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45621"/>
</workbook>
</file>

<file path=xl/calcChain.xml><?xml version="1.0" encoding="utf-8"?>
<calcChain xmlns="http://schemas.openxmlformats.org/spreadsheetml/2006/main">
  <c r="F6" i="12" l="1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5" i="4" l="1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5" i="5" l="1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L5" i="6"/>
  <c r="K5" i="6"/>
  <c r="M5" i="6"/>
  <c r="J5" i="6"/>
  <c r="I5" i="6"/>
  <c r="H5" i="6"/>
  <c r="G5" i="6"/>
  <c r="F5" i="6"/>
  <c r="E5" i="6"/>
  <c r="D5" i="6"/>
  <c r="C5" i="6"/>
  <c r="B5" i="6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5" i="8" l="1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5" i="13"/>
  <c r="AG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4"/>
  <c r="AE5" i="14"/>
  <c r="AD5" i="14"/>
  <c r="AC5" i="14"/>
  <c r="AB5" i="1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28" i="5" s="1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28" i="6" s="1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28" i="7" s="1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28" i="8" l="1"/>
  <c r="L28" i="4"/>
  <c r="L28" i="9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28" i="15" s="1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28" i="14" s="1"/>
  <c r="L29" i="14" l="1"/>
  <c r="C12" i="4"/>
  <c r="AF9" i="4" l="1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K9" i="4"/>
  <c r="J9" i="4"/>
  <c r="I9" i="4"/>
  <c r="H9" i="4"/>
  <c r="G9" i="4"/>
  <c r="F9" i="4"/>
  <c r="E9" i="4"/>
  <c r="D9" i="4"/>
  <c r="C9" i="4"/>
  <c r="B9" i="4"/>
  <c r="AF26" i="14" l="1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K6" i="14"/>
  <c r="J6" i="14"/>
  <c r="I6" i="14"/>
  <c r="H6" i="14"/>
  <c r="G6" i="14"/>
  <c r="F6" i="14"/>
  <c r="E6" i="14"/>
  <c r="D6" i="14"/>
  <c r="C6" i="14"/>
  <c r="B6" i="14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K7" i="15"/>
  <c r="J7" i="15"/>
  <c r="I7" i="15"/>
  <c r="H7" i="15"/>
  <c r="G7" i="15"/>
  <c r="F7" i="15"/>
  <c r="E7" i="15"/>
  <c r="D7" i="15"/>
  <c r="C7" i="15"/>
  <c r="B7" i="15"/>
  <c r="AF6" i="15"/>
  <c r="AE6" i="15"/>
  <c r="AE28" i="15" s="1"/>
  <c r="AD6" i="15"/>
  <c r="AD28" i="15" s="1"/>
  <c r="AC6" i="15"/>
  <c r="AB6" i="15"/>
  <c r="AA6" i="15"/>
  <c r="AA28" i="15" s="1"/>
  <c r="Z6" i="15"/>
  <c r="Z28" i="15" s="1"/>
  <c r="Y6" i="15"/>
  <c r="X6" i="15"/>
  <c r="W6" i="15"/>
  <c r="W28" i="15" s="1"/>
  <c r="V6" i="15"/>
  <c r="V28" i="15" s="1"/>
  <c r="U6" i="15"/>
  <c r="T6" i="15"/>
  <c r="S6" i="15"/>
  <c r="S28" i="15" s="1"/>
  <c r="R6" i="15"/>
  <c r="R28" i="15" s="1"/>
  <c r="Q6" i="15"/>
  <c r="P6" i="15"/>
  <c r="O6" i="15"/>
  <c r="O28" i="15" s="1"/>
  <c r="N6" i="15"/>
  <c r="N28" i="15" s="1"/>
  <c r="M6" i="15"/>
  <c r="K6" i="15"/>
  <c r="J6" i="15"/>
  <c r="J28" i="15" s="1"/>
  <c r="I6" i="15"/>
  <c r="I28" i="15" s="1"/>
  <c r="H6" i="15"/>
  <c r="G6" i="15"/>
  <c r="F6" i="15"/>
  <c r="F28" i="15" s="1"/>
  <c r="E6" i="15"/>
  <c r="E28" i="15" s="1"/>
  <c r="D6" i="15"/>
  <c r="C6" i="15"/>
  <c r="B6" i="15"/>
  <c r="B28" i="15" s="1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K6" i="13"/>
  <c r="J6" i="13"/>
  <c r="I6" i="13"/>
  <c r="H6" i="13"/>
  <c r="G6" i="13"/>
  <c r="F6" i="13"/>
  <c r="E6" i="13"/>
  <c r="D6" i="13"/>
  <c r="C6" i="13"/>
  <c r="B6" i="13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K6" i="12"/>
  <c r="J6" i="12"/>
  <c r="I6" i="12"/>
  <c r="H6" i="12"/>
  <c r="G6" i="12"/>
  <c r="E6" i="12"/>
  <c r="D6" i="12"/>
  <c r="C6" i="12"/>
  <c r="B6" i="12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K7" i="9"/>
  <c r="J7" i="9"/>
  <c r="I7" i="9"/>
  <c r="H7" i="9"/>
  <c r="G7" i="9"/>
  <c r="F7" i="9"/>
  <c r="E7" i="9"/>
  <c r="D7" i="9"/>
  <c r="C7" i="9"/>
  <c r="B7" i="9"/>
  <c r="AF6" i="9"/>
  <c r="AF28" i="9" s="1"/>
  <c r="AE6" i="9"/>
  <c r="AD6" i="9"/>
  <c r="AC6" i="9"/>
  <c r="AC28" i="9" s="1"/>
  <c r="AB6" i="9"/>
  <c r="AB28" i="9" s="1"/>
  <c r="AA6" i="9"/>
  <c r="Z6" i="9"/>
  <c r="Y6" i="9"/>
  <c r="Y28" i="9" s="1"/>
  <c r="X6" i="9"/>
  <c r="X28" i="9" s="1"/>
  <c r="W6" i="9"/>
  <c r="V6" i="9"/>
  <c r="U6" i="9"/>
  <c r="U28" i="9" s="1"/>
  <c r="T6" i="9"/>
  <c r="T28" i="9" s="1"/>
  <c r="S6" i="9"/>
  <c r="R6" i="9"/>
  <c r="Q6" i="9"/>
  <c r="Q28" i="9" s="1"/>
  <c r="P6" i="9"/>
  <c r="P28" i="9" s="1"/>
  <c r="O6" i="9"/>
  <c r="N6" i="9"/>
  <c r="M6" i="9"/>
  <c r="M28" i="9" s="1"/>
  <c r="K6" i="9"/>
  <c r="K28" i="9" s="1"/>
  <c r="J6" i="9"/>
  <c r="I6" i="9"/>
  <c r="H6" i="9"/>
  <c r="H28" i="9" s="1"/>
  <c r="G6" i="9"/>
  <c r="G28" i="9" s="1"/>
  <c r="F6" i="9"/>
  <c r="E6" i="9"/>
  <c r="D6" i="9"/>
  <c r="D28" i="9" s="1"/>
  <c r="C6" i="9"/>
  <c r="C28" i="9" s="1"/>
  <c r="B6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K7" i="8"/>
  <c r="J7" i="8"/>
  <c r="I7" i="8"/>
  <c r="H7" i="8"/>
  <c r="G7" i="8"/>
  <c r="F7" i="8"/>
  <c r="E7" i="8"/>
  <c r="D7" i="8"/>
  <c r="C7" i="8"/>
  <c r="B7" i="8"/>
  <c r="AF6" i="8"/>
  <c r="AE6" i="8"/>
  <c r="AE28" i="8" s="1"/>
  <c r="AD6" i="8"/>
  <c r="AD28" i="8" s="1"/>
  <c r="AC6" i="8"/>
  <c r="AB6" i="8"/>
  <c r="AA6" i="8"/>
  <c r="AA28" i="8" s="1"/>
  <c r="Z6" i="8"/>
  <c r="Z28" i="8" s="1"/>
  <c r="Y6" i="8"/>
  <c r="X6" i="8"/>
  <c r="W6" i="8"/>
  <c r="W28" i="8" s="1"/>
  <c r="V6" i="8"/>
  <c r="V28" i="8" s="1"/>
  <c r="U6" i="8"/>
  <c r="T6" i="8"/>
  <c r="S6" i="8"/>
  <c r="S28" i="8" s="1"/>
  <c r="R6" i="8"/>
  <c r="R28" i="8" s="1"/>
  <c r="Q6" i="8"/>
  <c r="P6" i="8"/>
  <c r="O6" i="8"/>
  <c r="O28" i="8" s="1"/>
  <c r="N6" i="8"/>
  <c r="N28" i="8" s="1"/>
  <c r="M6" i="8"/>
  <c r="K6" i="8"/>
  <c r="J6" i="8"/>
  <c r="J28" i="8" s="1"/>
  <c r="I6" i="8"/>
  <c r="I28" i="8" s="1"/>
  <c r="H6" i="8"/>
  <c r="G6" i="8"/>
  <c r="F6" i="8"/>
  <c r="F28" i="8" s="1"/>
  <c r="E6" i="8"/>
  <c r="E28" i="8" s="1"/>
  <c r="D6" i="8"/>
  <c r="C6" i="8"/>
  <c r="B6" i="8"/>
  <c r="B28" i="8" s="1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K7" i="7"/>
  <c r="J7" i="7"/>
  <c r="I7" i="7"/>
  <c r="H7" i="7"/>
  <c r="G7" i="7"/>
  <c r="F7" i="7"/>
  <c r="E7" i="7"/>
  <c r="D7" i="7"/>
  <c r="C7" i="7"/>
  <c r="B7" i="7"/>
  <c r="AF6" i="7"/>
  <c r="AE6" i="7"/>
  <c r="AE28" i="7" s="1"/>
  <c r="AD6" i="7"/>
  <c r="AD28" i="7" s="1"/>
  <c r="AC6" i="7"/>
  <c r="AB6" i="7"/>
  <c r="AA6" i="7"/>
  <c r="AA28" i="7" s="1"/>
  <c r="Z6" i="7"/>
  <c r="Z28" i="7" s="1"/>
  <c r="Y6" i="7"/>
  <c r="X6" i="7"/>
  <c r="W6" i="7"/>
  <c r="W28" i="7" s="1"/>
  <c r="V6" i="7"/>
  <c r="V28" i="7" s="1"/>
  <c r="U6" i="7"/>
  <c r="T6" i="7"/>
  <c r="S6" i="7"/>
  <c r="S28" i="7" s="1"/>
  <c r="R6" i="7"/>
  <c r="R28" i="7" s="1"/>
  <c r="Q6" i="7"/>
  <c r="P6" i="7"/>
  <c r="O6" i="7"/>
  <c r="O28" i="7" s="1"/>
  <c r="N6" i="7"/>
  <c r="N28" i="7" s="1"/>
  <c r="M6" i="7"/>
  <c r="K6" i="7"/>
  <c r="J6" i="7"/>
  <c r="J28" i="7" s="1"/>
  <c r="I6" i="7"/>
  <c r="I28" i="7" s="1"/>
  <c r="H6" i="7"/>
  <c r="G6" i="7"/>
  <c r="F6" i="7"/>
  <c r="F28" i="7" s="1"/>
  <c r="E6" i="7"/>
  <c r="E28" i="7" s="1"/>
  <c r="D6" i="7"/>
  <c r="C6" i="7"/>
  <c r="B6" i="7"/>
  <c r="B28" i="7" s="1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K7" i="6"/>
  <c r="J7" i="6"/>
  <c r="I7" i="6"/>
  <c r="H7" i="6"/>
  <c r="G7" i="6"/>
  <c r="F7" i="6"/>
  <c r="E7" i="6"/>
  <c r="D7" i="6"/>
  <c r="C7" i="6"/>
  <c r="B7" i="6"/>
  <c r="AF6" i="6"/>
  <c r="AF28" i="6" s="1"/>
  <c r="AE6" i="6"/>
  <c r="AD6" i="6"/>
  <c r="AC6" i="6"/>
  <c r="AC28" i="6" s="1"/>
  <c r="AB6" i="6"/>
  <c r="AB28" i="6" s="1"/>
  <c r="AA6" i="6"/>
  <c r="Z6" i="6"/>
  <c r="Y6" i="6"/>
  <c r="Y28" i="6" s="1"/>
  <c r="X6" i="6"/>
  <c r="X28" i="6" s="1"/>
  <c r="W6" i="6"/>
  <c r="V6" i="6"/>
  <c r="U6" i="6"/>
  <c r="U28" i="6" s="1"/>
  <c r="T6" i="6"/>
  <c r="T28" i="6" s="1"/>
  <c r="S6" i="6"/>
  <c r="R6" i="6"/>
  <c r="Q6" i="6"/>
  <c r="Q28" i="6" s="1"/>
  <c r="P6" i="6"/>
  <c r="P28" i="6" s="1"/>
  <c r="O6" i="6"/>
  <c r="N6" i="6"/>
  <c r="M6" i="6"/>
  <c r="M28" i="6" s="1"/>
  <c r="K6" i="6"/>
  <c r="K28" i="6" s="1"/>
  <c r="J6" i="6"/>
  <c r="I6" i="6"/>
  <c r="H6" i="6"/>
  <c r="H28" i="6" s="1"/>
  <c r="G6" i="6"/>
  <c r="G28" i="6" s="1"/>
  <c r="F6" i="6"/>
  <c r="E6" i="6"/>
  <c r="D6" i="6"/>
  <c r="D28" i="6" s="1"/>
  <c r="C6" i="6"/>
  <c r="C28" i="6" s="1"/>
  <c r="B6" i="6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K7" i="5"/>
  <c r="J7" i="5"/>
  <c r="I7" i="5"/>
  <c r="H7" i="5"/>
  <c r="G7" i="5"/>
  <c r="F7" i="5"/>
  <c r="E7" i="5"/>
  <c r="D7" i="5"/>
  <c r="C7" i="5"/>
  <c r="B7" i="5"/>
  <c r="AF6" i="5"/>
  <c r="AE6" i="5"/>
  <c r="AE28" i="5" s="1"/>
  <c r="AD6" i="5"/>
  <c r="AD28" i="5" s="1"/>
  <c r="AC6" i="5"/>
  <c r="AB6" i="5"/>
  <c r="AA6" i="5"/>
  <c r="AA28" i="5" s="1"/>
  <c r="Z6" i="5"/>
  <c r="Z28" i="5" s="1"/>
  <c r="Y6" i="5"/>
  <c r="X6" i="5"/>
  <c r="W6" i="5"/>
  <c r="W28" i="5" s="1"/>
  <c r="V6" i="5"/>
  <c r="V28" i="5" s="1"/>
  <c r="U6" i="5"/>
  <c r="T6" i="5"/>
  <c r="S6" i="5"/>
  <c r="S28" i="5" s="1"/>
  <c r="R6" i="5"/>
  <c r="R28" i="5" s="1"/>
  <c r="Q6" i="5"/>
  <c r="P6" i="5"/>
  <c r="O6" i="5"/>
  <c r="O28" i="5" s="1"/>
  <c r="N6" i="5"/>
  <c r="N28" i="5" s="1"/>
  <c r="M6" i="5"/>
  <c r="K6" i="5"/>
  <c r="J6" i="5"/>
  <c r="J28" i="5" s="1"/>
  <c r="I6" i="5"/>
  <c r="I28" i="5" s="1"/>
  <c r="H6" i="5"/>
  <c r="G6" i="5"/>
  <c r="F6" i="5"/>
  <c r="F28" i="5" s="1"/>
  <c r="E6" i="5"/>
  <c r="E28" i="5" s="1"/>
  <c r="D6" i="5"/>
  <c r="C6" i="5"/>
  <c r="B6" i="5"/>
  <c r="B28" i="5" s="1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K12" i="4"/>
  <c r="J12" i="4"/>
  <c r="I12" i="4"/>
  <c r="H12" i="4"/>
  <c r="G12" i="4"/>
  <c r="F12" i="4"/>
  <c r="E12" i="4"/>
  <c r="D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K10" i="4"/>
  <c r="J10" i="4"/>
  <c r="I10" i="4"/>
  <c r="H10" i="4"/>
  <c r="G10" i="4"/>
  <c r="F10" i="4"/>
  <c r="E10" i="4"/>
  <c r="D10" i="4"/>
  <c r="C10" i="4"/>
  <c r="B10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D28" i="4" s="1"/>
  <c r="AC6" i="4"/>
  <c r="AB6" i="4"/>
  <c r="AA6" i="4"/>
  <c r="Z6" i="4"/>
  <c r="Z28" i="4" s="1"/>
  <c r="Y6" i="4"/>
  <c r="X6" i="4"/>
  <c r="W6" i="4"/>
  <c r="V6" i="4"/>
  <c r="V28" i="4" s="1"/>
  <c r="U6" i="4"/>
  <c r="T6" i="4"/>
  <c r="S6" i="4"/>
  <c r="R6" i="4"/>
  <c r="R28" i="4" s="1"/>
  <c r="Q6" i="4"/>
  <c r="P6" i="4"/>
  <c r="O6" i="4"/>
  <c r="N6" i="4"/>
  <c r="N28" i="4" s="1"/>
  <c r="M6" i="4"/>
  <c r="K6" i="4"/>
  <c r="J6" i="4"/>
  <c r="I6" i="4"/>
  <c r="I28" i="4" s="1"/>
  <c r="H6" i="4"/>
  <c r="G6" i="4"/>
  <c r="F6" i="4"/>
  <c r="E6" i="4"/>
  <c r="E28" i="4" s="1"/>
  <c r="D6" i="4"/>
  <c r="C6" i="4"/>
  <c r="B6" i="4"/>
  <c r="D28" i="14" l="1"/>
  <c r="D29" i="14"/>
  <c r="H29" i="14"/>
  <c r="H28" i="14"/>
  <c r="M28" i="14"/>
  <c r="M29" i="14"/>
  <c r="Q28" i="14"/>
  <c r="Q29" i="14"/>
  <c r="U29" i="14"/>
  <c r="U28" i="14"/>
  <c r="Y28" i="14"/>
  <c r="Y29" i="14"/>
  <c r="AC29" i="14"/>
  <c r="AC28" i="14"/>
  <c r="B28" i="4"/>
  <c r="F28" i="4"/>
  <c r="J28" i="4"/>
  <c r="O28" i="4"/>
  <c r="S28" i="4"/>
  <c r="W28" i="4"/>
  <c r="AA28" i="4"/>
  <c r="AE28" i="4"/>
  <c r="C28" i="5"/>
  <c r="G28" i="5"/>
  <c r="K28" i="5"/>
  <c r="P28" i="5"/>
  <c r="T28" i="5"/>
  <c r="X28" i="5"/>
  <c r="AB28" i="5"/>
  <c r="AF28" i="5"/>
  <c r="E28" i="6"/>
  <c r="I28" i="6"/>
  <c r="N28" i="6"/>
  <c r="R28" i="6"/>
  <c r="V28" i="6"/>
  <c r="Z28" i="6"/>
  <c r="AD28" i="6"/>
  <c r="C28" i="7"/>
  <c r="G28" i="7"/>
  <c r="K28" i="7"/>
  <c r="P28" i="7"/>
  <c r="T28" i="7"/>
  <c r="X28" i="7"/>
  <c r="AB28" i="7"/>
  <c r="AF28" i="7"/>
  <c r="C28" i="8"/>
  <c r="G28" i="8"/>
  <c r="K28" i="8"/>
  <c r="P28" i="8"/>
  <c r="T28" i="8"/>
  <c r="X28" i="8"/>
  <c r="AB28" i="8"/>
  <c r="AF28" i="8"/>
  <c r="E28" i="9"/>
  <c r="I28" i="9"/>
  <c r="N28" i="9"/>
  <c r="R28" i="9"/>
  <c r="V28" i="9"/>
  <c r="Z28" i="9"/>
  <c r="AD28" i="9"/>
  <c r="C28" i="15"/>
  <c r="G28" i="15"/>
  <c r="K28" i="15"/>
  <c r="P28" i="15"/>
  <c r="T28" i="15"/>
  <c r="X28" i="15"/>
  <c r="AB28" i="15"/>
  <c r="AF28" i="15"/>
  <c r="E28" i="14"/>
  <c r="E29" i="14"/>
  <c r="I28" i="14"/>
  <c r="I29" i="14"/>
  <c r="N29" i="14"/>
  <c r="N28" i="14"/>
  <c r="R29" i="14"/>
  <c r="R28" i="14"/>
  <c r="V29" i="14"/>
  <c r="V28" i="14"/>
  <c r="Z29" i="14"/>
  <c r="Z28" i="14"/>
  <c r="AD28" i="14"/>
  <c r="AD29" i="14"/>
  <c r="C28" i="4"/>
  <c r="G28" i="4"/>
  <c r="K28" i="4"/>
  <c r="P28" i="4"/>
  <c r="T28" i="4"/>
  <c r="X28" i="4"/>
  <c r="AB28" i="4"/>
  <c r="AF28" i="4"/>
  <c r="D28" i="5"/>
  <c r="H28" i="5"/>
  <c r="M28" i="5"/>
  <c r="Q28" i="5"/>
  <c r="U28" i="5"/>
  <c r="Y28" i="5"/>
  <c r="AC28" i="5"/>
  <c r="B28" i="6"/>
  <c r="F28" i="6"/>
  <c r="J28" i="6"/>
  <c r="O28" i="6"/>
  <c r="S28" i="6"/>
  <c r="W28" i="6"/>
  <c r="AA28" i="6"/>
  <c r="AE28" i="6"/>
  <c r="D28" i="7"/>
  <c r="H28" i="7"/>
  <c r="M28" i="7"/>
  <c r="Q28" i="7"/>
  <c r="U28" i="7"/>
  <c r="Y28" i="7"/>
  <c r="AC28" i="7"/>
  <c r="D28" i="8"/>
  <c r="H28" i="8"/>
  <c r="M28" i="8"/>
  <c r="Q28" i="8"/>
  <c r="U28" i="8"/>
  <c r="Y28" i="8"/>
  <c r="AC28" i="8"/>
  <c r="B28" i="9"/>
  <c r="F28" i="9"/>
  <c r="J28" i="9"/>
  <c r="O28" i="9"/>
  <c r="S28" i="9"/>
  <c r="W28" i="9"/>
  <c r="AA28" i="9"/>
  <c r="AE28" i="9"/>
  <c r="D28" i="15"/>
  <c r="H28" i="15"/>
  <c r="M28" i="15"/>
  <c r="Q28" i="15"/>
  <c r="U28" i="15"/>
  <c r="Y28" i="15"/>
  <c r="AC28" i="15"/>
  <c r="B28" i="14"/>
  <c r="B29" i="14"/>
  <c r="F29" i="14"/>
  <c r="F28" i="14"/>
  <c r="J28" i="14"/>
  <c r="J29" i="14"/>
  <c r="O29" i="14"/>
  <c r="O28" i="14"/>
  <c r="S28" i="14"/>
  <c r="S29" i="14"/>
  <c r="W29" i="14"/>
  <c r="W28" i="14"/>
  <c r="AA28" i="14"/>
  <c r="AA29" i="14"/>
  <c r="AE28" i="14"/>
  <c r="AE29" i="14"/>
  <c r="D28" i="4"/>
  <c r="H28" i="4"/>
  <c r="M28" i="4"/>
  <c r="Q28" i="4"/>
  <c r="U28" i="4"/>
  <c r="Y28" i="4"/>
  <c r="AC28" i="4"/>
  <c r="C28" i="14"/>
  <c r="C29" i="14"/>
  <c r="G29" i="14"/>
  <c r="G28" i="14"/>
  <c r="K29" i="14"/>
  <c r="K28" i="14"/>
  <c r="P29" i="14"/>
  <c r="P28" i="14"/>
  <c r="T28" i="14"/>
  <c r="T29" i="14"/>
  <c r="X29" i="14"/>
  <c r="X28" i="14"/>
  <c r="AB29" i="14"/>
  <c r="AB28" i="14"/>
  <c r="AF29" i="14"/>
  <c r="AF28" i="14"/>
  <c r="AG5" i="14"/>
  <c r="AG5" i="12"/>
  <c r="AG5" i="9"/>
  <c r="AG5" i="8"/>
  <c r="AG5" i="7"/>
  <c r="AH5" i="6"/>
  <c r="AG5" i="5"/>
  <c r="AH27" i="14"/>
  <c r="AG23" i="14"/>
  <c r="AH15" i="14"/>
  <c r="AH13" i="14"/>
  <c r="AG7" i="14"/>
  <c r="AG15" i="15"/>
  <c r="AG12" i="15"/>
  <c r="AG12" i="12"/>
  <c r="AG8" i="12"/>
  <c r="AG26" i="9"/>
  <c r="AH13" i="9"/>
  <c r="AG26" i="8"/>
  <c r="AG21" i="8"/>
  <c r="AH12" i="8"/>
  <c r="AH9" i="8"/>
  <c r="AG7" i="8"/>
  <c r="AH6" i="8"/>
  <c r="AG23" i="7"/>
  <c r="AG21" i="7"/>
  <c r="AH24" i="6"/>
  <c r="AH23" i="6"/>
  <c r="AH21" i="6"/>
  <c r="AH12" i="6"/>
  <c r="AH9" i="6"/>
  <c r="AH8" i="6"/>
  <c r="AG6" i="6"/>
  <c r="AG26" i="5"/>
  <c r="AG25" i="5"/>
  <c r="AH24" i="5"/>
  <c r="AG22" i="5"/>
  <c r="AH18" i="5"/>
  <c r="AH17" i="5"/>
  <c r="AH9" i="5"/>
  <c r="AG7" i="5"/>
  <c r="AG6" i="5"/>
  <c r="AG22" i="4"/>
  <c r="AG12" i="4"/>
  <c r="AG6" i="4"/>
  <c r="AG24" i="9"/>
  <c r="AH25" i="8"/>
  <c r="AG6" i="8"/>
  <c r="AG24" i="7"/>
  <c r="AG16" i="7"/>
  <c r="AH20" i="14"/>
  <c r="AH9" i="14"/>
  <c r="AG9" i="14"/>
  <c r="AG16" i="14"/>
  <c r="AG17" i="14"/>
  <c r="AG20" i="14"/>
  <c r="AG25" i="14"/>
  <c r="AH25" i="14"/>
  <c r="AH18" i="14"/>
  <c r="AH17" i="14"/>
  <c r="AG16" i="15"/>
  <c r="AG17" i="15"/>
  <c r="AG18" i="15"/>
  <c r="AG23" i="15"/>
  <c r="AG18" i="12"/>
  <c r="AG16" i="12"/>
  <c r="AH25" i="9"/>
  <c r="AG25" i="9"/>
  <c r="AH20" i="9"/>
  <c r="AG20" i="9"/>
  <c r="AG16" i="9"/>
  <c r="AH15" i="9"/>
  <c r="AH12" i="9"/>
  <c r="AG25" i="8"/>
  <c r="AH20" i="8"/>
  <c r="AG20" i="8"/>
  <c r="AG9" i="8"/>
  <c r="C3" i="14"/>
  <c r="D3" i="14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/>
  <c r="E3" i="7" s="1"/>
  <c r="F3" i="7" s="1"/>
  <c r="G3" i="7" s="1"/>
  <c r="H3" i="7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/>
  <c r="E3" i="6" s="1"/>
  <c r="F3" i="6" s="1"/>
  <c r="G3" i="6" s="1"/>
  <c r="H3" i="6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/>
  <c r="E3" i="5" s="1"/>
  <c r="F3" i="5" s="1"/>
  <c r="G3" i="5" s="1"/>
  <c r="H3" i="5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/>
  <c r="E3" i="4" s="1"/>
  <c r="F3" i="4" s="1"/>
  <c r="G3" i="4" s="1"/>
  <c r="H3" i="4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16" i="9"/>
  <c r="AG27" i="7"/>
  <c r="AG20" i="12"/>
  <c r="AG6" i="12"/>
  <c r="AH5" i="14"/>
  <c r="AH18" i="6"/>
  <c r="AH16" i="6"/>
  <c r="AH16" i="8"/>
  <c r="AG24" i="14"/>
  <c r="AH17" i="6"/>
  <c r="AG25" i="7"/>
  <c r="AG24" i="12"/>
  <c r="AG20" i="6"/>
  <c r="AG18" i="5"/>
  <c r="AG16" i="6"/>
  <c r="AG16" i="8"/>
  <c r="AH17" i="9"/>
  <c r="AH27" i="8"/>
  <c r="AG23" i="6"/>
  <c r="AG11" i="14"/>
  <c r="AG10" i="8"/>
  <c r="AG8" i="14"/>
  <c r="AH5" i="5"/>
  <c r="AH9" i="9"/>
  <c r="AG25" i="6"/>
  <c r="AG24" i="6"/>
  <c r="AH24" i="14"/>
  <c r="AG17" i="7"/>
  <c r="AH17" i="8"/>
  <c r="AG17" i="12"/>
  <c r="AG17" i="9"/>
  <c r="AG17" i="5"/>
  <c r="AH16" i="14"/>
  <c r="AG14" i="12"/>
  <c r="AG11" i="9"/>
  <c r="AG11" i="6"/>
  <c r="AG11" i="12"/>
  <c r="AG11" i="15"/>
  <c r="AG11" i="7"/>
  <c r="AG11" i="8"/>
  <c r="AH10" i="9"/>
  <c r="AG10" i="15"/>
  <c r="AH10" i="8"/>
  <c r="AG10" i="14"/>
  <c r="AH10" i="14"/>
  <c r="AG10" i="9"/>
  <c r="AG8" i="4"/>
  <c r="AH5" i="9"/>
  <c r="AG25" i="12"/>
  <c r="AG20" i="7"/>
  <c r="AG20" i="5"/>
  <c r="AG18" i="6"/>
  <c r="AG18" i="14"/>
  <c r="AH18" i="8"/>
  <c r="AH18" i="9"/>
  <c r="AG17" i="8"/>
  <c r="AG16" i="4"/>
  <c r="AG14" i="14"/>
  <c r="AG14" i="8"/>
  <c r="AH11" i="14"/>
  <c r="AH11" i="8"/>
  <c r="AH11" i="9"/>
  <c r="AH11" i="6"/>
  <c r="AG6" i="14"/>
  <c r="AG6" i="15"/>
  <c r="AG6" i="7"/>
  <c r="AG6" i="9"/>
  <c r="AG5" i="15"/>
  <c r="AG25" i="15"/>
  <c r="AG24" i="8"/>
  <c r="AH23" i="9"/>
  <c r="AG18" i="7"/>
  <c r="AG18" i="8"/>
  <c r="AG13" i="7"/>
  <c r="AG13" i="14"/>
  <c r="AG10" i="12"/>
  <c r="AG9" i="9"/>
  <c r="AG8" i="8"/>
  <c r="AH6" i="14"/>
  <c r="AH6" i="9"/>
  <c r="AH5" i="8"/>
  <c r="AG11" i="4"/>
  <c r="AH27" i="9"/>
  <c r="M28" i="12"/>
  <c r="AG25" i="4"/>
  <c r="AG24" i="5"/>
  <c r="AH24" i="8"/>
  <c r="AH24" i="9"/>
  <c r="AH22" i="6"/>
  <c r="AG22" i="7"/>
  <c r="AG22" i="8"/>
  <c r="AH22" i="9"/>
  <c r="AG22" i="12"/>
  <c r="AG22" i="15"/>
  <c r="AH22" i="14"/>
  <c r="AG22" i="9"/>
  <c r="AG22" i="6"/>
  <c r="AH22" i="8"/>
  <c r="AH22" i="5"/>
  <c r="AG22" i="14"/>
  <c r="P28" i="12"/>
  <c r="AG21" i="14"/>
  <c r="AG21" i="9"/>
  <c r="AH21" i="5"/>
  <c r="AG21" i="6"/>
  <c r="AG19" i="7"/>
  <c r="AG19" i="8"/>
  <c r="AG19" i="15"/>
  <c r="AG20" i="15"/>
  <c r="AH19" i="5"/>
  <c r="AH19" i="6"/>
  <c r="AH19" i="8"/>
  <c r="AG19" i="9"/>
  <c r="AG19" i="14"/>
  <c r="AG19" i="12"/>
  <c r="AG19" i="5"/>
  <c r="AG19" i="4"/>
  <c r="AG19" i="6"/>
  <c r="AH19" i="9"/>
  <c r="AH19" i="14"/>
  <c r="AG18" i="9"/>
  <c r="AG17" i="4"/>
  <c r="AH16" i="5"/>
  <c r="J28" i="12"/>
  <c r="AG15" i="7"/>
  <c r="AG15" i="5"/>
  <c r="AG15" i="8"/>
  <c r="AG14" i="9"/>
  <c r="AG14" i="4"/>
  <c r="AG14" i="7"/>
  <c r="AG14" i="15"/>
  <c r="AG14" i="5"/>
  <c r="AH14" i="14"/>
  <c r="AH14" i="6"/>
  <c r="AG13" i="9"/>
  <c r="AH13" i="8"/>
  <c r="AG13" i="4"/>
  <c r="AG13" i="5"/>
  <c r="AG13" i="12"/>
  <c r="AG13" i="15"/>
  <c r="AH12" i="5"/>
  <c r="AG10" i="5"/>
  <c r="AH7" i="6"/>
  <c r="AG7" i="6"/>
  <c r="AH7" i="8"/>
  <c r="AG7" i="12"/>
  <c r="AH6" i="5"/>
  <c r="AG5" i="6"/>
  <c r="AG5" i="4"/>
  <c r="AG28" i="14" l="1"/>
  <c r="AG7" i="4"/>
  <c r="AG28" i="4" s="1"/>
  <c r="AG18" i="4"/>
  <c r="AG15" i="4"/>
  <c r="AG26" i="4"/>
  <c r="AH7" i="5"/>
  <c r="AG16" i="5"/>
  <c r="AH20" i="5"/>
  <c r="AG17" i="6"/>
  <c r="AH27" i="6"/>
  <c r="AG12" i="7"/>
  <c r="AH15" i="8"/>
  <c r="AH23" i="8"/>
  <c r="AH21" i="9"/>
  <c r="AG21" i="12"/>
  <c r="AG23" i="12"/>
  <c r="AG27" i="12"/>
  <c r="AG7" i="15"/>
  <c r="AG28" i="15" s="1"/>
  <c r="AG27" i="15"/>
  <c r="AH8" i="14"/>
  <c r="AG27" i="14"/>
  <c r="AH27" i="5"/>
  <c r="AG14" i="6"/>
  <c r="AH14" i="8"/>
  <c r="AG15" i="12"/>
  <c r="AG24" i="4"/>
  <c r="AG27" i="4"/>
  <c r="AG11" i="5"/>
  <c r="AG21" i="5"/>
  <c r="AH25" i="5"/>
  <c r="AH15" i="5"/>
  <c r="AH10" i="6"/>
  <c r="AG15" i="6"/>
  <c r="AH25" i="6"/>
  <c r="AG27" i="6"/>
  <c r="AG9" i="7"/>
  <c r="AH21" i="8"/>
  <c r="AG23" i="8"/>
  <c r="AH8" i="9"/>
  <c r="AG12" i="9"/>
  <c r="AG27" i="9"/>
  <c r="AC28" i="12"/>
  <c r="AG24" i="15"/>
  <c r="AG20" i="4"/>
  <c r="AH11" i="5"/>
  <c r="AG9" i="4"/>
  <c r="AG10" i="4"/>
  <c r="AG21" i="4"/>
  <c r="AG8" i="5"/>
  <c r="AG28" i="5" s="1"/>
  <c r="AG9" i="5"/>
  <c r="AH10" i="5"/>
  <c r="AG12" i="5"/>
  <c r="AH13" i="5"/>
  <c r="AH23" i="5"/>
  <c r="AH14" i="5"/>
  <c r="AG12" i="6"/>
  <c r="AH13" i="6"/>
  <c r="AH20" i="6"/>
  <c r="AG8" i="7"/>
  <c r="AG10" i="7"/>
  <c r="AG13" i="8"/>
  <c r="AG27" i="8"/>
  <c r="AG15" i="9"/>
  <c r="AH14" i="9"/>
  <c r="AG12" i="14"/>
  <c r="AG29" i="14" s="1"/>
  <c r="AH21" i="14"/>
  <c r="AG26" i="7"/>
  <c r="AH26" i="8"/>
  <c r="AG26" i="12"/>
  <c r="AG26" i="15"/>
  <c r="AH26" i="5"/>
  <c r="AG26" i="6"/>
  <c r="AG27" i="5"/>
  <c r="AH26" i="9"/>
  <c r="AH26" i="6"/>
  <c r="T28" i="12"/>
  <c r="AB28" i="12"/>
  <c r="AG23" i="9"/>
  <c r="AG23" i="5"/>
  <c r="AG23" i="4"/>
  <c r="AH23" i="14"/>
  <c r="D28" i="12"/>
  <c r="H28" i="12"/>
  <c r="L28" i="12"/>
  <c r="X28" i="12"/>
  <c r="AF28" i="12"/>
  <c r="AG21" i="15"/>
  <c r="AD28" i="12"/>
  <c r="V28" i="12"/>
  <c r="R28" i="12"/>
  <c r="N28" i="12"/>
  <c r="F28" i="12"/>
  <c r="AG15" i="14"/>
  <c r="AH15" i="6"/>
  <c r="B28" i="12"/>
  <c r="AG13" i="6"/>
  <c r="K28" i="12"/>
  <c r="AA28" i="12"/>
  <c r="AE28" i="12"/>
  <c r="AG12" i="8"/>
  <c r="AG28" i="8" s="1"/>
  <c r="AH12" i="14"/>
  <c r="AG10" i="6"/>
  <c r="G28" i="12"/>
  <c r="O28" i="12"/>
  <c r="S28" i="12"/>
  <c r="W28" i="12"/>
  <c r="AG9" i="6"/>
  <c r="E28" i="12"/>
  <c r="I28" i="12"/>
  <c r="Q28" i="12"/>
  <c r="U28" i="12"/>
  <c r="Y28" i="12"/>
  <c r="AG8" i="15"/>
  <c r="AH8" i="8"/>
  <c r="AG8" i="6"/>
  <c r="AG28" i="6" s="1"/>
  <c r="AH8" i="5"/>
  <c r="AH28" i="5" s="1"/>
  <c r="C28" i="12"/>
  <c r="AG8" i="9"/>
  <c r="AG28" i="9" s="1"/>
  <c r="AG7" i="9"/>
  <c r="AG7" i="7"/>
  <c r="AG28" i="7" s="1"/>
  <c r="AH7" i="14"/>
  <c r="AH28" i="14" s="1"/>
  <c r="AH7" i="9"/>
  <c r="AH28" i="9" s="1"/>
  <c r="Z28" i="12"/>
  <c r="AH6" i="6"/>
  <c r="AH28" i="6" s="1"/>
  <c r="AH28" i="8" l="1"/>
  <c r="AG28" i="12"/>
</calcChain>
</file>

<file path=xl/sharedStrings.xml><?xml version="1.0" encoding="utf-8"?>
<sst xmlns="http://schemas.openxmlformats.org/spreadsheetml/2006/main" count="352" uniqueCount="60">
  <si>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</si>
  <si>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</si>
  <si>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</si>
  <si>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</si>
  <si>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</si>
  <si>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</si>
  <si>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</si>
  <si>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</si>
  <si>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</si>
  <si>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</si>
  <si>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</si>
  <si>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</si>
  <si>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</si>
  <si>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</si>
  <si>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</si>
  <si>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</si>
  <si>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</si>
  <si>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</si>
  <si>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</si>
  <si>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</si>
  <si>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</si>
  <si>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</si>
  <si>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</si>
  <si>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</si>
  <si>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</si>
  <si>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</si>
  <si>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</si>
  <si>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</si>
  <si>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</si>
  <si>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</si>
  <si>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</si>
  <si>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</si>
  <si>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</si>
  <si>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</si>
  <si>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</si>
  <si>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</si>
  <si>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</si>
  <si>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</si>
  <si>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</si>
  <si>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</si>
  <si>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</si>
  <si>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</si>
  <si>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</si>
  <si>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</si>
  <si>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</si>
  <si>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</si>
  <si>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</si>
  <si>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quantos dias</t>
  </si>
  <si>
    <t>sem chuva?</t>
  </si>
  <si>
    <t>Água Clara</t>
  </si>
  <si>
    <t>s/dados</t>
  </si>
  <si>
    <t>Janeiro/2011</t>
  </si>
  <si>
    <t>S</t>
  </si>
  <si>
    <t>SO</t>
  </si>
  <si>
    <t>O</t>
  </si>
  <si>
    <t>N</t>
  </si>
  <si>
    <t>NE</t>
  </si>
  <si>
    <t>NO</t>
  </si>
  <si>
    <t>L</t>
  </si>
  <si>
    <t>choveu 31/1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</si>
</sst>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26.333333333333332</v>
          </cell>
          <cell r="C5">
            <v>34.6</v>
          </cell>
          <cell r="D5">
            <v>20.399999999999999</v>
          </cell>
          <cell r="E5">
            <v>66.291666666666671</v>
          </cell>
          <cell r="F5">
            <v>93</v>
          </cell>
          <cell r="G5">
            <v>35</v>
          </cell>
          <cell r="H5">
            <v>10.44</v>
          </cell>
          <cell r="I5" t="str">
            <v>SE</v>
          </cell>
          <cell r="J5">
            <v>28.08</v>
          </cell>
          <cell r="K5">
            <v>5.2</v>
          </cell>
        </row>
        <row r="6">
          <cell r="B6">
            <v>27.370833333333334</v>
          </cell>
          <cell r="C6">
            <v>34</v>
          </cell>
          <cell r="D6">
            <v>20.399999999999999</v>
          </cell>
          <cell r="E6">
            <v>73.625</v>
          </cell>
          <cell r="F6">
            <v>97</v>
          </cell>
          <cell r="G6">
            <v>36</v>
          </cell>
          <cell r="H6">
            <v>11.879999999999999</v>
          </cell>
          <cell r="I6" t="str">
            <v>L</v>
          </cell>
          <cell r="J6">
            <v>53.64</v>
          </cell>
          <cell r="K6">
            <v>45.4</v>
          </cell>
        </row>
        <row r="7">
          <cell r="B7">
            <v>25.687500000000004</v>
          </cell>
          <cell r="C7">
            <v>33.1</v>
          </cell>
          <cell r="D7">
            <v>20.7</v>
          </cell>
          <cell r="E7">
            <v>76.958333333333329</v>
          </cell>
          <cell r="F7">
            <v>97</v>
          </cell>
          <cell r="G7">
            <v>44</v>
          </cell>
          <cell r="H7">
            <v>6.84</v>
          </cell>
          <cell r="I7" t="str">
            <v>SO</v>
          </cell>
          <cell r="J7">
            <v>20.16</v>
          </cell>
          <cell r="K7">
            <v>0.2</v>
          </cell>
        </row>
        <row r="8">
          <cell r="B8">
            <v>26.041666666666668</v>
          </cell>
          <cell r="C8">
            <v>32.5</v>
          </cell>
          <cell r="D8">
            <v>22.7</v>
          </cell>
          <cell r="E8">
            <v>75.583333333333329</v>
          </cell>
          <cell r="F8">
            <v>93</v>
          </cell>
          <cell r="G8">
            <v>48</v>
          </cell>
          <cell r="H8">
            <v>21.240000000000002</v>
          </cell>
          <cell r="I8" t="str">
            <v>O</v>
          </cell>
          <cell r="J8">
            <v>48.24</v>
          </cell>
          <cell r="K8">
            <v>0.4</v>
          </cell>
        </row>
        <row r="9">
          <cell r="B9">
            <v>26.016666666666669</v>
          </cell>
          <cell r="C9">
            <v>33.9</v>
          </cell>
          <cell r="D9">
            <v>21.5</v>
          </cell>
          <cell r="E9">
            <v>74.416666666666671</v>
          </cell>
          <cell r="F9">
            <v>95</v>
          </cell>
          <cell r="G9">
            <v>38</v>
          </cell>
          <cell r="H9">
            <v>14.04</v>
          </cell>
          <cell r="I9" t="str">
            <v>N</v>
          </cell>
          <cell r="J9">
            <v>34.56</v>
          </cell>
          <cell r="K9">
            <v>0</v>
          </cell>
        </row>
        <row r="10">
          <cell r="B10">
            <v>26.895833333333332</v>
          </cell>
          <cell r="C10">
            <v>34.799999999999997</v>
          </cell>
          <cell r="D10">
            <v>22</v>
          </cell>
          <cell r="E10">
            <v>75.208333333333329</v>
          </cell>
          <cell r="F10">
            <v>96</v>
          </cell>
          <cell r="G10">
            <v>41</v>
          </cell>
          <cell r="H10">
            <v>20.16</v>
          </cell>
          <cell r="I10" t="str">
            <v>NE</v>
          </cell>
          <cell r="J10">
            <v>33.840000000000003</v>
          </cell>
          <cell r="K10">
            <v>0.4</v>
          </cell>
        </row>
        <row r="11">
          <cell r="B11">
            <v>26.3125</v>
          </cell>
          <cell r="C11">
            <v>32.5</v>
          </cell>
          <cell r="D11">
            <v>22.9</v>
          </cell>
          <cell r="E11">
            <v>75.041666666666671</v>
          </cell>
          <cell r="F11">
            <v>89</v>
          </cell>
          <cell r="G11">
            <v>49</v>
          </cell>
          <cell r="H11">
            <v>14.76</v>
          </cell>
          <cell r="I11" t="str">
            <v>N</v>
          </cell>
          <cell r="J11">
            <v>41.4</v>
          </cell>
          <cell r="K11">
            <v>5</v>
          </cell>
        </row>
        <row r="12">
          <cell r="B12">
            <v>25.212500000000002</v>
          </cell>
          <cell r="C12">
            <v>33.5</v>
          </cell>
          <cell r="D12">
            <v>22.1</v>
          </cell>
          <cell r="E12">
            <v>85.291666666666671</v>
          </cell>
          <cell r="F12">
            <v>96</v>
          </cell>
          <cell r="G12">
            <v>51</v>
          </cell>
          <cell r="H12">
            <v>14.04</v>
          </cell>
          <cell r="I12" t="str">
            <v>NE</v>
          </cell>
          <cell r="J12">
            <v>42.12</v>
          </cell>
          <cell r="K12">
            <v>70.799999999999983</v>
          </cell>
        </row>
        <row r="13">
          <cell r="B13">
            <v>25.641666666666666</v>
          </cell>
          <cell r="C13">
            <v>33</v>
          </cell>
          <cell r="D13">
            <v>22.5</v>
          </cell>
          <cell r="E13">
            <v>82.916666666666671</v>
          </cell>
          <cell r="F13">
            <v>96</v>
          </cell>
          <cell r="G13">
            <v>45</v>
          </cell>
          <cell r="H13">
            <v>10.08</v>
          </cell>
          <cell r="I13" t="str">
            <v>O</v>
          </cell>
          <cell r="J13">
            <v>30.240000000000002</v>
          </cell>
          <cell r="K13">
            <v>1.4</v>
          </cell>
        </row>
        <row r="14">
          <cell r="B14">
            <v>26.474999999999998</v>
          </cell>
          <cell r="C14">
            <v>33.1</v>
          </cell>
          <cell r="D14">
            <v>23.1</v>
          </cell>
          <cell r="E14">
            <v>81.291666666666671</v>
          </cell>
          <cell r="F14">
            <v>95</v>
          </cell>
          <cell r="G14">
            <v>51</v>
          </cell>
          <cell r="H14">
            <v>12.6</v>
          </cell>
          <cell r="I14" t="str">
            <v>NO</v>
          </cell>
          <cell r="J14">
            <v>33.119999999999997</v>
          </cell>
          <cell r="K14">
            <v>2.4</v>
          </cell>
        </row>
        <row r="15">
          <cell r="B15">
            <v>26.279166666666669</v>
          </cell>
          <cell r="C15">
            <v>32.200000000000003</v>
          </cell>
          <cell r="D15">
            <v>23.5</v>
          </cell>
          <cell r="E15">
            <v>83.666666666666671</v>
          </cell>
          <cell r="F15">
            <v>94</v>
          </cell>
          <cell r="G15">
            <v>56</v>
          </cell>
          <cell r="H15">
            <v>10.08</v>
          </cell>
          <cell r="I15" t="str">
            <v>O</v>
          </cell>
          <cell r="J15">
            <v>34.200000000000003</v>
          </cell>
          <cell r="K15">
            <v>20</v>
          </cell>
        </row>
        <row r="16">
          <cell r="B16">
            <v>25.737500000000001</v>
          </cell>
          <cell r="C16">
            <v>30.3</v>
          </cell>
          <cell r="D16">
            <v>22.6</v>
          </cell>
          <cell r="E16">
            <v>81.208333333333329</v>
          </cell>
          <cell r="F16">
            <v>94</v>
          </cell>
          <cell r="G16">
            <v>61</v>
          </cell>
          <cell r="H16">
            <v>12.6</v>
          </cell>
          <cell r="I16" t="str">
            <v>NO</v>
          </cell>
          <cell r="J16">
            <v>32.04</v>
          </cell>
          <cell r="K16">
            <v>0</v>
          </cell>
        </row>
        <row r="17">
          <cell r="B17">
            <v>23.954166666666669</v>
          </cell>
          <cell r="C17">
            <v>27.2</v>
          </cell>
          <cell r="D17">
            <v>22.3</v>
          </cell>
          <cell r="E17">
            <v>89.083333333333329</v>
          </cell>
          <cell r="F17">
            <v>96</v>
          </cell>
          <cell r="G17">
            <v>75</v>
          </cell>
          <cell r="H17">
            <v>17.64</v>
          </cell>
          <cell r="I17" t="str">
            <v>NO</v>
          </cell>
          <cell r="J17">
            <v>37.440000000000005</v>
          </cell>
          <cell r="K17">
            <v>27.6</v>
          </cell>
        </row>
        <row r="18">
          <cell r="B18">
            <v>26.254166666666666</v>
          </cell>
          <cell r="C18">
            <v>33.1</v>
          </cell>
          <cell r="D18">
            <v>22.2</v>
          </cell>
          <cell r="E18">
            <v>77.25</v>
          </cell>
          <cell r="F18">
            <v>96</v>
          </cell>
          <cell r="G18">
            <v>43</v>
          </cell>
          <cell r="H18">
            <v>12.6</v>
          </cell>
          <cell r="I18" t="str">
            <v>NO</v>
          </cell>
          <cell r="J18">
            <v>31.319999999999997</v>
          </cell>
          <cell r="K18">
            <v>0</v>
          </cell>
        </row>
        <row r="19">
          <cell r="B19">
            <v>27.845833333333335</v>
          </cell>
          <cell r="C19">
            <v>35.1</v>
          </cell>
          <cell r="D19">
            <v>22.3</v>
          </cell>
          <cell r="E19">
            <v>70.166666666666671</v>
          </cell>
          <cell r="F19">
            <v>95</v>
          </cell>
          <cell r="G19">
            <v>33</v>
          </cell>
          <cell r="H19">
            <v>7.9200000000000008</v>
          </cell>
          <cell r="I19" t="str">
            <v>O</v>
          </cell>
          <cell r="J19">
            <v>17.64</v>
          </cell>
          <cell r="K19">
            <v>0</v>
          </cell>
        </row>
        <row r="20">
          <cell r="B20">
            <v>26.316666666666666</v>
          </cell>
          <cell r="C20">
            <v>33.799999999999997</v>
          </cell>
          <cell r="D20">
            <v>22.5</v>
          </cell>
          <cell r="E20">
            <v>78.875</v>
          </cell>
          <cell r="F20">
            <v>93</v>
          </cell>
          <cell r="G20">
            <v>44</v>
          </cell>
          <cell r="H20">
            <v>18.36</v>
          </cell>
          <cell r="I20" t="str">
            <v>NO</v>
          </cell>
          <cell r="J20">
            <v>43.2</v>
          </cell>
          <cell r="K20">
            <v>5.6000000000000005</v>
          </cell>
        </row>
        <row r="21">
          <cell r="B21">
            <v>24.633333333333326</v>
          </cell>
          <cell r="C21">
            <v>30</v>
          </cell>
          <cell r="D21">
            <v>22.4</v>
          </cell>
          <cell r="E21">
            <v>86.833333333333329</v>
          </cell>
          <cell r="F21">
            <v>95</v>
          </cell>
          <cell r="G21">
            <v>61</v>
          </cell>
          <cell r="H21">
            <v>15.840000000000002</v>
          </cell>
          <cell r="I21" t="str">
            <v>N</v>
          </cell>
          <cell r="J21">
            <v>47.88</v>
          </cell>
          <cell r="K21">
            <v>8.8000000000000007</v>
          </cell>
        </row>
        <row r="22">
          <cell r="B22">
            <v>24.737499999999997</v>
          </cell>
          <cell r="C22">
            <v>30.8</v>
          </cell>
          <cell r="D22">
            <v>21.9</v>
          </cell>
          <cell r="E22">
            <v>86.458333333333329</v>
          </cell>
          <cell r="F22">
            <v>96</v>
          </cell>
          <cell r="G22">
            <v>58</v>
          </cell>
          <cell r="H22">
            <v>13.32</v>
          </cell>
          <cell r="I22" t="str">
            <v>N</v>
          </cell>
          <cell r="J22">
            <v>34.200000000000003</v>
          </cell>
          <cell r="K22">
            <v>10.8</v>
          </cell>
        </row>
        <row r="23">
          <cell r="B23">
            <v>25.304166666666671</v>
          </cell>
          <cell r="C23">
            <v>31.1</v>
          </cell>
          <cell r="D23">
            <v>21.7</v>
          </cell>
          <cell r="E23">
            <v>85.333333333333329</v>
          </cell>
          <cell r="F23">
            <v>95</v>
          </cell>
          <cell r="G23">
            <v>58</v>
          </cell>
          <cell r="H23">
            <v>11.16</v>
          </cell>
          <cell r="I23" t="str">
            <v>N</v>
          </cell>
          <cell r="J23">
            <v>45.72</v>
          </cell>
          <cell r="K23">
            <v>11.399999999999999</v>
          </cell>
        </row>
        <row r="24">
          <cell r="B24">
            <v>24.704166666666666</v>
          </cell>
          <cell r="C24">
            <v>29.9</v>
          </cell>
          <cell r="D24">
            <v>22.2</v>
          </cell>
          <cell r="E24">
            <v>85.375</v>
          </cell>
          <cell r="F24">
            <v>95</v>
          </cell>
          <cell r="G24">
            <v>63</v>
          </cell>
          <cell r="H24">
            <v>12.24</v>
          </cell>
          <cell r="I24" t="str">
            <v>N</v>
          </cell>
          <cell r="J24">
            <v>24.12</v>
          </cell>
          <cell r="K24">
            <v>6.6000000000000014</v>
          </cell>
        </row>
        <row r="25">
          <cell r="B25">
            <v>24.975000000000005</v>
          </cell>
          <cell r="C25">
            <v>32.4</v>
          </cell>
          <cell r="D25">
            <v>22.4</v>
          </cell>
          <cell r="E25">
            <v>83.5</v>
          </cell>
          <cell r="F25">
            <v>95</v>
          </cell>
          <cell r="G25">
            <v>53</v>
          </cell>
          <cell r="H25">
            <v>10.8</v>
          </cell>
          <cell r="I25" t="str">
            <v>L</v>
          </cell>
          <cell r="J25">
            <v>49.680000000000007</v>
          </cell>
          <cell r="K25">
            <v>3.5999999999999996</v>
          </cell>
        </row>
        <row r="26">
          <cell r="B26">
            <v>26.25</v>
          </cell>
          <cell r="C26">
            <v>33.5</v>
          </cell>
          <cell r="D26">
            <v>22</v>
          </cell>
          <cell r="E26">
            <v>78.291666666666671</v>
          </cell>
          <cell r="F26">
            <v>95</v>
          </cell>
          <cell r="G26">
            <v>50</v>
          </cell>
          <cell r="H26">
            <v>9.7200000000000006</v>
          </cell>
          <cell r="I26" t="str">
            <v>SE</v>
          </cell>
          <cell r="J26">
            <v>24.12</v>
          </cell>
          <cell r="K26">
            <v>0</v>
          </cell>
        </row>
        <row r="27">
          <cell r="B27">
            <v>26.391666666666662</v>
          </cell>
          <cell r="C27">
            <v>32.5</v>
          </cell>
          <cell r="D27">
            <v>21.3</v>
          </cell>
          <cell r="E27">
            <v>76.291666666666671</v>
          </cell>
          <cell r="F27">
            <v>96</v>
          </cell>
          <cell r="G27">
            <v>49</v>
          </cell>
          <cell r="H27">
            <v>18</v>
          </cell>
          <cell r="I27" t="str">
            <v>L</v>
          </cell>
          <cell r="J27">
            <v>38.519999999999996</v>
          </cell>
          <cell r="K27">
            <v>19</v>
          </cell>
        </row>
        <row r="28">
          <cell r="B28">
            <v>28.441666666666674</v>
          </cell>
          <cell r="C28">
            <v>34.700000000000003</v>
          </cell>
          <cell r="D28">
            <v>23.2</v>
          </cell>
          <cell r="E28">
            <v>71.75</v>
          </cell>
          <cell r="F28">
            <v>96</v>
          </cell>
          <cell r="G28">
            <v>39</v>
          </cell>
          <cell r="H28">
            <v>11.520000000000001</v>
          </cell>
          <cell r="I28" t="str">
            <v>NE</v>
          </cell>
          <cell r="J28">
            <v>23.040000000000003</v>
          </cell>
          <cell r="K28">
            <v>0</v>
          </cell>
        </row>
        <row r="29">
          <cell r="B29">
            <v>28.470833333333331</v>
          </cell>
          <cell r="C29">
            <v>34.700000000000003</v>
          </cell>
          <cell r="D29">
            <v>23.6</v>
          </cell>
          <cell r="E29">
            <v>71.166666666666671</v>
          </cell>
          <cell r="F29">
            <v>93</v>
          </cell>
          <cell r="G29">
            <v>41</v>
          </cell>
          <cell r="H29">
            <v>8.64</v>
          </cell>
          <cell r="I29" t="str">
            <v>L</v>
          </cell>
          <cell r="J29">
            <v>19.440000000000001</v>
          </cell>
          <cell r="K29">
            <v>0</v>
          </cell>
        </row>
        <row r="30">
          <cell r="B30">
            <v>27.595833333333331</v>
          </cell>
          <cell r="C30">
            <v>34.700000000000003</v>
          </cell>
          <cell r="D30">
            <v>21.2</v>
          </cell>
          <cell r="E30">
            <v>71.166666666666671</v>
          </cell>
          <cell r="F30">
            <v>95</v>
          </cell>
          <cell r="G30">
            <v>42</v>
          </cell>
          <cell r="H30">
            <v>17.28</v>
          </cell>
          <cell r="I30" t="str">
            <v>S</v>
          </cell>
          <cell r="J30">
            <v>37.080000000000005</v>
          </cell>
          <cell r="K30">
            <v>23.6</v>
          </cell>
        </row>
        <row r="31">
          <cell r="B31">
            <v>26.108333333333334</v>
          </cell>
          <cell r="C31">
            <v>34.799999999999997</v>
          </cell>
          <cell r="D31">
            <v>21.6</v>
          </cell>
          <cell r="E31">
            <v>75.791666666666671</v>
          </cell>
          <cell r="F31">
            <v>94</v>
          </cell>
          <cell r="G31">
            <v>40</v>
          </cell>
          <cell r="H31">
            <v>18</v>
          </cell>
          <cell r="I31" t="str">
            <v>NO</v>
          </cell>
          <cell r="J31">
            <v>51.480000000000004</v>
          </cell>
          <cell r="K31">
            <v>16.600000000000001</v>
          </cell>
        </row>
        <row r="32">
          <cell r="B32">
            <v>26.866666666666671</v>
          </cell>
          <cell r="C32">
            <v>35.4</v>
          </cell>
          <cell r="D32">
            <v>22.2</v>
          </cell>
          <cell r="E32">
            <v>72.083333333333329</v>
          </cell>
          <cell r="F32">
            <v>94</v>
          </cell>
          <cell r="G32">
            <v>34</v>
          </cell>
          <cell r="H32">
            <v>9.7200000000000006</v>
          </cell>
          <cell r="I32" t="str">
            <v>NE</v>
          </cell>
          <cell r="J32">
            <v>25.56</v>
          </cell>
          <cell r="K32">
            <v>1</v>
          </cell>
        </row>
        <row r="33">
          <cell r="B33">
            <v>25.070833333333336</v>
          </cell>
          <cell r="C33">
            <v>31.6</v>
          </cell>
          <cell r="D33">
            <v>20.5</v>
          </cell>
          <cell r="E33">
            <v>77.375</v>
          </cell>
          <cell r="F33">
            <v>97</v>
          </cell>
          <cell r="G33">
            <v>49</v>
          </cell>
          <cell r="H33">
            <v>26.28</v>
          </cell>
          <cell r="I33" t="str">
            <v>NO</v>
          </cell>
          <cell r="J33">
            <v>59.4</v>
          </cell>
          <cell r="K33">
            <v>40.200000000000003</v>
          </cell>
        </row>
        <row r="34">
          <cell r="B34">
            <v>26.454166666666666</v>
          </cell>
          <cell r="C34">
            <v>34.200000000000003</v>
          </cell>
          <cell r="D34">
            <v>20.100000000000001</v>
          </cell>
          <cell r="E34">
            <v>72.208333333333329</v>
          </cell>
          <cell r="F34">
            <v>97</v>
          </cell>
          <cell r="G34">
            <v>36</v>
          </cell>
          <cell r="H34">
            <v>8.2799999999999994</v>
          </cell>
          <cell r="I34" t="str">
            <v>NE</v>
          </cell>
          <cell r="J34">
            <v>23.040000000000003</v>
          </cell>
          <cell r="K34">
            <v>0</v>
          </cell>
        </row>
        <row r="35">
          <cell r="B35">
            <v>28.370833333333337</v>
          </cell>
          <cell r="C35">
            <v>35.6</v>
          </cell>
          <cell r="D35">
            <v>21.8</v>
          </cell>
          <cell r="E35">
            <v>64.583333333333329</v>
          </cell>
          <cell r="F35">
            <v>94</v>
          </cell>
          <cell r="G35">
            <v>33</v>
          </cell>
          <cell r="H35">
            <v>10.08</v>
          </cell>
          <cell r="I35" t="str">
            <v>NO</v>
          </cell>
          <cell r="J35">
            <v>34.200000000000003</v>
          </cell>
          <cell r="K35">
            <v>0</v>
          </cell>
        </row>
        <row r="36">
          <cell r="I36" t="str">
            <v>NO</v>
          </cell>
        </row>
      </sheetData>
      <sheetData sheetId="1">
        <row r="5">
          <cell r="B5">
            <v>26.679166666666664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24.670833333333338</v>
          </cell>
          <cell r="C5">
            <v>29.2</v>
          </cell>
          <cell r="D5">
            <v>20.8</v>
          </cell>
          <cell r="E5">
            <v>72.333333333333329</v>
          </cell>
          <cell r="F5">
            <v>94</v>
          </cell>
          <cell r="G5">
            <v>55</v>
          </cell>
          <cell r="H5">
            <v>14.4</v>
          </cell>
          <cell r="I5" t="str">
            <v>L</v>
          </cell>
          <cell r="J5">
            <v>25.92</v>
          </cell>
          <cell r="K5">
            <v>1.4</v>
          </cell>
        </row>
        <row r="6">
          <cell r="B6">
            <v>24.562500000000004</v>
          </cell>
          <cell r="C6">
            <v>32.299999999999997</v>
          </cell>
          <cell r="D6">
            <v>19.399999999999999</v>
          </cell>
          <cell r="E6">
            <v>78.041666666666671</v>
          </cell>
          <cell r="F6">
            <v>96</v>
          </cell>
          <cell r="G6">
            <v>44</v>
          </cell>
          <cell r="H6">
            <v>16.920000000000002</v>
          </cell>
          <cell r="I6" t="str">
            <v>S</v>
          </cell>
          <cell r="J6">
            <v>45</v>
          </cell>
          <cell r="K6">
            <v>0.4</v>
          </cell>
        </row>
        <row r="7">
          <cell r="B7">
            <v>23.791666666666668</v>
          </cell>
          <cell r="C7">
            <v>31</v>
          </cell>
          <cell r="D7">
            <v>19.8</v>
          </cell>
          <cell r="E7">
            <v>81.541666666666671</v>
          </cell>
          <cell r="F7">
            <v>95</v>
          </cell>
          <cell r="G7">
            <v>54</v>
          </cell>
          <cell r="H7">
            <v>14.76</v>
          </cell>
          <cell r="I7" t="str">
            <v>SE</v>
          </cell>
          <cell r="J7">
            <v>28.8</v>
          </cell>
          <cell r="K7">
            <v>2</v>
          </cell>
        </row>
        <row r="8">
          <cell r="B8">
            <v>25.591304347826089</v>
          </cell>
          <cell r="C8">
            <v>32.799999999999997</v>
          </cell>
          <cell r="D8">
            <v>20.5</v>
          </cell>
          <cell r="E8">
            <v>76.391304347826093</v>
          </cell>
          <cell r="F8">
            <v>97</v>
          </cell>
          <cell r="G8">
            <v>43</v>
          </cell>
          <cell r="H8">
            <v>13.68</v>
          </cell>
          <cell r="I8" t="str">
            <v>SO</v>
          </cell>
          <cell r="J8">
            <v>27</v>
          </cell>
          <cell r="K8">
            <v>0</v>
          </cell>
        </row>
        <row r="9">
          <cell r="B9">
            <v>26.695454545454549</v>
          </cell>
          <cell r="C9">
            <v>34.6</v>
          </cell>
          <cell r="D9">
            <v>20.3</v>
          </cell>
          <cell r="E9">
            <v>69.954545454545453</v>
          </cell>
          <cell r="F9">
            <v>96</v>
          </cell>
          <cell r="G9">
            <v>35</v>
          </cell>
          <cell r="H9">
            <v>23.040000000000003</v>
          </cell>
          <cell r="I9" t="str">
            <v>NO</v>
          </cell>
          <cell r="J9">
            <v>39.24</v>
          </cell>
          <cell r="K9">
            <v>0</v>
          </cell>
        </row>
        <row r="10">
          <cell r="B10">
            <v>26.854545454545448</v>
          </cell>
          <cell r="C10">
            <v>35.5</v>
          </cell>
          <cell r="D10">
            <v>21.5</v>
          </cell>
          <cell r="E10">
            <v>68.818181818181813</v>
          </cell>
          <cell r="F10">
            <v>92</v>
          </cell>
          <cell r="G10">
            <v>39</v>
          </cell>
          <cell r="H10">
            <v>15.48</v>
          </cell>
          <cell r="I10" t="str">
            <v>SE</v>
          </cell>
          <cell r="J10">
            <v>32.4</v>
          </cell>
          <cell r="K10">
            <v>0</v>
          </cell>
        </row>
        <row r="11">
          <cell r="B11">
            <v>27.054545454545462</v>
          </cell>
          <cell r="C11">
            <v>35</v>
          </cell>
          <cell r="D11">
            <v>22.4</v>
          </cell>
          <cell r="E11">
            <v>72.727272727272734</v>
          </cell>
          <cell r="F11">
            <v>92</v>
          </cell>
          <cell r="G11">
            <v>45</v>
          </cell>
          <cell r="H11">
            <v>15.840000000000002</v>
          </cell>
          <cell r="I11" t="str">
            <v>N</v>
          </cell>
          <cell r="J11">
            <v>34.56</v>
          </cell>
          <cell r="K11">
            <v>3.2</v>
          </cell>
        </row>
        <row r="12">
          <cell r="B12">
            <v>26.870833333333337</v>
          </cell>
          <cell r="C12">
            <v>34.799999999999997</v>
          </cell>
          <cell r="D12">
            <v>22.5</v>
          </cell>
          <cell r="E12">
            <v>78.583333333333329</v>
          </cell>
          <cell r="F12">
            <v>94</v>
          </cell>
          <cell r="G12">
            <v>47</v>
          </cell>
          <cell r="H12">
            <v>19.440000000000001</v>
          </cell>
          <cell r="I12" t="str">
            <v>NE</v>
          </cell>
          <cell r="J12">
            <v>43.56</v>
          </cell>
          <cell r="K12">
            <v>2.6</v>
          </cell>
        </row>
        <row r="13">
          <cell r="B13">
            <v>26.904545454545453</v>
          </cell>
          <cell r="C13">
            <v>34.299999999999997</v>
          </cell>
          <cell r="D13">
            <v>21.5</v>
          </cell>
          <cell r="E13">
            <v>76.454545454545453</v>
          </cell>
          <cell r="F13">
            <v>96</v>
          </cell>
          <cell r="G13">
            <v>47</v>
          </cell>
          <cell r="H13">
            <v>13.68</v>
          </cell>
          <cell r="I13" t="str">
            <v>NO</v>
          </cell>
          <cell r="J13">
            <v>33.480000000000004</v>
          </cell>
          <cell r="K13">
            <v>16.399999999999999</v>
          </cell>
        </row>
        <row r="14">
          <cell r="B14">
            <v>27.925000000000008</v>
          </cell>
          <cell r="C14">
            <v>33.9</v>
          </cell>
          <cell r="D14">
            <v>23.9</v>
          </cell>
          <cell r="E14">
            <v>76.791666666666671</v>
          </cell>
          <cell r="F14">
            <v>95</v>
          </cell>
          <cell r="G14">
            <v>47</v>
          </cell>
          <cell r="H14">
            <v>19.8</v>
          </cell>
          <cell r="I14" t="str">
            <v>SO</v>
          </cell>
          <cell r="J14">
            <v>34.56</v>
          </cell>
          <cell r="K14">
            <v>0</v>
          </cell>
        </row>
        <row r="15">
          <cell r="B15">
            <v>24.752173913043475</v>
          </cell>
          <cell r="C15">
            <v>31</v>
          </cell>
          <cell r="D15">
            <v>22.2</v>
          </cell>
          <cell r="E15">
            <v>89.304347826086953</v>
          </cell>
          <cell r="F15">
            <v>96</v>
          </cell>
          <cell r="G15">
            <v>63</v>
          </cell>
          <cell r="H15">
            <v>18</v>
          </cell>
          <cell r="I15" t="str">
            <v>NO</v>
          </cell>
          <cell r="J15">
            <v>34.56</v>
          </cell>
          <cell r="K15">
            <v>19.399999999999999</v>
          </cell>
        </row>
        <row r="16">
          <cell r="B16">
            <v>25.818181818181824</v>
          </cell>
          <cell r="C16">
            <v>29.6</v>
          </cell>
          <cell r="D16">
            <v>22.5</v>
          </cell>
          <cell r="E16">
            <v>79.909090909090907</v>
          </cell>
          <cell r="F16">
            <v>95</v>
          </cell>
          <cell r="G16">
            <v>63</v>
          </cell>
          <cell r="H16">
            <v>25.2</v>
          </cell>
          <cell r="I16" t="str">
            <v>N</v>
          </cell>
          <cell r="J16">
            <v>43.92</v>
          </cell>
          <cell r="K16">
            <v>0.2</v>
          </cell>
        </row>
        <row r="17">
          <cell r="B17">
            <v>27.312500000000004</v>
          </cell>
          <cell r="C17">
            <v>32.4</v>
          </cell>
          <cell r="D17">
            <v>22.3</v>
          </cell>
          <cell r="E17">
            <v>67.625</v>
          </cell>
          <cell r="F17">
            <v>97</v>
          </cell>
          <cell r="G17">
            <v>39</v>
          </cell>
          <cell r="H17">
            <v>11.16</v>
          </cell>
          <cell r="I17" t="str">
            <v>SE</v>
          </cell>
          <cell r="J17">
            <v>23.759999999999998</v>
          </cell>
          <cell r="K17">
            <v>0.2</v>
          </cell>
        </row>
        <row r="18">
          <cell r="B18">
            <v>27.147826086956517</v>
          </cell>
          <cell r="C18">
            <v>34.4</v>
          </cell>
          <cell r="D18">
            <v>21.1</v>
          </cell>
          <cell r="E18">
            <v>64.826086956521735</v>
          </cell>
          <cell r="F18">
            <v>91</v>
          </cell>
          <cell r="G18">
            <v>31</v>
          </cell>
          <cell r="H18">
            <v>16.920000000000002</v>
          </cell>
          <cell r="I18" t="str">
            <v>NO</v>
          </cell>
          <cell r="J18">
            <v>32.04</v>
          </cell>
          <cell r="K18">
            <v>0</v>
          </cell>
        </row>
        <row r="19">
          <cell r="B19">
            <v>27.00833333333334</v>
          </cell>
          <cell r="C19">
            <v>34.1</v>
          </cell>
          <cell r="D19">
            <v>19.3</v>
          </cell>
          <cell r="E19">
            <v>61.791666666666664</v>
          </cell>
          <cell r="F19">
            <v>94</v>
          </cell>
          <cell r="G19">
            <v>34</v>
          </cell>
          <cell r="H19">
            <v>10.44</v>
          </cell>
          <cell r="I19" t="str">
            <v>O</v>
          </cell>
          <cell r="J19">
            <v>15.840000000000002</v>
          </cell>
          <cell r="K19">
            <v>0</v>
          </cell>
        </row>
        <row r="20">
          <cell r="B20">
            <v>25.587500000000002</v>
          </cell>
          <cell r="C20">
            <v>34</v>
          </cell>
          <cell r="D20">
            <v>19.600000000000001</v>
          </cell>
          <cell r="E20">
            <v>75.25</v>
          </cell>
          <cell r="F20">
            <v>97</v>
          </cell>
          <cell r="G20">
            <v>46</v>
          </cell>
          <cell r="H20">
            <v>36</v>
          </cell>
          <cell r="I20" t="str">
            <v>SE</v>
          </cell>
          <cell r="J20">
            <v>113.76</v>
          </cell>
          <cell r="K20">
            <v>21.799999999999997</v>
          </cell>
        </row>
        <row r="21">
          <cell r="B21">
            <v>23.809090909090912</v>
          </cell>
          <cell r="C21">
            <v>29.7</v>
          </cell>
          <cell r="D21">
            <v>20.9</v>
          </cell>
          <cell r="E21">
            <v>86.5</v>
          </cell>
          <cell r="F21">
            <v>95</v>
          </cell>
          <cell r="G21">
            <v>68</v>
          </cell>
          <cell r="H21">
            <v>16.2</v>
          </cell>
          <cell r="I21" t="str">
            <v>NE</v>
          </cell>
          <cell r="J21">
            <v>34.56</v>
          </cell>
          <cell r="K21">
            <v>21.799999999999997</v>
          </cell>
        </row>
        <row r="22">
          <cell r="B22">
            <v>26.278947368421054</v>
          </cell>
          <cell r="C22">
            <v>31.6</v>
          </cell>
          <cell r="D22">
            <v>21.8</v>
          </cell>
          <cell r="E22">
            <v>78.21052631578948</v>
          </cell>
          <cell r="F22">
            <v>95</v>
          </cell>
          <cell r="G22">
            <v>54</v>
          </cell>
          <cell r="H22">
            <v>14.4</v>
          </cell>
          <cell r="I22" t="str">
            <v>N</v>
          </cell>
          <cell r="J22">
            <v>29.16</v>
          </cell>
          <cell r="K22">
            <v>1.2</v>
          </cell>
        </row>
        <row r="23">
          <cell r="B23">
            <v>25.899999999999991</v>
          </cell>
          <cell r="C23">
            <v>33</v>
          </cell>
          <cell r="D23">
            <v>21.2</v>
          </cell>
          <cell r="E23">
            <v>79.208333333333329</v>
          </cell>
          <cell r="F23">
            <v>96</v>
          </cell>
          <cell r="G23">
            <v>48</v>
          </cell>
          <cell r="H23">
            <v>14.4</v>
          </cell>
          <cell r="I23" t="str">
            <v>NO</v>
          </cell>
          <cell r="J23">
            <v>33.480000000000004</v>
          </cell>
          <cell r="K23">
            <v>1.8</v>
          </cell>
        </row>
        <row r="24">
          <cell r="B24">
            <v>25.991666666666664</v>
          </cell>
          <cell r="C24">
            <v>33</v>
          </cell>
          <cell r="D24">
            <v>22.9</v>
          </cell>
          <cell r="E24">
            <v>81.25</v>
          </cell>
          <cell r="F24">
            <v>96</v>
          </cell>
          <cell r="G24">
            <v>50</v>
          </cell>
          <cell r="H24">
            <v>13.32</v>
          </cell>
          <cell r="I24" t="str">
            <v>NE</v>
          </cell>
          <cell r="J24">
            <v>37.080000000000005</v>
          </cell>
          <cell r="K24">
            <v>0</v>
          </cell>
        </row>
        <row r="25">
          <cell r="B25">
            <v>25.379166666666666</v>
          </cell>
          <cell r="C25">
            <v>31.1</v>
          </cell>
          <cell r="D25">
            <v>22.2</v>
          </cell>
          <cell r="E25">
            <v>83.75</v>
          </cell>
          <cell r="F25">
            <v>96</v>
          </cell>
          <cell r="G25">
            <v>57</v>
          </cell>
          <cell r="H25">
            <v>19.079999999999998</v>
          </cell>
          <cell r="I25" t="str">
            <v>NE</v>
          </cell>
          <cell r="J25">
            <v>30.96</v>
          </cell>
          <cell r="K25">
            <v>4.2000000000000011</v>
          </cell>
        </row>
        <row r="26">
          <cell r="B26">
            <v>24.854545454545452</v>
          </cell>
          <cell r="C26">
            <v>31.3</v>
          </cell>
          <cell r="D26">
            <v>21.7</v>
          </cell>
          <cell r="E26">
            <v>83.727272727272734</v>
          </cell>
          <cell r="F26">
            <v>96</v>
          </cell>
          <cell r="G26">
            <v>57</v>
          </cell>
          <cell r="H26">
            <v>15.120000000000001</v>
          </cell>
          <cell r="I26" t="str">
            <v>NE</v>
          </cell>
          <cell r="J26">
            <v>24.48</v>
          </cell>
          <cell r="K26">
            <v>5.8000000000000007</v>
          </cell>
        </row>
        <row r="27">
          <cell r="B27">
            <v>27.57</v>
          </cell>
          <cell r="C27">
            <v>31.7</v>
          </cell>
          <cell r="D27">
            <v>23.1</v>
          </cell>
          <cell r="E27">
            <v>71.7</v>
          </cell>
          <cell r="F27">
            <v>94</v>
          </cell>
          <cell r="G27">
            <v>49</v>
          </cell>
          <cell r="H27">
            <v>13.68</v>
          </cell>
          <cell r="I27" t="str">
            <v>SE</v>
          </cell>
          <cell r="J27">
            <v>31.680000000000003</v>
          </cell>
          <cell r="K27">
            <v>0</v>
          </cell>
        </row>
        <row r="28">
          <cell r="B28">
            <v>25.791666666666668</v>
          </cell>
          <cell r="C28">
            <v>33.799999999999997</v>
          </cell>
          <cell r="D28">
            <v>19.7</v>
          </cell>
          <cell r="E28">
            <v>80.125</v>
          </cell>
          <cell r="F28">
            <v>95</v>
          </cell>
          <cell r="G28">
            <v>46</v>
          </cell>
          <cell r="H28">
            <v>15.840000000000002</v>
          </cell>
          <cell r="I28" t="str">
            <v>S</v>
          </cell>
          <cell r="J28">
            <v>68.400000000000006</v>
          </cell>
          <cell r="K28">
            <v>18.799999999999997</v>
          </cell>
        </row>
        <row r="29">
          <cell r="B29">
            <v>26.634782608695659</v>
          </cell>
          <cell r="C29">
            <v>35.299999999999997</v>
          </cell>
          <cell r="D29">
            <v>19.600000000000001</v>
          </cell>
          <cell r="E29">
            <v>74.478260869565219</v>
          </cell>
          <cell r="F29">
            <v>97</v>
          </cell>
          <cell r="G29">
            <v>42</v>
          </cell>
          <cell r="H29">
            <v>21.96</v>
          </cell>
          <cell r="I29" t="str">
            <v>NE</v>
          </cell>
          <cell r="J29">
            <v>70.2</v>
          </cell>
          <cell r="K29">
            <v>53.6</v>
          </cell>
        </row>
        <row r="30">
          <cell r="B30">
            <v>26.495833333333326</v>
          </cell>
          <cell r="C30">
            <v>34.6</v>
          </cell>
          <cell r="D30">
            <v>21</v>
          </cell>
          <cell r="E30">
            <v>73.25</v>
          </cell>
          <cell r="F30">
            <v>93</v>
          </cell>
          <cell r="G30">
            <v>44</v>
          </cell>
          <cell r="H30">
            <v>17.64</v>
          </cell>
          <cell r="I30" t="str">
            <v>N</v>
          </cell>
          <cell r="J30">
            <v>55.800000000000004</v>
          </cell>
          <cell r="K30">
            <v>2.2000000000000002</v>
          </cell>
        </row>
        <row r="31">
          <cell r="B31">
            <v>26.783333333333331</v>
          </cell>
          <cell r="C31">
            <v>33.299999999999997</v>
          </cell>
          <cell r="D31">
            <v>21.9</v>
          </cell>
          <cell r="E31">
            <v>73.166666666666671</v>
          </cell>
          <cell r="F31">
            <v>95</v>
          </cell>
          <cell r="G31">
            <v>42</v>
          </cell>
          <cell r="H31">
            <v>13.32</v>
          </cell>
          <cell r="I31" t="str">
            <v>N</v>
          </cell>
          <cell r="J31">
            <v>39.24</v>
          </cell>
          <cell r="K31">
            <v>2</v>
          </cell>
        </row>
        <row r="32">
          <cell r="B32">
            <v>25.349999999999998</v>
          </cell>
          <cell r="C32">
            <v>32.299999999999997</v>
          </cell>
          <cell r="D32">
            <v>20.100000000000001</v>
          </cell>
          <cell r="E32">
            <v>80.583333333333329</v>
          </cell>
          <cell r="F32">
            <v>96</v>
          </cell>
          <cell r="G32">
            <v>54</v>
          </cell>
          <cell r="H32">
            <v>19.8</v>
          </cell>
          <cell r="I32" t="str">
            <v>N</v>
          </cell>
          <cell r="J32">
            <v>65.88000000000001</v>
          </cell>
          <cell r="K32">
            <v>46.8</v>
          </cell>
        </row>
        <row r="33">
          <cell r="B33">
            <v>25.620833333333334</v>
          </cell>
          <cell r="C33">
            <v>31.2</v>
          </cell>
          <cell r="D33">
            <v>22.2</v>
          </cell>
          <cell r="E33">
            <v>81.416666666666671</v>
          </cell>
          <cell r="F33">
            <v>96</v>
          </cell>
          <cell r="G33">
            <v>54</v>
          </cell>
          <cell r="H33">
            <v>15.120000000000001</v>
          </cell>
          <cell r="I33" t="str">
            <v>O</v>
          </cell>
          <cell r="J33">
            <v>30.96</v>
          </cell>
          <cell r="K33">
            <v>0</v>
          </cell>
        </row>
        <row r="34">
          <cell r="B34">
            <v>25.745833333333337</v>
          </cell>
          <cell r="C34">
            <v>33</v>
          </cell>
          <cell r="D34">
            <v>22.5</v>
          </cell>
          <cell r="E34">
            <v>82.208333333333329</v>
          </cell>
          <cell r="F34">
            <v>95</v>
          </cell>
          <cell r="G34">
            <v>50</v>
          </cell>
          <cell r="H34">
            <v>12.6</v>
          </cell>
          <cell r="I34" t="str">
            <v>NE</v>
          </cell>
          <cell r="J34">
            <v>30.240000000000002</v>
          </cell>
          <cell r="K34">
            <v>3.8000000000000003</v>
          </cell>
        </row>
        <row r="35">
          <cell r="B35">
            <v>27.049999999999997</v>
          </cell>
          <cell r="C35">
            <v>34.5</v>
          </cell>
          <cell r="D35">
            <v>22.1</v>
          </cell>
          <cell r="E35">
            <v>75.625</v>
          </cell>
          <cell r="F35">
            <v>95</v>
          </cell>
          <cell r="G35">
            <v>43</v>
          </cell>
          <cell r="H35">
            <v>15.120000000000001</v>
          </cell>
          <cell r="I35" t="str">
            <v>NO</v>
          </cell>
          <cell r="J35">
            <v>35.28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26.583333333333332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25.525000000000002</v>
          </cell>
          <cell r="C5">
            <v>30</v>
          </cell>
          <cell r="D5">
            <v>21.5</v>
          </cell>
          <cell r="E5">
            <v>63.666666666666664</v>
          </cell>
          <cell r="F5">
            <v>81</v>
          </cell>
          <cell r="G5">
            <v>48</v>
          </cell>
          <cell r="H5">
            <v>16.559999999999999</v>
          </cell>
          <cell r="I5" t="str">
            <v>S</v>
          </cell>
          <cell r="J5">
            <v>32.04</v>
          </cell>
          <cell r="K5">
            <v>0</v>
          </cell>
        </row>
        <row r="6">
          <cell r="B6">
            <v>25.833333333333332</v>
          </cell>
          <cell r="C6">
            <v>32</v>
          </cell>
          <cell r="D6">
            <v>20.6</v>
          </cell>
          <cell r="E6">
            <v>71.833333333333329</v>
          </cell>
          <cell r="F6">
            <v>92</v>
          </cell>
          <cell r="G6">
            <v>44</v>
          </cell>
          <cell r="H6">
            <v>13.32</v>
          </cell>
          <cell r="I6" t="str">
            <v>S</v>
          </cell>
          <cell r="J6">
            <v>28.8</v>
          </cell>
          <cell r="K6">
            <v>0</v>
          </cell>
        </row>
        <row r="7">
          <cell r="B7">
            <v>25.525000000000002</v>
          </cell>
          <cell r="C7">
            <v>30.9</v>
          </cell>
          <cell r="D7">
            <v>21.5</v>
          </cell>
          <cell r="E7">
            <v>71.25</v>
          </cell>
          <cell r="F7">
            <v>90</v>
          </cell>
          <cell r="G7">
            <v>51</v>
          </cell>
          <cell r="H7">
            <v>21.240000000000002</v>
          </cell>
          <cell r="I7" t="str">
            <v>L</v>
          </cell>
          <cell r="J7">
            <v>38.159999999999997</v>
          </cell>
          <cell r="K7">
            <v>3.2</v>
          </cell>
        </row>
        <row r="8">
          <cell r="B8">
            <v>25.187500000000004</v>
          </cell>
          <cell r="C8">
            <v>30.9</v>
          </cell>
          <cell r="D8">
            <v>20.6</v>
          </cell>
          <cell r="E8">
            <v>75.291666666666671</v>
          </cell>
          <cell r="F8">
            <v>93</v>
          </cell>
          <cell r="G8">
            <v>42</v>
          </cell>
          <cell r="H8">
            <v>16.2</v>
          </cell>
          <cell r="I8" t="str">
            <v>O</v>
          </cell>
          <cell r="J8">
            <v>27.720000000000002</v>
          </cell>
          <cell r="K8">
            <v>0</v>
          </cell>
        </row>
        <row r="9">
          <cell r="B9">
            <v>26.25</v>
          </cell>
          <cell r="C9">
            <v>33.5</v>
          </cell>
          <cell r="D9">
            <v>20.5</v>
          </cell>
          <cell r="E9">
            <v>69.583333333333329</v>
          </cell>
          <cell r="F9">
            <v>93</v>
          </cell>
          <cell r="G9">
            <v>37</v>
          </cell>
          <cell r="H9">
            <v>11.520000000000001</v>
          </cell>
          <cell r="I9" t="str">
            <v>N</v>
          </cell>
          <cell r="J9">
            <v>23.400000000000002</v>
          </cell>
          <cell r="K9">
            <v>0</v>
          </cell>
        </row>
        <row r="10">
          <cell r="B10">
            <v>28.095833333333335</v>
          </cell>
          <cell r="C10">
            <v>34.299999999999997</v>
          </cell>
          <cell r="D10">
            <v>22.4</v>
          </cell>
          <cell r="E10">
            <v>63.5</v>
          </cell>
          <cell r="F10">
            <v>88</v>
          </cell>
          <cell r="G10">
            <v>36</v>
          </cell>
          <cell r="H10">
            <v>9.7200000000000006</v>
          </cell>
          <cell r="I10" t="str">
            <v>SE</v>
          </cell>
          <cell r="J10">
            <v>20.52</v>
          </cell>
          <cell r="K10">
            <v>0</v>
          </cell>
        </row>
        <row r="11">
          <cell r="B11">
            <v>25.208333333333332</v>
          </cell>
          <cell r="C11">
            <v>31.6</v>
          </cell>
          <cell r="D11">
            <v>22.1</v>
          </cell>
          <cell r="E11">
            <v>81.083333333333329</v>
          </cell>
          <cell r="F11">
            <v>94</v>
          </cell>
          <cell r="G11">
            <v>55</v>
          </cell>
          <cell r="H11">
            <v>15.840000000000002</v>
          </cell>
          <cell r="I11" t="str">
            <v>NO</v>
          </cell>
          <cell r="J11">
            <v>57.6</v>
          </cell>
          <cell r="K11">
            <v>5.4000000000000012</v>
          </cell>
        </row>
        <row r="12">
          <cell r="B12">
            <v>25.179166666666664</v>
          </cell>
          <cell r="C12">
            <v>32.5</v>
          </cell>
          <cell r="D12">
            <v>22.7</v>
          </cell>
          <cell r="E12">
            <v>83.666666666666671</v>
          </cell>
          <cell r="F12">
            <v>95</v>
          </cell>
          <cell r="G12">
            <v>52</v>
          </cell>
          <cell r="H12">
            <v>16.559999999999999</v>
          </cell>
          <cell r="I12" t="str">
            <v>NE</v>
          </cell>
          <cell r="J12">
            <v>30.96</v>
          </cell>
          <cell r="K12">
            <v>4.2</v>
          </cell>
        </row>
        <row r="13">
          <cell r="B13">
            <v>24.870833333333326</v>
          </cell>
          <cell r="C13">
            <v>30</v>
          </cell>
          <cell r="D13">
            <v>20.8</v>
          </cell>
          <cell r="E13">
            <v>83.291666666666671</v>
          </cell>
          <cell r="F13">
            <v>97</v>
          </cell>
          <cell r="G13">
            <v>62</v>
          </cell>
          <cell r="H13">
            <v>23.759999999999998</v>
          </cell>
          <cell r="I13" t="str">
            <v>O</v>
          </cell>
          <cell r="J13">
            <v>50.4</v>
          </cell>
          <cell r="K13">
            <v>61.6</v>
          </cell>
        </row>
        <row r="14">
          <cell r="B14">
            <v>25.895833333333329</v>
          </cell>
          <cell r="C14">
            <v>32.700000000000003</v>
          </cell>
          <cell r="D14">
            <v>23.1</v>
          </cell>
          <cell r="E14">
            <v>80.541666666666671</v>
          </cell>
          <cell r="F14">
            <v>92</v>
          </cell>
          <cell r="G14">
            <v>55</v>
          </cell>
          <cell r="H14">
            <v>20.16</v>
          </cell>
          <cell r="I14" t="str">
            <v>NO</v>
          </cell>
          <cell r="J14">
            <v>36.72</v>
          </cell>
          <cell r="K14">
            <v>2</v>
          </cell>
        </row>
        <row r="15">
          <cell r="B15">
            <v>25.891666666666669</v>
          </cell>
          <cell r="C15">
            <v>31.4</v>
          </cell>
          <cell r="D15">
            <v>22.5</v>
          </cell>
          <cell r="E15">
            <v>82</v>
          </cell>
          <cell r="F15">
            <v>95</v>
          </cell>
          <cell r="G15">
            <v>56</v>
          </cell>
          <cell r="H15">
            <v>23.040000000000003</v>
          </cell>
          <cell r="I15" t="str">
            <v>O</v>
          </cell>
          <cell r="J15">
            <v>41.4</v>
          </cell>
          <cell r="K15">
            <v>0.8</v>
          </cell>
        </row>
        <row r="16">
          <cell r="B16">
            <v>24.354166666666668</v>
          </cell>
          <cell r="C16">
            <v>27.7</v>
          </cell>
          <cell r="D16">
            <v>22.4</v>
          </cell>
          <cell r="E16">
            <v>85.416666666666671</v>
          </cell>
          <cell r="F16">
            <v>94</v>
          </cell>
          <cell r="G16">
            <v>61</v>
          </cell>
          <cell r="H16">
            <v>26.28</v>
          </cell>
          <cell r="I16" t="str">
            <v>NO</v>
          </cell>
          <cell r="J16">
            <v>47.519999999999996</v>
          </cell>
          <cell r="K16">
            <v>2.2000000000000002</v>
          </cell>
        </row>
        <row r="17">
          <cell r="B17">
            <v>25.4375</v>
          </cell>
          <cell r="C17">
            <v>32</v>
          </cell>
          <cell r="D17">
            <v>21.3</v>
          </cell>
          <cell r="E17">
            <v>76.208333333333329</v>
          </cell>
          <cell r="F17">
            <v>94</v>
          </cell>
          <cell r="G17">
            <v>48</v>
          </cell>
          <cell r="H17">
            <v>15.120000000000001</v>
          </cell>
          <cell r="I17" t="str">
            <v>O</v>
          </cell>
          <cell r="J17">
            <v>28.08</v>
          </cell>
          <cell r="K17">
            <v>0</v>
          </cell>
        </row>
        <row r="18">
          <cell r="B18">
            <v>26.970833333333331</v>
          </cell>
          <cell r="C18">
            <v>33.1</v>
          </cell>
          <cell r="D18">
            <v>22</v>
          </cell>
          <cell r="E18">
            <v>73.958333333333329</v>
          </cell>
          <cell r="F18">
            <v>96</v>
          </cell>
          <cell r="G18">
            <v>44</v>
          </cell>
          <cell r="H18">
            <v>21.6</v>
          </cell>
          <cell r="I18" t="str">
            <v>O</v>
          </cell>
          <cell r="J18">
            <v>31.680000000000003</v>
          </cell>
          <cell r="K18">
            <v>0.2</v>
          </cell>
        </row>
        <row r="19">
          <cell r="B19">
            <v>28.016666666666669</v>
          </cell>
          <cell r="C19">
            <v>32.9</v>
          </cell>
          <cell r="D19">
            <v>23.1</v>
          </cell>
          <cell r="E19">
            <v>62.625</v>
          </cell>
          <cell r="F19">
            <v>85</v>
          </cell>
          <cell r="G19">
            <v>39</v>
          </cell>
          <cell r="H19">
            <v>9.3600000000000012</v>
          </cell>
          <cell r="I19" t="str">
            <v>SE</v>
          </cell>
          <cell r="J19">
            <v>26.64</v>
          </cell>
          <cell r="K19">
            <v>0.2</v>
          </cell>
        </row>
        <row r="20">
          <cell r="B20">
            <v>26.762499999999999</v>
          </cell>
          <cell r="C20">
            <v>33.6</v>
          </cell>
          <cell r="D20">
            <v>21</v>
          </cell>
          <cell r="E20">
            <v>69.25</v>
          </cell>
          <cell r="F20">
            <v>93</v>
          </cell>
          <cell r="G20">
            <v>44</v>
          </cell>
          <cell r="H20">
            <v>23.759999999999998</v>
          </cell>
          <cell r="I20" t="str">
            <v>NE</v>
          </cell>
          <cell r="J20">
            <v>48.96</v>
          </cell>
          <cell r="K20">
            <v>6.6</v>
          </cell>
        </row>
        <row r="21">
          <cell r="B21">
            <v>24.916666666666661</v>
          </cell>
          <cell r="C21">
            <v>31.4</v>
          </cell>
          <cell r="D21">
            <v>21.8</v>
          </cell>
          <cell r="E21">
            <v>81.833333333333329</v>
          </cell>
          <cell r="F21">
            <v>96</v>
          </cell>
          <cell r="G21">
            <v>55</v>
          </cell>
          <cell r="H21">
            <v>21.96</v>
          </cell>
          <cell r="I21" t="str">
            <v>NE</v>
          </cell>
          <cell r="J21">
            <v>41.4</v>
          </cell>
          <cell r="K21">
            <v>20.6</v>
          </cell>
        </row>
        <row r="22">
          <cell r="B22">
            <v>24.291666666666668</v>
          </cell>
          <cell r="C22">
            <v>31.5</v>
          </cell>
          <cell r="D22">
            <v>21.3</v>
          </cell>
          <cell r="E22">
            <v>85.166666666666671</v>
          </cell>
          <cell r="F22">
            <v>96</v>
          </cell>
          <cell r="G22">
            <v>50</v>
          </cell>
          <cell r="H22">
            <v>15.120000000000001</v>
          </cell>
          <cell r="I22" t="str">
            <v>NO</v>
          </cell>
          <cell r="J22">
            <v>35.28</v>
          </cell>
          <cell r="K22">
            <v>10</v>
          </cell>
        </row>
        <row r="23">
          <cell r="B23">
            <v>25.324999999999999</v>
          </cell>
          <cell r="C23">
            <v>31.4</v>
          </cell>
          <cell r="D23">
            <v>21.9</v>
          </cell>
          <cell r="E23">
            <v>81.041666666666671</v>
          </cell>
          <cell r="F23">
            <v>96</v>
          </cell>
          <cell r="G23">
            <v>49</v>
          </cell>
          <cell r="H23">
            <v>16.559999999999999</v>
          </cell>
          <cell r="I23" t="str">
            <v>NO</v>
          </cell>
          <cell r="J23">
            <v>30.96</v>
          </cell>
          <cell r="K23">
            <v>2</v>
          </cell>
        </row>
        <row r="24">
          <cell r="B24">
            <v>24.658333333333335</v>
          </cell>
          <cell r="C24">
            <v>32.5</v>
          </cell>
          <cell r="D24">
            <v>22</v>
          </cell>
          <cell r="E24">
            <v>86.166666666666671</v>
          </cell>
          <cell r="F24">
            <v>96</v>
          </cell>
          <cell r="G24">
            <v>50</v>
          </cell>
          <cell r="H24">
            <v>22.68</v>
          </cell>
          <cell r="I24" t="str">
            <v>N</v>
          </cell>
          <cell r="J24">
            <v>48.6</v>
          </cell>
          <cell r="K24">
            <v>15.399999999999999</v>
          </cell>
        </row>
        <row r="25">
          <cell r="B25">
            <v>24.162499999999998</v>
          </cell>
          <cell r="C25">
            <v>30.4</v>
          </cell>
          <cell r="D25">
            <v>20.6</v>
          </cell>
          <cell r="E25">
            <v>87.333333333333329</v>
          </cell>
          <cell r="F25">
            <v>96</v>
          </cell>
          <cell r="G25">
            <v>61</v>
          </cell>
          <cell r="H25">
            <v>33.119999999999997</v>
          </cell>
          <cell r="I25" t="str">
            <v>L</v>
          </cell>
          <cell r="J25">
            <v>56.88</v>
          </cell>
          <cell r="K25">
            <v>35</v>
          </cell>
        </row>
        <row r="26">
          <cell r="B26">
            <v>24.875</v>
          </cell>
          <cell r="C26">
            <v>31.4</v>
          </cell>
          <cell r="D26">
            <v>20.8</v>
          </cell>
          <cell r="E26">
            <v>81.916666666666671</v>
          </cell>
          <cell r="F26">
            <v>96</v>
          </cell>
          <cell r="G26">
            <v>53</v>
          </cell>
          <cell r="H26">
            <v>14.04</v>
          </cell>
          <cell r="I26" t="str">
            <v>L</v>
          </cell>
          <cell r="J26">
            <v>25.2</v>
          </cell>
          <cell r="K26">
            <v>9.7999999999999989</v>
          </cell>
        </row>
        <row r="27">
          <cell r="B27">
            <v>26.262499999999992</v>
          </cell>
          <cell r="C27">
            <v>30.9</v>
          </cell>
          <cell r="D27">
            <v>21.4</v>
          </cell>
          <cell r="E27">
            <v>73.125</v>
          </cell>
          <cell r="F27">
            <v>91</v>
          </cell>
          <cell r="G27">
            <v>51</v>
          </cell>
          <cell r="H27">
            <v>23.400000000000002</v>
          </cell>
          <cell r="I27" t="str">
            <v>NE</v>
          </cell>
          <cell r="J27">
            <v>42.12</v>
          </cell>
          <cell r="K27">
            <v>0</v>
          </cell>
        </row>
        <row r="28">
          <cell r="B28">
            <v>27.491666666666671</v>
          </cell>
          <cell r="C28">
            <v>33.700000000000003</v>
          </cell>
          <cell r="D28">
            <v>23.3</v>
          </cell>
          <cell r="E28">
            <v>71.708333333333329</v>
          </cell>
          <cell r="F28">
            <v>89</v>
          </cell>
          <cell r="G28">
            <v>41</v>
          </cell>
          <cell r="H28">
            <v>16.559999999999999</v>
          </cell>
          <cell r="I28" t="str">
            <v>SE</v>
          </cell>
          <cell r="J28">
            <v>29.880000000000003</v>
          </cell>
          <cell r="K28">
            <v>0</v>
          </cell>
        </row>
        <row r="29">
          <cell r="B29">
            <v>26.754166666666666</v>
          </cell>
          <cell r="C29">
            <v>33.9</v>
          </cell>
          <cell r="D29">
            <v>21.4</v>
          </cell>
          <cell r="E29">
            <v>70.625</v>
          </cell>
          <cell r="F29">
            <v>90</v>
          </cell>
          <cell r="G29">
            <v>47</v>
          </cell>
          <cell r="H29">
            <v>16.559999999999999</v>
          </cell>
          <cell r="I29" t="str">
            <v>S</v>
          </cell>
          <cell r="J29">
            <v>34.200000000000003</v>
          </cell>
          <cell r="K29">
            <v>1.2</v>
          </cell>
        </row>
        <row r="30">
          <cell r="B30">
            <v>24.891666666666666</v>
          </cell>
          <cell r="C30">
            <v>32.9</v>
          </cell>
          <cell r="D30">
            <v>21</v>
          </cell>
          <cell r="E30">
            <v>77.75</v>
          </cell>
          <cell r="F30">
            <v>93</v>
          </cell>
          <cell r="G30">
            <v>49</v>
          </cell>
          <cell r="H30">
            <v>25.56</v>
          </cell>
          <cell r="I30" t="str">
            <v>O</v>
          </cell>
          <cell r="J30">
            <v>51.12</v>
          </cell>
          <cell r="K30">
            <v>13.2</v>
          </cell>
        </row>
        <row r="31">
          <cell r="B31">
            <v>25.108333333333334</v>
          </cell>
          <cell r="C31">
            <v>32.799999999999997</v>
          </cell>
          <cell r="D31">
            <v>21.4</v>
          </cell>
          <cell r="E31">
            <v>78.083333333333329</v>
          </cell>
          <cell r="F31">
            <v>95</v>
          </cell>
          <cell r="G31">
            <v>49</v>
          </cell>
          <cell r="H31">
            <v>17.28</v>
          </cell>
          <cell r="I31" t="str">
            <v>N</v>
          </cell>
          <cell r="J31">
            <v>41.04</v>
          </cell>
          <cell r="K31">
            <v>11.2</v>
          </cell>
        </row>
        <row r="32">
          <cell r="B32">
            <v>26.158333333333335</v>
          </cell>
          <cell r="C32">
            <v>33.299999999999997</v>
          </cell>
          <cell r="D32">
            <v>22.1</v>
          </cell>
          <cell r="E32">
            <v>74.541666666666671</v>
          </cell>
          <cell r="F32">
            <v>93</v>
          </cell>
          <cell r="G32">
            <v>40</v>
          </cell>
          <cell r="H32">
            <v>16.920000000000002</v>
          </cell>
          <cell r="I32" t="str">
            <v>O</v>
          </cell>
          <cell r="J32">
            <v>30.6</v>
          </cell>
          <cell r="K32">
            <v>0</v>
          </cell>
        </row>
        <row r="33">
          <cell r="B33">
            <v>25.625</v>
          </cell>
          <cell r="C33">
            <v>31.6</v>
          </cell>
          <cell r="D33">
            <v>21.6</v>
          </cell>
          <cell r="E33">
            <v>76.375</v>
          </cell>
          <cell r="F33">
            <v>92</v>
          </cell>
          <cell r="G33">
            <v>48</v>
          </cell>
          <cell r="H33">
            <v>21.240000000000002</v>
          </cell>
          <cell r="I33" t="str">
            <v>N</v>
          </cell>
          <cell r="J33">
            <v>35.28</v>
          </cell>
          <cell r="K33">
            <v>0.2</v>
          </cell>
        </row>
        <row r="34">
          <cell r="B34">
            <v>26.083333333333329</v>
          </cell>
          <cell r="C34">
            <v>32.299999999999997</v>
          </cell>
          <cell r="D34">
            <v>21.6</v>
          </cell>
          <cell r="E34">
            <v>76.5</v>
          </cell>
          <cell r="F34">
            <v>96</v>
          </cell>
          <cell r="G34">
            <v>48</v>
          </cell>
          <cell r="H34">
            <v>12.96</v>
          </cell>
          <cell r="I34" t="str">
            <v>NO</v>
          </cell>
          <cell r="J34">
            <v>33.480000000000004</v>
          </cell>
          <cell r="K34">
            <v>0</v>
          </cell>
        </row>
        <row r="35">
          <cell r="B35">
            <v>27.829166666666669</v>
          </cell>
          <cell r="C35">
            <v>33.6</v>
          </cell>
          <cell r="D35">
            <v>22.4</v>
          </cell>
          <cell r="E35">
            <v>66.958333333333329</v>
          </cell>
          <cell r="F35">
            <v>91</v>
          </cell>
          <cell r="G35">
            <v>43</v>
          </cell>
          <cell r="H35">
            <v>18.720000000000002</v>
          </cell>
          <cell r="I35" t="str">
            <v>NO</v>
          </cell>
          <cell r="J35">
            <v>36</v>
          </cell>
          <cell r="K35">
            <v>0.4</v>
          </cell>
        </row>
        <row r="36">
          <cell r="I36" t="str">
            <v>O</v>
          </cell>
        </row>
      </sheetData>
      <sheetData sheetId="1">
        <row r="5">
          <cell r="B5">
            <v>26.925000000000001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24.620833333333334</v>
          </cell>
          <cell r="C5">
            <v>29.8</v>
          </cell>
          <cell r="D5">
            <v>21</v>
          </cell>
          <cell r="E5">
            <v>73.666666666666671</v>
          </cell>
          <cell r="F5">
            <v>94</v>
          </cell>
          <cell r="G5">
            <v>52</v>
          </cell>
          <cell r="H5">
            <v>10.8</v>
          </cell>
          <cell r="I5" t="str">
            <v>S</v>
          </cell>
          <cell r="J5">
            <v>30.240000000000002</v>
          </cell>
          <cell r="K5">
            <v>1</v>
          </cell>
        </row>
        <row r="6">
          <cell r="B6">
            <v>24.516666666666669</v>
          </cell>
          <cell r="C6">
            <v>31.8</v>
          </cell>
          <cell r="D6">
            <v>18.8</v>
          </cell>
          <cell r="E6">
            <v>76.208333333333329</v>
          </cell>
          <cell r="F6">
            <v>96</v>
          </cell>
          <cell r="G6">
            <v>43</v>
          </cell>
          <cell r="H6">
            <v>9</v>
          </cell>
          <cell r="I6" t="str">
            <v>SO</v>
          </cell>
          <cell r="J6">
            <v>20.52</v>
          </cell>
          <cell r="K6">
            <v>0.2</v>
          </cell>
        </row>
        <row r="7">
          <cell r="B7">
            <v>25.416666666666668</v>
          </cell>
          <cell r="C7">
            <v>31.4</v>
          </cell>
          <cell r="D7">
            <v>20.8</v>
          </cell>
          <cell r="E7">
            <v>74.333333333333329</v>
          </cell>
          <cell r="F7">
            <v>94</v>
          </cell>
          <cell r="G7">
            <v>47</v>
          </cell>
          <cell r="H7">
            <v>9</v>
          </cell>
          <cell r="I7" t="str">
            <v>SE</v>
          </cell>
          <cell r="J7">
            <v>42.84</v>
          </cell>
          <cell r="K7">
            <v>8.1999999999999993</v>
          </cell>
        </row>
        <row r="8">
          <cell r="B8">
            <v>25.350000000000005</v>
          </cell>
          <cell r="C8">
            <v>32.4</v>
          </cell>
          <cell r="D8">
            <v>20.8</v>
          </cell>
          <cell r="E8">
            <v>75.25</v>
          </cell>
          <cell r="F8">
            <v>95</v>
          </cell>
          <cell r="G8">
            <v>40</v>
          </cell>
          <cell r="H8">
            <v>10.44</v>
          </cell>
          <cell r="I8" t="str">
            <v>O</v>
          </cell>
          <cell r="J8">
            <v>22.68</v>
          </cell>
          <cell r="K8">
            <v>0.2</v>
          </cell>
        </row>
        <row r="9">
          <cell r="B9">
            <v>26.041666666666671</v>
          </cell>
          <cell r="C9">
            <v>34.1</v>
          </cell>
          <cell r="D9">
            <v>20.8</v>
          </cell>
          <cell r="E9">
            <v>71.208333333333329</v>
          </cell>
          <cell r="F9">
            <v>93</v>
          </cell>
          <cell r="G9">
            <v>35</v>
          </cell>
          <cell r="H9">
            <v>11.520000000000001</v>
          </cell>
          <cell r="I9" t="str">
            <v>N</v>
          </cell>
          <cell r="J9">
            <v>37.800000000000004</v>
          </cell>
          <cell r="K9">
            <v>4</v>
          </cell>
        </row>
        <row r="10">
          <cell r="B10">
            <v>26.508333333333336</v>
          </cell>
          <cell r="C10">
            <v>33.700000000000003</v>
          </cell>
          <cell r="D10">
            <v>21.2</v>
          </cell>
          <cell r="E10">
            <v>72.208333333333329</v>
          </cell>
          <cell r="F10">
            <v>93</v>
          </cell>
          <cell r="G10">
            <v>40</v>
          </cell>
          <cell r="H10">
            <v>7.2</v>
          </cell>
          <cell r="I10" t="str">
            <v>L</v>
          </cell>
          <cell r="J10">
            <v>20.88</v>
          </cell>
          <cell r="K10">
            <v>0</v>
          </cell>
        </row>
        <row r="11">
          <cell r="B11">
            <v>26.875</v>
          </cell>
          <cell r="C11">
            <v>34</v>
          </cell>
          <cell r="D11">
            <v>22.3</v>
          </cell>
          <cell r="E11">
            <v>72.708333333333329</v>
          </cell>
          <cell r="F11">
            <v>92</v>
          </cell>
          <cell r="G11">
            <v>44</v>
          </cell>
          <cell r="H11">
            <v>14.4</v>
          </cell>
          <cell r="I11" t="str">
            <v>NE</v>
          </cell>
          <cell r="J11">
            <v>46.800000000000004</v>
          </cell>
          <cell r="K11">
            <v>0</v>
          </cell>
        </row>
        <row r="12">
          <cell r="B12">
            <v>27.345833333333335</v>
          </cell>
          <cell r="C12">
            <v>34.4</v>
          </cell>
          <cell r="D12">
            <v>22.7</v>
          </cell>
          <cell r="E12">
            <v>73.083333333333329</v>
          </cell>
          <cell r="F12">
            <v>93</v>
          </cell>
          <cell r="G12">
            <v>41</v>
          </cell>
          <cell r="H12">
            <v>10.08</v>
          </cell>
          <cell r="I12" t="str">
            <v>L</v>
          </cell>
          <cell r="J12">
            <v>32.04</v>
          </cell>
          <cell r="K12">
            <v>0.4</v>
          </cell>
        </row>
        <row r="13">
          <cell r="B13">
            <v>26.483333333333334</v>
          </cell>
          <cell r="C13">
            <v>33.299999999999997</v>
          </cell>
          <cell r="D13">
            <v>21.8</v>
          </cell>
          <cell r="E13">
            <v>77.25</v>
          </cell>
          <cell r="F13">
            <v>95</v>
          </cell>
          <cell r="G13">
            <v>49</v>
          </cell>
          <cell r="H13">
            <v>9.7200000000000006</v>
          </cell>
          <cell r="I13" t="str">
            <v>S</v>
          </cell>
          <cell r="J13">
            <v>26.64</v>
          </cell>
          <cell r="K13">
            <v>8</v>
          </cell>
        </row>
        <row r="14">
          <cell r="B14">
            <v>26.454166666666662</v>
          </cell>
          <cell r="C14">
            <v>32.200000000000003</v>
          </cell>
          <cell r="D14">
            <v>24</v>
          </cell>
          <cell r="E14">
            <v>80.291666666666671</v>
          </cell>
          <cell r="F14">
            <v>92</v>
          </cell>
          <cell r="G14">
            <v>54</v>
          </cell>
          <cell r="H14">
            <v>10.8</v>
          </cell>
          <cell r="I14" t="str">
            <v>NO</v>
          </cell>
          <cell r="J14">
            <v>25.56</v>
          </cell>
          <cell r="K14">
            <v>0</v>
          </cell>
        </row>
        <row r="15">
          <cell r="B15">
            <v>25.695833333333336</v>
          </cell>
          <cell r="C15">
            <v>32.9</v>
          </cell>
          <cell r="D15">
            <v>23.5</v>
          </cell>
          <cell r="E15">
            <v>85.541666666666671</v>
          </cell>
          <cell r="F15">
            <v>93</v>
          </cell>
          <cell r="G15">
            <v>54</v>
          </cell>
          <cell r="H15">
            <v>11.16</v>
          </cell>
          <cell r="I15" t="str">
            <v>NO</v>
          </cell>
          <cell r="J15">
            <v>29.16</v>
          </cell>
          <cell r="K15">
            <v>11.399999999999999</v>
          </cell>
        </row>
        <row r="16">
          <cell r="B16">
            <v>24.337500000000002</v>
          </cell>
          <cell r="C16">
            <v>28.3</v>
          </cell>
          <cell r="D16">
            <v>22.5</v>
          </cell>
          <cell r="E16">
            <v>85.333333333333329</v>
          </cell>
          <cell r="F16">
            <v>95</v>
          </cell>
          <cell r="G16">
            <v>64</v>
          </cell>
          <cell r="H16">
            <v>11.520000000000001</v>
          </cell>
          <cell r="I16" t="str">
            <v>NO</v>
          </cell>
          <cell r="J16">
            <v>28.8</v>
          </cell>
          <cell r="K16">
            <v>10.8</v>
          </cell>
        </row>
        <row r="17">
          <cell r="B17">
            <v>26.287499999999998</v>
          </cell>
          <cell r="C17">
            <v>32.799999999999997</v>
          </cell>
          <cell r="D17">
            <v>21.4</v>
          </cell>
          <cell r="E17">
            <v>74.625</v>
          </cell>
          <cell r="F17">
            <v>94</v>
          </cell>
          <cell r="G17">
            <v>43</v>
          </cell>
          <cell r="H17">
            <v>6.12</v>
          </cell>
          <cell r="I17" t="str">
            <v>NO</v>
          </cell>
          <cell r="J17">
            <v>22.32</v>
          </cell>
          <cell r="K17">
            <v>4</v>
          </cell>
        </row>
        <row r="18">
          <cell r="B18">
            <v>27.629166666666663</v>
          </cell>
          <cell r="C18">
            <v>34.5</v>
          </cell>
          <cell r="D18">
            <v>22.5</v>
          </cell>
          <cell r="E18">
            <v>65.75</v>
          </cell>
          <cell r="F18">
            <v>93</v>
          </cell>
          <cell r="G18">
            <v>33</v>
          </cell>
          <cell r="H18">
            <v>8.64</v>
          </cell>
          <cell r="I18" t="str">
            <v>SE</v>
          </cell>
          <cell r="J18">
            <v>19.8</v>
          </cell>
          <cell r="K18">
            <v>0</v>
          </cell>
        </row>
        <row r="19">
          <cell r="B19">
            <v>27.291666666666668</v>
          </cell>
          <cell r="C19">
            <v>34.4</v>
          </cell>
          <cell r="D19">
            <v>20.5</v>
          </cell>
          <cell r="E19">
            <v>62.75</v>
          </cell>
          <cell r="F19">
            <v>92</v>
          </cell>
          <cell r="G19">
            <v>30</v>
          </cell>
          <cell r="H19">
            <v>5.7600000000000007</v>
          </cell>
          <cell r="I19" t="str">
            <v>O</v>
          </cell>
          <cell r="J19">
            <v>16.2</v>
          </cell>
          <cell r="K19">
            <v>0</v>
          </cell>
        </row>
        <row r="20">
          <cell r="B20">
            <v>25.916666666666671</v>
          </cell>
          <cell r="C20">
            <v>33.5</v>
          </cell>
          <cell r="D20">
            <v>21.5</v>
          </cell>
          <cell r="E20">
            <v>75.041666666666671</v>
          </cell>
          <cell r="F20">
            <v>90</v>
          </cell>
          <cell r="G20">
            <v>48</v>
          </cell>
          <cell r="H20">
            <v>32.76</v>
          </cell>
          <cell r="I20" t="str">
            <v>NO</v>
          </cell>
          <cell r="J20">
            <v>63.360000000000007</v>
          </cell>
          <cell r="K20">
            <v>0.60000000000000009</v>
          </cell>
        </row>
        <row r="21">
          <cell r="B21">
            <v>25.191666666666663</v>
          </cell>
          <cell r="C21">
            <v>33</v>
          </cell>
          <cell r="D21">
            <v>21.3</v>
          </cell>
          <cell r="E21">
            <v>80.083333333333329</v>
          </cell>
          <cell r="F21">
            <v>94</v>
          </cell>
          <cell r="G21">
            <v>50</v>
          </cell>
          <cell r="H21">
            <v>14.04</v>
          </cell>
          <cell r="I21" t="str">
            <v>NE</v>
          </cell>
          <cell r="J21">
            <v>39.96</v>
          </cell>
          <cell r="K21">
            <v>2.4</v>
          </cell>
        </row>
        <row r="22">
          <cell r="B22">
            <v>25.041666666666671</v>
          </cell>
          <cell r="C22">
            <v>32.200000000000003</v>
          </cell>
          <cell r="D22">
            <v>21.8</v>
          </cell>
          <cell r="E22">
            <v>82.75</v>
          </cell>
          <cell r="F22">
            <v>95</v>
          </cell>
          <cell r="G22">
            <v>45</v>
          </cell>
          <cell r="H22">
            <v>16.559999999999999</v>
          </cell>
          <cell r="I22" t="str">
            <v>NE</v>
          </cell>
          <cell r="J22">
            <v>28.08</v>
          </cell>
          <cell r="K22">
            <v>14.799999999999999</v>
          </cell>
        </row>
        <row r="23">
          <cell r="B23">
            <v>25.775000000000006</v>
          </cell>
          <cell r="C23">
            <v>32.6</v>
          </cell>
          <cell r="D23">
            <v>21.4</v>
          </cell>
          <cell r="E23">
            <v>79.041666666666671</v>
          </cell>
          <cell r="F23">
            <v>95</v>
          </cell>
          <cell r="G23">
            <v>48</v>
          </cell>
          <cell r="H23">
            <v>14.04</v>
          </cell>
          <cell r="I23" t="str">
            <v>NO</v>
          </cell>
          <cell r="J23">
            <v>33.840000000000003</v>
          </cell>
          <cell r="K23">
            <v>6</v>
          </cell>
        </row>
        <row r="24">
          <cell r="B24">
            <v>25.675000000000001</v>
          </cell>
          <cell r="C24">
            <v>31.5</v>
          </cell>
          <cell r="D24">
            <v>22.6</v>
          </cell>
          <cell r="E24">
            <v>81.5</v>
          </cell>
          <cell r="F24">
            <v>94</v>
          </cell>
          <cell r="G24">
            <v>54</v>
          </cell>
          <cell r="H24">
            <v>11.879999999999999</v>
          </cell>
          <cell r="I24" t="str">
            <v>N</v>
          </cell>
          <cell r="J24">
            <v>32.4</v>
          </cell>
          <cell r="K24">
            <v>0.60000000000000009</v>
          </cell>
        </row>
        <row r="25">
          <cell r="B25">
            <v>25.245833333333326</v>
          </cell>
          <cell r="C25">
            <v>32.200000000000003</v>
          </cell>
          <cell r="D25">
            <v>22.4</v>
          </cell>
          <cell r="E25">
            <v>83.708333333333329</v>
          </cell>
          <cell r="F25">
            <v>95</v>
          </cell>
          <cell r="G25">
            <v>50</v>
          </cell>
          <cell r="H25">
            <v>9.7200000000000006</v>
          </cell>
          <cell r="I25" t="str">
            <v>N</v>
          </cell>
          <cell r="J25">
            <v>48.96</v>
          </cell>
          <cell r="K25">
            <v>13</v>
          </cell>
        </row>
        <row r="26">
          <cell r="B26">
            <v>24.995833333333334</v>
          </cell>
          <cell r="C26">
            <v>31.1</v>
          </cell>
          <cell r="D26">
            <v>22</v>
          </cell>
          <cell r="E26">
            <v>82.583333333333329</v>
          </cell>
          <cell r="F26">
            <v>95</v>
          </cell>
          <cell r="G26">
            <v>54</v>
          </cell>
          <cell r="H26">
            <v>10.44</v>
          </cell>
          <cell r="I26" t="str">
            <v>L</v>
          </cell>
          <cell r="J26">
            <v>20.52</v>
          </cell>
          <cell r="K26">
            <v>1.9999999999999998</v>
          </cell>
        </row>
        <row r="27">
          <cell r="B27">
            <v>27.120833333333334</v>
          </cell>
          <cell r="C27">
            <v>32.299999999999997</v>
          </cell>
          <cell r="D27">
            <v>22.9</v>
          </cell>
          <cell r="E27">
            <v>70.708333333333329</v>
          </cell>
          <cell r="F27">
            <v>94</v>
          </cell>
          <cell r="G27">
            <v>44</v>
          </cell>
          <cell r="H27">
            <v>17.64</v>
          </cell>
          <cell r="I27" t="str">
            <v>L</v>
          </cell>
          <cell r="J27">
            <v>35.28</v>
          </cell>
          <cell r="K27">
            <v>0</v>
          </cell>
        </row>
        <row r="28">
          <cell r="B28">
            <v>27.204166666666669</v>
          </cell>
          <cell r="C28">
            <v>34.700000000000003</v>
          </cell>
          <cell r="D28">
            <v>22.5</v>
          </cell>
          <cell r="E28">
            <v>72.875</v>
          </cell>
          <cell r="F28">
            <v>92</v>
          </cell>
          <cell r="G28">
            <v>39</v>
          </cell>
          <cell r="H28">
            <v>11.520000000000001</v>
          </cell>
          <cell r="I28" t="str">
            <v>N</v>
          </cell>
          <cell r="J28">
            <v>26.28</v>
          </cell>
          <cell r="K28">
            <v>0</v>
          </cell>
        </row>
        <row r="29">
          <cell r="B29">
            <v>25.545833333333331</v>
          </cell>
          <cell r="C29">
            <v>34.4</v>
          </cell>
          <cell r="D29">
            <v>20.3</v>
          </cell>
          <cell r="E29">
            <v>76.291666666666671</v>
          </cell>
          <cell r="F29">
            <v>92</v>
          </cell>
          <cell r="G29">
            <v>44</v>
          </cell>
          <cell r="H29">
            <v>10.44</v>
          </cell>
          <cell r="I29" t="str">
            <v>NE</v>
          </cell>
          <cell r="J29">
            <v>41.4</v>
          </cell>
          <cell r="K29">
            <v>4</v>
          </cell>
        </row>
        <row r="30">
          <cell r="B30">
            <v>26.020833333333332</v>
          </cell>
          <cell r="C30">
            <v>33.9</v>
          </cell>
          <cell r="D30">
            <v>21</v>
          </cell>
          <cell r="E30">
            <v>73</v>
          </cell>
          <cell r="F30">
            <v>91</v>
          </cell>
          <cell r="G30">
            <v>43</v>
          </cell>
          <cell r="H30">
            <v>21.6</v>
          </cell>
          <cell r="I30" t="str">
            <v>N</v>
          </cell>
          <cell r="J30">
            <v>84.24</v>
          </cell>
          <cell r="K30">
            <v>14.4</v>
          </cell>
        </row>
        <row r="31">
          <cell r="B31">
            <v>26.599999999999998</v>
          </cell>
          <cell r="C31">
            <v>33.5</v>
          </cell>
          <cell r="D31">
            <v>21.5</v>
          </cell>
          <cell r="E31">
            <v>73.875</v>
          </cell>
          <cell r="F31">
            <v>94</v>
          </cell>
          <cell r="G31">
            <v>42</v>
          </cell>
          <cell r="H31">
            <v>12.24</v>
          </cell>
          <cell r="I31" t="str">
            <v>N</v>
          </cell>
          <cell r="J31">
            <v>26.64</v>
          </cell>
          <cell r="K31">
            <v>0.8</v>
          </cell>
        </row>
        <row r="32">
          <cell r="B32">
            <v>26.104166666666661</v>
          </cell>
          <cell r="C32">
            <v>31.4</v>
          </cell>
          <cell r="D32">
            <v>22.3</v>
          </cell>
          <cell r="E32">
            <v>77.833333333333329</v>
          </cell>
          <cell r="F32">
            <v>93</v>
          </cell>
          <cell r="G32">
            <v>60</v>
          </cell>
          <cell r="H32">
            <v>10.08</v>
          </cell>
          <cell r="I32" t="str">
            <v>N</v>
          </cell>
          <cell r="J32">
            <v>25.92</v>
          </cell>
          <cell r="K32">
            <v>1.6</v>
          </cell>
        </row>
        <row r="33">
          <cell r="B33">
            <v>25.033333333333335</v>
          </cell>
          <cell r="C33">
            <v>30.4</v>
          </cell>
          <cell r="D33">
            <v>22.8</v>
          </cell>
          <cell r="E33">
            <v>81.208333333333329</v>
          </cell>
          <cell r="F33">
            <v>90</v>
          </cell>
          <cell r="G33">
            <v>55</v>
          </cell>
          <cell r="H33">
            <v>11.879999999999999</v>
          </cell>
          <cell r="I33" t="str">
            <v>N</v>
          </cell>
          <cell r="J33">
            <v>40.32</v>
          </cell>
          <cell r="K33">
            <v>9.1999999999999993</v>
          </cell>
        </row>
        <row r="34">
          <cell r="B34">
            <v>26.054166666666664</v>
          </cell>
          <cell r="C34">
            <v>32.5</v>
          </cell>
          <cell r="D34">
            <v>21.8</v>
          </cell>
          <cell r="E34">
            <v>77.916666666666671</v>
          </cell>
          <cell r="F34">
            <v>95</v>
          </cell>
          <cell r="G34">
            <v>46</v>
          </cell>
          <cell r="H34">
            <v>11.520000000000001</v>
          </cell>
          <cell r="I34" t="str">
            <v>O</v>
          </cell>
          <cell r="J34">
            <v>24.12</v>
          </cell>
          <cell r="K34">
            <v>0.2</v>
          </cell>
        </row>
        <row r="35">
          <cell r="B35">
            <v>26.716666666666669</v>
          </cell>
          <cell r="C35">
            <v>33.799999999999997</v>
          </cell>
          <cell r="D35">
            <v>22.3</v>
          </cell>
          <cell r="E35">
            <v>73.083333333333329</v>
          </cell>
          <cell r="F35">
            <v>93</v>
          </cell>
          <cell r="G35">
            <v>45</v>
          </cell>
          <cell r="H35">
            <v>12.6</v>
          </cell>
          <cell r="I35" t="str">
            <v>N</v>
          </cell>
          <cell r="J35">
            <v>42.84</v>
          </cell>
          <cell r="K35">
            <v>0.2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25.391666666666666</v>
          </cell>
          <cell r="C5">
            <v>30.2</v>
          </cell>
          <cell r="D5">
            <v>21.7</v>
          </cell>
          <cell r="E5">
            <v>73.583333333333329</v>
          </cell>
          <cell r="F5">
            <v>95</v>
          </cell>
          <cell r="G5">
            <v>45</v>
          </cell>
          <cell r="H5">
            <v>12.24</v>
          </cell>
          <cell r="I5" t="str">
            <v>O</v>
          </cell>
          <cell r="J5">
            <v>25.92</v>
          </cell>
          <cell r="K5">
            <v>0</v>
          </cell>
        </row>
        <row r="6">
          <cell r="B6">
            <v>25.033333333333331</v>
          </cell>
          <cell r="C6">
            <v>31.8</v>
          </cell>
          <cell r="D6">
            <v>18.899999999999999</v>
          </cell>
          <cell r="E6">
            <v>74.875</v>
          </cell>
          <cell r="F6">
            <v>98</v>
          </cell>
          <cell r="G6">
            <v>43</v>
          </cell>
          <cell r="H6">
            <v>11.16</v>
          </cell>
          <cell r="I6" t="str">
            <v>SO</v>
          </cell>
          <cell r="J6">
            <v>22.68</v>
          </cell>
          <cell r="K6">
            <v>0</v>
          </cell>
        </row>
        <row r="7">
          <cell r="B7">
            <v>25.200000000000003</v>
          </cell>
          <cell r="C7">
            <v>33.1</v>
          </cell>
          <cell r="D7">
            <v>18.899999999999999</v>
          </cell>
          <cell r="E7">
            <v>77.083333333333329</v>
          </cell>
          <cell r="F7">
            <v>97</v>
          </cell>
          <cell r="G7">
            <v>40</v>
          </cell>
          <cell r="H7">
            <v>10.08</v>
          </cell>
          <cell r="I7" t="str">
            <v>O</v>
          </cell>
          <cell r="J7">
            <v>42.480000000000004</v>
          </cell>
          <cell r="K7">
            <v>4.4000000000000004</v>
          </cell>
        </row>
        <row r="8">
          <cell r="B8">
            <v>24.083333333333339</v>
          </cell>
          <cell r="C8">
            <v>32</v>
          </cell>
          <cell r="D8">
            <v>19.899999999999999</v>
          </cell>
          <cell r="E8">
            <v>82.791666666666671</v>
          </cell>
          <cell r="F8">
            <v>97</v>
          </cell>
          <cell r="G8">
            <v>41</v>
          </cell>
          <cell r="H8">
            <v>23.759999999999998</v>
          </cell>
          <cell r="I8" t="str">
            <v>O</v>
          </cell>
          <cell r="J8">
            <v>48.24</v>
          </cell>
          <cell r="K8">
            <v>17.2</v>
          </cell>
        </row>
        <row r="9">
          <cell r="B9">
            <v>25.087500000000002</v>
          </cell>
          <cell r="C9">
            <v>32.6</v>
          </cell>
          <cell r="D9">
            <v>18</v>
          </cell>
          <cell r="E9">
            <v>78.375</v>
          </cell>
          <cell r="F9">
            <v>98</v>
          </cell>
          <cell r="G9">
            <v>45</v>
          </cell>
          <cell r="H9">
            <v>7.9200000000000008</v>
          </cell>
          <cell r="I9" t="str">
            <v>O</v>
          </cell>
          <cell r="J9">
            <v>21.6</v>
          </cell>
          <cell r="K9">
            <v>0</v>
          </cell>
        </row>
        <row r="10">
          <cell r="B10">
            <v>25.620833333333337</v>
          </cell>
          <cell r="C10">
            <v>34.1</v>
          </cell>
          <cell r="D10">
            <v>19.2</v>
          </cell>
          <cell r="E10">
            <v>76.625</v>
          </cell>
          <cell r="F10">
            <v>98</v>
          </cell>
          <cell r="G10">
            <v>36</v>
          </cell>
          <cell r="H10">
            <v>11.520000000000001</v>
          </cell>
          <cell r="I10" t="str">
            <v>O</v>
          </cell>
          <cell r="J10">
            <v>30.240000000000002</v>
          </cell>
          <cell r="K10">
            <v>0</v>
          </cell>
        </row>
        <row r="11">
          <cell r="B11">
            <v>26.108333333333334</v>
          </cell>
          <cell r="C11">
            <v>33.4</v>
          </cell>
          <cell r="D11">
            <v>20.6</v>
          </cell>
          <cell r="E11">
            <v>78.833333333333329</v>
          </cell>
          <cell r="F11">
            <v>98</v>
          </cell>
          <cell r="G11">
            <v>48</v>
          </cell>
          <cell r="H11">
            <v>11.879999999999999</v>
          </cell>
          <cell r="I11" t="str">
            <v>NO</v>
          </cell>
          <cell r="J11">
            <v>28.08</v>
          </cell>
          <cell r="K11">
            <v>0</v>
          </cell>
        </row>
        <row r="12">
          <cell r="B12">
            <v>25.233333333333331</v>
          </cell>
          <cell r="C12">
            <v>31.1</v>
          </cell>
          <cell r="D12">
            <v>21.8</v>
          </cell>
          <cell r="E12">
            <v>86.666666666666671</v>
          </cell>
          <cell r="F12">
            <v>98</v>
          </cell>
          <cell r="G12">
            <v>61</v>
          </cell>
          <cell r="H12">
            <v>11.16</v>
          </cell>
          <cell r="I12" t="str">
            <v>L</v>
          </cell>
          <cell r="J12">
            <v>24.12</v>
          </cell>
          <cell r="K12">
            <v>7.6000000000000005</v>
          </cell>
        </row>
        <row r="13">
          <cell r="B13">
            <v>25.583333333333332</v>
          </cell>
          <cell r="C13">
            <v>33.4</v>
          </cell>
          <cell r="D13">
            <v>21.6</v>
          </cell>
          <cell r="E13">
            <v>84.916666666666671</v>
          </cell>
          <cell r="F13">
            <v>97</v>
          </cell>
          <cell r="G13">
            <v>46</v>
          </cell>
          <cell r="H13">
            <v>10.08</v>
          </cell>
          <cell r="I13" t="str">
            <v>O</v>
          </cell>
          <cell r="J13">
            <v>38.159999999999997</v>
          </cell>
          <cell r="K13">
            <v>8.7999999999999989</v>
          </cell>
        </row>
        <row r="14">
          <cell r="B14">
            <v>25.766666666666666</v>
          </cell>
          <cell r="C14">
            <v>32.5</v>
          </cell>
          <cell r="D14">
            <v>21.8</v>
          </cell>
          <cell r="E14">
            <v>84.916666666666671</v>
          </cell>
          <cell r="F14">
            <v>97</v>
          </cell>
          <cell r="G14">
            <v>56</v>
          </cell>
          <cell r="H14">
            <v>13.32</v>
          </cell>
          <cell r="I14" t="str">
            <v>O</v>
          </cell>
          <cell r="J14">
            <v>32.4</v>
          </cell>
          <cell r="K14">
            <v>1.2</v>
          </cell>
        </row>
        <row r="15">
          <cell r="B15">
            <v>25.358333333333334</v>
          </cell>
          <cell r="C15">
            <v>30.9</v>
          </cell>
          <cell r="D15">
            <v>22.6</v>
          </cell>
          <cell r="E15">
            <v>89.083333333333329</v>
          </cell>
          <cell r="F15">
            <v>97</v>
          </cell>
          <cell r="G15">
            <v>64</v>
          </cell>
          <cell r="H15">
            <v>15.120000000000001</v>
          </cell>
          <cell r="I15" t="str">
            <v>NO</v>
          </cell>
          <cell r="J15">
            <v>41.04</v>
          </cell>
          <cell r="K15">
            <v>19.799999999999997</v>
          </cell>
        </row>
        <row r="16">
          <cell r="B16">
            <v>23.112500000000001</v>
          </cell>
          <cell r="C16">
            <v>25.2</v>
          </cell>
          <cell r="D16">
            <v>21.5</v>
          </cell>
          <cell r="E16">
            <v>92.125</v>
          </cell>
          <cell r="F16">
            <v>98</v>
          </cell>
          <cell r="G16">
            <v>71</v>
          </cell>
          <cell r="H16">
            <v>25.56</v>
          </cell>
          <cell r="I16" t="str">
            <v>NO</v>
          </cell>
          <cell r="J16">
            <v>47.88</v>
          </cell>
          <cell r="K16">
            <v>16</v>
          </cell>
        </row>
        <row r="17">
          <cell r="B17">
            <v>24.504166666666666</v>
          </cell>
          <cell r="C17">
            <v>31.5</v>
          </cell>
          <cell r="D17">
            <v>20</v>
          </cell>
          <cell r="E17">
            <v>83.208333333333329</v>
          </cell>
          <cell r="F17">
            <v>98</v>
          </cell>
          <cell r="G17">
            <v>51</v>
          </cell>
          <cell r="H17">
            <v>8.2799999999999994</v>
          </cell>
          <cell r="I17" t="str">
            <v>NO</v>
          </cell>
          <cell r="J17">
            <v>15.840000000000002</v>
          </cell>
          <cell r="K17">
            <v>0</v>
          </cell>
        </row>
        <row r="18">
          <cell r="B18">
            <v>26.816666666666666</v>
          </cell>
          <cell r="C18">
            <v>33.299999999999997</v>
          </cell>
          <cell r="D18">
            <v>22</v>
          </cell>
          <cell r="E18">
            <v>77.5</v>
          </cell>
          <cell r="F18">
            <v>97</v>
          </cell>
          <cell r="G18">
            <v>39</v>
          </cell>
          <cell r="H18">
            <v>14.4</v>
          </cell>
          <cell r="I18" t="str">
            <v>NO</v>
          </cell>
          <cell r="J18">
            <v>26.64</v>
          </cell>
          <cell r="K18">
            <v>0</v>
          </cell>
        </row>
        <row r="19">
          <cell r="B19">
            <v>25.870833333333334</v>
          </cell>
          <cell r="C19">
            <v>31.9</v>
          </cell>
          <cell r="D19">
            <v>20</v>
          </cell>
          <cell r="E19">
            <v>80.5</v>
          </cell>
          <cell r="F19">
            <v>97</v>
          </cell>
          <cell r="G19">
            <v>51</v>
          </cell>
          <cell r="H19">
            <v>12.6</v>
          </cell>
          <cell r="I19" t="str">
            <v>O</v>
          </cell>
          <cell r="J19">
            <v>28.44</v>
          </cell>
          <cell r="K19">
            <v>0</v>
          </cell>
        </row>
        <row r="20">
          <cell r="B20">
            <v>25.783333333333331</v>
          </cell>
          <cell r="C20">
            <v>31.9</v>
          </cell>
          <cell r="D20">
            <v>21.7</v>
          </cell>
          <cell r="E20">
            <v>83.166666666666671</v>
          </cell>
          <cell r="F20">
            <v>97</v>
          </cell>
          <cell r="G20">
            <v>57</v>
          </cell>
          <cell r="H20">
            <v>13.68</v>
          </cell>
          <cell r="I20" t="str">
            <v>O</v>
          </cell>
          <cell r="J20">
            <v>32.4</v>
          </cell>
          <cell r="K20">
            <v>0</v>
          </cell>
        </row>
        <row r="21">
          <cell r="B21">
            <v>25.25</v>
          </cell>
          <cell r="C21">
            <v>31.8</v>
          </cell>
          <cell r="D21">
            <v>20.9</v>
          </cell>
          <cell r="E21">
            <v>82.291666666666671</v>
          </cell>
          <cell r="F21">
            <v>97</v>
          </cell>
          <cell r="G21">
            <v>56</v>
          </cell>
          <cell r="H21">
            <v>11.520000000000001</v>
          </cell>
          <cell r="I21" t="str">
            <v>NO</v>
          </cell>
          <cell r="J21">
            <v>33.480000000000004</v>
          </cell>
          <cell r="K21">
            <v>0</v>
          </cell>
        </row>
        <row r="22">
          <cell r="B22">
            <v>25.283333333333335</v>
          </cell>
          <cell r="C22">
            <v>31.5</v>
          </cell>
          <cell r="D22">
            <v>22.1</v>
          </cell>
          <cell r="E22">
            <v>84.791666666666671</v>
          </cell>
          <cell r="F22">
            <v>98</v>
          </cell>
          <cell r="G22">
            <v>56</v>
          </cell>
          <cell r="H22">
            <v>14.76</v>
          </cell>
          <cell r="I22" t="str">
            <v>NO</v>
          </cell>
          <cell r="J22">
            <v>28.08</v>
          </cell>
          <cell r="K22">
            <v>0.4</v>
          </cell>
        </row>
        <row r="23">
          <cell r="B23">
            <v>24.366666666666664</v>
          </cell>
          <cell r="C23">
            <v>30.9</v>
          </cell>
          <cell r="D23">
            <v>19.600000000000001</v>
          </cell>
          <cell r="E23">
            <v>86.125</v>
          </cell>
          <cell r="F23">
            <v>98</v>
          </cell>
          <cell r="G23">
            <v>54</v>
          </cell>
          <cell r="H23">
            <v>11.520000000000001</v>
          </cell>
          <cell r="I23" t="str">
            <v>NO</v>
          </cell>
          <cell r="J23">
            <v>27</v>
          </cell>
          <cell r="K23">
            <v>28.599999999999998</v>
          </cell>
        </row>
        <row r="24">
          <cell r="B24">
            <v>23.908333333333331</v>
          </cell>
          <cell r="C24">
            <v>28.8</v>
          </cell>
          <cell r="D24">
            <v>21.8</v>
          </cell>
          <cell r="E24">
            <v>91.958333333333329</v>
          </cell>
          <cell r="F24">
            <v>97</v>
          </cell>
          <cell r="G24">
            <v>72</v>
          </cell>
          <cell r="H24">
            <v>10.8</v>
          </cell>
          <cell r="I24" t="str">
            <v>NO</v>
          </cell>
          <cell r="J24">
            <v>24.12</v>
          </cell>
          <cell r="K24">
            <v>1.6</v>
          </cell>
        </row>
        <row r="25">
          <cell r="B25">
            <v>23.624999999999996</v>
          </cell>
          <cell r="C25">
            <v>31.2</v>
          </cell>
          <cell r="D25">
            <v>20.6</v>
          </cell>
          <cell r="E25">
            <v>90.166666666666671</v>
          </cell>
          <cell r="F25">
            <v>98</v>
          </cell>
          <cell r="G25">
            <v>55</v>
          </cell>
          <cell r="H25">
            <v>18.36</v>
          </cell>
          <cell r="I25" t="str">
            <v>O</v>
          </cell>
          <cell r="J25">
            <v>37.440000000000005</v>
          </cell>
          <cell r="K25">
            <v>7.0000000000000009</v>
          </cell>
        </row>
        <row r="26">
          <cell r="B26">
            <v>23.495833333333337</v>
          </cell>
          <cell r="C26">
            <v>28</v>
          </cell>
          <cell r="D26">
            <v>21.8</v>
          </cell>
          <cell r="E26">
            <v>92.958333333333329</v>
          </cell>
          <cell r="F26">
            <v>98</v>
          </cell>
          <cell r="G26">
            <v>74</v>
          </cell>
          <cell r="H26">
            <v>8.2799999999999994</v>
          </cell>
          <cell r="I26" t="str">
            <v>L</v>
          </cell>
          <cell r="J26">
            <v>20.52</v>
          </cell>
          <cell r="K26">
            <v>1</v>
          </cell>
        </row>
        <row r="27">
          <cell r="B27">
            <v>24.883333333333329</v>
          </cell>
          <cell r="C27">
            <v>30.8</v>
          </cell>
          <cell r="D27">
            <v>20.7</v>
          </cell>
          <cell r="E27">
            <v>83.458333333333329</v>
          </cell>
          <cell r="F27">
            <v>98</v>
          </cell>
          <cell r="G27">
            <v>51</v>
          </cell>
          <cell r="H27">
            <v>7.5600000000000005</v>
          </cell>
          <cell r="I27" t="str">
            <v>L</v>
          </cell>
          <cell r="J27">
            <v>17.28</v>
          </cell>
          <cell r="K27">
            <v>0</v>
          </cell>
        </row>
        <row r="28">
          <cell r="B28">
            <v>25.229166666666668</v>
          </cell>
          <cell r="C28">
            <v>33.5</v>
          </cell>
          <cell r="D28">
            <v>21.3</v>
          </cell>
          <cell r="E28">
            <v>82.125</v>
          </cell>
          <cell r="F28">
            <v>98</v>
          </cell>
          <cell r="G28">
            <v>45</v>
          </cell>
          <cell r="H28">
            <v>11.520000000000001</v>
          </cell>
          <cell r="I28" t="str">
            <v>O</v>
          </cell>
          <cell r="J28">
            <v>35.64</v>
          </cell>
          <cell r="K28">
            <v>2</v>
          </cell>
        </row>
        <row r="29">
          <cell r="B29">
            <v>24.104166666666668</v>
          </cell>
          <cell r="C29">
            <v>33.6</v>
          </cell>
          <cell r="D29">
            <v>19.2</v>
          </cell>
          <cell r="E29">
            <v>83.958333333333329</v>
          </cell>
          <cell r="F29">
            <v>98</v>
          </cell>
          <cell r="G29">
            <v>49</v>
          </cell>
          <cell r="H29">
            <v>12.96</v>
          </cell>
          <cell r="I29" t="str">
            <v>L</v>
          </cell>
          <cell r="J29">
            <v>57.6</v>
          </cell>
          <cell r="K29">
            <v>16.399999999999999</v>
          </cell>
        </row>
        <row r="30">
          <cell r="B30">
            <v>25.654166666666669</v>
          </cell>
          <cell r="C30">
            <v>34.4</v>
          </cell>
          <cell r="D30">
            <v>20.7</v>
          </cell>
          <cell r="E30">
            <v>78.625</v>
          </cell>
          <cell r="F30">
            <v>96</v>
          </cell>
          <cell r="G30">
            <v>45</v>
          </cell>
          <cell r="H30">
            <v>12.24</v>
          </cell>
          <cell r="I30" t="str">
            <v>L</v>
          </cell>
          <cell r="J30">
            <v>39.24</v>
          </cell>
          <cell r="K30">
            <v>0.2</v>
          </cell>
        </row>
        <row r="31">
          <cell r="B31">
            <v>26.212500000000002</v>
          </cell>
          <cell r="C31">
            <v>33.4</v>
          </cell>
          <cell r="D31">
            <v>20.8</v>
          </cell>
          <cell r="E31">
            <v>77.625</v>
          </cell>
          <cell r="F31">
            <v>97</v>
          </cell>
          <cell r="G31">
            <v>46</v>
          </cell>
          <cell r="H31">
            <v>13.32</v>
          </cell>
          <cell r="I31" t="str">
            <v>NO</v>
          </cell>
          <cell r="J31">
            <v>41.04</v>
          </cell>
          <cell r="K31">
            <v>0.2</v>
          </cell>
        </row>
        <row r="32">
          <cell r="B32">
            <v>25.166666666666661</v>
          </cell>
          <cell r="C32">
            <v>34.200000000000003</v>
          </cell>
          <cell r="D32">
            <v>20.9</v>
          </cell>
          <cell r="E32">
            <v>81.916666666666671</v>
          </cell>
          <cell r="F32">
            <v>98</v>
          </cell>
          <cell r="G32">
            <v>42</v>
          </cell>
          <cell r="H32">
            <v>17.64</v>
          </cell>
          <cell r="I32" t="str">
            <v>O</v>
          </cell>
          <cell r="J32">
            <v>46.440000000000005</v>
          </cell>
          <cell r="K32">
            <v>4</v>
          </cell>
        </row>
        <row r="33">
          <cell r="B33">
            <v>24.379166666666674</v>
          </cell>
          <cell r="C33">
            <v>31.4</v>
          </cell>
          <cell r="D33">
            <v>20.7</v>
          </cell>
          <cell r="E33">
            <v>86.208333333333329</v>
          </cell>
          <cell r="F33">
            <v>98</v>
          </cell>
          <cell r="G33">
            <v>55</v>
          </cell>
          <cell r="H33">
            <v>10.44</v>
          </cell>
          <cell r="I33" t="str">
            <v>NO</v>
          </cell>
          <cell r="J33">
            <v>25.92</v>
          </cell>
          <cell r="K33">
            <v>1.2</v>
          </cell>
        </row>
        <row r="34">
          <cell r="B34">
            <v>25.07083333333334</v>
          </cell>
          <cell r="C34">
            <v>32.6</v>
          </cell>
          <cell r="D34">
            <v>19.899999999999999</v>
          </cell>
          <cell r="E34">
            <v>81.166666666666671</v>
          </cell>
          <cell r="F34">
            <v>98</v>
          </cell>
          <cell r="G34">
            <v>46</v>
          </cell>
          <cell r="H34">
            <v>14.4</v>
          </cell>
          <cell r="I34" t="str">
            <v>NO</v>
          </cell>
          <cell r="J34">
            <v>25.56</v>
          </cell>
          <cell r="K34">
            <v>0</v>
          </cell>
        </row>
        <row r="35">
          <cell r="B35">
            <v>26.162500000000005</v>
          </cell>
          <cell r="C35">
            <v>34.1</v>
          </cell>
          <cell r="D35">
            <v>19.399999999999999</v>
          </cell>
          <cell r="E35">
            <v>76.708333333333329</v>
          </cell>
          <cell r="F35">
            <v>98</v>
          </cell>
          <cell r="G35">
            <v>42</v>
          </cell>
          <cell r="H35">
            <v>13.32</v>
          </cell>
          <cell r="I35" t="str">
            <v>NO</v>
          </cell>
          <cell r="J35">
            <v>30.96</v>
          </cell>
          <cell r="K35">
            <v>0</v>
          </cell>
        </row>
        <row r="36">
          <cell r="I36" t="str">
            <v>NO</v>
          </cell>
        </row>
      </sheetData>
      <sheetData sheetId="1">
        <row r="5">
          <cell r="B5">
            <v>26.3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24.937500000000004</v>
          </cell>
          <cell r="C5">
            <v>32.5</v>
          </cell>
          <cell r="D5">
            <v>22.3</v>
          </cell>
          <cell r="E5">
            <v>86.208333333333329</v>
          </cell>
          <cell r="F5">
            <v>96</v>
          </cell>
          <cell r="G5">
            <v>45</v>
          </cell>
          <cell r="H5">
            <v>7.9200000000000008</v>
          </cell>
          <cell r="I5" t="str">
            <v>S</v>
          </cell>
          <cell r="J5">
            <v>20.88</v>
          </cell>
          <cell r="K5">
            <v>56.6</v>
          </cell>
        </row>
        <row r="6">
          <cell r="B6">
            <v>26.962499999999995</v>
          </cell>
          <cell r="C6">
            <v>33.299999999999997</v>
          </cell>
          <cell r="D6">
            <v>22</v>
          </cell>
          <cell r="E6">
            <v>75.833333333333329</v>
          </cell>
          <cell r="F6">
            <v>96</v>
          </cell>
          <cell r="G6">
            <v>44</v>
          </cell>
          <cell r="H6">
            <v>6.84</v>
          </cell>
          <cell r="I6" t="str">
            <v>SO</v>
          </cell>
          <cell r="J6">
            <v>16.920000000000002</v>
          </cell>
          <cell r="K6">
            <v>0</v>
          </cell>
        </row>
        <row r="7">
          <cell r="B7">
            <v>28.195833333333329</v>
          </cell>
          <cell r="C7">
            <v>34.799999999999997</v>
          </cell>
          <cell r="D7">
            <v>21.9</v>
          </cell>
          <cell r="E7">
            <v>69.458333333333329</v>
          </cell>
          <cell r="F7">
            <v>94</v>
          </cell>
          <cell r="G7">
            <v>38</v>
          </cell>
          <cell r="H7">
            <v>7.9200000000000008</v>
          </cell>
          <cell r="I7" t="str">
            <v>SO</v>
          </cell>
          <cell r="J7">
            <v>21.96</v>
          </cell>
          <cell r="K7">
            <v>0</v>
          </cell>
        </row>
        <row r="8">
          <cell r="B8">
            <v>27.000000000000004</v>
          </cell>
          <cell r="C8">
            <v>33.1</v>
          </cell>
          <cell r="D8">
            <v>23.5</v>
          </cell>
          <cell r="E8">
            <v>76</v>
          </cell>
          <cell r="F8">
            <v>94</v>
          </cell>
          <cell r="G8">
            <v>45</v>
          </cell>
          <cell r="H8">
            <v>10.08</v>
          </cell>
          <cell r="I8" t="str">
            <v>N</v>
          </cell>
          <cell r="J8">
            <v>23.759999999999998</v>
          </cell>
          <cell r="K8">
            <v>7.6000000000000005</v>
          </cell>
        </row>
        <row r="9">
          <cell r="B9">
            <v>27.670833333333338</v>
          </cell>
          <cell r="C9">
            <v>34.6</v>
          </cell>
          <cell r="D9">
            <v>21.9</v>
          </cell>
          <cell r="E9">
            <v>73.958333333333329</v>
          </cell>
          <cell r="F9">
            <v>95</v>
          </cell>
          <cell r="G9">
            <v>42</v>
          </cell>
          <cell r="H9">
            <v>8.64</v>
          </cell>
          <cell r="I9" t="str">
            <v>N</v>
          </cell>
          <cell r="J9">
            <v>23.759999999999998</v>
          </cell>
          <cell r="K9">
            <v>0</v>
          </cell>
        </row>
        <row r="10">
          <cell r="B10">
            <v>27.887499999999999</v>
          </cell>
          <cell r="C10">
            <v>34.299999999999997</v>
          </cell>
          <cell r="D10">
            <v>22.9</v>
          </cell>
          <cell r="E10">
            <v>75.958333333333329</v>
          </cell>
          <cell r="F10">
            <v>94</v>
          </cell>
          <cell r="G10">
            <v>44</v>
          </cell>
          <cell r="H10">
            <v>10.08</v>
          </cell>
          <cell r="I10" t="str">
            <v>SO</v>
          </cell>
          <cell r="J10">
            <v>19.8</v>
          </cell>
          <cell r="K10">
            <v>0</v>
          </cell>
        </row>
        <row r="11">
          <cell r="B11">
            <v>27.316666666666663</v>
          </cell>
          <cell r="C11">
            <v>33.200000000000003</v>
          </cell>
          <cell r="D11">
            <v>23.3</v>
          </cell>
          <cell r="E11">
            <v>78.458333333333329</v>
          </cell>
          <cell r="F11">
            <v>95</v>
          </cell>
          <cell r="G11">
            <v>50</v>
          </cell>
          <cell r="H11">
            <v>12.96</v>
          </cell>
          <cell r="I11" t="str">
            <v>N</v>
          </cell>
          <cell r="J11">
            <v>37.080000000000005</v>
          </cell>
          <cell r="K11">
            <v>0</v>
          </cell>
        </row>
        <row r="12">
          <cell r="B12">
            <v>26.616666666666671</v>
          </cell>
          <cell r="C12">
            <v>34</v>
          </cell>
          <cell r="D12">
            <v>23.6</v>
          </cell>
          <cell r="E12">
            <v>83.5</v>
          </cell>
          <cell r="F12">
            <v>95</v>
          </cell>
          <cell r="G12">
            <v>53</v>
          </cell>
          <cell r="H12">
            <v>10.44</v>
          </cell>
          <cell r="I12" t="str">
            <v>N</v>
          </cell>
          <cell r="J12">
            <v>30.96</v>
          </cell>
          <cell r="K12">
            <v>5.2</v>
          </cell>
        </row>
        <row r="13">
          <cell r="B13">
            <v>25.808333333333334</v>
          </cell>
          <cell r="C13">
            <v>33.799999999999997</v>
          </cell>
          <cell r="D13">
            <v>22.9</v>
          </cell>
          <cell r="E13">
            <v>86.208333333333329</v>
          </cell>
          <cell r="F13">
            <v>95</v>
          </cell>
          <cell r="G13">
            <v>56</v>
          </cell>
          <cell r="H13">
            <v>9</v>
          </cell>
          <cell r="I13" t="str">
            <v>S</v>
          </cell>
          <cell r="J13">
            <v>26.64</v>
          </cell>
          <cell r="K13">
            <v>16.8</v>
          </cell>
        </row>
        <row r="14">
          <cell r="B14">
            <v>26.295833333333334</v>
          </cell>
          <cell r="C14">
            <v>33.1</v>
          </cell>
          <cell r="D14">
            <v>22.8</v>
          </cell>
          <cell r="E14">
            <v>83.125</v>
          </cell>
          <cell r="F14">
            <v>96</v>
          </cell>
          <cell r="G14">
            <v>53</v>
          </cell>
          <cell r="H14">
            <v>8.2799999999999994</v>
          </cell>
          <cell r="I14" t="str">
            <v>NO</v>
          </cell>
          <cell r="J14">
            <v>20.88</v>
          </cell>
          <cell r="K14">
            <v>10.399999999999999</v>
          </cell>
        </row>
        <row r="15">
          <cell r="B15">
            <v>27.720833333333328</v>
          </cell>
          <cell r="C15">
            <v>33.4</v>
          </cell>
          <cell r="D15">
            <v>24.4</v>
          </cell>
          <cell r="E15">
            <v>80.916666666666671</v>
          </cell>
          <cell r="F15">
            <v>95</v>
          </cell>
          <cell r="G15">
            <v>53</v>
          </cell>
          <cell r="H15">
            <v>13.68</v>
          </cell>
          <cell r="I15" t="str">
            <v>O</v>
          </cell>
          <cell r="J15">
            <v>30.6</v>
          </cell>
          <cell r="K15">
            <v>12.399999999999999</v>
          </cell>
        </row>
        <row r="16">
          <cell r="B16">
            <v>23.666666666666668</v>
          </cell>
          <cell r="C16">
            <v>25.1</v>
          </cell>
          <cell r="D16">
            <v>21.1</v>
          </cell>
          <cell r="E16">
            <v>93</v>
          </cell>
          <cell r="F16">
            <v>95</v>
          </cell>
          <cell r="G16">
            <v>86</v>
          </cell>
          <cell r="H16">
            <v>6.48</v>
          </cell>
          <cell r="I16" t="str">
            <v>NO</v>
          </cell>
          <cell r="J16">
            <v>19.079999999999998</v>
          </cell>
          <cell r="K16">
            <v>32.000000000000007</v>
          </cell>
        </row>
        <row r="17">
          <cell r="B17">
            <v>25.013043478260872</v>
          </cell>
          <cell r="C17">
            <v>30.2</v>
          </cell>
          <cell r="D17">
            <v>22.4</v>
          </cell>
          <cell r="E17">
            <v>87.565217391304344</v>
          </cell>
          <cell r="F17">
            <v>96</v>
          </cell>
          <cell r="G17">
            <v>66</v>
          </cell>
          <cell r="H17">
            <v>6.12</v>
          </cell>
          <cell r="I17" t="str">
            <v>N</v>
          </cell>
          <cell r="J17">
            <v>18.720000000000002</v>
          </cell>
          <cell r="K17">
            <v>11.799999999999999</v>
          </cell>
        </row>
        <row r="18">
          <cell r="B18">
            <v>26.662500000000005</v>
          </cell>
          <cell r="C18">
            <v>32.799999999999997</v>
          </cell>
          <cell r="D18">
            <v>23.5</v>
          </cell>
          <cell r="E18">
            <v>82.75</v>
          </cell>
          <cell r="F18">
            <v>95</v>
          </cell>
          <cell r="G18">
            <v>58</v>
          </cell>
          <cell r="H18">
            <v>10.08</v>
          </cell>
          <cell r="I18" t="str">
            <v>N</v>
          </cell>
          <cell r="J18">
            <v>27</v>
          </cell>
          <cell r="K18">
            <v>0</v>
          </cell>
        </row>
        <row r="19">
          <cell r="B19">
            <v>26.750000000000004</v>
          </cell>
          <cell r="C19">
            <v>33</v>
          </cell>
          <cell r="D19">
            <v>23.2</v>
          </cell>
          <cell r="E19">
            <v>80.416666666666671</v>
          </cell>
          <cell r="F19">
            <v>95</v>
          </cell>
          <cell r="G19">
            <v>52</v>
          </cell>
          <cell r="H19">
            <v>10.8</v>
          </cell>
          <cell r="I19" t="str">
            <v>N</v>
          </cell>
          <cell r="J19">
            <v>37.800000000000004</v>
          </cell>
          <cell r="K19">
            <v>0</v>
          </cell>
        </row>
        <row r="20">
          <cell r="B20">
            <v>26.879166666666674</v>
          </cell>
          <cell r="C20">
            <v>33.5</v>
          </cell>
          <cell r="D20">
            <v>22.3</v>
          </cell>
          <cell r="E20">
            <v>79.791666666666671</v>
          </cell>
          <cell r="F20">
            <v>96</v>
          </cell>
          <cell r="G20">
            <v>51</v>
          </cell>
          <cell r="H20">
            <v>13.68</v>
          </cell>
          <cell r="I20" t="str">
            <v>N</v>
          </cell>
          <cell r="J20">
            <v>29.16</v>
          </cell>
          <cell r="K20">
            <v>0.2</v>
          </cell>
        </row>
        <row r="21">
          <cell r="B21">
            <v>25.608333333333334</v>
          </cell>
          <cell r="C21">
            <v>29.1</v>
          </cell>
          <cell r="D21">
            <v>23.8</v>
          </cell>
          <cell r="E21">
            <v>87.291666666666671</v>
          </cell>
          <cell r="F21">
            <v>94</v>
          </cell>
          <cell r="G21">
            <v>72</v>
          </cell>
          <cell r="H21">
            <v>15.840000000000002</v>
          </cell>
          <cell r="I21" t="str">
            <v>NE</v>
          </cell>
          <cell r="J21">
            <v>37.800000000000004</v>
          </cell>
          <cell r="K21">
            <v>3.6</v>
          </cell>
        </row>
        <row r="22">
          <cell r="B22">
            <v>25.887499999999999</v>
          </cell>
          <cell r="C22">
            <v>31</v>
          </cell>
          <cell r="D22">
            <v>23.5</v>
          </cell>
          <cell r="E22">
            <v>87.5</v>
          </cell>
          <cell r="F22">
            <v>95</v>
          </cell>
          <cell r="G22">
            <v>61</v>
          </cell>
          <cell r="H22">
            <v>8.2799999999999994</v>
          </cell>
          <cell r="I22" t="str">
            <v>NE</v>
          </cell>
          <cell r="J22">
            <v>20.52</v>
          </cell>
          <cell r="K22">
            <v>2.8000000000000003</v>
          </cell>
        </row>
        <row r="23">
          <cell r="B23">
            <v>25.320833333333329</v>
          </cell>
          <cell r="C23">
            <v>30.3</v>
          </cell>
          <cell r="D23">
            <v>23.2</v>
          </cell>
          <cell r="E23">
            <v>89.625</v>
          </cell>
          <cell r="F23">
            <v>96</v>
          </cell>
          <cell r="G23">
            <v>66</v>
          </cell>
          <cell r="H23">
            <v>5.7600000000000007</v>
          </cell>
          <cell r="I23" t="str">
            <v>NE</v>
          </cell>
          <cell r="J23">
            <v>19.440000000000001</v>
          </cell>
          <cell r="K23">
            <v>57.20000000000001</v>
          </cell>
        </row>
        <row r="24">
          <cell r="B24">
            <v>25.295833333333338</v>
          </cell>
          <cell r="C24">
            <v>27.2</v>
          </cell>
          <cell r="D24">
            <v>23.8</v>
          </cell>
          <cell r="E24">
            <v>88.875</v>
          </cell>
          <cell r="F24">
            <v>95</v>
          </cell>
          <cell r="G24">
            <v>78</v>
          </cell>
          <cell r="H24">
            <v>8.2799999999999994</v>
          </cell>
          <cell r="I24" t="str">
            <v>N</v>
          </cell>
          <cell r="J24">
            <v>20.52</v>
          </cell>
          <cell r="K24">
            <v>0</v>
          </cell>
        </row>
        <row r="25">
          <cell r="B25">
            <v>22.859999999999996</v>
          </cell>
          <cell r="C25">
            <v>24.3</v>
          </cell>
          <cell r="D25">
            <v>22.3</v>
          </cell>
          <cell r="E25">
            <v>93.2</v>
          </cell>
          <cell r="F25">
            <v>95</v>
          </cell>
          <cell r="G25">
            <v>85</v>
          </cell>
          <cell r="H25">
            <v>2.16</v>
          </cell>
          <cell r="I25" t="str">
            <v>SO</v>
          </cell>
          <cell r="J25">
            <v>11.879999999999999</v>
          </cell>
          <cell r="K25">
            <v>0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N</v>
          </cell>
        </row>
      </sheetData>
      <sheetData sheetId="1">
        <row r="5">
          <cell r="B5" t="str">
            <v>**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29.511111111111106</v>
          </cell>
          <cell r="C5">
            <v>31.7</v>
          </cell>
          <cell r="D5">
            <v>25.1</v>
          </cell>
          <cell r="E5">
            <v>67.777777777777771</v>
          </cell>
          <cell r="F5">
            <v>88</v>
          </cell>
          <cell r="G5">
            <v>58</v>
          </cell>
          <cell r="H5">
            <v>13.32</v>
          </cell>
          <cell r="I5" t="str">
            <v>SO</v>
          </cell>
          <cell r="J5">
            <v>21.6</v>
          </cell>
          <cell r="K5">
            <v>0</v>
          </cell>
        </row>
        <row r="6">
          <cell r="B6">
            <v>31.545454545454547</v>
          </cell>
          <cell r="C6">
            <v>34</v>
          </cell>
          <cell r="D6">
            <v>25.4</v>
          </cell>
          <cell r="E6">
            <v>55.18181818181818</v>
          </cell>
          <cell r="F6">
            <v>86</v>
          </cell>
          <cell r="G6">
            <v>45</v>
          </cell>
          <cell r="H6">
            <v>13.32</v>
          </cell>
          <cell r="I6" t="str">
            <v>SO</v>
          </cell>
          <cell r="J6">
            <v>23.759999999999998</v>
          </cell>
          <cell r="K6">
            <v>0</v>
          </cell>
        </row>
        <row r="7">
          <cell r="B7">
            <v>32.409090909090907</v>
          </cell>
          <cell r="C7">
            <v>35.799999999999997</v>
          </cell>
          <cell r="D7">
            <v>27.8</v>
          </cell>
          <cell r="E7">
            <v>52.909090909090907</v>
          </cell>
          <cell r="F7">
            <v>77</v>
          </cell>
          <cell r="G7">
            <v>38</v>
          </cell>
          <cell r="H7">
            <v>14.4</v>
          </cell>
          <cell r="I7" t="str">
            <v>O</v>
          </cell>
          <cell r="J7">
            <v>36.72</v>
          </cell>
          <cell r="K7">
            <v>0</v>
          </cell>
        </row>
        <row r="8">
          <cell r="B8">
            <v>29.216666666666669</v>
          </cell>
          <cell r="C8">
            <v>34.5</v>
          </cell>
          <cell r="D8">
            <v>23.6</v>
          </cell>
          <cell r="E8">
            <v>63.416666666666664</v>
          </cell>
          <cell r="F8">
            <v>89</v>
          </cell>
          <cell r="G8">
            <v>37</v>
          </cell>
          <cell r="H8">
            <v>23.759999999999998</v>
          </cell>
          <cell r="I8" t="str">
            <v>NO</v>
          </cell>
          <cell r="J8">
            <v>39.6</v>
          </cell>
          <cell r="K8">
            <v>5.2</v>
          </cell>
        </row>
        <row r="9">
          <cell r="B9">
            <v>30</v>
          </cell>
          <cell r="C9">
            <v>35.4</v>
          </cell>
          <cell r="D9">
            <v>22.8</v>
          </cell>
          <cell r="E9">
            <v>63.071428571428569</v>
          </cell>
          <cell r="F9">
            <v>90</v>
          </cell>
          <cell r="G9">
            <v>38</v>
          </cell>
          <cell r="H9">
            <v>11.879999999999999</v>
          </cell>
          <cell r="I9" t="str">
            <v>NO</v>
          </cell>
          <cell r="J9">
            <v>28.08</v>
          </cell>
          <cell r="K9">
            <v>0</v>
          </cell>
        </row>
        <row r="10">
          <cell r="B10">
            <v>30.171428571428571</v>
          </cell>
          <cell r="C10">
            <v>34.700000000000003</v>
          </cell>
          <cell r="D10">
            <v>23.5</v>
          </cell>
          <cell r="E10">
            <v>65</v>
          </cell>
          <cell r="F10">
            <v>93</v>
          </cell>
          <cell r="G10">
            <v>45</v>
          </cell>
          <cell r="H10">
            <v>9</v>
          </cell>
          <cell r="I10" t="str">
            <v>O</v>
          </cell>
          <cell r="J10">
            <v>25.56</v>
          </cell>
          <cell r="K10">
            <v>0</v>
          </cell>
        </row>
        <row r="11">
          <cell r="B11">
            <v>29.923076923076923</v>
          </cell>
          <cell r="C11">
            <v>34.700000000000003</v>
          </cell>
          <cell r="D11">
            <v>24.6</v>
          </cell>
          <cell r="E11">
            <v>66.15384615384616</v>
          </cell>
          <cell r="F11">
            <v>92</v>
          </cell>
          <cell r="G11">
            <v>46</v>
          </cell>
          <cell r="H11">
            <v>17.28</v>
          </cell>
          <cell r="I11" t="str">
            <v>N</v>
          </cell>
          <cell r="J11">
            <v>32.04</v>
          </cell>
          <cell r="K11">
            <v>0</v>
          </cell>
        </row>
        <row r="12">
          <cell r="B12">
            <v>30.863636363636363</v>
          </cell>
          <cell r="C12">
            <v>35</v>
          </cell>
          <cell r="D12">
            <v>25.6</v>
          </cell>
          <cell r="E12">
            <v>62.909090909090907</v>
          </cell>
          <cell r="F12">
            <v>84</v>
          </cell>
          <cell r="G12">
            <v>43</v>
          </cell>
          <cell r="H12">
            <v>18.36</v>
          </cell>
          <cell r="I12" t="str">
            <v>N</v>
          </cell>
          <cell r="J12">
            <v>31.680000000000003</v>
          </cell>
          <cell r="K12">
            <v>0</v>
          </cell>
        </row>
        <row r="13">
          <cell r="B13">
            <v>30.975000000000001</v>
          </cell>
          <cell r="C13">
            <v>34.9</v>
          </cell>
          <cell r="D13">
            <v>24.6</v>
          </cell>
          <cell r="E13">
            <v>64</v>
          </cell>
          <cell r="F13">
            <v>93</v>
          </cell>
          <cell r="G13">
            <v>46</v>
          </cell>
          <cell r="H13">
            <v>12.96</v>
          </cell>
          <cell r="I13" t="str">
            <v>NO</v>
          </cell>
          <cell r="J13">
            <v>43.2</v>
          </cell>
          <cell r="K13">
            <v>0</v>
          </cell>
        </row>
        <row r="14">
          <cell r="B14">
            <v>30.227272727272727</v>
          </cell>
          <cell r="C14">
            <v>34</v>
          </cell>
          <cell r="D14">
            <v>24.1</v>
          </cell>
          <cell r="E14">
            <v>65.272727272727266</v>
          </cell>
          <cell r="F14">
            <v>91</v>
          </cell>
          <cell r="G14">
            <v>47</v>
          </cell>
          <cell r="H14">
            <v>14.4</v>
          </cell>
          <cell r="I14" t="str">
            <v>O</v>
          </cell>
          <cell r="J14">
            <v>25.56</v>
          </cell>
          <cell r="K14">
            <v>0.2</v>
          </cell>
        </row>
        <row r="15">
          <cell r="B15">
            <v>30.72</v>
          </cell>
          <cell r="C15">
            <v>35.5</v>
          </cell>
          <cell r="D15">
            <v>24.2</v>
          </cell>
          <cell r="E15">
            <v>65.8</v>
          </cell>
          <cell r="F15">
            <v>95</v>
          </cell>
          <cell r="G15">
            <v>45</v>
          </cell>
          <cell r="H15">
            <v>25.2</v>
          </cell>
          <cell r="I15" t="str">
            <v>NO</v>
          </cell>
          <cell r="J15">
            <v>48.96</v>
          </cell>
          <cell r="K15">
            <v>0</v>
          </cell>
        </row>
        <row r="16">
          <cell r="B16">
            <v>27.657142857142862</v>
          </cell>
          <cell r="C16">
            <v>30.8</v>
          </cell>
          <cell r="D16">
            <v>24.9</v>
          </cell>
          <cell r="E16">
            <v>80</v>
          </cell>
          <cell r="F16">
            <v>94</v>
          </cell>
          <cell r="G16">
            <v>65</v>
          </cell>
          <cell r="H16">
            <v>18.720000000000002</v>
          </cell>
          <cell r="I16" t="str">
            <v>NO</v>
          </cell>
          <cell r="J16">
            <v>31.319999999999997</v>
          </cell>
          <cell r="K16">
            <v>0</v>
          </cell>
        </row>
        <row r="17">
          <cell r="B17">
            <v>27.171428571428574</v>
          </cell>
          <cell r="C17">
            <v>30.2</v>
          </cell>
          <cell r="D17">
            <v>24.6</v>
          </cell>
          <cell r="E17">
            <v>84.857142857142861</v>
          </cell>
          <cell r="F17">
            <v>94</v>
          </cell>
          <cell r="G17">
            <v>71</v>
          </cell>
          <cell r="H17">
            <v>19.079999999999998</v>
          </cell>
          <cell r="I17" t="str">
            <v>NO</v>
          </cell>
          <cell r="J17">
            <v>47.16</v>
          </cell>
          <cell r="K17">
            <v>2.8</v>
          </cell>
        </row>
        <row r="18">
          <cell r="B18">
            <v>28.944444444444443</v>
          </cell>
          <cell r="C18">
            <v>32.4</v>
          </cell>
          <cell r="D18">
            <v>23.9</v>
          </cell>
          <cell r="E18">
            <v>74.222222222222229</v>
          </cell>
          <cell r="F18">
            <v>95</v>
          </cell>
          <cell r="G18">
            <v>58</v>
          </cell>
          <cell r="H18">
            <v>17.64</v>
          </cell>
          <cell r="I18" t="str">
            <v>NO</v>
          </cell>
          <cell r="J18">
            <v>41.04</v>
          </cell>
          <cell r="K18">
            <v>15.4</v>
          </cell>
        </row>
        <row r="19">
          <cell r="B19">
            <v>29.279999999999994</v>
          </cell>
          <cell r="C19">
            <v>32.200000000000003</v>
          </cell>
          <cell r="D19">
            <v>24.3</v>
          </cell>
          <cell r="E19">
            <v>71.599999999999994</v>
          </cell>
          <cell r="F19">
            <v>95</v>
          </cell>
          <cell r="G19">
            <v>53</v>
          </cell>
          <cell r="H19">
            <v>12.6</v>
          </cell>
          <cell r="I19" t="str">
            <v>NO</v>
          </cell>
          <cell r="J19">
            <v>25.2</v>
          </cell>
          <cell r="K19">
            <v>0</v>
          </cell>
        </row>
        <row r="20">
          <cell r="B20">
            <v>29.244444444444444</v>
          </cell>
          <cell r="C20">
            <v>32</v>
          </cell>
          <cell r="D20">
            <v>24.3</v>
          </cell>
          <cell r="E20">
            <v>72.222222222222229</v>
          </cell>
          <cell r="F20">
            <v>91</v>
          </cell>
          <cell r="G20">
            <v>62</v>
          </cell>
          <cell r="H20">
            <v>23.759999999999998</v>
          </cell>
          <cell r="I20" t="str">
            <v>NO</v>
          </cell>
          <cell r="J20">
            <v>46.800000000000004</v>
          </cell>
          <cell r="K20">
            <v>7</v>
          </cell>
        </row>
        <row r="21">
          <cell r="B21">
            <v>27.842857142857149</v>
          </cell>
          <cell r="C21">
            <v>30.1</v>
          </cell>
          <cell r="D21">
            <v>24.9</v>
          </cell>
          <cell r="E21">
            <v>76.714285714285708</v>
          </cell>
          <cell r="F21">
            <v>91</v>
          </cell>
          <cell r="G21">
            <v>67</v>
          </cell>
          <cell r="H21">
            <v>22.68</v>
          </cell>
          <cell r="I21" t="str">
            <v>N</v>
          </cell>
          <cell r="J21">
            <v>45.36</v>
          </cell>
          <cell r="K21">
            <v>0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NO</v>
          </cell>
        </row>
      </sheetData>
      <sheetData sheetId="1">
        <row r="5">
          <cell r="B5" t="str">
            <v>**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24.293333333333333</v>
          </cell>
          <cell r="C5">
            <v>29.5</v>
          </cell>
          <cell r="D5">
            <v>21.6</v>
          </cell>
          <cell r="E5">
            <v>75.533333333333331</v>
          </cell>
          <cell r="F5">
            <v>89</v>
          </cell>
          <cell r="G5">
            <v>50</v>
          </cell>
          <cell r="H5">
            <v>15.840000000000002</v>
          </cell>
          <cell r="I5" t="str">
            <v>SO</v>
          </cell>
          <cell r="J5">
            <v>33.840000000000003</v>
          </cell>
          <cell r="K5">
            <v>0</v>
          </cell>
        </row>
        <row r="6">
          <cell r="B6">
            <v>24.927777777777777</v>
          </cell>
          <cell r="C6">
            <v>29</v>
          </cell>
          <cell r="D6">
            <v>22.9</v>
          </cell>
          <cell r="E6">
            <v>81</v>
          </cell>
          <cell r="F6">
            <v>91</v>
          </cell>
          <cell r="G6">
            <v>62</v>
          </cell>
          <cell r="H6">
            <v>14.4</v>
          </cell>
          <cell r="I6" t="str">
            <v>NE</v>
          </cell>
          <cell r="J6">
            <v>26.64</v>
          </cell>
          <cell r="K6">
            <v>0.4</v>
          </cell>
        </row>
        <row r="7">
          <cell r="B7">
            <v>23.252941176470593</v>
          </cell>
          <cell r="C7">
            <v>28.7</v>
          </cell>
          <cell r="D7">
            <v>20.3</v>
          </cell>
          <cell r="E7">
            <v>86.352941176470594</v>
          </cell>
          <cell r="F7">
            <v>96</v>
          </cell>
          <cell r="G7">
            <v>68</v>
          </cell>
          <cell r="H7">
            <v>20.16</v>
          </cell>
          <cell r="I7" t="str">
            <v>NE</v>
          </cell>
          <cell r="J7">
            <v>33.840000000000003</v>
          </cell>
          <cell r="K7">
            <v>0</v>
          </cell>
        </row>
        <row r="8">
          <cell r="B8">
            <v>24.759999999999998</v>
          </cell>
          <cell r="C8">
            <v>30.3</v>
          </cell>
          <cell r="D8">
            <v>21.2</v>
          </cell>
          <cell r="E8">
            <v>84.1</v>
          </cell>
          <cell r="F8">
            <v>96</v>
          </cell>
          <cell r="G8">
            <v>58</v>
          </cell>
          <cell r="H8">
            <v>18</v>
          </cell>
          <cell r="I8" t="str">
            <v>N</v>
          </cell>
          <cell r="J8">
            <v>45.36</v>
          </cell>
          <cell r="K8">
            <v>0</v>
          </cell>
        </row>
        <row r="9">
          <cell r="B9">
            <v>22.945</v>
          </cell>
          <cell r="C9">
            <v>27</v>
          </cell>
          <cell r="D9">
            <v>21.1</v>
          </cell>
          <cell r="E9">
            <v>89.95</v>
          </cell>
          <cell r="F9">
            <v>95</v>
          </cell>
          <cell r="G9">
            <v>72</v>
          </cell>
          <cell r="H9">
            <v>18.720000000000002</v>
          </cell>
          <cell r="I9" t="str">
            <v>N</v>
          </cell>
          <cell r="J9">
            <v>29.880000000000003</v>
          </cell>
          <cell r="K9">
            <v>0.2</v>
          </cell>
        </row>
        <row r="10">
          <cell r="B10">
            <v>23.892857142857146</v>
          </cell>
          <cell r="C10">
            <v>28.1</v>
          </cell>
          <cell r="D10">
            <v>22.5</v>
          </cell>
          <cell r="E10">
            <v>89.428571428571431</v>
          </cell>
          <cell r="F10">
            <v>95</v>
          </cell>
          <cell r="G10">
            <v>68</v>
          </cell>
          <cell r="H10">
            <v>10.08</v>
          </cell>
          <cell r="I10" t="str">
            <v>NE</v>
          </cell>
          <cell r="J10">
            <v>20.88</v>
          </cell>
          <cell r="K10">
            <v>0.2</v>
          </cell>
        </row>
        <row r="11">
          <cell r="B11">
            <v>24.607142857142858</v>
          </cell>
          <cell r="C11">
            <v>29.4</v>
          </cell>
          <cell r="D11">
            <v>23.1</v>
          </cell>
          <cell r="E11">
            <v>83.142857142857139</v>
          </cell>
          <cell r="F11">
            <v>92</v>
          </cell>
          <cell r="G11">
            <v>57</v>
          </cell>
          <cell r="H11">
            <v>6.48</v>
          </cell>
          <cell r="I11" t="str">
            <v>NE</v>
          </cell>
          <cell r="J11">
            <v>11.879999999999999</v>
          </cell>
          <cell r="K11">
            <v>0</v>
          </cell>
        </row>
        <row r="12">
          <cell r="B12">
            <v>24.15</v>
          </cell>
          <cell r="C12">
            <v>29.3</v>
          </cell>
          <cell r="D12">
            <v>22.5</v>
          </cell>
          <cell r="E12">
            <v>85.8</v>
          </cell>
          <cell r="F12">
            <v>94</v>
          </cell>
          <cell r="G12">
            <v>65</v>
          </cell>
          <cell r="H12">
            <v>20.52</v>
          </cell>
          <cell r="I12" t="str">
            <v>SE</v>
          </cell>
          <cell r="J12">
            <v>45.36</v>
          </cell>
          <cell r="K12">
            <v>0.2</v>
          </cell>
        </row>
        <row r="13">
          <cell r="B13">
            <v>22.782352941176473</v>
          </cell>
          <cell r="C13">
            <v>30.2</v>
          </cell>
          <cell r="D13">
            <v>22.1</v>
          </cell>
          <cell r="E13">
            <v>91.17647058823529</v>
          </cell>
          <cell r="F13">
            <v>95</v>
          </cell>
          <cell r="G13">
            <v>57</v>
          </cell>
          <cell r="H13">
            <v>21.6</v>
          </cell>
          <cell r="I13" t="str">
            <v>SO</v>
          </cell>
          <cell r="J13">
            <v>50.76</v>
          </cell>
          <cell r="K13">
            <v>4.8</v>
          </cell>
        </row>
        <row r="14">
          <cell r="B14">
            <v>23.737499999999997</v>
          </cell>
          <cell r="C14">
            <v>27.1</v>
          </cell>
          <cell r="D14">
            <v>21.8</v>
          </cell>
          <cell r="E14">
            <v>88.625</v>
          </cell>
          <cell r="F14">
            <v>96</v>
          </cell>
          <cell r="G14">
            <v>69</v>
          </cell>
          <cell r="H14">
            <v>7.2</v>
          </cell>
          <cell r="I14" t="str">
            <v>N</v>
          </cell>
          <cell r="J14">
            <v>33.480000000000004</v>
          </cell>
          <cell r="K14">
            <v>5.8</v>
          </cell>
        </row>
        <row r="15">
          <cell r="B15">
            <v>23.766666666666666</v>
          </cell>
          <cell r="C15">
            <v>25.9</v>
          </cell>
          <cell r="D15">
            <v>22.6</v>
          </cell>
          <cell r="E15">
            <v>90.166666666666671</v>
          </cell>
          <cell r="F15">
            <v>96</v>
          </cell>
          <cell r="G15">
            <v>80</v>
          </cell>
          <cell r="H15">
            <v>18.720000000000002</v>
          </cell>
          <cell r="I15" t="str">
            <v>NO</v>
          </cell>
          <cell r="J15">
            <v>48.6</v>
          </cell>
          <cell r="K15">
            <v>1.7999999999999998</v>
          </cell>
        </row>
        <row r="16">
          <cell r="B16">
            <v>23.629411764705882</v>
          </cell>
          <cell r="C16">
            <v>25.6</v>
          </cell>
          <cell r="D16">
            <v>22.2</v>
          </cell>
          <cell r="E16">
            <v>90.411764705882348</v>
          </cell>
          <cell r="F16">
            <v>94</v>
          </cell>
          <cell r="G16">
            <v>75</v>
          </cell>
          <cell r="H16">
            <v>10.44</v>
          </cell>
          <cell r="I16" t="str">
            <v>N</v>
          </cell>
          <cell r="J16">
            <v>46.800000000000004</v>
          </cell>
          <cell r="K16">
            <v>0</v>
          </cell>
        </row>
        <row r="17">
          <cell r="B17">
            <v>23.522222222222226</v>
          </cell>
          <cell r="C17">
            <v>24.9</v>
          </cell>
          <cell r="D17">
            <v>22.4</v>
          </cell>
          <cell r="E17">
            <v>91.777777777777771</v>
          </cell>
          <cell r="F17">
            <v>96</v>
          </cell>
          <cell r="G17">
            <v>88</v>
          </cell>
          <cell r="H17">
            <v>14.4</v>
          </cell>
          <cell r="I17" t="str">
            <v>N</v>
          </cell>
          <cell r="J17">
            <v>32.76</v>
          </cell>
          <cell r="K17">
            <v>0.4</v>
          </cell>
        </row>
        <row r="18">
          <cell r="B18">
            <v>22.358333333333334</v>
          </cell>
          <cell r="C18">
            <v>23.7</v>
          </cell>
          <cell r="D18">
            <v>21.9</v>
          </cell>
          <cell r="E18">
            <v>92.916666666666671</v>
          </cell>
          <cell r="F18">
            <v>95</v>
          </cell>
          <cell r="G18">
            <v>88</v>
          </cell>
          <cell r="H18">
            <v>12.96</v>
          </cell>
          <cell r="I18" t="str">
            <v>N</v>
          </cell>
          <cell r="J18">
            <v>30.6</v>
          </cell>
          <cell r="K18">
            <v>0.2</v>
          </cell>
        </row>
        <row r="19">
          <cell r="B19">
            <v>23.454545454545453</v>
          </cell>
          <cell r="C19">
            <v>29.6</v>
          </cell>
          <cell r="D19">
            <v>22</v>
          </cell>
          <cell r="E19">
            <v>88.727272727272734</v>
          </cell>
          <cell r="F19">
            <v>93</v>
          </cell>
          <cell r="G19">
            <v>57</v>
          </cell>
          <cell r="H19">
            <v>9</v>
          </cell>
          <cell r="I19" t="str">
            <v>O</v>
          </cell>
          <cell r="J19">
            <v>14.4</v>
          </cell>
          <cell r="K19">
            <v>0.4</v>
          </cell>
        </row>
        <row r="20">
          <cell r="B20">
            <v>24.905882352941177</v>
          </cell>
          <cell r="C20">
            <v>27.7</v>
          </cell>
          <cell r="D20">
            <v>23</v>
          </cell>
          <cell r="E20">
            <v>81.411764705882348</v>
          </cell>
          <cell r="F20">
            <v>89</v>
          </cell>
          <cell r="G20">
            <v>66</v>
          </cell>
          <cell r="H20">
            <v>11.879999999999999</v>
          </cell>
          <cell r="I20" t="str">
            <v>N</v>
          </cell>
          <cell r="J20">
            <v>68.039999999999992</v>
          </cell>
          <cell r="K20">
            <v>2.8000000000000003</v>
          </cell>
        </row>
        <row r="21">
          <cell r="B21">
            <v>23.455555555555552</v>
          </cell>
          <cell r="C21">
            <v>26.2</v>
          </cell>
          <cell r="D21">
            <v>20.8</v>
          </cell>
          <cell r="E21">
            <v>92.388888888888886</v>
          </cell>
          <cell r="F21">
            <v>96</v>
          </cell>
          <cell r="G21">
            <v>79</v>
          </cell>
          <cell r="H21">
            <v>15.48</v>
          </cell>
          <cell r="I21" t="str">
            <v>L</v>
          </cell>
          <cell r="J21">
            <v>70.2</v>
          </cell>
          <cell r="K21">
            <v>6.6000000000000005</v>
          </cell>
        </row>
        <row r="22">
          <cell r="B22">
            <v>23.322222222222223</v>
          </cell>
          <cell r="C22">
            <v>32.6</v>
          </cell>
          <cell r="D22">
            <v>22.4</v>
          </cell>
          <cell r="E22">
            <v>91.333333333333329</v>
          </cell>
          <cell r="F22">
            <v>95</v>
          </cell>
          <cell r="G22">
            <v>50</v>
          </cell>
          <cell r="H22">
            <v>11.879999999999999</v>
          </cell>
          <cell r="I22" t="str">
            <v>S</v>
          </cell>
          <cell r="J22">
            <v>49.32</v>
          </cell>
          <cell r="K22">
            <v>4.8000000000000007</v>
          </cell>
        </row>
        <row r="23">
          <cell r="B23">
            <v>23.206250000000001</v>
          </cell>
          <cell r="C23">
            <v>25.7</v>
          </cell>
          <cell r="D23">
            <v>21.6</v>
          </cell>
          <cell r="E23">
            <v>91.9375</v>
          </cell>
          <cell r="F23">
            <v>97</v>
          </cell>
          <cell r="G23">
            <v>81</v>
          </cell>
          <cell r="H23">
            <v>14.4</v>
          </cell>
          <cell r="I23" t="str">
            <v>SO</v>
          </cell>
          <cell r="J23">
            <v>59.04</v>
          </cell>
          <cell r="K23">
            <v>1.5999999999999999</v>
          </cell>
        </row>
        <row r="24">
          <cell r="B24">
            <v>23.417647058823526</v>
          </cell>
          <cell r="C24">
            <v>26.6</v>
          </cell>
          <cell r="D24">
            <v>22.2</v>
          </cell>
          <cell r="E24">
            <v>90.882352941176464</v>
          </cell>
          <cell r="F24">
            <v>96</v>
          </cell>
          <cell r="G24">
            <v>76</v>
          </cell>
          <cell r="H24">
            <v>10.8</v>
          </cell>
          <cell r="I24" t="str">
            <v>N</v>
          </cell>
          <cell r="J24">
            <v>24.840000000000003</v>
          </cell>
          <cell r="K24">
            <v>1.4</v>
          </cell>
        </row>
        <row r="25">
          <cell r="B25">
            <v>23.069230769230767</v>
          </cell>
          <cell r="C25">
            <v>29.6</v>
          </cell>
          <cell r="D25">
            <v>21.7</v>
          </cell>
          <cell r="E25">
            <v>91.307692307692307</v>
          </cell>
          <cell r="F25">
            <v>96</v>
          </cell>
          <cell r="G25">
            <v>63</v>
          </cell>
          <cell r="H25">
            <v>11.879999999999999</v>
          </cell>
          <cell r="I25" t="str">
            <v>NE</v>
          </cell>
          <cell r="J25">
            <v>25.92</v>
          </cell>
          <cell r="K25">
            <v>0.8</v>
          </cell>
        </row>
        <row r="26">
          <cell r="B26">
            <v>23.907142857142855</v>
          </cell>
          <cell r="C26">
            <v>30.3</v>
          </cell>
          <cell r="D26">
            <v>21.3</v>
          </cell>
          <cell r="E26">
            <v>86.142857142857139</v>
          </cell>
          <cell r="F26">
            <v>93</v>
          </cell>
          <cell r="G26">
            <v>60</v>
          </cell>
          <cell r="H26">
            <v>15.120000000000001</v>
          </cell>
          <cell r="I26" t="str">
            <v>SO</v>
          </cell>
          <cell r="J26">
            <v>37.440000000000005</v>
          </cell>
          <cell r="K26">
            <v>0</v>
          </cell>
        </row>
        <row r="27">
          <cell r="B27">
            <v>24.106249999999999</v>
          </cell>
          <cell r="C27">
            <v>31.8</v>
          </cell>
          <cell r="D27">
            <v>21.8</v>
          </cell>
          <cell r="E27">
            <v>83.625</v>
          </cell>
          <cell r="F27">
            <v>94</v>
          </cell>
          <cell r="G27">
            <v>48</v>
          </cell>
          <cell r="H27">
            <v>14.4</v>
          </cell>
          <cell r="I27" t="str">
            <v>S</v>
          </cell>
          <cell r="J27">
            <v>44.64</v>
          </cell>
          <cell r="K27">
            <v>0</v>
          </cell>
        </row>
        <row r="28">
          <cell r="B28">
            <v>24.913333333333338</v>
          </cell>
          <cell r="C28">
            <v>32.6</v>
          </cell>
          <cell r="D28">
            <v>22.4</v>
          </cell>
          <cell r="E28">
            <v>81.933333333333337</v>
          </cell>
          <cell r="F28">
            <v>96</v>
          </cell>
          <cell r="G28">
            <v>48</v>
          </cell>
          <cell r="H28">
            <v>9.7200000000000006</v>
          </cell>
          <cell r="I28" t="str">
            <v>SE</v>
          </cell>
          <cell r="J28">
            <v>16.2</v>
          </cell>
          <cell r="K28">
            <v>0</v>
          </cell>
        </row>
        <row r="29">
          <cell r="B29">
            <v>26.487500000000004</v>
          </cell>
          <cell r="C29">
            <v>32.700000000000003</v>
          </cell>
          <cell r="D29">
            <v>23</v>
          </cell>
          <cell r="E29">
            <v>75.75</v>
          </cell>
          <cell r="F29">
            <v>92</v>
          </cell>
          <cell r="G29">
            <v>41</v>
          </cell>
          <cell r="H29">
            <v>16.559999999999999</v>
          </cell>
          <cell r="I29" t="str">
            <v>NE</v>
          </cell>
          <cell r="J29">
            <v>44.28</v>
          </cell>
          <cell r="K29">
            <v>0</v>
          </cell>
        </row>
        <row r="30">
          <cell r="B30">
            <v>26.46875</v>
          </cell>
          <cell r="C30">
            <v>32.700000000000003</v>
          </cell>
          <cell r="D30">
            <v>23</v>
          </cell>
          <cell r="E30">
            <v>74.75</v>
          </cell>
          <cell r="F30">
            <v>93</v>
          </cell>
          <cell r="G30">
            <v>42</v>
          </cell>
          <cell r="H30">
            <v>10.44</v>
          </cell>
          <cell r="I30" t="str">
            <v>SE</v>
          </cell>
          <cell r="J30">
            <v>25.56</v>
          </cell>
          <cell r="K30">
            <v>0</v>
          </cell>
        </row>
        <row r="31">
          <cell r="B31">
            <v>27.138095238095236</v>
          </cell>
          <cell r="C31">
            <v>33.6</v>
          </cell>
          <cell r="D31">
            <v>23.7</v>
          </cell>
          <cell r="E31">
            <v>73.333333333333329</v>
          </cell>
          <cell r="F31">
            <v>90</v>
          </cell>
          <cell r="G31">
            <v>34</v>
          </cell>
          <cell r="H31">
            <v>14.76</v>
          </cell>
          <cell r="I31" t="str">
            <v>SE</v>
          </cell>
          <cell r="J31">
            <v>43.2</v>
          </cell>
          <cell r="K31">
            <v>0.2</v>
          </cell>
        </row>
        <row r="32">
          <cell r="B32">
            <v>25.738095238095237</v>
          </cell>
          <cell r="C32">
            <v>33.200000000000003</v>
          </cell>
          <cell r="D32">
            <v>21.3</v>
          </cell>
          <cell r="E32">
            <v>76.714285714285708</v>
          </cell>
          <cell r="F32">
            <v>94</v>
          </cell>
          <cell r="G32">
            <v>43</v>
          </cell>
          <cell r="H32">
            <v>14.76</v>
          </cell>
          <cell r="I32" t="str">
            <v>SO</v>
          </cell>
          <cell r="J32">
            <v>31.319999999999997</v>
          </cell>
          <cell r="K32">
            <v>0</v>
          </cell>
        </row>
        <row r="33">
          <cell r="B33">
            <v>26.162500000000005</v>
          </cell>
          <cell r="C33">
            <v>32.799999999999997</v>
          </cell>
          <cell r="D33">
            <v>21.4</v>
          </cell>
          <cell r="E33">
            <v>67.583333333333329</v>
          </cell>
          <cell r="F33">
            <v>92</v>
          </cell>
          <cell r="G33">
            <v>35</v>
          </cell>
          <cell r="H33">
            <v>19.8</v>
          </cell>
          <cell r="I33" t="str">
            <v>SO</v>
          </cell>
          <cell r="J33">
            <v>33.480000000000004</v>
          </cell>
          <cell r="K33">
            <v>0</v>
          </cell>
        </row>
        <row r="34">
          <cell r="B34">
            <v>26.75833333333334</v>
          </cell>
          <cell r="C34">
            <v>33</v>
          </cell>
          <cell r="D34">
            <v>20.3</v>
          </cell>
          <cell r="E34">
            <v>67.75</v>
          </cell>
          <cell r="F34">
            <v>92</v>
          </cell>
          <cell r="G34">
            <v>41</v>
          </cell>
          <cell r="H34">
            <v>21.240000000000002</v>
          </cell>
          <cell r="I34" t="str">
            <v>NE</v>
          </cell>
          <cell r="J34">
            <v>32.76</v>
          </cell>
          <cell r="K34">
            <v>0</v>
          </cell>
        </row>
        <row r="35">
          <cell r="B35">
            <v>27.974999999999998</v>
          </cell>
          <cell r="C35">
            <v>35.4</v>
          </cell>
          <cell r="D35">
            <v>22</v>
          </cell>
          <cell r="E35">
            <v>64.75</v>
          </cell>
          <cell r="F35">
            <v>90</v>
          </cell>
          <cell r="G35">
            <v>35</v>
          </cell>
          <cell r="H35">
            <v>15.840000000000002</v>
          </cell>
          <cell r="I35" t="str">
            <v>L</v>
          </cell>
          <cell r="J35">
            <v>57.6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25.55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22.041666666666668</v>
          </cell>
          <cell r="C5">
            <v>28</v>
          </cell>
          <cell r="D5">
            <v>19.399999999999999</v>
          </cell>
          <cell r="E5">
            <v>83.458333333333329</v>
          </cell>
          <cell r="F5">
            <v>99</v>
          </cell>
          <cell r="G5">
            <v>49</v>
          </cell>
          <cell r="H5">
            <v>12.96</v>
          </cell>
          <cell r="I5" t="str">
            <v>S</v>
          </cell>
          <cell r="J5">
            <v>28.08</v>
          </cell>
          <cell r="K5">
            <v>45</v>
          </cell>
        </row>
        <row r="6">
          <cell r="B6">
            <v>22.933333333333334</v>
          </cell>
          <cell r="C6">
            <v>29</v>
          </cell>
          <cell r="D6">
            <v>17.8</v>
          </cell>
          <cell r="E6">
            <v>74.125</v>
          </cell>
          <cell r="F6">
            <v>99</v>
          </cell>
          <cell r="G6">
            <v>41</v>
          </cell>
          <cell r="H6">
            <v>9.7200000000000006</v>
          </cell>
          <cell r="I6" t="str">
            <v>SO</v>
          </cell>
          <cell r="J6">
            <v>22.68</v>
          </cell>
          <cell r="K6">
            <v>0.2</v>
          </cell>
        </row>
        <row r="7">
          <cell r="B7">
            <v>24.879166666666663</v>
          </cell>
          <cell r="C7">
            <v>30</v>
          </cell>
          <cell r="D7">
            <v>19.3</v>
          </cell>
          <cell r="E7">
            <v>61.833333333333336</v>
          </cell>
          <cell r="F7">
            <v>87</v>
          </cell>
          <cell r="G7">
            <v>38</v>
          </cell>
          <cell r="H7">
            <v>14.04</v>
          </cell>
          <cell r="I7" t="str">
            <v>NE</v>
          </cell>
          <cell r="J7">
            <v>28.8</v>
          </cell>
          <cell r="K7">
            <v>1.2</v>
          </cell>
        </row>
        <row r="8">
          <cell r="B8">
            <v>24.979166666666661</v>
          </cell>
          <cell r="C8">
            <v>30.3</v>
          </cell>
          <cell r="D8">
            <v>20.100000000000001</v>
          </cell>
          <cell r="E8">
            <v>61.208333333333336</v>
          </cell>
          <cell r="F8">
            <v>85</v>
          </cell>
          <cell r="G8">
            <v>38</v>
          </cell>
          <cell r="H8">
            <v>12.24</v>
          </cell>
          <cell r="I8" t="str">
            <v>O</v>
          </cell>
          <cell r="J8">
            <v>30.240000000000002</v>
          </cell>
          <cell r="K8">
            <v>0</v>
          </cell>
        </row>
        <row r="9">
          <cell r="B9">
            <v>25.470833333333331</v>
          </cell>
          <cell r="C9">
            <v>30.7</v>
          </cell>
          <cell r="D9">
            <v>21.1</v>
          </cell>
          <cell r="E9">
            <v>63.708333333333336</v>
          </cell>
          <cell r="F9">
            <v>85</v>
          </cell>
          <cell r="G9">
            <v>41</v>
          </cell>
          <cell r="H9">
            <v>12.96</v>
          </cell>
          <cell r="I9" t="str">
            <v>N</v>
          </cell>
          <cell r="J9">
            <v>23.040000000000003</v>
          </cell>
          <cell r="K9">
            <v>0.2</v>
          </cell>
        </row>
        <row r="10">
          <cell r="B10">
            <v>24.479166666666671</v>
          </cell>
          <cell r="C10">
            <v>31</v>
          </cell>
          <cell r="D10">
            <v>20.100000000000001</v>
          </cell>
          <cell r="E10">
            <v>66</v>
          </cell>
          <cell r="F10">
            <v>85</v>
          </cell>
          <cell r="G10">
            <v>44</v>
          </cell>
          <cell r="H10">
            <v>13.68</v>
          </cell>
          <cell r="I10" t="str">
            <v>NE</v>
          </cell>
          <cell r="J10">
            <v>29.16</v>
          </cell>
          <cell r="K10">
            <v>0.2</v>
          </cell>
        </row>
        <row r="11">
          <cell r="B11">
            <v>24.604166666666671</v>
          </cell>
          <cell r="C11">
            <v>31.2</v>
          </cell>
          <cell r="D11">
            <v>20.100000000000001</v>
          </cell>
          <cell r="E11">
            <v>72.083333333333329</v>
          </cell>
          <cell r="F11">
            <v>96</v>
          </cell>
          <cell r="G11">
            <v>48</v>
          </cell>
          <cell r="H11">
            <v>19.440000000000001</v>
          </cell>
          <cell r="I11" t="str">
            <v>NE</v>
          </cell>
          <cell r="J11">
            <v>41.04</v>
          </cell>
          <cell r="K11">
            <v>28</v>
          </cell>
        </row>
        <row r="12">
          <cell r="B12">
            <v>25.404166666666665</v>
          </cell>
          <cell r="C12">
            <v>31.7</v>
          </cell>
          <cell r="D12">
            <v>20.5</v>
          </cell>
          <cell r="E12">
            <v>72.916666666666671</v>
          </cell>
          <cell r="F12">
            <v>96</v>
          </cell>
          <cell r="G12">
            <v>43</v>
          </cell>
          <cell r="H12">
            <v>14.04</v>
          </cell>
          <cell r="I12" t="str">
            <v>NE</v>
          </cell>
          <cell r="J12">
            <v>32.04</v>
          </cell>
          <cell r="K12">
            <v>0.4</v>
          </cell>
        </row>
        <row r="13">
          <cell r="B13">
            <v>25.545833333333334</v>
          </cell>
          <cell r="C13">
            <v>29.9</v>
          </cell>
          <cell r="D13">
            <v>20.5</v>
          </cell>
          <cell r="E13">
            <v>72.958333333333329</v>
          </cell>
          <cell r="F13">
            <v>98</v>
          </cell>
          <cell r="G13">
            <v>54</v>
          </cell>
          <cell r="H13">
            <v>14.76</v>
          </cell>
          <cell r="I13" t="str">
            <v>L</v>
          </cell>
          <cell r="J13">
            <v>25.56</v>
          </cell>
          <cell r="K13">
            <v>3.4</v>
          </cell>
        </row>
        <row r="14">
          <cell r="B14">
            <v>26.008333333333336</v>
          </cell>
          <cell r="C14">
            <v>30.4</v>
          </cell>
          <cell r="D14">
            <v>22.7</v>
          </cell>
          <cell r="E14">
            <v>75</v>
          </cell>
          <cell r="F14">
            <v>92</v>
          </cell>
          <cell r="G14">
            <v>52</v>
          </cell>
          <cell r="H14">
            <v>14.4</v>
          </cell>
          <cell r="I14" t="str">
            <v>O</v>
          </cell>
          <cell r="J14">
            <v>25.92</v>
          </cell>
          <cell r="K14">
            <v>0</v>
          </cell>
        </row>
        <row r="15">
          <cell r="B15">
            <v>26.087499999999995</v>
          </cell>
          <cell r="C15">
            <v>31.3</v>
          </cell>
          <cell r="D15">
            <v>23.5</v>
          </cell>
          <cell r="E15">
            <v>71.791666666666671</v>
          </cell>
          <cell r="F15">
            <v>85</v>
          </cell>
          <cell r="G15">
            <v>45</v>
          </cell>
          <cell r="H15">
            <v>17.64</v>
          </cell>
          <cell r="I15" t="str">
            <v>O</v>
          </cell>
          <cell r="J15">
            <v>35.28</v>
          </cell>
          <cell r="K15">
            <v>0</v>
          </cell>
        </row>
        <row r="16">
          <cell r="B16">
            <v>23.020833333333332</v>
          </cell>
          <cell r="C16">
            <v>25.5</v>
          </cell>
          <cell r="D16">
            <v>21.5</v>
          </cell>
          <cell r="E16">
            <v>81.375</v>
          </cell>
          <cell r="F16">
            <v>92</v>
          </cell>
          <cell r="G16">
            <v>64</v>
          </cell>
          <cell r="H16">
            <v>22.68</v>
          </cell>
          <cell r="I16" t="str">
            <v>NO</v>
          </cell>
          <cell r="J16">
            <v>41.76</v>
          </cell>
          <cell r="K16">
            <v>4.8000000000000007</v>
          </cell>
        </row>
        <row r="17">
          <cell r="B17">
            <v>24.837499999999995</v>
          </cell>
          <cell r="C17">
            <v>30.9</v>
          </cell>
          <cell r="D17">
            <v>21.2</v>
          </cell>
          <cell r="E17">
            <v>68.541666666666671</v>
          </cell>
          <cell r="F17">
            <v>92</v>
          </cell>
          <cell r="G17">
            <v>35</v>
          </cell>
          <cell r="H17">
            <v>10.8</v>
          </cell>
          <cell r="I17" t="str">
            <v>S</v>
          </cell>
          <cell r="J17">
            <v>20.52</v>
          </cell>
          <cell r="K17">
            <v>0</v>
          </cell>
        </row>
        <row r="18">
          <cell r="B18">
            <v>25.891666666666666</v>
          </cell>
          <cell r="C18">
            <v>32.200000000000003</v>
          </cell>
          <cell r="D18">
            <v>20.399999999999999</v>
          </cell>
          <cell r="E18">
            <v>58.5</v>
          </cell>
          <cell r="F18">
            <v>89</v>
          </cell>
          <cell r="G18">
            <v>29</v>
          </cell>
          <cell r="H18">
            <v>12.24</v>
          </cell>
          <cell r="I18" t="str">
            <v>NO</v>
          </cell>
          <cell r="J18">
            <v>29.880000000000003</v>
          </cell>
          <cell r="K18">
            <v>0</v>
          </cell>
        </row>
        <row r="19">
          <cell r="B19">
            <v>26.262500000000003</v>
          </cell>
          <cell r="C19">
            <v>32.700000000000003</v>
          </cell>
          <cell r="D19">
            <v>20.3</v>
          </cell>
          <cell r="E19">
            <v>54.916666666666664</v>
          </cell>
          <cell r="F19">
            <v>74</v>
          </cell>
          <cell r="G19">
            <v>30</v>
          </cell>
          <cell r="H19">
            <v>10.08</v>
          </cell>
          <cell r="I19" t="str">
            <v>NE</v>
          </cell>
          <cell r="J19">
            <v>21.6</v>
          </cell>
          <cell r="K19">
            <v>0</v>
          </cell>
        </row>
        <row r="20">
          <cell r="B20">
            <v>25.362499999999997</v>
          </cell>
          <cell r="C20">
            <v>32</v>
          </cell>
          <cell r="D20">
            <v>20.9</v>
          </cell>
          <cell r="E20">
            <v>70.208333333333329</v>
          </cell>
          <cell r="F20">
            <v>89</v>
          </cell>
          <cell r="G20">
            <v>40</v>
          </cell>
          <cell r="H20">
            <v>14.04</v>
          </cell>
          <cell r="I20" t="str">
            <v>NE</v>
          </cell>
          <cell r="J20">
            <v>31.319999999999997</v>
          </cell>
          <cell r="K20">
            <v>3.2</v>
          </cell>
        </row>
        <row r="21">
          <cell r="B21">
            <v>24.083333333333329</v>
          </cell>
          <cell r="C21">
            <v>31</v>
          </cell>
          <cell r="D21">
            <v>20.399999999999999</v>
          </cell>
          <cell r="E21">
            <v>78.291666666666671</v>
          </cell>
          <cell r="F21">
            <v>94</v>
          </cell>
          <cell r="G21">
            <v>48</v>
          </cell>
          <cell r="H21">
            <v>20.88</v>
          </cell>
          <cell r="I21" t="str">
            <v>NE</v>
          </cell>
          <cell r="J21">
            <v>36.72</v>
          </cell>
          <cell r="K21">
            <v>0.4</v>
          </cell>
        </row>
        <row r="22">
          <cell r="B22">
            <v>23.629166666666666</v>
          </cell>
          <cell r="C22">
            <v>30.1</v>
          </cell>
          <cell r="D22">
            <v>18.8</v>
          </cell>
          <cell r="E22">
            <v>77.75</v>
          </cell>
          <cell r="F22">
            <v>98</v>
          </cell>
          <cell r="G22">
            <v>48</v>
          </cell>
          <cell r="H22">
            <v>13.68</v>
          </cell>
          <cell r="I22" t="str">
            <v>NE</v>
          </cell>
          <cell r="J22">
            <v>37.800000000000004</v>
          </cell>
          <cell r="K22">
            <v>2.8000000000000003</v>
          </cell>
        </row>
        <row r="23">
          <cell r="B23">
            <v>24.795833333333334</v>
          </cell>
          <cell r="C23">
            <v>31.2</v>
          </cell>
          <cell r="D23">
            <v>20.100000000000001</v>
          </cell>
          <cell r="E23">
            <v>73.333333333333329</v>
          </cell>
          <cell r="F23">
            <v>94</v>
          </cell>
          <cell r="G23">
            <v>43</v>
          </cell>
          <cell r="H23">
            <v>13.68</v>
          </cell>
          <cell r="I23" t="str">
            <v>NO</v>
          </cell>
          <cell r="J23">
            <v>26.64</v>
          </cell>
          <cell r="K23">
            <v>0.2</v>
          </cell>
        </row>
        <row r="24">
          <cell r="B24">
            <v>23.008333333333336</v>
          </cell>
          <cell r="C24">
            <v>28.9</v>
          </cell>
          <cell r="D24">
            <v>19.2</v>
          </cell>
          <cell r="E24">
            <v>82.208333333333329</v>
          </cell>
          <cell r="F24">
            <v>94</v>
          </cell>
          <cell r="G24">
            <v>59</v>
          </cell>
          <cell r="H24">
            <v>16.920000000000002</v>
          </cell>
          <cell r="I24" t="str">
            <v>NO</v>
          </cell>
          <cell r="J24">
            <v>32.04</v>
          </cell>
          <cell r="K24">
            <v>41.6</v>
          </cell>
        </row>
        <row r="25">
          <cell r="B25">
            <v>23.3125</v>
          </cell>
          <cell r="C25">
            <v>29</v>
          </cell>
          <cell r="D25">
            <v>20.9</v>
          </cell>
          <cell r="E25">
            <v>82.708333333333329</v>
          </cell>
          <cell r="F25">
            <v>95</v>
          </cell>
          <cell r="G25">
            <v>57</v>
          </cell>
          <cell r="H25">
            <v>10.44</v>
          </cell>
          <cell r="I25" t="str">
            <v>NE</v>
          </cell>
          <cell r="J25">
            <v>32.4</v>
          </cell>
          <cell r="K25">
            <v>4.2</v>
          </cell>
        </row>
        <row r="26">
          <cell r="B26">
            <v>22.850000000000005</v>
          </cell>
          <cell r="C26">
            <v>28.8</v>
          </cell>
          <cell r="D26">
            <v>20.6</v>
          </cell>
          <cell r="E26">
            <v>88.708333333333329</v>
          </cell>
          <cell r="F26">
            <v>99</v>
          </cell>
          <cell r="G26">
            <v>59</v>
          </cell>
          <cell r="H26">
            <v>17.28</v>
          </cell>
          <cell r="I26" t="str">
            <v>NE</v>
          </cell>
          <cell r="J26">
            <v>28.44</v>
          </cell>
          <cell r="K26">
            <v>3</v>
          </cell>
        </row>
        <row r="27">
          <cell r="B27">
            <v>24.920833333333334</v>
          </cell>
          <cell r="C27">
            <v>31</v>
          </cell>
          <cell r="D27">
            <v>21.5</v>
          </cell>
          <cell r="E27">
            <v>76.25</v>
          </cell>
          <cell r="F27">
            <v>94</v>
          </cell>
          <cell r="G27">
            <v>41</v>
          </cell>
          <cell r="H27">
            <v>16.2</v>
          </cell>
          <cell r="I27" t="str">
            <v>NE</v>
          </cell>
          <cell r="J27">
            <v>38.880000000000003</v>
          </cell>
          <cell r="K27">
            <v>0.2</v>
          </cell>
        </row>
        <row r="28">
          <cell r="B28">
            <v>24.4375</v>
          </cell>
          <cell r="C28">
            <v>32.5</v>
          </cell>
          <cell r="D28">
            <v>20.6</v>
          </cell>
          <cell r="E28">
            <v>76.958333333333329</v>
          </cell>
          <cell r="F28">
            <v>98</v>
          </cell>
          <cell r="G28">
            <v>38</v>
          </cell>
          <cell r="H28">
            <v>15.48</v>
          </cell>
          <cell r="I28" t="str">
            <v>NE</v>
          </cell>
          <cell r="J28">
            <v>32.4</v>
          </cell>
          <cell r="K28">
            <v>3.8</v>
          </cell>
        </row>
        <row r="29">
          <cell r="B29">
            <v>24.337500000000002</v>
          </cell>
          <cell r="C29">
            <v>32</v>
          </cell>
          <cell r="D29">
            <v>19.2</v>
          </cell>
          <cell r="E29">
            <v>73.625</v>
          </cell>
          <cell r="F29">
            <v>96</v>
          </cell>
          <cell r="G29">
            <v>40</v>
          </cell>
          <cell r="H29">
            <v>14.76</v>
          </cell>
          <cell r="I29" t="str">
            <v>NE</v>
          </cell>
          <cell r="J29">
            <v>35.64</v>
          </cell>
          <cell r="K29">
            <v>10.4</v>
          </cell>
        </row>
        <row r="30">
          <cell r="B30">
            <v>24.191666666666663</v>
          </cell>
          <cell r="C30">
            <v>32.9</v>
          </cell>
          <cell r="D30">
            <v>18.399999999999999</v>
          </cell>
          <cell r="E30">
            <v>72.708333333333329</v>
          </cell>
          <cell r="F30">
            <v>95</v>
          </cell>
          <cell r="G30">
            <v>41</v>
          </cell>
          <cell r="H30">
            <v>18</v>
          </cell>
          <cell r="I30" t="str">
            <v>NE</v>
          </cell>
          <cell r="J30">
            <v>60.12</v>
          </cell>
          <cell r="K30">
            <v>30.6</v>
          </cell>
        </row>
        <row r="31">
          <cell r="B31">
            <v>24.879166666666663</v>
          </cell>
          <cell r="C31">
            <v>31.9</v>
          </cell>
          <cell r="D31">
            <v>20.399999999999999</v>
          </cell>
          <cell r="E31">
            <v>71.041666666666671</v>
          </cell>
          <cell r="F31">
            <v>92</v>
          </cell>
          <cell r="G31">
            <v>39</v>
          </cell>
          <cell r="H31">
            <v>12.96</v>
          </cell>
          <cell r="I31" t="str">
            <v>NE</v>
          </cell>
          <cell r="J31">
            <v>27.36</v>
          </cell>
          <cell r="K31">
            <v>0.8</v>
          </cell>
        </row>
        <row r="32">
          <cell r="B32">
            <v>24.408333333333335</v>
          </cell>
          <cell r="C32">
            <v>31.1</v>
          </cell>
          <cell r="D32">
            <v>20.8</v>
          </cell>
          <cell r="E32">
            <v>74.333333333333329</v>
          </cell>
          <cell r="F32">
            <v>93</v>
          </cell>
          <cell r="G32">
            <v>40</v>
          </cell>
          <cell r="H32">
            <v>18.36</v>
          </cell>
          <cell r="I32" t="str">
            <v>NE</v>
          </cell>
          <cell r="J32">
            <v>37.800000000000004</v>
          </cell>
          <cell r="K32">
            <v>3.6000000000000005</v>
          </cell>
        </row>
        <row r="33">
          <cell r="B33">
            <v>23.354166666666668</v>
          </cell>
          <cell r="C33">
            <v>29.7</v>
          </cell>
          <cell r="D33">
            <v>20.7</v>
          </cell>
          <cell r="E33">
            <v>82.375</v>
          </cell>
          <cell r="F33">
            <v>97</v>
          </cell>
          <cell r="G33">
            <v>53</v>
          </cell>
          <cell r="H33">
            <v>12.24</v>
          </cell>
          <cell r="I33" t="str">
            <v>NE</v>
          </cell>
          <cell r="J33">
            <v>23.400000000000002</v>
          </cell>
          <cell r="K33">
            <v>5.2</v>
          </cell>
        </row>
        <row r="34">
          <cell r="B34">
            <v>23.020833333333339</v>
          </cell>
          <cell r="C34">
            <v>29.6</v>
          </cell>
          <cell r="D34">
            <v>20.7</v>
          </cell>
          <cell r="E34">
            <v>85.333333333333329</v>
          </cell>
          <cell r="F34">
            <v>99</v>
          </cell>
          <cell r="G34">
            <v>52</v>
          </cell>
          <cell r="H34">
            <v>11.879999999999999</v>
          </cell>
          <cell r="I34" t="str">
            <v>NE</v>
          </cell>
          <cell r="J34">
            <v>23.400000000000002</v>
          </cell>
          <cell r="K34">
            <v>13.4</v>
          </cell>
        </row>
        <row r="35">
          <cell r="B35">
            <v>25.566666666666674</v>
          </cell>
          <cell r="C35">
            <v>31.9</v>
          </cell>
          <cell r="D35">
            <v>21.1</v>
          </cell>
          <cell r="E35">
            <v>69.791666666666671</v>
          </cell>
          <cell r="F35">
            <v>92</v>
          </cell>
          <cell r="G35">
            <v>40</v>
          </cell>
          <cell r="H35">
            <v>15.120000000000001</v>
          </cell>
          <cell r="I35" t="str">
            <v>N</v>
          </cell>
          <cell r="J35">
            <v>31.319999999999997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25.612500000000001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>
            <v>31.112499999999997</v>
          </cell>
          <cell r="C6">
            <v>33.1</v>
          </cell>
          <cell r="D6">
            <v>26.8</v>
          </cell>
          <cell r="E6">
            <v>55</v>
          </cell>
          <cell r="F6">
            <v>74</v>
          </cell>
          <cell r="G6">
            <v>40</v>
          </cell>
          <cell r="H6">
            <v>7.5600000000000005</v>
          </cell>
          <cell r="I6" t="str">
            <v>SE</v>
          </cell>
          <cell r="J6">
            <v>18.720000000000002</v>
          </cell>
          <cell r="K6">
            <v>0</v>
          </cell>
        </row>
        <row r="7">
          <cell r="B7">
            <v>30.922222222222224</v>
          </cell>
          <cell r="C7">
            <v>33.200000000000003</v>
          </cell>
          <cell r="D7">
            <v>27.1</v>
          </cell>
          <cell r="E7">
            <v>60.444444444444443</v>
          </cell>
          <cell r="F7">
            <v>78</v>
          </cell>
          <cell r="G7">
            <v>48</v>
          </cell>
          <cell r="H7">
            <v>7.9200000000000008</v>
          </cell>
          <cell r="I7" t="str">
            <v>SO</v>
          </cell>
          <cell r="J7">
            <v>26.28</v>
          </cell>
          <cell r="K7">
            <v>0</v>
          </cell>
        </row>
        <row r="8">
          <cell r="B8">
            <v>30.65384615384615</v>
          </cell>
          <cell r="C8">
            <v>34.200000000000003</v>
          </cell>
          <cell r="D8">
            <v>23.7</v>
          </cell>
          <cell r="E8">
            <v>58.07692307692308</v>
          </cell>
          <cell r="F8">
            <v>93</v>
          </cell>
          <cell r="G8">
            <v>39</v>
          </cell>
          <cell r="H8">
            <v>7.9200000000000008</v>
          </cell>
          <cell r="I8" t="str">
            <v>NO</v>
          </cell>
          <cell r="J8">
            <v>19.079999999999998</v>
          </cell>
          <cell r="K8">
            <v>0</v>
          </cell>
        </row>
        <row r="9">
          <cell r="B9">
            <v>29.473913043478259</v>
          </cell>
          <cell r="C9">
            <v>35.700000000000003</v>
          </cell>
          <cell r="D9">
            <v>24.5</v>
          </cell>
          <cell r="E9">
            <v>66.173913043478265</v>
          </cell>
          <cell r="F9">
            <v>87</v>
          </cell>
          <cell r="G9">
            <v>42</v>
          </cell>
          <cell r="H9">
            <v>11.520000000000001</v>
          </cell>
          <cell r="I9" t="str">
            <v>NE</v>
          </cell>
          <cell r="J9">
            <v>26.64</v>
          </cell>
          <cell r="K9">
            <v>0</v>
          </cell>
        </row>
        <row r="10">
          <cell r="B10">
            <v>26.495833333333337</v>
          </cell>
          <cell r="C10">
            <v>34.4</v>
          </cell>
          <cell r="D10">
            <v>23</v>
          </cell>
          <cell r="E10">
            <v>76.25</v>
          </cell>
          <cell r="F10">
            <v>90</v>
          </cell>
          <cell r="G10">
            <v>48</v>
          </cell>
          <cell r="H10">
            <v>21.96</v>
          </cell>
          <cell r="I10" t="str">
            <v>S</v>
          </cell>
          <cell r="J10">
            <v>50.04</v>
          </cell>
          <cell r="K10">
            <v>0</v>
          </cell>
        </row>
        <row r="11">
          <cell r="B11">
            <v>28.100000000000009</v>
          </cell>
          <cell r="C11">
            <v>34.799999999999997</v>
          </cell>
          <cell r="D11">
            <v>21.9</v>
          </cell>
          <cell r="E11">
            <v>73.347826086956516</v>
          </cell>
          <cell r="F11">
            <v>93</v>
          </cell>
          <cell r="G11">
            <v>44</v>
          </cell>
          <cell r="H11">
            <v>9</v>
          </cell>
          <cell r="I11" t="str">
            <v>NE</v>
          </cell>
          <cell r="J11">
            <v>21.6</v>
          </cell>
          <cell r="K11">
            <v>0</v>
          </cell>
        </row>
        <row r="12">
          <cell r="B12">
            <v>30.020833333333332</v>
          </cell>
          <cell r="C12">
            <v>35.299999999999997</v>
          </cell>
          <cell r="D12">
            <v>25.3</v>
          </cell>
          <cell r="E12">
            <v>67.625</v>
          </cell>
          <cell r="F12">
            <v>88</v>
          </cell>
          <cell r="G12">
            <v>42</v>
          </cell>
          <cell r="H12">
            <v>10.44</v>
          </cell>
          <cell r="I12" t="str">
            <v>N</v>
          </cell>
          <cell r="J12">
            <v>27</v>
          </cell>
          <cell r="K12">
            <v>0</v>
          </cell>
        </row>
        <row r="13">
          <cell r="B13">
            <v>30.93684210526316</v>
          </cell>
          <cell r="C13">
            <v>35.200000000000003</v>
          </cell>
          <cell r="D13">
            <v>26.6</v>
          </cell>
          <cell r="E13">
            <v>65.368421052631575</v>
          </cell>
          <cell r="F13">
            <v>84</v>
          </cell>
          <cell r="G13">
            <v>46</v>
          </cell>
          <cell r="H13">
            <v>8.64</v>
          </cell>
          <cell r="I13" t="str">
            <v>N</v>
          </cell>
          <cell r="J13">
            <v>23.400000000000002</v>
          </cell>
          <cell r="K13">
            <v>0</v>
          </cell>
        </row>
        <row r="14">
          <cell r="B14">
            <v>30.225000000000005</v>
          </cell>
          <cell r="C14">
            <v>33.9</v>
          </cell>
          <cell r="D14">
            <v>24.5</v>
          </cell>
          <cell r="E14">
            <v>72.166666666666671</v>
          </cell>
          <cell r="F14">
            <v>94</v>
          </cell>
          <cell r="G14">
            <v>54</v>
          </cell>
          <cell r="H14">
            <v>3.24</v>
          </cell>
          <cell r="I14" t="str">
            <v>N</v>
          </cell>
          <cell r="J14">
            <v>14.76</v>
          </cell>
          <cell r="K14">
            <v>0</v>
          </cell>
        </row>
        <row r="15">
          <cell r="B15">
            <v>32.6</v>
          </cell>
          <cell r="C15">
            <v>34.9</v>
          </cell>
          <cell r="D15">
            <v>28.3</v>
          </cell>
          <cell r="E15">
            <v>60.6</v>
          </cell>
          <cell r="F15">
            <v>79</v>
          </cell>
          <cell r="G15">
            <v>48</v>
          </cell>
          <cell r="H15">
            <v>7.9200000000000008</v>
          </cell>
          <cell r="I15" t="str">
            <v>O</v>
          </cell>
          <cell r="J15">
            <v>28.08</v>
          </cell>
          <cell r="K15">
            <v>0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>
            <v>29.587499999999999</v>
          </cell>
          <cell r="C17">
            <v>33.200000000000003</v>
          </cell>
          <cell r="D17">
            <v>25.6</v>
          </cell>
          <cell r="E17">
            <v>67.125</v>
          </cell>
          <cell r="F17">
            <v>88</v>
          </cell>
          <cell r="G17">
            <v>46</v>
          </cell>
          <cell r="H17">
            <v>6.12</v>
          </cell>
          <cell r="I17" t="str">
            <v>NO</v>
          </cell>
          <cell r="J17">
            <v>14.4</v>
          </cell>
          <cell r="K17">
            <v>0</v>
          </cell>
        </row>
        <row r="18">
          <cell r="B18">
            <v>31.333333333333332</v>
          </cell>
          <cell r="C18">
            <v>34</v>
          </cell>
          <cell r="D18">
            <v>26.9</v>
          </cell>
          <cell r="E18">
            <v>63.333333333333336</v>
          </cell>
          <cell r="F18">
            <v>83</v>
          </cell>
          <cell r="G18">
            <v>53</v>
          </cell>
          <cell r="H18">
            <v>14.04</v>
          </cell>
          <cell r="I18" t="str">
            <v>NO</v>
          </cell>
          <cell r="J18">
            <v>29.880000000000003</v>
          </cell>
          <cell r="K18">
            <v>0</v>
          </cell>
        </row>
        <row r="19">
          <cell r="B19">
            <v>31.3</v>
          </cell>
          <cell r="C19">
            <v>33.5</v>
          </cell>
          <cell r="D19">
            <v>29.2</v>
          </cell>
          <cell r="E19">
            <v>65.599999999999994</v>
          </cell>
          <cell r="F19">
            <v>75</v>
          </cell>
          <cell r="G19">
            <v>55</v>
          </cell>
          <cell r="H19">
            <v>1.08</v>
          </cell>
          <cell r="I19" t="str">
            <v>NO</v>
          </cell>
          <cell r="J19">
            <v>19.440000000000001</v>
          </cell>
          <cell r="K19">
            <v>0</v>
          </cell>
        </row>
        <row r="20">
          <cell r="B20">
            <v>31.012499999999996</v>
          </cell>
          <cell r="C20">
            <v>33.700000000000003</v>
          </cell>
          <cell r="D20">
            <v>28.1</v>
          </cell>
          <cell r="E20">
            <v>64.875</v>
          </cell>
          <cell r="F20">
            <v>77</v>
          </cell>
          <cell r="G20">
            <v>53</v>
          </cell>
          <cell r="H20">
            <v>12.96</v>
          </cell>
          <cell r="I20" t="str">
            <v>N</v>
          </cell>
          <cell r="J20">
            <v>32.04</v>
          </cell>
          <cell r="K20">
            <v>0</v>
          </cell>
        </row>
        <row r="21">
          <cell r="B21">
            <v>30.78</v>
          </cell>
          <cell r="C21">
            <v>33</v>
          </cell>
          <cell r="D21">
            <v>28.2</v>
          </cell>
          <cell r="E21">
            <v>68.400000000000006</v>
          </cell>
          <cell r="F21">
            <v>76</v>
          </cell>
          <cell r="G21">
            <v>61</v>
          </cell>
          <cell r="H21">
            <v>12.24</v>
          </cell>
          <cell r="I21" t="str">
            <v>N</v>
          </cell>
          <cell r="J21">
            <v>21.6</v>
          </cell>
          <cell r="K21">
            <v>0</v>
          </cell>
        </row>
        <row r="22">
          <cell r="B22">
            <v>31.083333333333332</v>
          </cell>
          <cell r="C22">
            <v>33</v>
          </cell>
          <cell r="D22">
            <v>26.8</v>
          </cell>
          <cell r="E22">
            <v>63.833333333333336</v>
          </cell>
          <cell r="F22">
            <v>81</v>
          </cell>
          <cell r="G22">
            <v>54</v>
          </cell>
          <cell r="H22">
            <v>0</v>
          </cell>
          <cell r="I22" t="str">
            <v>NE</v>
          </cell>
          <cell r="J22">
            <v>14.4</v>
          </cell>
          <cell r="K22">
            <v>0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>
            <v>34.299999999999997</v>
          </cell>
          <cell r="C29">
            <v>35.9</v>
          </cell>
          <cell r="D29">
            <v>30.9</v>
          </cell>
          <cell r="E29">
            <v>47.375</v>
          </cell>
          <cell r="F29">
            <v>63</v>
          </cell>
          <cell r="G29">
            <v>38</v>
          </cell>
          <cell r="H29">
            <v>3.6</v>
          </cell>
          <cell r="I29" t="str">
            <v>N</v>
          </cell>
          <cell r="J29">
            <v>20.16</v>
          </cell>
          <cell r="K29">
            <v>0</v>
          </cell>
        </row>
        <row r="30">
          <cell r="B30">
            <v>34.959999999999994</v>
          </cell>
          <cell r="C30">
            <v>36.200000000000003</v>
          </cell>
          <cell r="D30">
            <v>32.5</v>
          </cell>
          <cell r="E30">
            <v>43.2</v>
          </cell>
          <cell r="F30">
            <v>56</v>
          </cell>
          <cell r="G30">
            <v>36</v>
          </cell>
          <cell r="H30">
            <v>5.04</v>
          </cell>
          <cell r="I30" t="str">
            <v>N</v>
          </cell>
          <cell r="J30">
            <v>23.759999999999998</v>
          </cell>
          <cell r="K30">
            <v>0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N</v>
          </cell>
        </row>
      </sheetData>
      <sheetData sheetId="1">
        <row r="5">
          <cell r="B5">
            <v>34.887499999999996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25.295833333333331</v>
          </cell>
          <cell r="C5">
            <v>31.1</v>
          </cell>
          <cell r="D5">
            <v>21.1</v>
          </cell>
          <cell r="E5">
            <v>75.25</v>
          </cell>
          <cell r="F5">
            <v>94</v>
          </cell>
          <cell r="G5">
            <v>49</v>
          </cell>
          <cell r="H5">
            <v>7.5600000000000005</v>
          </cell>
          <cell r="I5" t="str">
            <v>S</v>
          </cell>
          <cell r="J5">
            <v>19.8</v>
          </cell>
          <cell r="K5">
            <v>0</v>
          </cell>
        </row>
        <row r="6">
          <cell r="B6">
            <v>25.466666666666672</v>
          </cell>
          <cell r="C6">
            <v>32.5</v>
          </cell>
          <cell r="D6">
            <v>19.399999999999999</v>
          </cell>
          <cell r="E6">
            <v>75.708333333333329</v>
          </cell>
          <cell r="F6">
            <v>96</v>
          </cell>
          <cell r="G6">
            <v>45</v>
          </cell>
          <cell r="H6">
            <v>11.520000000000001</v>
          </cell>
          <cell r="I6" t="str">
            <v>S</v>
          </cell>
          <cell r="J6">
            <v>27.36</v>
          </cell>
          <cell r="K6">
            <v>0</v>
          </cell>
        </row>
        <row r="7">
          <cell r="B7">
            <v>26.262500000000003</v>
          </cell>
          <cell r="C7">
            <v>33.5</v>
          </cell>
          <cell r="D7">
            <v>19.899999999999999</v>
          </cell>
          <cell r="E7">
            <v>74.75</v>
          </cell>
          <cell r="F7">
            <v>96</v>
          </cell>
          <cell r="G7">
            <v>45</v>
          </cell>
          <cell r="H7">
            <v>24.12</v>
          </cell>
          <cell r="I7" t="str">
            <v>SE</v>
          </cell>
          <cell r="J7">
            <v>41.4</v>
          </cell>
          <cell r="K7">
            <v>3.2</v>
          </cell>
        </row>
        <row r="8">
          <cell r="B8">
            <v>24.225000000000005</v>
          </cell>
          <cell r="C8">
            <v>31.2</v>
          </cell>
          <cell r="D8">
            <v>20.5</v>
          </cell>
          <cell r="E8">
            <v>83</v>
          </cell>
          <cell r="F8">
            <v>96</v>
          </cell>
          <cell r="G8">
            <v>50</v>
          </cell>
          <cell r="H8">
            <v>15.840000000000002</v>
          </cell>
          <cell r="I8" t="str">
            <v>NO</v>
          </cell>
          <cell r="J8">
            <v>35.64</v>
          </cell>
          <cell r="K8">
            <v>0.2</v>
          </cell>
        </row>
        <row r="9">
          <cell r="B9">
            <v>25.666666666666661</v>
          </cell>
          <cell r="C9">
            <v>34.4</v>
          </cell>
          <cell r="D9">
            <v>19.100000000000001</v>
          </cell>
          <cell r="E9">
            <v>76.25</v>
          </cell>
          <cell r="F9">
            <v>97</v>
          </cell>
          <cell r="G9">
            <v>40</v>
          </cell>
          <cell r="H9">
            <v>9.3600000000000012</v>
          </cell>
          <cell r="I9" t="str">
            <v>N</v>
          </cell>
          <cell r="J9">
            <v>24.840000000000003</v>
          </cell>
          <cell r="K9">
            <v>0</v>
          </cell>
        </row>
        <row r="10">
          <cell r="B10">
            <v>26.866666666666671</v>
          </cell>
          <cell r="C10">
            <v>35.1</v>
          </cell>
          <cell r="D10">
            <v>19.8</v>
          </cell>
          <cell r="E10">
            <v>71.375</v>
          </cell>
          <cell r="F10">
            <v>95</v>
          </cell>
          <cell r="G10">
            <v>32</v>
          </cell>
          <cell r="H10">
            <v>5.4</v>
          </cell>
          <cell r="I10" t="str">
            <v>N</v>
          </cell>
          <cell r="J10">
            <v>19.8</v>
          </cell>
          <cell r="K10">
            <v>0</v>
          </cell>
        </row>
        <row r="11">
          <cell r="B11">
            <v>25.570833333333329</v>
          </cell>
          <cell r="C11">
            <v>32.700000000000003</v>
          </cell>
          <cell r="D11">
            <v>20.8</v>
          </cell>
          <cell r="E11">
            <v>81</v>
          </cell>
          <cell r="F11">
            <v>95</v>
          </cell>
          <cell r="G11">
            <v>53</v>
          </cell>
          <cell r="H11">
            <v>11.879999999999999</v>
          </cell>
          <cell r="I11" t="str">
            <v>N</v>
          </cell>
          <cell r="J11">
            <v>26.64</v>
          </cell>
          <cell r="K11">
            <v>14.8</v>
          </cell>
        </row>
        <row r="12">
          <cell r="B12">
            <v>26.650000000000002</v>
          </cell>
          <cell r="C12">
            <v>32.5</v>
          </cell>
          <cell r="D12">
            <v>22.3</v>
          </cell>
          <cell r="E12">
            <v>81.916666666666671</v>
          </cell>
          <cell r="F12">
            <v>96</v>
          </cell>
          <cell r="G12">
            <v>50</v>
          </cell>
          <cell r="H12">
            <v>16.2</v>
          </cell>
          <cell r="I12" t="str">
            <v>NE</v>
          </cell>
          <cell r="J12">
            <v>32.4</v>
          </cell>
          <cell r="K12">
            <v>1</v>
          </cell>
        </row>
        <row r="13">
          <cell r="B13">
            <v>24.820833333333329</v>
          </cell>
          <cell r="C13">
            <v>31.8</v>
          </cell>
          <cell r="D13">
            <v>20.5</v>
          </cell>
          <cell r="E13">
            <v>86.958333333333329</v>
          </cell>
          <cell r="F13">
            <v>97</v>
          </cell>
          <cell r="G13">
            <v>61</v>
          </cell>
          <cell r="H13">
            <v>9.3600000000000012</v>
          </cell>
          <cell r="I13" t="str">
            <v>NE</v>
          </cell>
          <cell r="J13">
            <v>30.96</v>
          </cell>
          <cell r="K13">
            <v>31.399999999999991</v>
          </cell>
        </row>
        <row r="14">
          <cell r="B14">
            <v>25.987499999999997</v>
          </cell>
          <cell r="C14">
            <v>33</v>
          </cell>
          <cell r="D14">
            <v>22.1</v>
          </cell>
          <cell r="E14">
            <v>84.458333333333329</v>
          </cell>
          <cell r="F14">
            <v>96</v>
          </cell>
          <cell r="G14">
            <v>53</v>
          </cell>
          <cell r="H14">
            <v>18</v>
          </cell>
          <cell r="I14" t="str">
            <v>O</v>
          </cell>
          <cell r="J14">
            <v>34.92</v>
          </cell>
          <cell r="K14">
            <v>0.2</v>
          </cell>
        </row>
        <row r="15">
          <cell r="B15">
            <v>25.283333333333335</v>
          </cell>
          <cell r="C15">
            <v>32</v>
          </cell>
          <cell r="D15">
            <v>22.2</v>
          </cell>
          <cell r="E15">
            <v>87.25</v>
          </cell>
          <cell r="F15">
            <v>96</v>
          </cell>
          <cell r="G15">
            <v>61</v>
          </cell>
          <cell r="H15">
            <v>14.04</v>
          </cell>
          <cell r="I15" t="str">
            <v>O</v>
          </cell>
          <cell r="J15">
            <v>30.96</v>
          </cell>
          <cell r="K15">
            <v>0.4</v>
          </cell>
        </row>
        <row r="16">
          <cell r="B16">
            <v>24.041666666666668</v>
          </cell>
          <cell r="C16">
            <v>27.5</v>
          </cell>
          <cell r="D16">
            <v>22.4</v>
          </cell>
          <cell r="E16">
            <v>89.208333333333329</v>
          </cell>
          <cell r="F16">
            <v>96</v>
          </cell>
          <cell r="G16">
            <v>63</v>
          </cell>
          <cell r="H16">
            <v>15.48</v>
          </cell>
          <cell r="I16" t="str">
            <v>O</v>
          </cell>
          <cell r="J16">
            <v>36.36</v>
          </cell>
          <cell r="K16">
            <v>5.2</v>
          </cell>
        </row>
        <row r="17">
          <cell r="B17">
            <v>24.820833333333329</v>
          </cell>
          <cell r="C17">
            <v>31.3</v>
          </cell>
          <cell r="D17">
            <v>21</v>
          </cell>
          <cell r="E17">
            <v>82.625</v>
          </cell>
          <cell r="F17">
            <v>96</v>
          </cell>
          <cell r="G17">
            <v>56</v>
          </cell>
          <cell r="H17">
            <v>12.6</v>
          </cell>
          <cell r="I17" t="str">
            <v>NO</v>
          </cell>
          <cell r="J17">
            <v>23.759999999999998</v>
          </cell>
          <cell r="K17">
            <v>0</v>
          </cell>
        </row>
        <row r="18">
          <cell r="B18">
            <v>26.904166666666665</v>
          </cell>
          <cell r="C18">
            <v>33.5</v>
          </cell>
          <cell r="D18">
            <v>23.3</v>
          </cell>
          <cell r="E18">
            <v>77.458333333333329</v>
          </cell>
          <cell r="F18">
            <v>95</v>
          </cell>
          <cell r="G18">
            <v>45</v>
          </cell>
          <cell r="H18">
            <v>14.76</v>
          </cell>
          <cell r="I18" t="str">
            <v>NO</v>
          </cell>
          <cell r="J18">
            <v>32.04</v>
          </cell>
          <cell r="K18">
            <v>0</v>
          </cell>
        </row>
        <row r="19">
          <cell r="B19">
            <v>26.804166666666664</v>
          </cell>
          <cell r="C19">
            <v>33.5</v>
          </cell>
          <cell r="D19">
            <v>20.5</v>
          </cell>
          <cell r="E19">
            <v>77.291666666666671</v>
          </cell>
          <cell r="F19">
            <v>96</v>
          </cell>
          <cell r="G19">
            <v>39</v>
          </cell>
          <cell r="H19">
            <v>13.68</v>
          </cell>
          <cell r="I19" t="str">
            <v>NO</v>
          </cell>
          <cell r="J19">
            <v>26.28</v>
          </cell>
          <cell r="K19">
            <v>0</v>
          </cell>
        </row>
        <row r="20">
          <cell r="B20">
            <v>25.620833333333326</v>
          </cell>
          <cell r="C20">
            <v>32.5</v>
          </cell>
          <cell r="D20">
            <v>19.7</v>
          </cell>
          <cell r="E20">
            <v>83.083333333333329</v>
          </cell>
          <cell r="F20">
            <v>97</v>
          </cell>
          <cell r="G20">
            <v>56</v>
          </cell>
          <cell r="H20">
            <v>39.96</v>
          </cell>
          <cell r="I20" t="str">
            <v>N</v>
          </cell>
          <cell r="J20">
            <v>73.08</v>
          </cell>
          <cell r="K20">
            <v>16.8</v>
          </cell>
        </row>
        <row r="21">
          <cell r="B21">
            <v>24.162499999999998</v>
          </cell>
          <cell r="C21">
            <v>31</v>
          </cell>
          <cell r="D21">
            <v>21</v>
          </cell>
          <cell r="E21">
            <v>88.083333333333329</v>
          </cell>
          <cell r="F21">
            <v>96</v>
          </cell>
          <cell r="G21">
            <v>63</v>
          </cell>
          <cell r="H21">
            <v>14.4</v>
          </cell>
          <cell r="I21" t="str">
            <v>NE</v>
          </cell>
          <cell r="J21">
            <v>34.56</v>
          </cell>
          <cell r="K21">
            <v>33</v>
          </cell>
        </row>
        <row r="22">
          <cell r="B22">
            <v>25.183333333333337</v>
          </cell>
          <cell r="C22">
            <v>31.2</v>
          </cell>
          <cell r="D22">
            <v>21.9</v>
          </cell>
          <cell r="E22">
            <v>85</v>
          </cell>
          <cell r="F22">
            <v>96</v>
          </cell>
          <cell r="G22">
            <v>56</v>
          </cell>
          <cell r="H22">
            <v>13.68</v>
          </cell>
          <cell r="I22" t="str">
            <v>NO</v>
          </cell>
          <cell r="J22">
            <v>36.72</v>
          </cell>
          <cell r="K22">
            <v>0.4</v>
          </cell>
        </row>
        <row r="23">
          <cell r="B23">
            <v>24.083333333333339</v>
          </cell>
          <cell r="C23">
            <v>31.2</v>
          </cell>
          <cell r="D23">
            <v>20.9</v>
          </cell>
          <cell r="E23">
            <v>89.125</v>
          </cell>
          <cell r="F23">
            <v>96</v>
          </cell>
          <cell r="G23">
            <v>62</v>
          </cell>
          <cell r="H23">
            <v>15.48</v>
          </cell>
          <cell r="I23" t="str">
            <v>NO</v>
          </cell>
          <cell r="J23">
            <v>33.119999999999997</v>
          </cell>
          <cell r="K23">
            <v>31.399999999999995</v>
          </cell>
        </row>
        <row r="24">
          <cell r="B24">
            <v>24.366666666666664</v>
          </cell>
          <cell r="C24">
            <v>28.7</v>
          </cell>
          <cell r="D24">
            <v>21.5</v>
          </cell>
          <cell r="E24">
            <v>88.625</v>
          </cell>
          <cell r="F24">
            <v>96</v>
          </cell>
          <cell r="G24">
            <v>74</v>
          </cell>
          <cell r="H24">
            <v>15.48</v>
          </cell>
          <cell r="I24" t="str">
            <v>N</v>
          </cell>
          <cell r="J24">
            <v>29.52</v>
          </cell>
          <cell r="K24">
            <v>7.1999999999999993</v>
          </cell>
        </row>
        <row r="25">
          <cell r="B25">
            <v>24.366666666666664</v>
          </cell>
          <cell r="C25">
            <v>31.2</v>
          </cell>
          <cell r="D25">
            <v>21.4</v>
          </cell>
          <cell r="E25">
            <v>89.958333333333329</v>
          </cell>
          <cell r="F25">
            <v>97</v>
          </cell>
          <cell r="G25">
            <v>57</v>
          </cell>
          <cell r="H25">
            <v>29.880000000000003</v>
          </cell>
          <cell r="I25" t="str">
            <v>NE</v>
          </cell>
          <cell r="J25">
            <v>60.839999999999996</v>
          </cell>
          <cell r="K25">
            <v>3.4</v>
          </cell>
        </row>
        <row r="26">
          <cell r="B26">
            <v>24.791666666666668</v>
          </cell>
          <cell r="C26">
            <v>31.9</v>
          </cell>
          <cell r="D26">
            <v>21.7</v>
          </cell>
          <cell r="E26">
            <v>85.541666666666671</v>
          </cell>
          <cell r="F26">
            <v>96</v>
          </cell>
          <cell r="G26">
            <v>57</v>
          </cell>
          <cell r="H26">
            <v>9</v>
          </cell>
          <cell r="I26" t="str">
            <v>L</v>
          </cell>
          <cell r="J26">
            <v>26.28</v>
          </cell>
          <cell r="K26">
            <v>4</v>
          </cell>
        </row>
        <row r="27">
          <cell r="B27">
            <v>25.420833333333334</v>
          </cell>
          <cell r="C27">
            <v>31.1</v>
          </cell>
          <cell r="D27">
            <v>21.5</v>
          </cell>
          <cell r="E27">
            <v>79.666666666666671</v>
          </cell>
          <cell r="F27">
            <v>97</v>
          </cell>
          <cell r="G27">
            <v>50</v>
          </cell>
          <cell r="H27">
            <v>13.32</v>
          </cell>
          <cell r="I27" t="str">
            <v>NE</v>
          </cell>
          <cell r="J27">
            <v>34.56</v>
          </cell>
          <cell r="K27">
            <v>1.6</v>
          </cell>
        </row>
        <row r="28">
          <cell r="B28">
            <v>26.225000000000005</v>
          </cell>
          <cell r="C28">
            <v>34.5</v>
          </cell>
          <cell r="D28">
            <v>21.1</v>
          </cell>
          <cell r="E28">
            <v>78.875</v>
          </cell>
          <cell r="F28">
            <v>97</v>
          </cell>
          <cell r="G28">
            <v>45</v>
          </cell>
          <cell r="H28">
            <v>16.920000000000002</v>
          </cell>
          <cell r="I28" t="str">
            <v>SE</v>
          </cell>
          <cell r="J28">
            <v>54.72</v>
          </cell>
          <cell r="K28">
            <v>9</v>
          </cell>
        </row>
        <row r="29">
          <cell r="B29">
            <v>25.812499999999996</v>
          </cell>
          <cell r="C29">
            <v>35.1</v>
          </cell>
          <cell r="D29">
            <v>20.399999999999999</v>
          </cell>
          <cell r="E29">
            <v>79.833333333333329</v>
          </cell>
          <cell r="F29">
            <v>96</v>
          </cell>
          <cell r="G29">
            <v>44</v>
          </cell>
          <cell r="H29">
            <v>14.4</v>
          </cell>
          <cell r="I29" t="str">
            <v>SE</v>
          </cell>
          <cell r="J29">
            <v>43.92</v>
          </cell>
          <cell r="K29">
            <v>2.2000000000000002</v>
          </cell>
        </row>
        <row r="30">
          <cell r="B30">
            <v>24.262499999999999</v>
          </cell>
          <cell r="C30">
            <v>33.700000000000003</v>
          </cell>
          <cell r="D30">
            <v>21.2</v>
          </cell>
          <cell r="E30">
            <v>83.833333333333329</v>
          </cell>
          <cell r="F30">
            <v>96</v>
          </cell>
          <cell r="G30">
            <v>52</v>
          </cell>
          <cell r="H30">
            <v>15.840000000000002</v>
          </cell>
          <cell r="I30" t="str">
            <v>N</v>
          </cell>
          <cell r="J30">
            <v>68.400000000000006</v>
          </cell>
          <cell r="K30">
            <v>22</v>
          </cell>
        </row>
        <row r="31">
          <cell r="B31">
            <v>26.129166666666666</v>
          </cell>
          <cell r="C31">
            <v>33.299999999999997</v>
          </cell>
          <cell r="D31">
            <v>21.1</v>
          </cell>
          <cell r="E31">
            <v>79.416666666666671</v>
          </cell>
          <cell r="F31">
            <v>96</v>
          </cell>
          <cell r="G31">
            <v>49</v>
          </cell>
          <cell r="H31">
            <v>15.120000000000001</v>
          </cell>
          <cell r="I31" t="str">
            <v>N</v>
          </cell>
          <cell r="J31">
            <v>28.8</v>
          </cell>
          <cell r="K31">
            <v>0</v>
          </cell>
        </row>
        <row r="32">
          <cell r="B32">
            <v>25.591666666666658</v>
          </cell>
          <cell r="C32">
            <v>34</v>
          </cell>
          <cell r="D32">
            <v>22.1</v>
          </cell>
          <cell r="E32">
            <v>81.458333333333329</v>
          </cell>
          <cell r="F32">
            <v>96</v>
          </cell>
          <cell r="G32">
            <v>48</v>
          </cell>
          <cell r="H32">
            <v>12.96</v>
          </cell>
          <cell r="I32" t="str">
            <v>N</v>
          </cell>
          <cell r="J32">
            <v>43.2</v>
          </cell>
          <cell r="K32">
            <v>5.8000000000000007</v>
          </cell>
        </row>
        <row r="33">
          <cell r="B33">
            <v>25.087500000000002</v>
          </cell>
          <cell r="C33">
            <v>32.5</v>
          </cell>
          <cell r="D33">
            <v>21.7</v>
          </cell>
          <cell r="E33">
            <v>81.458333333333329</v>
          </cell>
          <cell r="F33">
            <v>96</v>
          </cell>
          <cell r="G33">
            <v>48</v>
          </cell>
          <cell r="H33">
            <v>18.36</v>
          </cell>
          <cell r="I33" t="str">
            <v>N</v>
          </cell>
          <cell r="J33">
            <v>41.04</v>
          </cell>
          <cell r="K33">
            <v>0.2</v>
          </cell>
        </row>
        <row r="34">
          <cell r="B34">
            <v>25.816666666666663</v>
          </cell>
          <cell r="C34">
            <v>33</v>
          </cell>
          <cell r="D34">
            <v>21</v>
          </cell>
          <cell r="E34">
            <v>80.583333333333329</v>
          </cell>
          <cell r="F34">
            <v>97</v>
          </cell>
          <cell r="G34">
            <v>51</v>
          </cell>
          <cell r="H34">
            <v>10.44</v>
          </cell>
          <cell r="I34" t="str">
            <v>NO</v>
          </cell>
          <cell r="J34">
            <v>21.96</v>
          </cell>
          <cell r="K34">
            <v>0</v>
          </cell>
        </row>
        <row r="35">
          <cell r="B35">
            <v>27.095833333333331</v>
          </cell>
          <cell r="C35">
            <v>34.4</v>
          </cell>
          <cell r="D35">
            <v>21.3</v>
          </cell>
          <cell r="E35">
            <v>75.833333333333329</v>
          </cell>
          <cell r="F35">
            <v>96</v>
          </cell>
          <cell r="G35">
            <v>45</v>
          </cell>
          <cell r="H35">
            <v>14.04</v>
          </cell>
          <cell r="I35" t="str">
            <v>NO</v>
          </cell>
          <cell r="J35">
            <v>31.319999999999997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26.752173913043485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24.113333333333333</v>
          </cell>
          <cell r="C5">
            <v>28.1</v>
          </cell>
          <cell r="D5">
            <v>20.9</v>
          </cell>
          <cell r="E5">
            <v>82.13333333333334</v>
          </cell>
          <cell r="F5">
            <v>94</v>
          </cell>
          <cell r="G5">
            <v>63</v>
          </cell>
          <cell r="H5">
            <v>13.68</v>
          </cell>
          <cell r="I5" t="str">
            <v>SE</v>
          </cell>
          <cell r="J5">
            <v>25.56</v>
          </cell>
          <cell r="K5">
            <v>10.199999999999999</v>
          </cell>
        </row>
        <row r="6">
          <cell r="B6">
            <v>27.483333333333334</v>
          </cell>
          <cell r="C6">
            <v>31.5</v>
          </cell>
          <cell r="D6">
            <v>19.399999999999999</v>
          </cell>
          <cell r="E6">
            <v>63.583333333333336</v>
          </cell>
          <cell r="F6">
            <v>96</v>
          </cell>
          <cell r="G6">
            <v>48</v>
          </cell>
          <cell r="H6">
            <v>9.3600000000000012</v>
          </cell>
          <cell r="I6" t="str">
            <v>SO</v>
          </cell>
          <cell r="J6">
            <v>19.8</v>
          </cell>
          <cell r="K6">
            <v>0</v>
          </cell>
        </row>
        <row r="7">
          <cell r="B7">
            <v>25.212500000000002</v>
          </cell>
          <cell r="C7">
            <v>30.3</v>
          </cell>
          <cell r="D7">
            <v>20.5</v>
          </cell>
          <cell r="E7">
            <v>73.1875</v>
          </cell>
          <cell r="F7">
            <v>89</v>
          </cell>
          <cell r="G7">
            <v>52</v>
          </cell>
          <cell r="H7">
            <v>14.4</v>
          </cell>
          <cell r="I7" t="str">
            <v>SO</v>
          </cell>
          <cell r="J7">
            <v>48.24</v>
          </cell>
          <cell r="K7">
            <v>10.600000000000001</v>
          </cell>
        </row>
        <row r="8">
          <cell r="B8">
            <v>27.873333333333335</v>
          </cell>
          <cell r="C8">
            <v>32.799999999999997</v>
          </cell>
          <cell r="D8">
            <v>20.6</v>
          </cell>
          <cell r="E8">
            <v>63.06666666666667</v>
          </cell>
          <cell r="F8">
            <v>92</v>
          </cell>
          <cell r="G8">
            <v>35</v>
          </cell>
          <cell r="H8">
            <v>7.5600000000000005</v>
          </cell>
          <cell r="I8" t="str">
            <v>O</v>
          </cell>
          <cell r="J8">
            <v>24.48</v>
          </cell>
          <cell r="K8">
            <v>0</v>
          </cell>
        </row>
        <row r="9">
          <cell r="B9">
            <v>27.247058823529411</v>
          </cell>
          <cell r="C9">
            <v>33.5</v>
          </cell>
          <cell r="D9">
            <v>20.6</v>
          </cell>
          <cell r="E9">
            <v>66.294117647058826</v>
          </cell>
          <cell r="F9">
            <v>96</v>
          </cell>
          <cell r="G9">
            <v>38</v>
          </cell>
          <cell r="H9">
            <v>18</v>
          </cell>
          <cell r="I9" t="str">
            <v>S</v>
          </cell>
          <cell r="J9">
            <v>47.519999999999996</v>
          </cell>
          <cell r="K9">
            <v>0</v>
          </cell>
        </row>
        <row r="10">
          <cell r="B10">
            <v>27.458823529411763</v>
          </cell>
          <cell r="C10">
            <v>32.6</v>
          </cell>
          <cell r="D10">
            <v>21</v>
          </cell>
          <cell r="E10">
            <v>68.705882352941174</v>
          </cell>
          <cell r="F10">
            <v>93</v>
          </cell>
          <cell r="G10">
            <v>44</v>
          </cell>
          <cell r="H10">
            <v>9.7200000000000006</v>
          </cell>
          <cell r="I10" t="str">
            <v>NE</v>
          </cell>
          <cell r="J10">
            <v>28.08</v>
          </cell>
          <cell r="K10">
            <v>0</v>
          </cell>
        </row>
        <row r="11">
          <cell r="B11">
            <v>28.3</v>
          </cell>
          <cell r="C11">
            <v>34.299999999999997</v>
          </cell>
          <cell r="D11">
            <v>22.7</v>
          </cell>
          <cell r="E11">
            <v>67.933333333333337</v>
          </cell>
          <cell r="F11">
            <v>89</v>
          </cell>
          <cell r="G11">
            <v>42</v>
          </cell>
          <cell r="H11">
            <v>10.8</v>
          </cell>
          <cell r="I11" t="str">
            <v>NE</v>
          </cell>
          <cell r="J11">
            <v>41.76</v>
          </cell>
          <cell r="K11">
            <v>0</v>
          </cell>
        </row>
        <row r="12">
          <cell r="B12">
            <v>28.470588235294116</v>
          </cell>
          <cell r="C12">
            <v>34</v>
          </cell>
          <cell r="D12">
            <v>22.4</v>
          </cell>
          <cell r="E12">
            <v>69.529411764705884</v>
          </cell>
          <cell r="F12">
            <v>94</v>
          </cell>
          <cell r="G12">
            <v>42</v>
          </cell>
          <cell r="H12">
            <v>12.24</v>
          </cell>
          <cell r="I12" t="str">
            <v>N</v>
          </cell>
          <cell r="J12">
            <v>28.44</v>
          </cell>
          <cell r="K12">
            <v>0</v>
          </cell>
        </row>
        <row r="13">
          <cell r="B13">
            <v>27.450000000000003</v>
          </cell>
          <cell r="C13">
            <v>33.4</v>
          </cell>
          <cell r="D13">
            <v>21</v>
          </cell>
          <cell r="E13">
            <v>75</v>
          </cell>
          <cell r="F13">
            <v>95</v>
          </cell>
          <cell r="G13">
            <v>50</v>
          </cell>
          <cell r="H13">
            <v>21.240000000000002</v>
          </cell>
          <cell r="I13" t="str">
            <v>SO</v>
          </cell>
          <cell r="J13">
            <v>43.2</v>
          </cell>
          <cell r="K13">
            <v>33.800000000000004</v>
          </cell>
        </row>
        <row r="14">
          <cell r="B14">
            <v>28.924999999999994</v>
          </cell>
          <cell r="C14">
            <v>33.9</v>
          </cell>
          <cell r="D14">
            <v>23.4</v>
          </cell>
          <cell r="E14">
            <v>74.375</v>
          </cell>
          <cell r="F14">
            <v>94</v>
          </cell>
          <cell r="G14">
            <v>51</v>
          </cell>
          <cell r="H14">
            <v>11.16</v>
          </cell>
          <cell r="I14" t="str">
            <v>O</v>
          </cell>
          <cell r="J14">
            <v>31.680000000000003</v>
          </cell>
          <cell r="K14">
            <v>0</v>
          </cell>
        </row>
        <row r="15">
          <cell r="B15">
            <v>27.131249999999998</v>
          </cell>
          <cell r="C15">
            <v>34.1</v>
          </cell>
          <cell r="D15">
            <v>21.7</v>
          </cell>
          <cell r="E15">
            <v>80.25</v>
          </cell>
          <cell r="F15">
            <v>95</v>
          </cell>
          <cell r="G15">
            <v>49</v>
          </cell>
          <cell r="H15">
            <v>24.48</v>
          </cell>
          <cell r="I15" t="str">
            <v>O</v>
          </cell>
          <cell r="J15">
            <v>53.28</v>
          </cell>
          <cell r="K15">
            <v>13.399999999999999</v>
          </cell>
        </row>
        <row r="16">
          <cell r="B16">
            <v>25.809090909090909</v>
          </cell>
          <cell r="C16">
            <v>27.7</v>
          </cell>
          <cell r="D16">
            <v>21.9</v>
          </cell>
          <cell r="E16">
            <v>79.090909090909093</v>
          </cell>
          <cell r="F16">
            <v>94</v>
          </cell>
          <cell r="G16">
            <v>69</v>
          </cell>
          <cell r="H16">
            <v>13.32</v>
          </cell>
          <cell r="I16" t="str">
            <v>NO</v>
          </cell>
          <cell r="J16">
            <v>38.880000000000003</v>
          </cell>
          <cell r="K16">
            <v>0.4</v>
          </cell>
        </row>
        <row r="17">
          <cell r="B17">
            <v>28.721428571428572</v>
          </cell>
          <cell r="C17">
            <v>33.299999999999997</v>
          </cell>
          <cell r="D17">
            <v>23.3</v>
          </cell>
          <cell r="E17">
            <v>59.928571428571431</v>
          </cell>
          <cell r="F17">
            <v>90</v>
          </cell>
          <cell r="G17">
            <v>41</v>
          </cell>
          <cell r="H17">
            <v>6.84</v>
          </cell>
          <cell r="I17" t="str">
            <v>SO</v>
          </cell>
          <cell r="J17">
            <v>17.28</v>
          </cell>
          <cell r="K17">
            <v>0</v>
          </cell>
        </row>
        <row r="18">
          <cell r="B18">
            <v>26.254166666666666</v>
          </cell>
          <cell r="C18">
            <v>33.1</v>
          </cell>
          <cell r="D18">
            <v>22.2</v>
          </cell>
          <cell r="E18">
            <v>77.25</v>
          </cell>
          <cell r="F18">
            <v>96</v>
          </cell>
          <cell r="G18">
            <v>43</v>
          </cell>
          <cell r="H18">
            <v>12.6</v>
          </cell>
          <cell r="I18" t="str">
            <v>NO</v>
          </cell>
          <cell r="J18">
            <v>31.319999999999997</v>
          </cell>
          <cell r="K18">
            <v>0</v>
          </cell>
        </row>
        <row r="19">
          <cell r="B19">
            <v>27.845833333333335</v>
          </cell>
          <cell r="C19">
            <v>35.1</v>
          </cell>
          <cell r="D19">
            <v>22.3</v>
          </cell>
          <cell r="E19">
            <v>70.166666666666671</v>
          </cell>
          <cell r="F19">
            <v>95</v>
          </cell>
          <cell r="G19">
            <v>33</v>
          </cell>
          <cell r="H19">
            <v>7.9200000000000008</v>
          </cell>
          <cell r="I19" t="str">
            <v>O</v>
          </cell>
          <cell r="J19">
            <v>17.64</v>
          </cell>
          <cell r="K19">
            <v>0</v>
          </cell>
        </row>
        <row r="20">
          <cell r="B20">
            <v>26.316666666666666</v>
          </cell>
          <cell r="C20">
            <v>33.799999999999997</v>
          </cell>
          <cell r="D20">
            <v>22.5</v>
          </cell>
          <cell r="E20">
            <v>78.875</v>
          </cell>
          <cell r="F20">
            <v>93</v>
          </cell>
          <cell r="G20">
            <v>44</v>
          </cell>
          <cell r="H20">
            <v>18.36</v>
          </cell>
          <cell r="I20" t="str">
            <v>NO</v>
          </cell>
          <cell r="J20">
            <v>43.2</v>
          </cell>
          <cell r="K20">
            <v>5.6000000000000005</v>
          </cell>
        </row>
        <row r="21">
          <cell r="B21">
            <v>27.216666666666669</v>
          </cell>
          <cell r="C21">
            <v>32.6</v>
          </cell>
          <cell r="D21">
            <v>19.899999999999999</v>
          </cell>
          <cell r="E21">
            <v>76.083333333333329</v>
          </cell>
          <cell r="F21">
            <v>96</v>
          </cell>
          <cell r="G21">
            <v>52</v>
          </cell>
          <cell r="H21">
            <v>28.08</v>
          </cell>
          <cell r="I21" t="str">
            <v>N</v>
          </cell>
          <cell r="J21">
            <v>63.360000000000007</v>
          </cell>
          <cell r="K21">
            <v>37.799999999999997</v>
          </cell>
        </row>
        <row r="22">
          <cell r="B22">
            <v>27.350000000000005</v>
          </cell>
          <cell r="C22">
            <v>33.1</v>
          </cell>
          <cell r="D22">
            <v>21.1</v>
          </cell>
          <cell r="E22">
            <v>71.357142857142861</v>
          </cell>
          <cell r="F22">
            <v>96</v>
          </cell>
          <cell r="G22">
            <v>46</v>
          </cell>
          <cell r="H22">
            <v>10.44</v>
          </cell>
          <cell r="I22" t="str">
            <v>NE</v>
          </cell>
          <cell r="J22">
            <v>18</v>
          </cell>
          <cell r="K22">
            <v>4.2</v>
          </cell>
        </row>
        <row r="23">
          <cell r="B23">
            <v>28.38</v>
          </cell>
          <cell r="C23">
            <v>33.4</v>
          </cell>
          <cell r="D23">
            <v>22.4</v>
          </cell>
          <cell r="E23">
            <v>70.2</v>
          </cell>
          <cell r="F23">
            <v>93</v>
          </cell>
          <cell r="G23">
            <v>49</v>
          </cell>
          <cell r="H23">
            <v>14.04</v>
          </cell>
          <cell r="I23" t="str">
            <v>O</v>
          </cell>
          <cell r="J23">
            <v>24.12</v>
          </cell>
          <cell r="K23">
            <v>0.2</v>
          </cell>
        </row>
        <row r="24">
          <cell r="B24">
            <v>25.069230769230764</v>
          </cell>
          <cell r="C24">
            <v>30.1</v>
          </cell>
          <cell r="D24">
            <v>22.7</v>
          </cell>
          <cell r="E24">
            <v>85.692307692307693</v>
          </cell>
          <cell r="F24">
            <v>95</v>
          </cell>
          <cell r="G24">
            <v>67</v>
          </cell>
          <cell r="H24">
            <v>13.32</v>
          </cell>
          <cell r="I24" t="str">
            <v>SO</v>
          </cell>
          <cell r="J24">
            <v>26.28</v>
          </cell>
          <cell r="K24">
            <v>21.8</v>
          </cell>
        </row>
        <row r="25">
          <cell r="B25">
            <v>25.936363636363637</v>
          </cell>
          <cell r="C25">
            <v>30</v>
          </cell>
          <cell r="D25">
            <v>21</v>
          </cell>
          <cell r="E25">
            <v>80.909090909090907</v>
          </cell>
          <cell r="F25">
            <v>96</v>
          </cell>
          <cell r="G25">
            <v>63</v>
          </cell>
          <cell r="H25">
            <v>13.32</v>
          </cell>
          <cell r="I25" t="str">
            <v>NE</v>
          </cell>
          <cell r="J25">
            <v>27.36</v>
          </cell>
          <cell r="K25">
            <v>27.799999999999997</v>
          </cell>
        </row>
        <row r="26">
          <cell r="B26">
            <v>26.527272727272727</v>
          </cell>
          <cell r="C26">
            <v>29.8</v>
          </cell>
          <cell r="D26">
            <v>22.7</v>
          </cell>
          <cell r="E26">
            <v>77.36363636363636</v>
          </cell>
          <cell r="F26">
            <v>95</v>
          </cell>
          <cell r="G26">
            <v>61</v>
          </cell>
          <cell r="H26">
            <v>13.68</v>
          </cell>
          <cell r="I26" t="str">
            <v>NE</v>
          </cell>
          <cell r="J26">
            <v>23.400000000000002</v>
          </cell>
          <cell r="K26">
            <v>0.8</v>
          </cell>
        </row>
        <row r="27">
          <cell r="B27">
            <v>28.14</v>
          </cell>
          <cell r="C27">
            <v>32.299999999999997</v>
          </cell>
          <cell r="D27">
            <v>22.2</v>
          </cell>
          <cell r="E27">
            <v>70</v>
          </cell>
          <cell r="F27">
            <v>95</v>
          </cell>
          <cell r="G27">
            <v>48</v>
          </cell>
          <cell r="H27">
            <v>10.8</v>
          </cell>
          <cell r="I27" t="str">
            <v>NE</v>
          </cell>
          <cell r="J27">
            <v>23.759999999999998</v>
          </cell>
          <cell r="K27">
            <v>0</v>
          </cell>
        </row>
        <row r="28">
          <cell r="B28">
            <v>27.953333333333333</v>
          </cell>
          <cell r="C28">
            <v>33.9</v>
          </cell>
          <cell r="D28">
            <v>22.5</v>
          </cell>
          <cell r="E28">
            <v>70.733333333333334</v>
          </cell>
          <cell r="F28">
            <v>92</v>
          </cell>
          <cell r="G28">
            <v>47</v>
          </cell>
          <cell r="H28">
            <v>15.120000000000001</v>
          </cell>
          <cell r="I28" t="str">
            <v>SO</v>
          </cell>
          <cell r="J28">
            <v>36</v>
          </cell>
          <cell r="K28">
            <v>1.4</v>
          </cell>
        </row>
        <row r="29">
          <cell r="B29">
            <v>26.950000000000003</v>
          </cell>
          <cell r="C29">
            <v>33.299999999999997</v>
          </cell>
          <cell r="D29">
            <v>20.399999999999999</v>
          </cell>
          <cell r="E29">
            <v>74.4375</v>
          </cell>
          <cell r="F29">
            <v>95</v>
          </cell>
          <cell r="G29">
            <v>53</v>
          </cell>
          <cell r="H29">
            <v>10.8</v>
          </cell>
          <cell r="I29" t="str">
            <v>N</v>
          </cell>
          <cell r="J29">
            <v>48.96</v>
          </cell>
          <cell r="K29">
            <v>20.6</v>
          </cell>
        </row>
        <row r="30">
          <cell r="B30">
            <v>27.173333333333332</v>
          </cell>
          <cell r="C30">
            <v>34.299999999999997</v>
          </cell>
          <cell r="D30">
            <v>23.3</v>
          </cell>
          <cell r="E30">
            <v>71.266666666666666</v>
          </cell>
          <cell r="F30">
            <v>89</v>
          </cell>
          <cell r="G30">
            <v>46</v>
          </cell>
          <cell r="H30">
            <v>10.44</v>
          </cell>
          <cell r="I30" t="str">
            <v>N</v>
          </cell>
          <cell r="J30">
            <v>41.76</v>
          </cell>
          <cell r="K30">
            <v>1.4</v>
          </cell>
        </row>
        <row r="31">
          <cell r="B31">
            <v>27.442857142857143</v>
          </cell>
          <cell r="C31">
            <v>33.1</v>
          </cell>
          <cell r="D31">
            <v>22.3</v>
          </cell>
          <cell r="E31">
            <v>70.428571428571431</v>
          </cell>
          <cell r="F31">
            <v>90</v>
          </cell>
          <cell r="G31">
            <v>49</v>
          </cell>
          <cell r="H31">
            <v>15.120000000000001</v>
          </cell>
          <cell r="I31" t="str">
            <v>N</v>
          </cell>
          <cell r="J31">
            <v>33.119999999999997</v>
          </cell>
          <cell r="K31">
            <v>0.8</v>
          </cell>
        </row>
        <row r="32">
          <cell r="B32">
            <v>26.779999999999998</v>
          </cell>
          <cell r="C32">
            <v>32.700000000000003</v>
          </cell>
          <cell r="D32">
            <v>22.5</v>
          </cell>
          <cell r="E32">
            <v>75.400000000000006</v>
          </cell>
          <cell r="F32">
            <v>92</v>
          </cell>
          <cell r="G32">
            <v>49</v>
          </cell>
          <cell r="H32">
            <v>9.7200000000000006</v>
          </cell>
          <cell r="I32" t="str">
            <v>NO</v>
          </cell>
          <cell r="J32">
            <v>28.44</v>
          </cell>
          <cell r="K32">
            <v>0.2</v>
          </cell>
        </row>
        <row r="33">
          <cell r="B33">
            <v>26.418181818181822</v>
          </cell>
          <cell r="C33">
            <v>32.4</v>
          </cell>
          <cell r="D33">
            <v>22.8</v>
          </cell>
          <cell r="E33">
            <v>75.727272727272734</v>
          </cell>
          <cell r="F33">
            <v>90</v>
          </cell>
          <cell r="G33">
            <v>55</v>
          </cell>
          <cell r="H33">
            <v>11.520000000000001</v>
          </cell>
          <cell r="I33" t="str">
            <v>N</v>
          </cell>
          <cell r="J33">
            <v>43.56</v>
          </cell>
          <cell r="K33">
            <v>2.6</v>
          </cell>
        </row>
        <row r="34">
          <cell r="B34">
            <v>26.708333333333332</v>
          </cell>
          <cell r="C34">
            <v>31.3</v>
          </cell>
          <cell r="D34">
            <v>23.4</v>
          </cell>
          <cell r="E34">
            <v>74.75</v>
          </cell>
          <cell r="F34">
            <v>91</v>
          </cell>
          <cell r="G34">
            <v>57</v>
          </cell>
          <cell r="H34">
            <v>14.76</v>
          </cell>
          <cell r="I34" t="str">
            <v>N</v>
          </cell>
          <cell r="J34">
            <v>30.6</v>
          </cell>
          <cell r="K34">
            <v>0</v>
          </cell>
        </row>
        <row r="35">
          <cell r="B35">
            <v>28.523076923076921</v>
          </cell>
          <cell r="C35">
            <v>33.5</v>
          </cell>
          <cell r="D35">
            <v>22.9</v>
          </cell>
          <cell r="E35">
            <v>68.307692307692307</v>
          </cell>
          <cell r="F35">
            <v>92</v>
          </cell>
          <cell r="G35">
            <v>46</v>
          </cell>
          <cell r="H35">
            <v>16.559999999999999</v>
          </cell>
          <cell r="I35" t="str">
            <v>NO</v>
          </cell>
          <cell r="J35">
            <v>36</v>
          </cell>
          <cell r="K35">
            <v>0.4</v>
          </cell>
        </row>
        <row r="36">
          <cell r="I36" t="str">
            <v>N</v>
          </cell>
        </row>
      </sheetData>
      <sheetData sheetId="1">
        <row r="5">
          <cell r="B5">
            <v>26.150000000000002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23.712500000000002</v>
          </cell>
          <cell r="C5">
            <v>27.9</v>
          </cell>
          <cell r="D5">
            <v>20.7</v>
          </cell>
          <cell r="E5">
            <v>75.208333333333329</v>
          </cell>
          <cell r="F5">
            <v>95</v>
          </cell>
          <cell r="G5">
            <v>47</v>
          </cell>
          <cell r="H5">
            <v>18</v>
          </cell>
          <cell r="I5" t="str">
            <v>S</v>
          </cell>
          <cell r="J5">
            <v>28.44</v>
          </cell>
          <cell r="K5">
            <v>0</v>
          </cell>
        </row>
        <row r="6">
          <cell r="B6">
            <v>24.720833333333328</v>
          </cell>
          <cell r="C6">
            <v>30.4</v>
          </cell>
          <cell r="D6">
            <v>19.100000000000001</v>
          </cell>
          <cell r="E6">
            <v>75.75</v>
          </cell>
          <cell r="F6">
            <v>95</v>
          </cell>
          <cell r="G6">
            <v>48</v>
          </cell>
          <cell r="H6">
            <v>16.920000000000002</v>
          </cell>
          <cell r="I6" t="str">
            <v>SO</v>
          </cell>
          <cell r="J6">
            <v>36</v>
          </cell>
          <cell r="K6">
            <v>0</v>
          </cell>
        </row>
        <row r="7">
          <cell r="B7">
            <v>24.529166666666665</v>
          </cell>
          <cell r="C7">
            <v>30.7</v>
          </cell>
          <cell r="D7">
            <v>19.5</v>
          </cell>
          <cell r="E7">
            <v>78.333333333333329</v>
          </cell>
          <cell r="F7">
            <v>95</v>
          </cell>
          <cell r="G7">
            <v>47</v>
          </cell>
          <cell r="H7">
            <v>21.6</v>
          </cell>
          <cell r="I7" t="str">
            <v>O</v>
          </cell>
          <cell r="J7">
            <v>33.840000000000003</v>
          </cell>
          <cell r="K7">
            <v>0</v>
          </cell>
        </row>
        <row r="8">
          <cell r="B8">
            <v>23.029166666666669</v>
          </cell>
          <cell r="C8">
            <v>28.3</v>
          </cell>
          <cell r="D8">
            <v>20.3</v>
          </cell>
          <cell r="E8">
            <v>85.291666666666671</v>
          </cell>
          <cell r="F8">
            <v>95</v>
          </cell>
          <cell r="G8">
            <v>58</v>
          </cell>
          <cell r="H8">
            <v>12.96</v>
          </cell>
          <cell r="I8" t="str">
            <v>O</v>
          </cell>
          <cell r="J8">
            <v>27</v>
          </cell>
          <cell r="K8">
            <v>0</v>
          </cell>
        </row>
        <row r="9">
          <cell r="B9">
            <v>23.566666666666666</v>
          </cell>
          <cell r="C9">
            <v>30.5</v>
          </cell>
          <cell r="D9">
            <v>18.399999999999999</v>
          </cell>
          <cell r="E9">
            <v>79.166666666666671</v>
          </cell>
          <cell r="F9">
            <v>95</v>
          </cell>
          <cell r="G9">
            <v>46</v>
          </cell>
          <cell r="H9">
            <v>19.079999999999998</v>
          </cell>
          <cell r="I9" t="str">
            <v>L</v>
          </cell>
          <cell r="J9">
            <v>30.96</v>
          </cell>
          <cell r="K9">
            <v>0</v>
          </cell>
        </row>
        <row r="10">
          <cell r="B10">
            <v>23.695833333333329</v>
          </cell>
          <cell r="C10">
            <v>30.3</v>
          </cell>
          <cell r="D10">
            <v>20.2</v>
          </cell>
          <cell r="E10">
            <v>83.083333333333329</v>
          </cell>
          <cell r="F10">
            <v>95</v>
          </cell>
          <cell r="G10">
            <v>49</v>
          </cell>
          <cell r="H10">
            <v>7.5600000000000005</v>
          </cell>
          <cell r="I10" t="str">
            <v>L</v>
          </cell>
          <cell r="J10">
            <v>36</v>
          </cell>
          <cell r="K10">
            <v>0</v>
          </cell>
        </row>
        <row r="11">
          <cell r="B11">
            <v>24.254166666666666</v>
          </cell>
          <cell r="C11">
            <v>30.8</v>
          </cell>
          <cell r="D11">
            <v>20.8</v>
          </cell>
          <cell r="E11">
            <v>80.166666666666671</v>
          </cell>
          <cell r="F11">
            <v>95</v>
          </cell>
          <cell r="G11">
            <v>51</v>
          </cell>
          <cell r="H11">
            <v>11.16</v>
          </cell>
          <cell r="I11" t="str">
            <v>N</v>
          </cell>
          <cell r="J11">
            <v>34.56</v>
          </cell>
          <cell r="K11">
            <v>0</v>
          </cell>
        </row>
        <row r="12">
          <cell r="B12">
            <v>24.216666666666669</v>
          </cell>
          <cell r="C12">
            <v>29.7</v>
          </cell>
          <cell r="D12">
            <v>20.8</v>
          </cell>
          <cell r="E12">
            <v>82.916666666666671</v>
          </cell>
          <cell r="F12">
            <v>95</v>
          </cell>
          <cell r="G12">
            <v>53</v>
          </cell>
          <cell r="H12">
            <v>24.12</v>
          </cell>
          <cell r="I12" t="str">
            <v>L</v>
          </cell>
          <cell r="J12">
            <v>34.92</v>
          </cell>
          <cell r="K12">
            <v>0</v>
          </cell>
        </row>
        <row r="13">
          <cell r="B13">
            <v>23.479166666666668</v>
          </cell>
          <cell r="C13">
            <v>28.5</v>
          </cell>
          <cell r="D13">
            <v>20.3</v>
          </cell>
          <cell r="E13">
            <v>83.708333333333329</v>
          </cell>
          <cell r="F13">
            <v>95</v>
          </cell>
          <cell r="G13">
            <v>64</v>
          </cell>
          <cell r="H13">
            <v>21.6</v>
          </cell>
          <cell r="I13" t="str">
            <v>O</v>
          </cell>
          <cell r="J13">
            <v>36</v>
          </cell>
          <cell r="K13">
            <v>0</v>
          </cell>
        </row>
        <row r="14">
          <cell r="B14">
            <v>23.104166666666671</v>
          </cell>
          <cell r="C14">
            <v>28.3</v>
          </cell>
          <cell r="D14">
            <v>19.7</v>
          </cell>
          <cell r="E14">
            <v>85.125</v>
          </cell>
          <cell r="F14">
            <v>95</v>
          </cell>
          <cell r="G14">
            <v>64</v>
          </cell>
          <cell r="H14">
            <v>16.2</v>
          </cell>
          <cell r="I14" t="str">
            <v>O</v>
          </cell>
          <cell r="J14">
            <v>30.240000000000002</v>
          </cell>
          <cell r="K14">
            <v>0</v>
          </cell>
        </row>
        <row r="15">
          <cell r="B15">
            <v>24.3125</v>
          </cell>
          <cell r="C15">
            <v>29.9</v>
          </cell>
          <cell r="D15">
            <v>21.6</v>
          </cell>
          <cell r="E15">
            <v>85.333333333333329</v>
          </cell>
          <cell r="F15">
            <v>95</v>
          </cell>
          <cell r="G15">
            <v>59</v>
          </cell>
          <cell r="H15">
            <v>20.16</v>
          </cell>
          <cell r="I15" t="str">
            <v>O</v>
          </cell>
          <cell r="J15">
            <v>46.080000000000005</v>
          </cell>
          <cell r="K15">
            <v>0</v>
          </cell>
        </row>
        <row r="16">
          <cell r="B16">
            <v>22.416666666666668</v>
          </cell>
          <cell r="C16">
            <v>25.5</v>
          </cell>
          <cell r="D16">
            <v>21.3</v>
          </cell>
          <cell r="E16">
            <v>90.541666666666671</v>
          </cell>
          <cell r="F16">
            <v>95</v>
          </cell>
          <cell r="G16">
            <v>80</v>
          </cell>
          <cell r="H16">
            <v>23.040000000000003</v>
          </cell>
          <cell r="I16" t="str">
            <v>NO</v>
          </cell>
          <cell r="J16">
            <v>35.64</v>
          </cell>
          <cell r="K16">
            <v>0</v>
          </cell>
        </row>
        <row r="17">
          <cell r="B17">
            <v>21.916666666666668</v>
          </cell>
          <cell r="C17">
            <v>25.3</v>
          </cell>
          <cell r="D17">
            <v>20.5</v>
          </cell>
          <cell r="E17">
            <v>92.833333333333329</v>
          </cell>
          <cell r="F17">
            <v>96</v>
          </cell>
          <cell r="G17">
            <v>83</v>
          </cell>
          <cell r="H17">
            <v>27.36</v>
          </cell>
          <cell r="I17" t="str">
            <v>NO</v>
          </cell>
          <cell r="J17">
            <v>43.92</v>
          </cell>
          <cell r="K17">
            <v>0</v>
          </cell>
        </row>
        <row r="18">
          <cell r="B18">
            <v>23.008333333333336</v>
          </cell>
          <cell r="C18">
            <v>27</v>
          </cell>
          <cell r="D18">
            <v>20.6</v>
          </cell>
          <cell r="E18">
            <v>90.416666666666671</v>
          </cell>
          <cell r="F18">
            <v>95</v>
          </cell>
          <cell r="G18">
            <v>74</v>
          </cell>
          <cell r="H18">
            <v>20.16</v>
          </cell>
          <cell r="I18" t="str">
            <v>O</v>
          </cell>
          <cell r="J18">
            <v>39.6</v>
          </cell>
          <cell r="K18">
            <v>0</v>
          </cell>
        </row>
        <row r="19">
          <cell r="B19">
            <v>23.658333333333335</v>
          </cell>
          <cell r="C19">
            <v>30.9</v>
          </cell>
          <cell r="D19">
            <v>19.7</v>
          </cell>
          <cell r="E19">
            <v>85.083333333333329</v>
          </cell>
          <cell r="F19">
            <v>95</v>
          </cell>
          <cell r="G19">
            <v>58</v>
          </cell>
          <cell r="H19">
            <v>2.16</v>
          </cell>
          <cell r="I19" t="str">
            <v>O</v>
          </cell>
          <cell r="J19">
            <v>30.96</v>
          </cell>
          <cell r="K19">
            <v>0</v>
          </cell>
        </row>
        <row r="20">
          <cell r="B20">
            <v>23.799999999999997</v>
          </cell>
          <cell r="C20">
            <v>29.2</v>
          </cell>
          <cell r="D20">
            <v>19.8</v>
          </cell>
          <cell r="E20">
            <v>85.291666666666671</v>
          </cell>
          <cell r="F20">
            <v>96</v>
          </cell>
          <cell r="G20">
            <v>58</v>
          </cell>
          <cell r="H20">
            <v>12.96</v>
          </cell>
          <cell r="I20" t="str">
            <v>NO</v>
          </cell>
          <cell r="J20">
            <v>36</v>
          </cell>
          <cell r="K20">
            <v>0</v>
          </cell>
        </row>
        <row r="21">
          <cell r="B21">
            <v>22.583333333333329</v>
          </cell>
          <cell r="C21">
            <v>25.5</v>
          </cell>
          <cell r="D21">
            <v>21</v>
          </cell>
          <cell r="E21">
            <v>90.75</v>
          </cell>
          <cell r="F21">
            <v>96</v>
          </cell>
          <cell r="G21">
            <v>77</v>
          </cell>
          <cell r="H21">
            <v>1.4400000000000002</v>
          </cell>
          <cell r="I21" t="str">
            <v>N</v>
          </cell>
          <cell r="J21">
            <v>27.720000000000002</v>
          </cell>
          <cell r="K21">
            <v>0</v>
          </cell>
        </row>
        <row r="22">
          <cell r="B22">
            <v>22.595833333333335</v>
          </cell>
          <cell r="C22">
            <v>27.1</v>
          </cell>
          <cell r="D22">
            <v>20.8</v>
          </cell>
          <cell r="E22">
            <v>89.416666666666671</v>
          </cell>
          <cell r="F22">
            <v>96</v>
          </cell>
          <cell r="G22">
            <v>69</v>
          </cell>
          <cell r="H22">
            <v>5.7600000000000007</v>
          </cell>
          <cell r="I22" t="str">
            <v>NO</v>
          </cell>
          <cell r="J22">
            <v>41.04</v>
          </cell>
          <cell r="K22">
            <v>0</v>
          </cell>
        </row>
        <row r="23">
          <cell r="B23">
            <v>22.900000000000002</v>
          </cell>
          <cell r="C23">
            <v>26.6</v>
          </cell>
          <cell r="D23">
            <v>20.7</v>
          </cell>
          <cell r="E23">
            <v>89.583333333333329</v>
          </cell>
          <cell r="F23">
            <v>95</v>
          </cell>
          <cell r="G23">
            <v>73</v>
          </cell>
          <cell r="H23">
            <v>20.16</v>
          </cell>
          <cell r="I23" t="str">
            <v>NO</v>
          </cell>
          <cell r="J23">
            <v>42.84</v>
          </cell>
          <cell r="K23">
            <v>0</v>
          </cell>
        </row>
        <row r="24">
          <cell r="B24">
            <v>22.6875</v>
          </cell>
          <cell r="C24">
            <v>27.7</v>
          </cell>
          <cell r="D24">
            <v>20.8</v>
          </cell>
          <cell r="E24">
            <v>89.375</v>
          </cell>
          <cell r="F24">
            <v>96</v>
          </cell>
          <cell r="G24">
            <v>64</v>
          </cell>
          <cell r="H24">
            <v>21.96</v>
          </cell>
          <cell r="I24" t="str">
            <v>N</v>
          </cell>
          <cell r="J24">
            <v>34.200000000000003</v>
          </cell>
          <cell r="K24">
            <v>0</v>
          </cell>
        </row>
        <row r="25">
          <cell r="B25">
            <v>23.287499999999998</v>
          </cell>
          <cell r="C25">
            <v>29.3</v>
          </cell>
          <cell r="D25">
            <v>20</v>
          </cell>
          <cell r="E25">
            <v>85.291666666666671</v>
          </cell>
          <cell r="F25">
            <v>96</v>
          </cell>
          <cell r="G25">
            <v>55</v>
          </cell>
          <cell r="H25">
            <v>12.6</v>
          </cell>
          <cell r="I25" t="str">
            <v>NE</v>
          </cell>
          <cell r="J25">
            <v>54.72</v>
          </cell>
          <cell r="K25">
            <v>0</v>
          </cell>
        </row>
        <row r="26">
          <cell r="B26">
            <v>23.995833333333334</v>
          </cell>
          <cell r="C26">
            <v>30</v>
          </cell>
          <cell r="D26">
            <v>20.6</v>
          </cell>
          <cell r="E26">
            <v>82.541666666666671</v>
          </cell>
          <cell r="F26">
            <v>95</v>
          </cell>
          <cell r="G26">
            <v>53</v>
          </cell>
          <cell r="H26">
            <v>17.28</v>
          </cell>
          <cell r="I26" t="str">
            <v>L</v>
          </cell>
          <cell r="J26">
            <v>42.480000000000004</v>
          </cell>
          <cell r="K26">
            <v>0</v>
          </cell>
        </row>
        <row r="27">
          <cell r="B27">
            <v>23.729166666666671</v>
          </cell>
          <cell r="C27">
            <v>29.9</v>
          </cell>
          <cell r="D27">
            <v>20.399999999999999</v>
          </cell>
          <cell r="E27">
            <v>83.708333333333329</v>
          </cell>
          <cell r="F27">
            <v>96</v>
          </cell>
          <cell r="G27">
            <v>50</v>
          </cell>
          <cell r="H27">
            <v>19.440000000000001</v>
          </cell>
          <cell r="I27" t="str">
            <v>L</v>
          </cell>
          <cell r="J27">
            <v>29.16</v>
          </cell>
          <cell r="K27">
            <v>0</v>
          </cell>
        </row>
        <row r="28">
          <cell r="B28">
            <v>24.591666666666669</v>
          </cell>
          <cell r="C28">
            <v>30.5</v>
          </cell>
          <cell r="D28">
            <v>20.6</v>
          </cell>
          <cell r="E28">
            <v>77.541666666666671</v>
          </cell>
          <cell r="F28">
            <v>94</v>
          </cell>
          <cell r="G28">
            <v>52</v>
          </cell>
          <cell r="H28">
            <v>18</v>
          </cell>
          <cell r="I28" t="str">
            <v>L</v>
          </cell>
          <cell r="J28">
            <v>32.4</v>
          </cell>
          <cell r="K28">
            <v>0</v>
          </cell>
        </row>
        <row r="29">
          <cell r="B29">
            <v>24.275000000000002</v>
          </cell>
          <cell r="C29">
            <v>32</v>
          </cell>
          <cell r="D29">
            <v>18.600000000000001</v>
          </cell>
          <cell r="E29">
            <v>77.541666666666671</v>
          </cell>
          <cell r="F29">
            <v>95</v>
          </cell>
          <cell r="G29">
            <v>43</v>
          </cell>
          <cell r="H29">
            <v>31.680000000000003</v>
          </cell>
          <cell r="I29" t="str">
            <v>S</v>
          </cell>
          <cell r="J29">
            <v>63.72</v>
          </cell>
          <cell r="K29">
            <v>0</v>
          </cell>
        </row>
        <row r="30">
          <cell r="B30">
            <v>24.383333333333329</v>
          </cell>
          <cell r="C30">
            <v>30.6</v>
          </cell>
          <cell r="D30">
            <v>20.6</v>
          </cell>
          <cell r="E30">
            <v>77.916666666666671</v>
          </cell>
          <cell r="F30">
            <v>93</v>
          </cell>
          <cell r="G30">
            <v>49</v>
          </cell>
          <cell r="H30">
            <v>18.36</v>
          </cell>
          <cell r="I30" t="str">
            <v>L</v>
          </cell>
          <cell r="J30">
            <v>27.720000000000002</v>
          </cell>
          <cell r="K30">
            <v>0</v>
          </cell>
        </row>
        <row r="31">
          <cell r="B31">
            <v>24.358333333333334</v>
          </cell>
          <cell r="C31">
            <v>30.2</v>
          </cell>
          <cell r="D31">
            <v>20.7</v>
          </cell>
          <cell r="E31">
            <v>79.958333333333329</v>
          </cell>
          <cell r="F31">
            <v>93</v>
          </cell>
          <cell r="G31">
            <v>52</v>
          </cell>
          <cell r="H31">
            <v>17.64</v>
          </cell>
          <cell r="I31" t="str">
            <v>SO</v>
          </cell>
          <cell r="J31">
            <v>47.519999999999996</v>
          </cell>
          <cell r="K31">
            <v>0</v>
          </cell>
        </row>
        <row r="32">
          <cell r="B32">
            <v>24.120833333333337</v>
          </cell>
          <cell r="C32">
            <v>31.1</v>
          </cell>
          <cell r="D32">
            <v>19.2</v>
          </cell>
          <cell r="E32">
            <v>77.416666666666671</v>
          </cell>
          <cell r="F32">
            <v>95</v>
          </cell>
          <cell r="G32">
            <v>41</v>
          </cell>
          <cell r="H32">
            <v>20.16</v>
          </cell>
          <cell r="I32" t="str">
            <v>L</v>
          </cell>
          <cell r="J32">
            <v>40.680000000000007</v>
          </cell>
          <cell r="K32">
            <v>0</v>
          </cell>
        </row>
        <row r="33">
          <cell r="B33">
            <v>21.700000000000003</v>
          </cell>
          <cell r="C33">
            <v>26.2</v>
          </cell>
          <cell r="D33">
            <v>19.399999999999999</v>
          </cell>
          <cell r="E33">
            <v>86.833333333333329</v>
          </cell>
          <cell r="F33">
            <v>96</v>
          </cell>
          <cell r="G33">
            <v>67</v>
          </cell>
          <cell r="H33">
            <v>12.6</v>
          </cell>
          <cell r="I33" t="str">
            <v>N</v>
          </cell>
          <cell r="J33">
            <v>43.56</v>
          </cell>
          <cell r="K33">
            <v>0</v>
          </cell>
        </row>
        <row r="34">
          <cell r="B34">
            <v>23.362499999999997</v>
          </cell>
          <cell r="C34">
            <v>30.5</v>
          </cell>
          <cell r="D34">
            <v>17.8</v>
          </cell>
          <cell r="E34">
            <v>78.916666666666671</v>
          </cell>
          <cell r="F34">
            <v>96</v>
          </cell>
          <cell r="G34">
            <v>46</v>
          </cell>
          <cell r="H34">
            <v>1.8</v>
          </cell>
          <cell r="I34" t="str">
            <v>L</v>
          </cell>
          <cell r="J34">
            <v>28.08</v>
          </cell>
          <cell r="K34">
            <v>0</v>
          </cell>
        </row>
        <row r="35">
          <cell r="B35">
            <v>24.220833333333331</v>
          </cell>
          <cell r="C35">
            <v>31.3</v>
          </cell>
          <cell r="D35">
            <v>19.100000000000001</v>
          </cell>
          <cell r="E35">
            <v>77.291666666666671</v>
          </cell>
          <cell r="F35">
            <v>95</v>
          </cell>
          <cell r="G35">
            <v>46</v>
          </cell>
          <cell r="H35">
            <v>3.9600000000000004</v>
          </cell>
          <cell r="I35" t="str">
            <v>NO</v>
          </cell>
          <cell r="J35">
            <v>34.92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24.083333333333339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22.95</v>
          </cell>
          <cell r="C5">
            <v>28.2</v>
          </cell>
          <cell r="D5">
            <v>19.600000000000001</v>
          </cell>
          <cell r="E5">
            <v>83.6</v>
          </cell>
          <cell r="F5">
            <v>95</v>
          </cell>
          <cell r="G5">
            <v>63</v>
          </cell>
          <cell r="H5">
            <v>15.48</v>
          </cell>
          <cell r="I5" t="str">
            <v>S</v>
          </cell>
          <cell r="J5">
            <v>36.36</v>
          </cell>
          <cell r="K5">
            <v>69.8</v>
          </cell>
        </row>
        <row r="6">
          <cell r="B6">
            <v>27.1</v>
          </cell>
          <cell r="C6">
            <v>30.6</v>
          </cell>
          <cell r="D6">
            <v>19.7</v>
          </cell>
          <cell r="E6">
            <v>62.307692307692307</v>
          </cell>
          <cell r="F6">
            <v>95</v>
          </cell>
          <cell r="G6">
            <v>47</v>
          </cell>
          <cell r="H6">
            <v>11.16</v>
          </cell>
          <cell r="I6" t="str">
            <v>SO</v>
          </cell>
          <cell r="J6">
            <v>25.2</v>
          </cell>
          <cell r="K6">
            <v>0</v>
          </cell>
        </row>
        <row r="7">
          <cell r="B7">
            <v>24.822727272727267</v>
          </cell>
          <cell r="C7">
            <v>30.8</v>
          </cell>
          <cell r="D7">
            <v>21</v>
          </cell>
          <cell r="E7">
            <v>76.227272727272734</v>
          </cell>
          <cell r="F7">
            <v>90</v>
          </cell>
          <cell r="G7">
            <v>47</v>
          </cell>
          <cell r="H7">
            <v>16.920000000000002</v>
          </cell>
          <cell r="I7" t="str">
            <v>SE</v>
          </cell>
          <cell r="J7">
            <v>39.96</v>
          </cell>
          <cell r="K7">
            <v>4.4000000000000004</v>
          </cell>
        </row>
        <row r="8">
          <cell r="B8">
            <v>25.776190476190479</v>
          </cell>
          <cell r="C8">
            <v>31.5</v>
          </cell>
          <cell r="D8">
            <v>20.5</v>
          </cell>
          <cell r="E8">
            <v>70.19047619047619</v>
          </cell>
          <cell r="F8">
            <v>94</v>
          </cell>
          <cell r="G8">
            <v>43</v>
          </cell>
          <cell r="H8">
            <v>12.96</v>
          </cell>
          <cell r="I8" t="str">
            <v>SO</v>
          </cell>
          <cell r="J8">
            <v>26.28</v>
          </cell>
          <cell r="K8">
            <v>0</v>
          </cell>
        </row>
        <row r="9">
          <cell r="B9">
            <v>26.518181818181816</v>
          </cell>
          <cell r="C9">
            <v>33.5</v>
          </cell>
          <cell r="D9">
            <v>21.3</v>
          </cell>
          <cell r="E9">
            <v>69.409090909090907</v>
          </cell>
          <cell r="F9">
            <v>89</v>
          </cell>
          <cell r="G9">
            <v>37</v>
          </cell>
          <cell r="H9">
            <v>23.759999999999998</v>
          </cell>
          <cell r="I9" t="str">
            <v>NE</v>
          </cell>
          <cell r="J9">
            <v>48.6</v>
          </cell>
          <cell r="K9">
            <v>12</v>
          </cell>
        </row>
        <row r="10">
          <cell r="B10">
            <v>26.568181818181813</v>
          </cell>
          <cell r="C10">
            <v>33.700000000000003</v>
          </cell>
          <cell r="D10">
            <v>21.4</v>
          </cell>
          <cell r="E10">
            <v>69.727272727272734</v>
          </cell>
          <cell r="F10">
            <v>89</v>
          </cell>
          <cell r="G10">
            <v>36</v>
          </cell>
          <cell r="H10">
            <v>7.2</v>
          </cell>
          <cell r="I10" t="str">
            <v>NE</v>
          </cell>
          <cell r="J10">
            <v>29.52</v>
          </cell>
          <cell r="K10">
            <v>0</v>
          </cell>
        </row>
        <row r="11">
          <cell r="B11">
            <v>27.523809523809526</v>
          </cell>
          <cell r="C11">
            <v>32.799999999999997</v>
          </cell>
          <cell r="D11">
            <v>23.3</v>
          </cell>
          <cell r="E11">
            <v>72.666666666666671</v>
          </cell>
          <cell r="F11">
            <v>92</v>
          </cell>
          <cell r="G11">
            <v>50</v>
          </cell>
          <cell r="H11">
            <v>21.6</v>
          </cell>
          <cell r="I11" t="str">
            <v>NE</v>
          </cell>
          <cell r="J11">
            <v>37.440000000000005</v>
          </cell>
          <cell r="K11">
            <v>2.8</v>
          </cell>
        </row>
        <row r="12">
          <cell r="B12">
            <v>27.276190476190468</v>
          </cell>
          <cell r="C12">
            <v>33.6</v>
          </cell>
          <cell r="D12">
            <v>22.5</v>
          </cell>
          <cell r="E12">
            <v>73.904761904761898</v>
          </cell>
          <cell r="F12">
            <v>94</v>
          </cell>
          <cell r="G12">
            <v>47</v>
          </cell>
          <cell r="H12">
            <v>13.68</v>
          </cell>
          <cell r="I12" t="str">
            <v>N</v>
          </cell>
          <cell r="J12">
            <v>31.680000000000003</v>
          </cell>
          <cell r="K12">
            <v>1</v>
          </cell>
        </row>
        <row r="13">
          <cell r="B13">
            <v>26.961904761904758</v>
          </cell>
          <cell r="C13">
            <v>32.4</v>
          </cell>
          <cell r="D13">
            <v>22.4</v>
          </cell>
          <cell r="E13">
            <v>74.904761904761898</v>
          </cell>
          <cell r="F13">
            <v>93</v>
          </cell>
          <cell r="G13">
            <v>53</v>
          </cell>
          <cell r="H13">
            <v>14.76</v>
          </cell>
          <cell r="I13" t="str">
            <v>N</v>
          </cell>
          <cell r="J13">
            <v>28.44</v>
          </cell>
          <cell r="K13">
            <v>0</v>
          </cell>
        </row>
        <row r="14">
          <cell r="B14">
            <v>27.404347826086958</v>
          </cell>
          <cell r="C14">
            <v>32.700000000000003</v>
          </cell>
          <cell r="D14">
            <v>22.6</v>
          </cell>
          <cell r="E14">
            <v>73.304347826086953</v>
          </cell>
          <cell r="F14">
            <v>92</v>
          </cell>
          <cell r="G14">
            <v>49</v>
          </cell>
          <cell r="H14">
            <v>11.879999999999999</v>
          </cell>
          <cell r="I14" t="str">
            <v>SO</v>
          </cell>
          <cell r="J14">
            <v>28.44</v>
          </cell>
          <cell r="K14">
            <v>0</v>
          </cell>
        </row>
        <row r="15">
          <cell r="B15">
            <v>26.900000000000002</v>
          </cell>
          <cell r="C15">
            <v>31.5</v>
          </cell>
          <cell r="D15">
            <v>23</v>
          </cell>
          <cell r="E15">
            <v>79.739130434782609</v>
          </cell>
          <cell r="F15">
            <v>94</v>
          </cell>
          <cell r="G15">
            <v>59</v>
          </cell>
          <cell r="H15">
            <v>19.440000000000001</v>
          </cell>
          <cell r="I15" t="str">
            <v>SO</v>
          </cell>
          <cell r="J15">
            <v>34.92</v>
          </cell>
          <cell r="K15">
            <v>0</v>
          </cell>
        </row>
        <row r="16">
          <cell r="B16">
            <v>24.04</v>
          </cell>
          <cell r="C16">
            <v>27</v>
          </cell>
          <cell r="D16">
            <v>21.9</v>
          </cell>
          <cell r="E16">
            <v>87</v>
          </cell>
          <cell r="F16">
            <v>95</v>
          </cell>
          <cell r="G16">
            <v>72</v>
          </cell>
          <cell r="H16">
            <v>22.68</v>
          </cell>
          <cell r="I16" t="str">
            <v>SO</v>
          </cell>
          <cell r="J16">
            <v>54.72</v>
          </cell>
          <cell r="K16">
            <v>16.399999999999999</v>
          </cell>
        </row>
        <row r="17">
          <cell r="B17">
            <v>26.741176470588233</v>
          </cell>
          <cell r="C17">
            <v>31.2</v>
          </cell>
          <cell r="D17">
            <v>22</v>
          </cell>
          <cell r="E17">
            <v>65.588235294117652</v>
          </cell>
          <cell r="F17">
            <v>96</v>
          </cell>
          <cell r="G17">
            <v>34</v>
          </cell>
          <cell r="H17">
            <v>11.879999999999999</v>
          </cell>
          <cell r="I17" t="str">
            <v>S</v>
          </cell>
          <cell r="J17">
            <v>20.16</v>
          </cell>
          <cell r="K17">
            <v>0</v>
          </cell>
        </row>
        <row r="18">
          <cell r="B18">
            <v>26.2695652173913</v>
          </cell>
          <cell r="C18">
            <v>32.799999999999997</v>
          </cell>
          <cell r="D18">
            <v>20.8</v>
          </cell>
          <cell r="E18">
            <v>64.869565217391298</v>
          </cell>
          <cell r="F18">
            <v>85</v>
          </cell>
          <cell r="G18">
            <v>39</v>
          </cell>
          <cell r="H18">
            <v>10.08</v>
          </cell>
          <cell r="I18" t="str">
            <v>NO</v>
          </cell>
          <cell r="J18">
            <v>21.96</v>
          </cell>
          <cell r="K18">
            <v>0</v>
          </cell>
        </row>
        <row r="19">
          <cell r="B19">
            <v>27.326086956521745</v>
          </cell>
          <cell r="C19">
            <v>32.9</v>
          </cell>
          <cell r="D19">
            <v>22.1</v>
          </cell>
          <cell r="E19">
            <v>62.304347826086953</v>
          </cell>
          <cell r="F19">
            <v>87</v>
          </cell>
          <cell r="G19">
            <v>33</v>
          </cell>
          <cell r="H19">
            <v>16.2</v>
          </cell>
          <cell r="I19" t="str">
            <v>SE</v>
          </cell>
          <cell r="J19">
            <v>29.880000000000003</v>
          </cell>
          <cell r="K19">
            <v>0</v>
          </cell>
        </row>
        <row r="20">
          <cell r="B20">
            <v>24.418181818181822</v>
          </cell>
          <cell r="C20">
            <v>31.2</v>
          </cell>
          <cell r="D20">
            <v>21.8</v>
          </cell>
          <cell r="E20">
            <v>76</v>
          </cell>
          <cell r="F20">
            <v>90</v>
          </cell>
          <cell r="G20">
            <v>54</v>
          </cell>
          <cell r="H20">
            <v>19.440000000000001</v>
          </cell>
          <cell r="I20" t="str">
            <v>NE</v>
          </cell>
          <cell r="J20">
            <v>68.400000000000006</v>
          </cell>
          <cell r="K20">
            <v>5.2</v>
          </cell>
        </row>
        <row r="21">
          <cell r="B21">
            <v>25.027777777777779</v>
          </cell>
          <cell r="C21">
            <v>30</v>
          </cell>
          <cell r="D21">
            <v>21.5</v>
          </cell>
          <cell r="E21">
            <v>79.944444444444443</v>
          </cell>
          <cell r="F21">
            <v>91</v>
          </cell>
          <cell r="G21">
            <v>59</v>
          </cell>
          <cell r="H21">
            <v>21.96</v>
          </cell>
          <cell r="I21" t="str">
            <v>NE</v>
          </cell>
          <cell r="J21">
            <v>56.519999999999996</v>
          </cell>
          <cell r="K21">
            <v>7</v>
          </cell>
        </row>
        <row r="22">
          <cell r="B22">
            <v>25.595238095238095</v>
          </cell>
          <cell r="C22">
            <v>31.9</v>
          </cell>
          <cell r="D22">
            <v>21.2</v>
          </cell>
          <cell r="E22">
            <v>77.285714285714292</v>
          </cell>
          <cell r="F22">
            <v>93</v>
          </cell>
          <cell r="G22">
            <v>50</v>
          </cell>
          <cell r="H22">
            <v>13.68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26.360869565217399</v>
          </cell>
          <cell r="C23">
            <v>33.299999999999997</v>
          </cell>
          <cell r="D23">
            <v>21.1</v>
          </cell>
          <cell r="E23">
            <v>75.739130434782609</v>
          </cell>
          <cell r="F23">
            <v>96</v>
          </cell>
          <cell r="G23">
            <v>46</v>
          </cell>
          <cell r="H23">
            <v>12.6</v>
          </cell>
          <cell r="I23" t="str">
            <v>N</v>
          </cell>
          <cell r="J23">
            <v>25.92</v>
          </cell>
          <cell r="K23">
            <v>0</v>
          </cell>
        </row>
        <row r="24">
          <cell r="B24">
            <v>25.291666666666661</v>
          </cell>
          <cell r="C24">
            <v>30.4</v>
          </cell>
          <cell r="D24">
            <v>22</v>
          </cell>
          <cell r="E24">
            <v>79.791666666666671</v>
          </cell>
          <cell r="F24">
            <v>93</v>
          </cell>
          <cell r="G24">
            <v>60</v>
          </cell>
          <cell r="H24">
            <v>13.68</v>
          </cell>
          <cell r="I24" t="str">
            <v>N</v>
          </cell>
          <cell r="J24">
            <v>41.76</v>
          </cell>
          <cell r="K24">
            <v>0</v>
          </cell>
        </row>
        <row r="25">
          <cell r="B25">
            <v>24.178947368421053</v>
          </cell>
          <cell r="C25">
            <v>27.9</v>
          </cell>
          <cell r="D25">
            <v>21.3</v>
          </cell>
          <cell r="E25">
            <v>83.684210526315795</v>
          </cell>
          <cell r="F25">
            <v>93</v>
          </cell>
          <cell r="G25">
            <v>71</v>
          </cell>
          <cell r="H25">
            <v>11.16</v>
          </cell>
          <cell r="I25" t="str">
            <v>S</v>
          </cell>
          <cell r="J25">
            <v>30.240000000000002</v>
          </cell>
          <cell r="K25">
            <v>7.8</v>
          </cell>
        </row>
        <row r="26">
          <cell r="B26">
            <v>25.607142857142854</v>
          </cell>
          <cell r="C26">
            <v>29.6</v>
          </cell>
          <cell r="D26">
            <v>21.9</v>
          </cell>
          <cell r="E26">
            <v>81.5</v>
          </cell>
          <cell r="F26">
            <v>94</v>
          </cell>
          <cell r="G26">
            <v>59</v>
          </cell>
          <cell r="H26">
            <v>13.32</v>
          </cell>
          <cell r="I26" t="str">
            <v>NE</v>
          </cell>
          <cell r="J26">
            <v>25.92</v>
          </cell>
          <cell r="K26">
            <v>0.2</v>
          </cell>
        </row>
        <row r="27">
          <cell r="B27">
            <v>26.51</v>
          </cell>
          <cell r="C27">
            <v>31</v>
          </cell>
          <cell r="D27">
            <v>23.7</v>
          </cell>
          <cell r="E27">
            <v>77.25</v>
          </cell>
          <cell r="F27">
            <v>89</v>
          </cell>
          <cell r="G27">
            <v>53</v>
          </cell>
          <cell r="H27">
            <v>17.28</v>
          </cell>
          <cell r="I27" t="str">
            <v>SE</v>
          </cell>
          <cell r="J27">
            <v>39.24</v>
          </cell>
          <cell r="K27">
            <v>0</v>
          </cell>
        </row>
        <row r="28">
          <cell r="B28">
            <v>25.231818181818184</v>
          </cell>
          <cell r="C28">
            <v>33.6</v>
          </cell>
          <cell r="D28">
            <v>21.3</v>
          </cell>
          <cell r="E28">
            <v>80.772727272727266</v>
          </cell>
          <cell r="F28">
            <v>94</v>
          </cell>
          <cell r="G28">
            <v>46</v>
          </cell>
          <cell r="H28">
            <v>16.559999999999999</v>
          </cell>
          <cell r="I28" t="str">
            <v>NE</v>
          </cell>
          <cell r="J28">
            <v>36.36</v>
          </cell>
          <cell r="K28">
            <v>12.4</v>
          </cell>
        </row>
        <row r="29">
          <cell r="B29">
            <v>26.252631578947376</v>
          </cell>
          <cell r="C29">
            <v>33.799999999999997</v>
          </cell>
          <cell r="D29">
            <v>21.8</v>
          </cell>
          <cell r="E29">
            <v>72.473684210526315</v>
          </cell>
          <cell r="F29">
            <v>93</v>
          </cell>
          <cell r="G29">
            <v>48</v>
          </cell>
          <cell r="H29">
            <v>12.96</v>
          </cell>
          <cell r="I29" t="str">
            <v>NE</v>
          </cell>
          <cell r="J29">
            <v>35.28</v>
          </cell>
          <cell r="K29">
            <v>3.8</v>
          </cell>
        </row>
        <row r="30">
          <cell r="B30">
            <v>27.480952380952381</v>
          </cell>
          <cell r="C30">
            <v>34.700000000000003</v>
          </cell>
          <cell r="D30">
            <v>21.2</v>
          </cell>
          <cell r="E30">
            <v>66.666666666666671</v>
          </cell>
          <cell r="F30">
            <v>93</v>
          </cell>
          <cell r="G30">
            <v>34</v>
          </cell>
          <cell r="H30">
            <v>19.440000000000001</v>
          </cell>
          <cell r="I30" t="str">
            <v>N</v>
          </cell>
          <cell r="J30">
            <v>32.4</v>
          </cell>
          <cell r="K30">
            <v>0</v>
          </cell>
        </row>
        <row r="31">
          <cell r="B31">
            <v>26.775000000000002</v>
          </cell>
          <cell r="C31">
            <v>34.1</v>
          </cell>
          <cell r="D31">
            <v>21.1</v>
          </cell>
          <cell r="E31">
            <v>70.75</v>
          </cell>
          <cell r="F31">
            <v>91</v>
          </cell>
          <cell r="G31">
            <v>40</v>
          </cell>
          <cell r="H31">
            <v>15.120000000000001</v>
          </cell>
          <cell r="I31" t="str">
            <v>N</v>
          </cell>
          <cell r="J31">
            <v>42.12</v>
          </cell>
          <cell r="K31">
            <v>0</v>
          </cell>
        </row>
        <row r="32">
          <cell r="B32">
            <v>25.966666666666669</v>
          </cell>
          <cell r="C32">
            <v>33.799999999999997</v>
          </cell>
          <cell r="D32">
            <v>22.1</v>
          </cell>
          <cell r="E32">
            <v>76.875</v>
          </cell>
          <cell r="F32">
            <v>90</v>
          </cell>
          <cell r="G32">
            <v>45</v>
          </cell>
          <cell r="H32">
            <v>13.32</v>
          </cell>
          <cell r="I32" t="str">
            <v>N</v>
          </cell>
          <cell r="J32">
            <v>28.44</v>
          </cell>
          <cell r="K32">
            <v>1</v>
          </cell>
        </row>
        <row r="33">
          <cell r="B33">
            <v>25.473913043478259</v>
          </cell>
          <cell r="C33">
            <v>32.299999999999997</v>
          </cell>
          <cell r="D33">
            <v>22.1</v>
          </cell>
          <cell r="E33">
            <v>80.043478260869563</v>
          </cell>
          <cell r="F33">
            <v>93</v>
          </cell>
          <cell r="G33">
            <v>53</v>
          </cell>
          <cell r="H33">
            <v>11.879999999999999</v>
          </cell>
          <cell r="I33" t="str">
            <v>N</v>
          </cell>
          <cell r="J33">
            <v>30.6</v>
          </cell>
          <cell r="K33">
            <v>1</v>
          </cell>
        </row>
        <row r="34">
          <cell r="B34">
            <v>24.971428571428572</v>
          </cell>
          <cell r="C34">
            <v>31.4</v>
          </cell>
          <cell r="D34">
            <v>22</v>
          </cell>
          <cell r="E34">
            <v>82.61904761904762</v>
          </cell>
          <cell r="F34">
            <v>95</v>
          </cell>
          <cell r="G34">
            <v>57</v>
          </cell>
          <cell r="H34">
            <v>11.520000000000001</v>
          </cell>
          <cell r="I34" t="str">
            <v>N</v>
          </cell>
          <cell r="J34">
            <v>30.6</v>
          </cell>
          <cell r="K34">
            <v>0</v>
          </cell>
        </row>
        <row r="35">
          <cell r="B35">
            <v>27.490476190476194</v>
          </cell>
          <cell r="C35">
            <v>34.1</v>
          </cell>
          <cell r="D35">
            <v>22.2</v>
          </cell>
          <cell r="E35">
            <v>70.38095238095238</v>
          </cell>
          <cell r="F35">
            <v>94</v>
          </cell>
          <cell r="G35">
            <v>41</v>
          </cell>
          <cell r="H35">
            <v>17.28</v>
          </cell>
          <cell r="I35" t="str">
            <v>N</v>
          </cell>
          <cell r="J35">
            <v>34.92</v>
          </cell>
          <cell r="K35">
            <v>1</v>
          </cell>
        </row>
        <row r="36">
          <cell r="I36" t="str">
            <v>N</v>
          </cell>
        </row>
      </sheetData>
      <sheetData sheetId="1">
        <row r="5">
          <cell r="B5">
            <v>25.195833333333329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25.579166666666666</v>
          </cell>
          <cell r="C5">
            <v>30.6</v>
          </cell>
          <cell r="D5">
            <v>21.3</v>
          </cell>
          <cell r="E5">
            <v>69.458333333333329</v>
          </cell>
          <cell r="F5">
            <v>93</v>
          </cell>
          <cell r="G5">
            <v>32</v>
          </cell>
          <cell r="H5">
            <v>12.16</v>
          </cell>
          <cell r="I5" t="str">
            <v>SE</v>
          </cell>
          <cell r="J5">
            <v>26.560000000000002</v>
          </cell>
          <cell r="K5" t="str">
            <v>**</v>
          </cell>
        </row>
        <row r="6">
          <cell r="B6">
            <v>25.525000000000006</v>
          </cell>
          <cell r="C6">
            <v>32.5</v>
          </cell>
          <cell r="D6">
            <v>19.399999999999999</v>
          </cell>
          <cell r="E6">
            <v>71.833333333333329</v>
          </cell>
          <cell r="F6">
            <v>95</v>
          </cell>
          <cell r="G6">
            <v>41</v>
          </cell>
          <cell r="H6">
            <v>12.8</v>
          </cell>
          <cell r="I6" t="str">
            <v>S</v>
          </cell>
          <cell r="J6">
            <v>24</v>
          </cell>
          <cell r="K6" t="str">
            <v>**</v>
          </cell>
        </row>
        <row r="7">
          <cell r="B7">
            <v>26.987500000000001</v>
          </cell>
          <cell r="C7">
            <v>33.799999999999997</v>
          </cell>
          <cell r="D7">
            <v>20.2</v>
          </cell>
          <cell r="E7">
            <v>65.708333333333329</v>
          </cell>
          <cell r="F7">
            <v>93</v>
          </cell>
          <cell r="G7">
            <v>34</v>
          </cell>
          <cell r="H7">
            <v>13.440000000000001</v>
          </cell>
          <cell r="I7" t="str">
            <v>SO</v>
          </cell>
          <cell r="J7">
            <v>28.480000000000004</v>
          </cell>
          <cell r="K7" t="str">
            <v>**</v>
          </cell>
        </row>
        <row r="8">
          <cell r="B8">
            <v>24.545833333333338</v>
          </cell>
          <cell r="C8">
            <v>28.5</v>
          </cell>
          <cell r="D8">
            <v>19.899999999999999</v>
          </cell>
          <cell r="E8">
            <v>78.541666666666671</v>
          </cell>
          <cell r="F8">
            <v>89</v>
          </cell>
          <cell r="G8">
            <v>58</v>
          </cell>
          <cell r="H8">
            <v>13.12</v>
          </cell>
          <cell r="I8" t="str">
            <v>NO</v>
          </cell>
          <cell r="J8">
            <v>31.04</v>
          </cell>
          <cell r="K8" t="str">
            <v>**</v>
          </cell>
        </row>
        <row r="9">
          <cell r="B9">
            <v>25.666666666666661</v>
          </cell>
          <cell r="C9">
            <v>33.200000000000003</v>
          </cell>
          <cell r="D9">
            <v>19</v>
          </cell>
          <cell r="E9">
            <v>68.708333333333329</v>
          </cell>
          <cell r="F9">
            <v>93</v>
          </cell>
          <cell r="G9">
            <v>38</v>
          </cell>
          <cell r="H9">
            <v>11.520000000000001</v>
          </cell>
          <cell r="I9" t="str">
            <v>NO</v>
          </cell>
          <cell r="J9">
            <v>40.960000000000008</v>
          </cell>
          <cell r="K9" t="str">
            <v>**</v>
          </cell>
        </row>
        <row r="10">
          <cell r="B10">
            <v>25.758333333333329</v>
          </cell>
          <cell r="C10">
            <v>34.1</v>
          </cell>
          <cell r="D10">
            <v>21.2</v>
          </cell>
          <cell r="E10">
            <v>72.791666666666671</v>
          </cell>
          <cell r="F10">
            <v>92</v>
          </cell>
          <cell r="G10">
            <v>39</v>
          </cell>
          <cell r="H10">
            <v>12.8</v>
          </cell>
          <cell r="I10" t="str">
            <v>NO</v>
          </cell>
          <cell r="J10">
            <v>33.92</v>
          </cell>
          <cell r="K10" t="str">
            <v>**</v>
          </cell>
        </row>
        <row r="11">
          <cell r="B11">
            <v>25.533333333333331</v>
          </cell>
          <cell r="C11">
            <v>32</v>
          </cell>
          <cell r="D11">
            <v>21.5</v>
          </cell>
          <cell r="E11">
            <v>78.25</v>
          </cell>
          <cell r="F11">
            <v>95</v>
          </cell>
          <cell r="G11">
            <v>52</v>
          </cell>
          <cell r="H11">
            <v>15.36</v>
          </cell>
          <cell r="I11" t="str">
            <v>NO</v>
          </cell>
          <cell r="J11">
            <v>32.64</v>
          </cell>
          <cell r="K11" t="str">
            <v>**</v>
          </cell>
        </row>
        <row r="12">
          <cell r="B12">
            <v>25.770833333333329</v>
          </cell>
          <cell r="C12">
            <v>31.9</v>
          </cell>
          <cell r="D12">
            <v>22.5</v>
          </cell>
          <cell r="E12">
            <v>77.541666666666671</v>
          </cell>
          <cell r="F12">
            <v>94</v>
          </cell>
          <cell r="G12">
            <v>54</v>
          </cell>
          <cell r="H12">
            <v>12.16</v>
          </cell>
          <cell r="I12" t="str">
            <v>NO</v>
          </cell>
          <cell r="J12">
            <v>26.560000000000002</v>
          </cell>
          <cell r="K12" t="str">
            <v>**</v>
          </cell>
        </row>
        <row r="13">
          <cell r="B13">
            <v>25.104166666666668</v>
          </cell>
          <cell r="C13">
            <v>31.2</v>
          </cell>
          <cell r="D13">
            <v>21.8</v>
          </cell>
          <cell r="E13">
            <v>78.625</v>
          </cell>
          <cell r="F13">
            <v>93</v>
          </cell>
          <cell r="G13">
            <v>57</v>
          </cell>
          <cell r="H13">
            <v>11.840000000000002</v>
          </cell>
          <cell r="I13" t="str">
            <v>NO</v>
          </cell>
          <cell r="J13">
            <v>32</v>
          </cell>
          <cell r="K13" t="str">
            <v>**</v>
          </cell>
        </row>
        <row r="14">
          <cell r="B14">
            <v>25.212500000000002</v>
          </cell>
          <cell r="C14">
            <v>32.299999999999997</v>
          </cell>
          <cell r="D14">
            <v>22</v>
          </cell>
          <cell r="E14">
            <v>83.5</v>
          </cell>
          <cell r="F14">
            <v>96</v>
          </cell>
          <cell r="G14">
            <v>53</v>
          </cell>
          <cell r="H14">
            <v>9.2799999999999994</v>
          </cell>
          <cell r="I14" t="str">
            <v>NO</v>
          </cell>
          <cell r="J14">
            <v>37.44</v>
          </cell>
          <cell r="K14" t="str">
            <v>**</v>
          </cell>
        </row>
        <row r="15">
          <cell r="B15">
            <v>25.054166666666664</v>
          </cell>
          <cell r="C15">
            <v>28.2</v>
          </cell>
          <cell r="D15">
            <v>23.3</v>
          </cell>
          <cell r="E15">
            <v>88.041666666666671</v>
          </cell>
          <cell r="F15">
            <v>95</v>
          </cell>
          <cell r="G15">
            <v>72</v>
          </cell>
          <cell r="H15">
            <v>10.56</v>
          </cell>
          <cell r="I15" t="str">
            <v>NO</v>
          </cell>
          <cell r="J15">
            <v>25.6</v>
          </cell>
          <cell r="K15" t="str">
            <v>**</v>
          </cell>
        </row>
        <row r="16">
          <cell r="B16">
            <v>23.204166666666666</v>
          </cell>
          <cell r="C16">
            <v>24.9</v>
          </cell>
          <cell r="D16">
            <v>22.1</v>
          </cell>
          <cell r="E16">
            <v>91.583333333333329</v>
          </cell>
          <cell r="F16">
            <v>96</v>
          </cell>
          <cell r="G16">
            <v>81</v>
          </cell>
          <cell r="H16">
            <v>10.240000000000002</v>
          </cell>
          <cell r="I16" t="str">
            <v>NO</v>
          </cell>
          <cell r="J16">
            <v>25.28</v>
          </cell>
          <cell r="K16" t="str">
            <v>**</v>
          </cell>
        </row>
        <row r="17">
          <cell r="B17">
            <v>22.908333333333342</v>
          </cell>
          <cell r="C17">
            <v>28.4</v>
          </cell>
          <cell r="D17">
            <v>20.9</v>
          </cell>
          <cell r="E17">
            <v>89.541666666666671</v>
          </cell>
          <cell r="F17">
            <v>96</v>
          </cell>
          <cell r="G17">
            <v>69</v>
          </cell>
          <cell r="H17">
            <v>9.6000000000000014</v>
          </cell>
          <cell r="I17" t="str">
            <v>NO</v>
          </cell>
          <cell r="J17">
            <v>18.880000000000003</v>
          </cell>
          <cell r="K17" t="str">
            <v>**</v>
          </cell>
        </row>
        <row r="18">
          <cell r="B18">
            <v>25.333333333333332</v>
          </cell>
          <cell r="C18">
            <v>32.1</v>
          </cell>
          <cell r="D18">
            <v>22</v>
          </cell>
          <cell r="E18">
            <v>83.25</v>
          </cell>
          <cell r="F18">
            <v>96</v>
          </cell>
          <cell r="G18">
            <v>51</v>
          </cell>
          <cell r="H18">
            <v>12.16</v>
          </cell>
          <cell r="I18" t="str">
            <v>NO</v>
          </cell>
          <cell r="J18">
            <v>30.080000000000002</v>
          </cell>
          <cell r="K18" t="str">
            <v>**</v>
          </cell>
        </row>
        <row r="19">
          <cell r="B19">
            <v>26.041666666666668</v>
          </cell>
          <cell r="C19">
            <v>32.9</v>
          </cell>
          <cell r="D19">
            <v>21.7</v>
          </cell>
          <cell r="E19">
            <v>78.208333333333329</v>
          </cell>
          <cell r="F19">
            <v>96</v>
          </cell>
          <cell r="G19">
            <v>44</v>
          </cell>
          <cell r="H19">
            <v>9.6000000000000014</v>
          </cell>
          <cell r="I19" t="str">
            <v>NO</v>
          </cell>
          <cell r="J19">
            <v>20.8</v>
          </cell>
          <cell r="K19" t="str">
            <v>**</v>
          </cell>
        </row>
        <row r="20">
          <cell r="B20">
            <v>25.308333333333334</v>
          </cell>
          <cell r="C20">
            <v>30</v>
          </cell>
          <cell r="D20">
            <v>21.8</v>
          </cell>
          <cell r="E20">
            <v>82.291666666666671</v>
          </cell>
          <cell r="F20">
            <v>96</v>
          </cell>
          <cell r="G20">
            <v>61</v>
          </cell>
          <cell r="H20">
            <v>12.16</v>
          </cell>
          <cell r="I20" t="str">
            <v>NO</v>
          </cell>
          <cell r="J20">
            <v>31.360000000000003</v>
          </cell>
          <cell r="K20" t="str">
            <v>**</v>
          </cell>
        </row>
        <row r="21">
          <cell r="B21">
            <v>24.008333333333329</v>
          </cell>
          <cell r="C21">
            <v>28.5</v>
          </cell>
          <cell r="D21">
            <v>20.5</v>
          </cell>
          <cell r="E21">
            <v>86.25</v>
          </cell>
          <cell r="F21">
            <v>94</v>
          </cell>
          <cell r="G21">
            <v>70</v>
          </cell>
          <cell r="H21">
            <v>15.680000000000001</v>
          </cell>
          <cell r="I21" t="str">
            <v>N</v>
          </cell>
          <cell r="J21">
            <v>54.400000000000006</v>
          </cell>
          <cell r="K21" t="str">
            <v>**</v>
          </cell>
        </row>
        <row r="22">
          <cell r="B22">
            <v>23.495833333333337</v>
          </cell>
          <cell r="C22">
            <v>29.2</v>
          </cell>
          <cell r="D22">
            <v>21.7</v>
          </cell>
          <cell r="E22">
            <v>91.041666666666671</v>
          </cell>
          <cell r="F22">
            <v>96</v>
          </cell>
          <cell r="G22">
            <v>65</v>
          </cell>
          <cell r="H22">
            <v>15.040000000000001</v>
          </cell>
          <cell r="I22" t="str">
            <v>N</v>
          </cell>
          <cell r="J22">
            <v>33.28</v>
          </cell>
          <cell r="K22" t="str">
            <v>**</v>
          </cell>
        </row>
        <row r="23">
          <cell r="B23">
            <v>23.112499999999997</v>
          </cell>
          <cell r="C23">
            <v>27.2</v>
          </cell>
          <cell r="D23">
            <v>20.5</v>
          </cell>
          <cell r="E23">
            <v>91.5</v>
          </cell>
          <cell r="F23">
            <v>96</v>
          </cell>
          <cell r="G23">
            <v>72</v>
          </cell>
          <cell r="H23">
            <v>12.16</v>
          </cell>
          <cell r="I23" t="str">
            <v>NO</v>
          </cell>
          <cell r="J23">
            <v>28.480000000000004</v>
          </cell>
          <cell r="K23" t="str">
            <v>**</v>
          </cell>
        </row>
        <row r="24">
          <cell r="B24">
            <v>23.270833333333329</v>
          </cell>
          <cell r="C24">
            <v>25.8</v>
          </cell>
          <cell r="D24">
            <v>21</v>
          </cell>
          <cell r="E24">
            <v>89.5</v>
          </cell>
          <cell r="F24">
            <v>97</v>
          </cell>
          <cell r="G24">
            <v>78</v>
          </cell>
          <cell r="H24">
            <v>14.719999999999999</v>
          </cell>
          <cell r="I24" t="str">
            <v>NO</v>
          </cell>
          <cell r="J24">
            <v>27.84</v>
          </cell>
          <cell r="K24" t="str">
            <v>**</v>
          </cell>
        </row>
        <row r="25">
          <cell r="B25">
            <v>23.816666666666666</v>
          </cell>
          <cell r="C25">
            <v>30.9</v>
          </cell>
          <cell r="D25">
            <v>20.9</v>
          </cell>
          <cell r="E25">
            <v>87.666666666666671</v>
          </cell>
          <cell r="F25">
            <v>96</v>
          </cell>
          <cell r="G25">
            <v>57</v>
          </cell>
          <cell r="H25">
            <v>7.68</v>
          </cell>
          <cell r="I25" t="str">
            <v>NO</v>
          </cell>
          <cell r="J25">
            <v>47.680000000000007</v>
          </cell>
          <cell r="K25" t="str">
            <v>**</v>
          </cell>
        </row>
        <row r="26">
          <cell r="B26">
            <v>23.845833333333331</v>
          </cell>
          <cell r="C26">
            <v>30.9</v>
          </cell>
          <cell r="D26">
            <v>21.1</v>
          </cell>
          <cell r="E26">
            <v>84.833333333333329</v>
          </cell>
          <cell r="F26">
            <v>95</v>
          </cell>
          <cell r="G26">
            <v>56</v>
          </cell>
          <cell r="H26">
            <v>9.2799999999999994</v>
          </cell>
          <cell r="I26" t="str">
            <v>L</v>
          </cell>
          <cell r="J26">
            <v>37.119999999999997</v>
          </cell>
          <cell r="K26" t="str">
            <v>**</v>
          </cell>
        </row>
        <row r="27">
          <cell r="B27">
            <v>24.520833333333332</v>
          </cell>
          <cell r="C27">
            <v>31.3</v>
          </cell>
          <cell r="D27">
            <v>20.9</v>
          </cell>
          <cell r="E27">
            <v>81.75</v>
          </cell>
          <cell r="F27">
            <v>96</v>
          </cell>
          <cell r="G27">
            <v>52</v>
          </cell>
          <cell r="H27">
            <v>7.68</v>
          </cell>
          <cell r="I27" t="str">
            <v>NE</v>
          </cell>
          <cell r="J27">
            <v>31.04</v>
          </cell>
          <cell r="K27" t="str">
            <v>**</v>
          </cell>
        </row>
        <row r="28">
          <cell r="B28">
            <v>25.195833333333329</v>
          </cell>
          <cell r="C28">
            <v>33.6</v>
          </cell>
          <cell r="D28">
            <v>20.7</v>
          </cell>
          <cell r="E28">
            <v>80.458333333333329</v>
          </cell>
          <cell r="F28">
            <v>95</v>
          </cell>
          <cell r="G28">
            <v>41</v>
          </cell>
          <cell r="H28">
            <v>10.240000000000002</v>
          </cell>
          <cell r="I28" t="str">
            <v>SE</v>
          </cell>
          <cell r="J28">
            <v>32.32</v>
          </cell>
          <cell r="K28" t="str">
            <v>**</v>
          </cell>
        </row>
        <row r="29">
          <cell r="B29">
            <v>24.537499999999998</v>
          </cell>
          <cell r="C29">
            <v>33.200000000000003</v>
          </cell>
          <cell r="D29">
            <v>19.8</v>
          </cell>
          <cell r="E29">
            <v>81.125</v>
          </cell>
          <cell r="F29">
            <v>96</v>
          </cell>
          <cell r="G29">
            <v>46</v>
          </cell>
          <cell r="H29">
            <v>12.8</v>
          </cell>
          <cell r="I29" t="str">
            <v>SE</v>
          </cell>
          <cell r="J29">
            <v>26.24</v>
          </cell>
          <cell r="K29" t="str">
            <v>**</v>
          </cell>
        </row>
        <row r="30">
          <cell r="B30">
            <v>25.012499999999999</v>
          </cell>
          <cell r="C30">
            <v>32.5</v>
          </cell>
          <cell r="D30">
            <v>20.6</v>
          </cell>
          <cell r="E30">
            <v>77.125</v>
          </cell>
          <cell r="F30">
            <v>93</v>
          </cell>
          <cell r="G30">
            <v>51</v>
          </cell>
          <cell r="H30">
            <v>10.56</v>
          </cell>
          <cell r="I30" t="str">
            <v>SE</v>
          </cell>
          <cell r="J30">
            <v>25.28</v>
          </cell>
          <cell r="K30" t="str">
            <v>**</v>
          </cell>
        </row>
        <row r="31">
          <cell r="B31">
            <v>25.941666666666666</v>
          </cell>
          <cell r="C31">
            <v>32.9</v>
          </cell>
          <cell r="D31">
            <v>21</v>
          </cell>
          <cell r="E31">
            <v>73.291666666666671</v>
          </cell>
          <cell r="F31">
            <v>94</v>
          </cell>
          <cell r="G31">
            <v>42</v>
          </cell>
          <cell r="H31">
            <v>16.96</v>
          </cell>
          <cell r="I31" t="str">
            <v>N</v>
          </cell>
          <cell r="J31">
            <v>34.880000000000003</v>
          </cell>
          <cell r="K31" t="str">
            <v>**</v>
          </cell>
        </row>
        <row r="32">
          <cell r="B32">
            <v>25.629166666666663</v>
          </cell>
          <cell r="C32">
            <v>33.700000000000003</v>
          </cell>
          <cell r="D32">
            <v>22</v>
          </cell>
          <cell r="E32">
            <v>74.958333333333329</v>
          </cell>
          <cell r="F32">
            <v>94</v>
          </cell>
          <cell r="G32">
            <v>43</v>
          </cell>
          <cell r="H32">
            <v>10.56</v>
          </cell>
          <cell r="I32" t="str">
            <v>NO</v>
          </cell>
          <cell r="J32">
            <v>40.64</v>
          </cell>
          <cell r="K32" t="str">
            <v>**</v>
          </cell>
        </row>
        <row r="33">
          <cell r="B33">
            <v>24.445833333333329</v>
          </cell>
          <cell r="C33">
            <v>31</v>
          </cell>
          <cell r="D33">
            <v>20.9</v>
          </cell>
          <cell r="E33">
            <v>80.541666666666671</v>
          </cell>
          <cell r="F33">
            <v>94</v>
          </cell>
          <cell r="G33">
            <v>50</v>
          </cell>
          <cell r="H33">
            <v>14.080000000000002</v>
          </cell>
          <cell r="I33" t="str">
            <v>NO</v>
          </cell>
          <cell r="J33">
            <v>28.160000000000004</v>
          </cell>
          <cell r="K33" t="str">
            <v>**</v>
          </cell>
        </row>
        <row r="34">
          <cell r="B34">
            <v>25.666666666666668</v>
          </cell>
          <cell r="C34">
            <v>32.1</v>
          </cell>
          <cell r="D34">
            <v>20.7</v>
          </cell>
          <cell r="E34">
            <v>77.375</v>
          </cell>
          <cell r="F34">
            <v>96</v>
          </cell>
          <cell r="G34">
            <v>44</v>
          </cell>
          <cell r="H34">
            <v>9.9200000000000017</v>
          </cell>
          <cell r="I34" t="str">
            <v>NO</v>
          </cell>
          <cell r="J34">
            <v>21.44</v>
          </cell>
          <cell r="K34" t="str">
            <v>**</v>
          </cell>
        </row>
        <row r="35">
          <cell r="B35">
            <v>27.550000000000008</v>
          </cell>
          <cell r="C35">
            <v>33.799999999999997</v>
          </cell>
          <cell r="D35">
            <v>22.1</v>
          </cell>
          <cell r="E35">
            <v>66.625</v>
          </cell>
          <cell r="F35">
            <v>90</v>
          </cell>
          <cell r="G35">
            <v>39</v>
          </cell>
          <cell r="H35">
            <v>13.12</v>
          </cell>
          <cell r="I35" t="str">
            <v>NO</v>
          </cell>
          <cell r="J35">
            <v>28.160000000000004</v>
          </cell>
          <cell r="K35" t="str">
            <v>**</v>
          </cell>
        </row>
        <row r="36">
          <cell r="I36" t="str">
            <v>NO</v>
          </cell>
        </row>
      </sheetData>
      <sheetData sheetId="1">
        <row r="5">
          <cell r="B5">
            <v>26.666666666666668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27.441666666666674</v>
          </cell>
          <cell r="C5">
            <v>33.5</v>
          </cell>
          <cell r="D5">
            <v>22.9</v>
          </cell>
          <cell r="E5">
            <v>61.375</v>
          </cell>
          <cell r="F5">
            <v>80</v>
          </cell>
          <cell r="G5">
            <v>39</v>
          </cell>
          <cell r="H5">
            <v>9.2799999999999994</v>
          </cell>
          <cell r="I5" t="str">
            <v>SE</v>
          </cell>
          <cell r="J5">
            <v>19.52</v>
          </cell>
          <cell r="K5">
            <v>0</v>
          </cell>
        </row>
        <row r="6">
          <cell r="B6">
            <v>26.324999999999999</v>
          </cell>
          <cell r="C6">
            <v>33.299999999999997</v>
          </cell>
          <cell r="D6">
            <v>21</v>
          </cell>
          <cell r="E6">
            <v>75.166666666666671</v>
          </cell>
          <cell r="F6">
            <v>97</v>
          </cell>
          <cell r="G6">
            <v>45</v>
          </cell>
          <cell r="H6">
            <v>9.6000000000000014</v>
          </cell>
          <cell r="I6" t="str">
            <v>SE</v>
          </cell>
          <cell r="J6">
            <v>35.839999999999996</v>
          </cell>
          <cell r="K6">
            <v>54.2</v>
          </cell>
        </row>
        <row r="7">
          <cell r="B7">
            <v>26.033333333333331</v>
          </cell>
          <cell r="C7">
            <v>32.200000000000003</v>
          </cell>
          <cell r="D7">
            <v>22.4</v>
          </cell>
          <cell r="E7">
            <v>78</v>
          </cell>
          <cell r="F7">
            <v>95</v>
          </cell>
          <cell r="G7">
            <v>50</v>
          </cell>
          <cell r="H7">
            <v>8.64</v>
          </cell>
          <cell r="I7" t="str">
            <v>S</v>
          </cell>
          <cell r="J7">
            <v>17.28</v>
          </cell>
          <cell r="K7">
            <v>0</v>
          </cell>
        </row>
        <row r="8">
          <cell r="B8">
            <v>26.966666666666665</v>
          </cell>
          <cell r="C8">
            <v>32.9</v>
          </cell>
          <cell r="D8">
            <v>21.6</v>
          </cell>
          <cell r="E8">
            <v>72.833333333333329</v>
          </cell>
          <cell r="F8">
            <v>93</v>
          </cell>
          <cell r="G8">
            <v>46</v>
          </cell>
          <cell r="H8">
            <v>15.36</v>
          </cell>
          <cell r="I8" t="str">
            <v>SO</v>
          </cell>
          <cell r="J8">
            <v>48.960000000000008</v>
          </cell>
          <cell r="K8">
            <v>5.8000000000000007</v>
          </cell>
        </row>
        <row r="9">
          <cell r="B9">
            <v>25.216666666666669</v>
          </cell>
          <cell r="C9">
            <v>31.9</v>
          </cell>
          <cell r="D9">
            <v>21.7</v>
          </cell>
          <cell r="E9">
            <v>80.708333333333329</v>
          </cell>
          <cell r="F9">
            <v>95</v>
          </cell>
          <cell r="G9">
            <v>53</v>
          </cell>
          <cell r="H9">
            <v>9.2799999999999994</v>
          </cell>
          <cell r="I9" t="str">
            <v>N</v>
          </cell>
          <cell r="J9">
            <v>22.72</v>
          </cell>
          <cell r="K9">
            <v>4</v>
          </cell>
        </row>
        <row r="10">
          <cell r="B10">
            <v>26.875000000000004</v>
          </cell>
          <cell r="C10">
            <v>33.6</v>
          </cell>
          <cell r="D10">
            <v>23.6</v>
          </cell>
          <cell r="E10">
            <v>75.041666666666671</v>
          </cell>
          <cell r="F10">
            <v>89</v>
          </cell>
          <cell r="G10">
            <v>48</v>
          </cell>
          <cell r="H10">
            <v>14.080000000000002</v>
          </cell>
          <cell r="I10" t="str">
            <v>N</v>
          </cell>
          <cell r="J10">
            <v>33.92</v>
          </cell>
          <cell r="K10">
            <v>2.4000000000000004</v>
          </cell>
        </row>
        <row r="11">
          <cell r="B11">
            <v>27.266666666666666</v>
          </cell>
          <cell r="C11">
            <v>32.9</v>
          </cell>
          <cell r="D11">
            <v>23.9</v>
          </cell>
          <cell r="E11">
            <v>73.583333333333329</v>
          </cell>
          <cell r="F11">
            <v>91</v>
          </cell>
          <cell r="G11">
            <v>50</v>
          </cell>
          <cell r="H11">
            <v>10.240000000000002</v>
          </cell>
          <cell r="I11" t="str">
            <v>N</v>
          </cell>
          <cell r="J11">
            <v>33.92</v>
          </cell>
          <cell r="K11">
            <v>0</v>
          </cell>
        </row>
        <row r="12">
          <cell r="B12">
            <v>26.270833333333332</v>
          </cell>
          <cell r="C12">
            <v>31.8</v>
          </cell>
          <cell r="D12">
            <v>22.9</v>
          </cell>
          <cell r="E12">
            <v>77.166666666666671</v>
          </cell>
          <cell r="F12">
            <v>95</v>
          </cell>
          <cell r="G12">
            <v>56</v>
          </cell>
          <cell r="H12">
            <v>14.080000000000002</v>
          </cell>
          <cell r="I12" t="str">
            <v>N</v>
          </cell>
          <cell r="J12">
            <v>46.400000000000006</v>
          </cell>
          <cell r="K12">
            <v>3.6</v>
          </cell>
        </row>
        <row r="13">
          <cell r="B13">
            <v>24.587500000000002</v>
          </cell>
          <cell r="C13">
            <v>30.4</v>
          </cell>
          <cell r="D13">
            <v>22.4</v>
          </cell>
          <cell r="E13">
            <v>87.083333333333329</v>
          </cell>
          <cell r="F13">
            <v>96</v>
          </cell>
          <cell r="G13">
            <v>61</v>
          </cell>
          <cell r="H13">
            <v>9.2799999999999994</v>
          </cell>
          <cell r="I13" t="str">
            <v>N</v>
          </cell>
          <cell r="J13">
            <v>29.12</v>
          </cell>
          <cell r="K13">
            <v>16.2</v>
          </cell>
        </row>
        <row r="14">
          <cell r="B14">
            <v>26.158333333333331</v>
          </cell>
          <cell r="C14">
            <v>31.3</v>
          </cell>
          <cell r="D14">
            <v>23.2</v>
          </cell>
          <cell r="E14">
            <v>82.75</v>
          </cell>
          <cell r="F14">
            <v>95</v>
          </cell>
          <cell r="G14">
            <v>55</v>
          </cell>
          <cell r="H14">
            <v>8.9599999999999991</v>
          </cell>
          <cell r="I14" t="str">
            <v>NO</v>
          </cell>
          <cell r="J14">
            <v>21.44</v>
          </cell>
          <cell r="K14">
            <v>6.4</v>
          </cell>
        </row>
        <row r="15">
          <cell r="B15">
            <v>25.958333333333332</v>
          </cell>
          <cell r="C15">
            <v>33.299999999999997</v>
          </cell>
          <cell r="D15">
            <v>21.5</v>
          </cell>
          <cell r="E15">
            <v>82.833333333333329</v>
          </cell>
          <cell r="F15">
            <v>97</v>
          </cell>
          <cell r="G15">
            <v>51</v>
          </cell>
          <cell r="H15">
            <v>19.52</v>
          </cell>
          <cell r="I15" t="str">
            <v>O</v>
          </cell>
          <cell r="J15">
            <v>48.64</v>
          </cell>
          <cell r="K15">
            <v>90.399999999999991</v>
          </cell>
        </row>
        <row r="16">
          <cell r="B16">
            <v>25.400000000000002</v>
          </cell>
          <cell r="C16">
            <v>29.9</v>
          </cell>
          <cell r="D16">
            <v>22.3</v>
          </cell>
          <cell r="E16">
            <v>82.125</v>
          </cell>
          <cell r="F16">
            <v>95</v>
          </cell>
          <cell r="G16">
            <v>65</v>
          </cell>
          <cell r="H16">
            <v>11.520000000000001</v>
          </cell>
          <cell r="I16" t="str">
            <v>NO</v>
          </cell>
          <cell r="J16">
            <v>26.560000000000002</v>
          </cell>
          <cell r="K16">
            <v>0</v>
          </cell>
        </row>
        <row r="17">
          <cell r="B17">
            <v>24.849999999999998</v>
          </cell>
          <cell r="C17">
            <v>29.1</v>
          </cell>
          <cell r="D17">
            <v>23.4</v>
          </cell>
          <cell r="E17">
            <v>86.625</v>
          </cell>
          <cell r="F17">
            <v>95</v>
          </cell>
          <cell r="G17">
            <v>65</v>
          </cell>
          <cell r="H17">
            <v>15.040000000000001</v>
          </cell>
          <cell r="I17" t="str">
            <v>NO</v>
          </cell>
          <cell r="J17">
            <v>43.52</v>
          </cell>
          <cell r="K17">
            <v>12.399999999999999</v>
          </cell>
        </row>
        <row r="18">
          <cell r="B18">
            <v>26.183333333333334</v>
          </cell>
          <cell r="C18">
            <v>32.6</v>
          </cell>
          <cell r="D18">
            <v>21.9</v>
          </cell>
          <cell r="E18">
            <v>78.416666666666671</v>
          </cell>
          <cell r="F18">
            <v>95</v>
          </cell>
          <cell r="G18">
            <v>51</v>
          </cell>
          <cell r="H18">
            <v>10.56</v>
          </cell>
          <cell r="I18" t="str">
            <v>NO</v>
          </cell>
          <cell r="J18">
            <v>22.080000000000002</v>
          </cell>
          <cell r="K18">
            <v>0</v>
          </cell>
        </row>
        <row r="19">
          <cell r="B19">
            <v>28.208333333333332</v>
          </cell>
          <cell r="C19">
            <v>35</v>
          </cell>
          <cell r="D19">
            <v>22</v>
          </cell>
          <cell r="E19">
            <v>62.833333333333336</v>
          </cell>
          <cell r="F19">
            <v>93</v>
          </cell>
          <cell r="G19">
            <v>27</v>
          </cell>
          <cell r="H19">
            <v>9.6000000000000014</v>
          </cell>
          <cell r="I19" t="str">
            <v>SO</v>
          </cell>
          <cell r="J19">
            <v>24.32</v>
          </cell>
          <cell r="K19">
            <v>0</v>
          </cell>
        </row>
        <row r="20">
          <cell r="B20">
            <v>26.983333333333331</v>
          </cell>
          <cell r="C20">
            <v>33.1</v>
          </cell>
          <cell r="D20">
            <v>22.7</v>
          </cell>
          <cell r="E20">
            <v>72.083333333333329</v>
          </cell>
          <cell r="F20">
            <v>90</v>
          </cell>
          <cell r="G20">
            <v>49</v>
          </cell>
          <cell r="H20">
            <v>19.52</v>
          </cell>
          <cell r="I20" t="str">
            <v>N</v>
          </cell>
          <cell r="J20">
            <v>34.24</v>
          </cell>
          <cell r="K20">
            <v>0</v>
          </cell>
        </row>
        <row r="21">
          <cell r="B21">
            <v>24.858333333333334</v>
          </cell>
          <cell r="C21">
            <v>31.5</v>
          </cell>
          <cell r="D21">
            <v>22.4</v>
          </cell>
          <cell r="E21">
            <v>85.416666666666671</v>
          </cell>
          <cell r="F21">
            <v>95</v>
          </cell>
          <cell r="G21">
            <v>55</v>
          </cell>
          <cell r="H21">
            <v>13.12</v>
          </cell>
          <cell r="I21" t="str">
            <v>N</v>
          </cell>
          <cell r="J21">
            <v>44.800000000000004</v>
          </cell>
          <cell r="K21">
            <v>14.399999999999999</v>
          </cell>
        </row>
        <row r="22">
          <cell r="B22">
            <v>25.2</v>
          </cell>
          <cell r="C22">
            <v>32.1</v>
          </cell>
          <cell r="D22">
            <v>22.6</v>
          </cell>
          <cell r="E22">
            <v>83.291666666666671</v>
          </cell>
          <cell r="F22">
            <v>95</v>
          </cell>
          <cell r="G22">
            <v>51</v>
          </cell>
          <cell r="H22">
            <v>12.16</v>
          </cell>
          <cell r="I22" t="str">
            <v>N</v>
          </cell>
          <cell r="J22">
            <v>45.120000000000005</v>
          </cell>
          <cell r="K22">
            <v>6.6000000000000005</v>
          </cell>
        </row>
        <row r="23">
          <cell r="B23">
            <v>24.095833333333331</v>
          </cell>
          <cell r="C23">
            <v>30.5</v>
          </cell>
          <cell r="D23">
            <v>21.8</v>
          </cell>
          <cell r="E23">
            <v>89</v>
          </cell>
          <cell r="F23">
            <v>96</v>
          </cell>
          <cell r="G23">
            <v>60</v>
          </cell>
          <cell r="H23">
            <v>10.240000000000002</v>
          </cell>
          <cell r="I23" t="str">
            <v>N</v>
          </cell>
          <cell r="J23">
            <v>34.24</v>
          </cell>
          <cell r="K23">
            <v>30.599999999999998</v>
          </cell>
        </row>
        <row r="24">
          <cell r="B24">
            <v>24.841666666666658</v>
          </cell>
          <cell r="C24">
            <v>30.4</v>
          </cell>
          <cell r="D24">
            <v>22.3</v>
          </cell>
          <cell r="E24">
            <v>84.916666666666671</v>
          </cell>
          <cell r="F24">
            <v>95</v>
          </cell>
          <cell r="G24">
            <v>57</v>
          </cell>
          <cell r="H24">
            <v>7.68</v>
          </cell>
          <cell r="I24" t="str">
            <v>N</v>
          </cell>
          <cell r="J24">
            <v>19.52</v>
          </cell>
          <cell r="K24">
            <v>9.6000000000000014</v>
          </cell>
        </row>
        <row r="25">
          <cell r="B25">
            <v>26.104166666666668</v>
          </cell>
          <cell r="C25">
            <v>33.299999999999997</v>
          </cell>
          <cell r="D25">
            <v>21</v>
          </cell>
          <cell r="E25">
            <v>79.583333333333329</v>
          </cell>
          <cell r="F25">
            <v>96</v>
          </cell>
          <cell r="G25">
            <v>51</v>
          </cell>
          <cell r="H25">
            <v>9.6000000000000014</v>
          </cell>
          <cell r="I25" t="str">
            <v>NO</v>
          </cell>
          <cell r="J25">
            <v>33.28</v>
          </cell>
          <cell r="K25">
            <v>8.7999999999999989</v>
          </cell>
        </row>
        <row r="26">
          <cell r="B26">
            <v>26.583333333333329</v>
          </cell>
          <cell r="C26">
            <v>33.700000000000003</v>
          </cell>
          <cell r="D26">
            <v>22</v>
          </cell>
          <cell r="E26">
            <v>76.875</v>
          </cell>
          <cell r="F26">
            <v>96</v>
          </cell>
          <cell r="G26">
            <v>47</v>
          </cell>
          <cell r="H26">
            <v>12.16</v>
          </cell>
          <cell r="I26" t="str">
            <v>S</v>
          </cell>
          <cell r="J26">
            <v>38.72</v>
          </cell>
          <cell r="K26">
            <v>18.399999999999999</v>
          </cell>
        </row>
        <row r="27">
          <cell r="B27">
            <v>25.724999999999998</v>
          </cell>
          <cell r="C27">
            <v>32.299999999999997</v>
          </cell>
          <cell r="D27">
            <v>21.2</v>
          </cell>
          <cell r="E27">
            <v>78.833333333333329</v>
          </cell>
          <cell r="F27">
            <v>96</v>
          </cell>
          <cell r="G27">
            <v>50</v>
          </cell>
          <cell r="H27">
            <v>8.32</v>
          </cell>
          <cell r="I27" t="str">
            <v>NE</v>
          </cell>
          <cell r="J27">
            <v>40.960000000000008</v>
          </cell>
          <cell r="K27">
            <v>15.999999999999996</v>
          </cell>
        </row>
        <row r="28">
          <cell r="B28">
            <v>28.399999999999995</v>
          </cell>
          <cell r="C28">
            <v>34.9</v>
          </cell>
          <cell r="D28">
            <v>23.1</v>
          </cell>
          <cell r="E28">
            <v>69.166666666666671</v>
          </cell>
          <cell r="F28">
            <v>93</v>
          </cell>
          <cell r="G28">
            <v>39</v>
          </cell>
          <cell r="H28">
            <v>7.0400000000000009</v>
          </cell>
          <cell r="I28" t="str">
            <v>NE</v>
          </cell>
          <cell r="J28">
            <v>16.96</v>
          </cell>
          <cell r="K28">
            <v>0</v>
          </cell>
        </row>
        <row r="29">
          <cell r="B29">
            <v>29.312500000000011</v>
          </cell>
          <cell r="C29">
            <v>34.700000000000003</v>
          </cell>
          <cell r="D29">
            <v>24.3</v>
          </cell>
          <cell r="E29">
            <v>66.791666666666671</v>
          </cell>
          <cell r="F29">
            <v>91</v>
          </cell>
          <cell r="G29">
            <v>41</v>
          </cell>
          <cell r="H29">
            <v>8.9599999999999991</v>
          </cell>
          <cell r="I29" t="str">
            <v>N</v>
          </cell>
          <cell r="J29">
            <v>25.6</v>
          </cell>
          <cell r="K29">
            <v>0</v>
          </cell>
        </row>
        <row r="30">
          <cell r="B30">
            <v>27.479166666666661</v>
          </cell>
          <cell r="C30">
            <v>33.6</v>
          </cell>
          <cell r="D30">
            <v>21.2</v>
          </cell>
          <cell r="E30">
            <v>71.583333333333329</v>
          </cell>
          <cell r="F30">
            <v>94</v>
          </cell>
          <cell r="G30">
            <v>45</v>
          </cell>
          <cell r="H30">
            <v>8.64</v>
          </cell>
          <cell r="I30" t="str">
            <v>SE</v>
          </cell>
          <cell r="J30">
            <v>30.080000000000002</v>
          </cell>
          <cell r="K30">
            <v>8.4</v>
          </cell>
        </row>
        <row r="31">
          <cell r="B31">
            <v>27.529166666666669</v>
          </cell>
          <cell r="C31">
            <v>33.799999999999997</v>
          </cell>
          <cell r="D31">
            <v>22.5</v>
          </cell>
          <cell r="E31">
            <v>70.791666666666671</v>
          </cell>
          <cell r="F31">
            <v>93</v>
          </cell>
          <cell r="G31">
            <v>45</v>
          </cell>
          <cell r="H31">
            <v>10.88</v>
          </cell>
          <cell r="I31" t="str">
            <v>S</v>
          </cell>
          <cell r="J31">
            <v>27.52</v>
          </cell>
          <cell r="K31">
            <v>6</v>
          </cell>
        </row>
        <row r="32">
          <cell r="B32">
            <v>26.791666666666668</v>
          </cell>
          <cell r="C32">
            <v>34.4</v>
          </cell>
          <cell r="D32">
            <v>22.3</v>
          </cell>
          <cell r="E32">
            <v>73.166666666666671</v>
          </cell>
          <cell r="F32">
            <v>93</v>
          </cell>
          <cell r="G32">
            <v>39</v>
          </cell>
          <cell r="H32">
            <v>16.64</v>
          </cell>
          <cell r="I32" t="str">
            <v>N</v>
          </cell>
          <cell r="J32">
            <v>51.2</v>
          </cell>
          <cell r="K32">
            <v>8.6</v>
          </cell>
        </row>
        <row r="33">
          <cell r="B33">
            <v>26.345833333333335</v>
          </cell>
          <cell r="C33">
            <v>32.799999999999997</v>
          </cell>
          <cell r="D33">
            <v>21.8</v>
          </cell>
          <cell r="E33">
            <v>74.375</v>
          </cell>
          <cell r="F33">
            <v>93</v>
          </cell>
          <cell r="G33">
            <v>50</v>
          </cell>
          <cell r="H33">
            <v>13.76</v>
          </cell>
          <cell r="I33" t="str">
            <v>SO</v>
          </cell>
          <cell r="J33">
            <v>32</v>
          </cell>
          <cell r="K33">
            <v>5.8</v>
          </cell>
        </row>
        <row r="34">
          <cell r="B34">
            <v>27.574999999999999</v>
          </cell>
          <cell r="C34">
            <v>33.5</v>
          </cell>
          <cell r="D34">
            <v>22.5</v>
          </cell>
          <cell r="E34">
            <v>71.291666666666671</v>
          </cell>
          <cell r="F34">
            <v>93</v>
          </cell>
          <cell r="G34">
            <v>45</v>
          </cell>
          <cell r="H34">
            <v>8.9599999999999991</v>
          </cell>
          <cell r="I34" t="str">
            <v>L</v>
          </cell>
          <cell r="J34">
            <v>19.840000000000003</v>
          </cell>
          <cell r="K34">
            <v>0</v>
          </cell>
        </row>
        <row r="35">
          <cell r="B35">
            <v>29.545833333333334</v>
          </cell>
          <cell r="C35">
            <v>35.4</v>
          </cell>
          <cell r="D35">
            <v>24.2</v>
          </cell>
          <cell r="E35">
            <v>61.458333333333336</v>
          </cell>
          <cell r="F35">
            <v>84</v>
          </cell>
          <cell r="G35">
            <v>35</v>
          </cell>
          <cell r="H35">
            <v>9.6000000000000014</v>
          </cell>
          <cell r="I35" t="str">
            <v>NO</v>
          </cell>
          <cell r="J35">
            <v>26.24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26.933333333333334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26.527272727272727</v>
          </cell>
          <cell r="C5">
            <v>32.799999999999997</v>
          </cell>
          <cell r="D5">
            <v>23.4</v>
          </cell>
          <cell r="E5">
            <v>76.318181818181813</v>
          </cell>
          <cell r="F5">
            <v>94</v>
          </cell>
          <cell r="G5">
            <v>43</v>
          </cell>
          <cell r="H5">
            <v>15.120000000000001</v>
          </cell>
          <cell r="I5" t="str">
            <v>S</v>
          </cell>
          <cell r="J5">
            <v>39.6</v>
          </cell>
          <cell r="K5">
            <v>0.8</v>
          </cell>
        </row>
        <row r="6">
          <cell r="B6">
            <v>27.520833333333329</v>
          </cell>
          <cell r="C6">
            <v>33.9</v>
          </cell>
          <cell r="D6">
            <v>21.9</v>
          </cell>
          <cell r="E6">
            <v>70.083333333333329</v>
          </cell>
          <cell r="F6">
            <v>94</v>
          </cell>
          <cell r="G6">
            <v>40</v>
          </cell>
          <cell r="H6">
            <v>10.8</v>
          </cell>
          <cell r="I6" t="str">
            <v>S</v>
          </cell>
          <cell r="J6">
            <v>22.32</v>
          </cell>
          <cell r="K6">
            <v>0</v>
          </cell>
        </row>
        <row r="7">
          <cell r="B7">
            <v>28.412499999999998</v>
          </cell>
          <cell r="C7">
            <v>35.799999999999997</v>
          </cell>
          <cell r="D7">
            <v>21.7</v>
          </cell>
          <cell r="E7">
            <v>65.5</v>
          </cell>
          <cell r="F7">
            <v>92</v>
          </cell>
          <cell r="G7">
            <v>36</v>
          </cell>
          <cell r="H7">
            <v>10.8</v>
          </cell>
          <cell r="I7" t="str">
            <v>S</v>
          </cell>
          <cell r="J7">
            <v>30.96</v>
          </cell>
          <cell r="K7">
            <v>0</v>
          </cell>
        </row>
        <row r="8">
          <cell r="B8">
            <v>26.904166666666669</v>
          </cell>
          <cell r="C8">
            <v>32.4</v>
          </cell>
          <cell r="D8">
            <v>23.5</v>
          </cell>
          <cell r="E8">
            <v>73.5</v>
          </cell>
          <cell r="F8">
            <v>93</v>
          </cell>
          <cell r="G8">
            <v>49</v>
          </cell>
          <cell r="H8">
            <v>13.68</v>
          </cell>
          <cell r="I8" t="str">
            <v>NO</v>
          </cell>
          <cell r="J8">
            <v>28.08</v>
          </cell>
          <cell r="K8">
            <v>5.0000000000000009</v>
          </cell>
        </row>
        <row r="9">
          <cell r="B9">
            <v>27.091666666666665</v>
          </cell>
          <cell r="C9">
            <v>34.799999999999997</v>
          </cell>
          <cell r="D9">
            <v>20.8</v>
          </cell>
          <cell r="E9">
            <v>73.083333333333329</v>
          </cell>
          <cell r="F9">
            <v>96</v>
          </cell>
          <cell r="G9">
            <v>41</v>
          </cell>
          <cell r="H9">
            <v>8.64</v>
          </cell>
          <cell r="I9" t="str">
            <v>SE</v>
          </cell>
          <cell r="J9">
            <v>20.16</v>
          </cell>
          <cell r="K9">
            <v>0.2</v>
          </cell>
        </row>
        <row r="10">
          <cell r="B10">
            <v>28.320833333333329</v>
          </cell>
          <cell r="C10">
            <v>35.5</v>
          </cell>
          <cell r="D10">
            <v>22.8</v>
          </cell>
          <cell r="E10">
            <v>67.125</v>
          </cell>
          <cell r="F10">
            <v>93</v>
          </cell>
          <cell r="G10">
            <v>35</v>
          </cell>
          <cell r="H10">
            <v>12.24</v>
          </cell>
          <cell r="I10" t="str">
            <v>SE</v>
          </cell>
          <cell r="J10">
            <v>37.800000000000004</v>
          </cell>
          <cell r="K10">
            <v>0</v>
          </cell>
        </row>
        <row r="11">
          <cell r="B11">
            <v>27.487499999999997</v>
          </cell>
          <cell r="C11">
            <v>34</v>
          </cell>
          <cell r="D11">
            <v>23.8</v>
          </cell>
          <cell r="E11">
            <v>73.958333333333329</v>
          </cell>
          <cell r="F11">
            <v>90</v>
          </cell>
          <cell r="G11">
            <v>52</v>
          </cell>
          <cell r="H11">
            <v>9.7200000000000006</v>
          </cell>
          <cell r="I11" t="str">
            <v>N</v>
          </cell>
          <cell r="J11">
            <v>30.96</v>
          </cell>
          <cell r="K11">
            <v>0</v>
          </cell>
        </row>
        <row r="12">
          <cell r="B12">
            <v>27.066666666666674</v>
          </cell>
          <cell r="C12">
            <v>33.799999999999997</v>
          </cell>
          <cell r="D12">
            <v>23.2</v>
          </cell>
          <cell r="E12">
            <v>78</v>
          </cell>
          <cell r="F12">
            <v>94</v>
          </cell>
          <cell r="G12">
            <v>49</v>
          </cell>
          <cell r="H12">
            <v>13.32</v>
          </cell>
          <cell r="I12" t="str">
            <v>NO</v>
          </cell>
          <cell r="J12">
            <v>48.96</v>
          </cell>
          <cell r="K12">
            <v>1.6</v>
          </cell>
        </row>
        <row r="13">
          <cell r="B13">
            <v>25.741666666666664</v>
          </cell>
          <cell r="C13">
            <v>32</v>
          </cell>
          <cell r="D13">
            <v>23.2</v>
          </cell>
          <cell r="E13">
            <v>83.416666666666671</v>
          </cell>
          <cell r="F13">
            <v>94</v>
          </cell>
          <cell r="G13">
            <v>59</v>
          </cell>
          <cell r="H13">
            <v>14.4</v>
          </cell>
          <cell r="I13" t="str">
            <v>NO</v>
          </cell>
          <cell r="J13">
            <v>35.64</v>
          </cell>
          <cell r="K13">
            <v>1.7999999999999998</v>
          </cell>
        </row>
        <row r="14">
          <cell r="B14">
            <v>26.569565217391304</v>
          </cell>
          <cell r="C14">
            <v>33</v>
          </cell>
          <cell r="D14">
            <v>22.2</v>
          </cell>
          <cell r="E14">
            <v>79.652173913043484</v>
          </cell>
          <cell r="F14">
            <v>96</v>
          </cell>
          <cell r="G14">
            <v>53</v>
          </cell>
          <cell r="H14">
            <v>7.5600000000000005</v>
          </cell>
          <cell r="I14" t="str">
            <v>O</v>
          </cell>
          <cell r="J14">
            <v>23.040000000000003</v>
          </cell>
          <cell r="K14">
            <v>19.2</v>
          </cell>
        </row>
        <row r="15">
          <cell r="B15">
            <v>26.5</v>
          </cell>
          <cell r="C15">
            <v>31.7</v>
          </cell>
          <cell r="D15">
            <v>23.1</v>
          </cell>
          <cell r="E15">
            <v>86</v>
          </cell>
          <cell r="F15">
            <v>94</v>
          </cell>
          <cell r="G15">
            <v>66</v>
          </cell>
          <cell r="H15">
            <v>9</v>
          </cell>
          <cell r="I15" t="str">
            <v>NO</v>
          </cell>
          <cell r="J15">
            <v>35.64</v>
          </cell>
          <cell r="K15">
            <v>17.600000000000001</v>
          </cell>
        </row>
        <row r="16">
          <cell r="B16">
            <v>23.908333333333328</v>
          </cell>
          <cell r="C16">
            <v>25.1</v>
          </cell>
          <cell r="D16">
            <v>22.2</v>
          </cell>
          <cell r="E16">
            <v>91.416666666666671</v>
          </cell>
          <cell r="F16">
            <v>95</v>
          </cell>
          <cell r="G16">
            <v>84</v>
          </cell>
          <cell r="H16">
            <v>9.3600000000000012</v>
          </cell>
          <cell r="I16" t="str">
            <v>NO</v>
          </cell>
          <cell r="J16">
            <v>25.2</v>
          </cell>
          <cell r="K16">
            <v>5.2000000000000011</v>
          </cell>
        </row>
        <row r="17">
          <cell r="B17">
            <v>24.537500000000005</v>
          </cell>
          <cell r="C17">
            <v>29.8</v>
          </cell>
          <cell r="D17">
            <v>22</v>
          </cell>
          <cell r="E17">
            <v>89.416666666666671</v>
          </cell>
          <cell r="F17">
            <v>97</v>
          </cell>
          <cell r="G17">
            <v>67</v>
          </cell>
          <cell r="H17">
            <v>6.84</v>
          </cell>
          <cell r="I17" t="str">
            <v>NO</v>
          </cell>
          <cell r="J17">
            <v>14.76</v>
          </cell>
          <cell r="K17">
            <v>92.399999999999991</v>
          </cell>
        </row>
        <row r="18">
          <cell r="B18">
            <v>26.787500000000005</v>
          </cell>
          <cell r="C18">
            <v>32.5</v>
          </cell>
          <cell r="D18">
            <v>23.1</v>
          </cell>
          <cell r="E18">
            <v>81.416666666666671</v>
          </cell>
          <cell r="F18">
            <v>94</v>
          </cell>
          <cell r="G18">
            <v>59</v>
          </cell>
          <cell r="H18">
            <v>9.3600000000000012</v>
          </cell>
          <cell r="I18" t="str">
            <v>N</v>
          </cell>
          <cell r="J18">
            <v>25.56</v>
          </cell>
          <cell r="K18">
            <v>0.2</v>
          </cell>
        </row>
        <row r="19">
          <cell r="B19">
            <v>26.591666666666665</v>
          </cell>
          <cell r="C19">
            <v>34.1</v>
          </cell>
          <cell r="D19">
            <v>21</v>
          </cell>
          <cell r="E19">
            <v>80.791666666666671</v>
          </cell>
          <cell r="F19">
            <v>95</v>
          </cell>
          <cell r="G19">
            <v>50</v>
          </cell>
          <cell r="H19">
            <v>24.12</v>
          </cell>
          <cell r="I19" t="str">
            <v>NO</v>
          </cell>
          <cell r="J19">
            <v>53.64</v>
          </cell>
          <cell r="K19">
            <v>31.799999999999997</v>
          </cell>
        </row>
        <row r="20">
          <cell r="B20">
            <v>26.395833333333332</v>
          </cell>
          <cell r="C20">
            <v>32.700000000000003</v>
          </cell>
          <cell r="D20">
            <v>22.8</v>
          </cell>
          <cell r="E20">
            <v>84</v>
          </cell>
          <cell r="F20">
            <v>96</v>
          </cell>
          <cell r="G20">
            <v>58</v>
          </cell>
          <cell r="H20">
            <v>13.32</v>
          </cell>
          <cell r="I20" t="str">
            <v>NO</v>
          </cell>
          <cell r="J20">
            <v>38.519999999999996</v>
          </cell>
          <cell r="K20">
            <v>7</v>
          </cell>
        </row>
        <row r="21">
          <cell r="B21">
            <v>25.079166666666669</v>
          </cell>
          <cell r="C21">
            <v>28.9</v>
          </cell>
          <cell r="D21">
            <v>23.7</v>
          </cell>
          <cell r="E21">
            <v>87.041666666666671</v>
          </cell>
          <cell r="F21">
            <v>95</v>
          </cell>
          <cell r="G21">
            <v>74</v>
          </cell>
          <cell r="H21">
            <v>14.4</v>
          </cell>
          <cell r="I21" t="str">
            <v>N</v>
          </cell>
          <cell r="J21">
            <v>37.800000000000004</v>
          </cell>
          <cell r="K21">
            <v>59.199999999999996</v>
          </cell>
        </row>
        <row r="22">
          <cell r="B22">
            <v>25.075000000000003</v>
          </cell>
          <cell r="C22">
            <v>30</v>
          </cell>
          <cell r="D22">
            <v>23.3</v>
          </cell>
          <cell r="E22">
            <v>90.375</v>
          </cell>
          <cell r="F22">
            <v>96</v>
          </cell>
          <cell r="G22">
            <v>71</v>
          </cell>
          <cell r="H22">
            <v>9</v>
          </cell>
          <cell r="I22" t="str">
            <v>L</v>
          </cell>
          <cell r="J22">
            <v>25.56</v>
          </cell>
          <cell r="K22">
            <v>7.0000000000000009</v>
          </cell>
        </row>
        <row r="23">
          <cell r="B23">
            <v>25.391666666666666</v>
          </cell>
          <cell r="C23">
            <v>30.1</v>
          </cell>
          <cell r="D23">
            <v>23.4</v>
          </cell>
          <cell r="E23">
            <v>88.041666666666671</v>
          </cell>
          <cell r="F23">
            <v>95</v>
          </cell>
          <cell r="G23">
            <v>63</v>
          </cell>
          <cell r="H23">
            <v>11.16</v>
          </cell>
          <cell r="I23" t="str">
            <v>N</v>
          </cell>
          <cell r="J23">
            <v>23.040000000000003</v>
          </cell>
          <cell r="K23">
            <v>22.999999999999996</v>
          </cell>
        </row>
        <row r="24">
          <cell r="B24">
            <v>24.675000000000001</v>
          </cell>
          <cell r="C24">
            <v>27.4</v>
          </cell>
          <cell r="D24">
            <v>22.4</v>
          </cell>
          <cell r="E24">
            <v>89.833333333333329</v>
          </cell>
          <cell r="F24">
            <v>95</v>
          </cell>
          <cell r="G24">
            <v>79</v>
          </cell>
          <cell r="H24">
            <v>10.08</v>
          </cell>
          <cell r="I24" t="str">
            <v>N</v>
          </cell>
          <cell r="J24">
            <v>29.880000000000003</v>
          </cell>
          <cell r="K24">
            <v>14</v>
          </cell>
        </row>
        <row r="25">
          <cell r="B25">
            <v>25.062500000000004</v>
          </cell>
          <cell r="C25">
            <v>30.2</v>
          </cell>
          <cell r="D25">
            <v>22.4</v>
          </cell>
          <cell r="E25">
            <v>89.625</v>
          </cell>
          <cell r="F25">
            <v>96</v>
          </cell>
          <cell r="G25">
            <v>66</v>
          </cell>
          <cell r="H25">
            <v>9.7200000000000006</v>
          </cell>
          <cell r="I25" t="str">
            <v>SE</v>
          </cell>
          <cell r="J25">
            <v>24.840000000000003</v>
          </cell>
          <cell r="K25">
            <v>23.400000000000002</v>
          </cell>
        </row>
        <row r="26">
          <cell r="B26">
            <v>25.499999999999996</v>
          </cell>
          <cell r="C26">
            <v>32.200000000000003</v>
          </cell>
          <cell r="D26">
            <v>22.3</v>
          </cell>
          <cell r="E26">
            <v>82.75</v>
          </cell>
          <cell r="F26">
            <v>94</v>
          </cell>
          <cell r="G26">
            <v>61</v>
          </cell>
          <cell r="H26">
            <v>11.879999999999999</v>
          </cell>
          <cell r="I26" t="str">
            <v>L</v>
          </cell>
          <cell r="J26">
            <v>33.119999999999997</v>
          </cell>
          <cell r="K26">
            <v>4.2</v>
          </cell>
        </row>
        <row r="27">
          <cell r="B27">
            <v>27.079166666666666</v>
          </cell>
          <cell r="C27">
            <v>33.799999999999997</v>
          </cell>
          <cell r="D27">
            <v>22.7</v>
          </cell>
          <cell r="E27">
            <v>78.333333333333329</v>
          </cell>
          <cell r="F27">
            <v>96</v>
          </cell>
          <cell r="G27">
            <v>49</v>
          </cell>
          <cell r="H27">
            <v>13.68</v>
          </cell>
          <cell r="I27" t="str">
            <v>S</v>
          </cell>
          <cell r="J27">
            <v>45.72</v>
          </cell>
          <cell r="K27">
            <v>27.4</v>
          </cell>
        </row>
        <row r="28">
          <cell r="B28">
            <v>25.975000000000005</v>
          </cell>
          <cell r="C28">
            <v>34.799999999999997</v>
          </cell>
          <cell r="D28">
            <v>22</v>
          </cell>
          <cell r="E28">
            <v>82.083333333333329</v>
          </cell>
          <cell r="F28">
            <v>96</v>
          </cell>
          <cell r="G28">
            <v>45</v>
          </cell>
          <cell r="H28">
            <v>9</v>
          </cell>
          <cell r="I28" t="str">
            <v>SE</v>
          </cell>
          <cell r="J28">
            <v>55.080000000000005</v>
          </cell>
          <cell r="K28">
            <v>9.3999999999999986</v>
          </cell>
        </row>
        <row r="29">
          <cell r="B29">
            <v>26.995833333333326</v>
          </cell>
          <cell r="C29">
            <v>35.4</v>
          </cell>
          <cell r="D29">
            <v>22.7</v>
          </cell>
          <cell r="E29">
            <v>76.5</v>
          </cell>
          <cell r="F29">
            <v>95</v>
          </cell>
          <cell r="G29">
            <v>41</v>
          </cell>
          <cell r="H29">
            <v>9.3600000000000012</v>
          </cell>
          <cell r="I29" t="str">
            <v>SE</v>
          </cell>
          <cell r="J29">
            <v>39.6</v>
          </cell>
          <cell r="K29">
            <v>0.4</v>
          </cell>
        </row>
        <row r="30">
          <cell r="B30">
            <v>28.233333333333338</v>
          </cell>
          <cell r="C30">
            <v>34.6</v>
          </cell>
          <cell r="D30">
            <v>23.7</v>
          </cell>
          <cell r="E30">
            <v>68.125</v>
          </cell>
          <cell r="F30">
            <v>87</v>
          </cell>
          <cell r="G30">
            <v>49</v>
          </cell>
          <cell r="H30">
            <v>11.16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28.558333333333337</v>
          </cell>
          <cell r="C31">
            <v>33.799999999999997</v>
          </cell>
          <cell r="D31">
            <v>23.7</v>
          </cell>
          <cell r="E31">
            <v>69.125</v>
          </cell>
          <cell r="F31">
            <v>91</v>
          </cell>
          <cell r="G31">
            <v>41</v>
          </cell>
          <cell r="H31">
            <v>11.16</v>
          </cell>
          <cell r="I31" t="str">
            <v>SE</v>
          </cell>
          <cell r="J31">
            <v>31.680000000000003</v>
          </cell>
          <cell r="K31">
            <v>0</v>
          </cell>
        </row>
        <row r="32">
          <cell r="B32">
            <v>28.975000000000005</v>
          </cell>
          <cell r="C32">
            <v>35</v>
          </cell>
          <cell r="D32">
            <v>23.9</v>
          </cell>
          <cell r="E32">
            <v>72.208333333333329</v>
          </cell>
          <cell r="F32">
            <v>94</v>
          </cell>
          <cell r="G32">
            <v>44</v>
          </cell>
          <cell r="H32">
            <v>10.44</v>
          </cell>
          <cell r="I32" t="str">
            <v>NO</v>
          </cell>
          <cell r="J32">
            <v>27.36</v>
          </cell>
          <cell r="K32">
            <v>0</v>
          </cell>
        </row>
        <row r="33">
          <cell r="B33">
            <v>27.412499999999994</v>
          </cell>
          <cell r="C33">
            <v>32.799999999999997</v>
          </cell>
          <cell r="D33">
            <v>23.1</v>
          </cell>
          <cell r="E33">
            <v>72.041666666666671</v>
          </cell>
          <cell r="F33">
            <v>92</v>
          </cell>
          <cell r="G33">
            <v>50</v>
          </cell>
          <cell r="H33">
            <v>12.6</v>
          </cell>
          <cell r="I33" t="str">
            <v>N</v>
          </cell>
          <cell r="J33">
            <v>30.96</v>
          </cell>
          <cell r="K33">
            <v>0.6</v>
          </cell>
        </row>
        <row r="34">
          <cell r="B34">
            <v>27.754166666666659</v>
          </cell>
          <cell r="C34">
            <v>33.9</v>
          </cell>
          <cell r="D34">
            <v>22.8</v>
          </cell>
          <cell r="E34">
            <v>74.541666666666671</v>
          </cell>
          <cell r="F34">
            <v>95</v>
          </cell>
          <cell r="G34">
            <v>45</v>
          </cell>
          <cell r="H34">
            <v>10.08</v>
          </cell>
          <cell r="I34" t="str">
            <v>NO</v>
          </cell>
          <cell r="J34">
            <v>23.759999999999998</v>
          </cell>
          <cell r="K34">
            <v>0</v>
          </cell>
        </row>
        <row r="35">
          <cell r="B35">
            <v>28.683333333333334</v>
          </cell>
          <cell r="C35">
            <v>35.6</v>
          </cell>
          <cell r="D35">
            <v>23.1</v>
          </cell>
          <cell r="E35">
            <v>71.625</v>
          </cell>
          <cell r="F35">
            <v>94</v>
          </cell>
          <cell r="G35">
            <v>41</v>
          </cell>
          <cell r="H35">
            <v>11.879999999999999</v>
          </cell>
          <cell r="I35" t="str">
            <v>SE</v>
          </cell>
          <cell r="J35">
            <v>37.440000000000005</v>
          </cell>
          <cell r="K35">
            <v>0</v>
          </cell>
        </row>
        <row r="36">
          <cell r="I36" t="str">
            <v>NO</v>
          </cell>
        </row>
      </sheetData>
      <sheetData sheetId="1">
        <row r="5">
          <cell r="B5">
            <v>27.433333333333334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25.837500000000002</v>
          </cell>
          <cell r="C5">
            <v>30.4</v>
          </cell>
          <cell r="D5">
            <v>22.7</v>
          </cell>
          <cell r="E5">
            <v>62.666666666666664</v>
          </cell>
          <cell r="F5">
            <v>77</v>
          </cell>
          <cell r="G5">
            <v>43</v>
          </cell>
          <cell r="H5">
            <v>15.120000000000001</v>
          </cell>
          <cell r="I5" t="str">
            <v>L</v>
          </cell>
          <cell r="J5">
            <v>25.92</v>
          </cell>
          <cell r="K5">
            <v>0</v>
          </cell>
        </row>
        <row r="6">
          <cell r="B6">
            <v>25.975000000000005</v>
          </cell>
          <cell r="C6">
            <v>31.9</v>
          </cell>
          <cell r="D6">
            <v>20.5</v>
          </cell>
          <cell r="E6">
            <v>70.875</v>
          </cell>
          <cell r="F6">
            <v>93</v>
          </cell>
          <cell r="G6">
            <v>45</v>
          </cell>
          <cell r="H6">
            <v>15.120000000000001</v>
          </cell>
          <cell r="I6" t="str">
            <v>L</v>
          </cell>
          <cell r="J6">
            <v>25.92</v>
          </cell>
          <cell r="K6">
            <v>0</v>
          </cell>
        </row>
        <row r="7">
          <cell r="B7">
            <v>26.658333333333335</v>
          </cell>
          <cell r="C7">
            <v>33.200000000000003</v>
          </cell>
          <cell r="D7">
            <v>20.8</v>
          </cell>
          <cell r="E7">
            <v>67.25</v>
          </cell>
          <cell r="F7">
            <v>91</v>
          </cell>
          <cell r="G7">
            <v>41</v>
          </cell>
          <cell r="H7">
            <v>18.720000000000002</v>
          </cell>
          <cell r="I7" t="str">
            <v>L</v>
          </cell>
          <cell r="J7">
            <v>27.720000000000002</v>
          </cell>
          <cell r="K7">
            <v>0</v>
          </cell>
        </row>
        <row r="8">
          <cell r="B8">
            <v>23.662500000000005</v>
          </cell>
          <cell r="C8">
            <v>29.4</v>
          </cell>
          <cell r="D8">
            <v>21.1</v>
          </cell>
          <cell r="E8">
            <v>82.041666666666671</v>
          </cell>
          <cell r="F8">
            <v>94</v>
          </cell>
          <cell r="G8">
            <v>60</v>
          </cell>
          <cell r="H8">
            <v>23.400000000000002</v>
          </cell>
          <cell r="I8" t="str">
            <v>O</v>
          </cell>
          <cell r="J8">
            <v>39.96</v>
          </cell>
          <cell r="K8">
            <v>6.2</v>
          </cell>
        </row>
        <row r="9">
          <cell r="B9">
            <v>25.913043478260871</v>
          </cell>
          <cell r="C9">
            <v>32.6</v>
          </cell>
          <cell r="D9">
            <v>19.899999999999999</v>
          </cell>
          <cell r="E9">
            <v>69.782608695652172</v>
          </cell>
          <cell r="F9">
            <v>91</v>
          </cell>
          <cell r="G9">
            <v>39</v>
          </cell>
          <cell r="H9">
            <v>14.76</v>
          </cell>
          <cell r="I9" t="str">
            <v>N</v>
          </cell>
          <cell r="J9">
            <v>24.12</v>
          </cell>
          <cell r="K9">
            <v>0</v>
          </cell>
        </row>
        <row r="10">
          <cell r="B10">
            <v>26.476470588235298</v>
          </cell>
          <cell r="C10">
            <v>32.700000000000003</v>
          </cell>
          <cell r="D10">
            <v>21</v>
          </cell>
          <cell r="E10">
            <v>70.411764705882348</v>
          </cell>
          <cell r="F10">
            <v>91</v>
          </cell>
          <cell r="G10">
            <v>48</v>
          </cell>
          <cell r="H10">
            <v>18</v>
          </cell>
          <cell r="I10" t="str">
            <v>NE</v>
          </cell>
          <cell r="J10">
            <v>57.6</v>
          </cell>
          <cell r="K10">
            <v>0.4</v>
          </cell>
        </row>
        <row r="11">
          <cell r="B11">
            <v>25.774999999999999</v>
          </cell>
          <cell r="C11">
            <v>31.5</v>
          </cell>
          <cell r="D11">
            <v>21.6</v>
          </cell>
          <cell r="E11">
            <v>75.75</v>
          </cell>
          <cell r="F11">
            <v>92</v>
          </cell>
          <cell r="G11">
            <v>54</v>
          </cell>
          <cell r="H11">
            <v>17.28</v>
          </cell>
          <cell r="I11" t="str">
            <v>O</v>
          </cell>
          <cell r="J11">
            <v>42.480000000000004</v>
          </cell>
          <cell r="K11">
            <v>0.2</v>
          </cell>
        </row>
        <row r="12">
          <cell r="B12">
            <v>26.074999999999999</v>
          </cell>
          <cell r="C12">
            <v>32.4</v>
          </cell>
          <cell r="D12">
            <v>22.3</v>
          </cell>
          <cell r="E12">
            <v>75.150000000000006</v>
          </cell>
          <cell r="F12">
            <v>91</v>
          </cell>
          <cell r="G12">
            <v>48</v>
          </cell>
          <cell r="H12">
            <v>14.76</v>
          </cell>
          <cell r="I12" t="str">
            <v>NE</v>
          </cell>
          <cell r="J12">
            <v>37.440000000000005</v>
          </cell>
          <cell r="K12">
            <v>0</v>
          </cell>
        </row>
        <row r="13">
          <cell r="B13">
            <v>25.833333333333332</v>
          </cell>
          <cell r="C13">
            <v>30.4</v>
          </cell>
          <cell r="D13">
            <v>21.4</v>
          </cell>
          <cell r="E13">
            <v>76.277777777777771</v>
          </cell>
          <cell r="F13">
            <v>92</v>
          </cell>
          <cell r="G13">
            <v>58</v>
          </cell>
          <cell r="H13">
            <v>14.76</v>
          </cell>
          <cell r="I13" t="str">
            <v>O</v>
          </cell>
          <cell r="J13">
            <v>23.759999999999998</v>
          </cell>
          <cell r="K13">
            <v>0</v>
          </cell>
        </row>
        <row r="14">
          <cell r="B14">
            <v>26.166666666666671</v>
          </cell>
          <cell r="C14">
            <v>31.7</v>
          </cell>
          <cell r="D14">
            <v>21.8</v>
          </cell>
          <cell r="E14">
            <v>77.444444444444443</v>
          </cell>
          <cell r="F14">
            <v>94</v>
          </cell>
          <cell r="G14">
            <v>55</v>
          </cell>
          <cell r="H14">
            <v>13.32</v>
          </cell>
          <cell r="I14" t="str">
            <v>O</v>
          </cell>
          <cell r="J14">
            <v>31.680000000000003</v>
          </cell>
          <cell r="K14">
            <v>0</v>
          </cell>
        </row>
        <row r="15">
          <cell r="B15">
            <v>25.195238095238096</v>
          </cell>
          <cell r="C15">
            <v>28.1</v>
          </cell>
          <cell r="D15">
            <v>23.6</v>
          </cell>
          <cell r="E15">
            <v>83.904761904761898</v>
          </cell>
          <cell r="F15">
            <v>94</v>
          </cell>
          <cell r="G15">
            <v>74</v>
          </cell>
          <cell r="H15">
            <v>16.2</v>
          </cell>
          <cell r="I15" t="str">
            <v>NO</v>
          </cell>
          <cell r="J15">
            <v>28.44</v>
          </cell>
          <cell r="K15">
            <v>1.2</v>
          </cell>
        </row>
        <row r="16">
          <cell r="B16">
            <v>23.557142857142857</v>
          </cell>
          <cell r="C16">
            <v>24.3</v>
          </cell>
          <cell r="D16">
            <v>22.8</v>
          </cell>
          <cell r="E16">
            <v>87.857142857142861</v>
          </cell>
          <cell r="F16">
            <v>95</v>
          </cell>
          <cell r="G16">
            <v>83</v>
          </cell>
          <cell r="H16">
            <v>16.559999999999999</v>
          </cell>
          <cell r="I16" t="str">
            <v>NO</v>
          </cell>
          <cell r="J16">
            <v>27.36</v>
          </cell>
          <cell r="K16">
            <v>1.4</v>
          </cell>
        </row>
        <row r="17">
          <cell r="B17">
            <v>22.540816326530614</v>
          </cell>
          <cell r="C17">
            <v>25</v>
          </cell>
          <cell r="D17">
            <v>21</v>
          </cell>
          <cell r="E17">
            <v>91.469387755102048</v>
          </cell>
          <cell r="F17">
            <v>97</v>
          </cell>
          <cell r="G17">
            <v>83</v>
          </cell>
          <cell r="H17">
            <v>59.616</v>
          </cell>
          <cell r="I17" t="str">
            <v>NO</v>
          </cell>
          <cell r="J17">
            <v>98.495999999999995</v>
          </cell>
          <cell r="K17">
            <v>38</v>
          </cell>
        </row>
        <row r="18">
          <cell r="B18">
            <v>26.107692307692307</v>
          </cell>
          <cell r="C18">
            <v>30.6</v>
          </cell>
          <cell r="D18">
            <v>21.7</v>
          </cell>
          <cell r="E18">
            <v>79.692307692307693</v>
          </cell>
          <cell r="F18">
            <v>97</v>
          </cell>
          <cell r="G18">
            <v>59</v>
          </cell>
          <cell r="H18">
            <v>13.32</v>
          </cell>
          <cell r="I18" t="str">
            <v>O</v>
          </cell>
          <cell r="J18">
            <v>28.8</v>
          </cell>
          <cell r="K18">
            <v>0.2</v>
          </cell>
        </row>
        <row r="19">
          <cell r="B19">
            <v>26.347368421052625</v>
          </cell>
          <cell r="C19">
            <v>32.200000000000003</v>
          </cell>
          <cell r="D19">
            <v>21.4</v>
          </cell>
          <cell r="E19">
            <v>76.578947368421055</v>
          </cell>
          <cell r="F19">
            <v>97</v>
          </cell>
          <cell r="G19">
            <v>44</v>
          </cell>
          <cell r="H19">
            <v>11.520000000000001</v>
          </cell>
          <cell r="I19" t="str">
            <v>SO</v>
          </cell>
          <cell r="J19">
            <v>21.6</v>
          </cell>
          <cell r="K19">
            <v>0</v>
          </cell>
        </row>
        <row r="20">
          <cell r="B20">
            <v>24.400000000000002</v>
          </cell>
          <cell r="C20">
            <v>27.5</v>
          </cell>
          <cell r="D20">
            <v>21.3</v>
          </cell>
          <cell r="E20">
            <v>83.583333333333329</v>
          </cell>
          <cell r="F20">
            <v>94</v>
          </cell>
          <cell r="G20">
            <v>74</v>
          </cell>
          <cell r="H20">
            <v>17.64</v>
          </cell>
          <cell r="I20" t="str">
            <v>O</v>
          </cell>
          <cell r="J20">
            <v>36.72</v>
          </cell>
          <cell r="K20">
            <v>20.8</v>
          </cell>
        </row>
        <row r="21">
          <cell r="B21">
            <v>24.274999999999999</v>
          </cell>
          <cell r="C21">
            <v>29.8</v>
          </cell>
          <cell r="D21">
            <v>22.1</v>
          </cell>
          <cell r="E21">
            <v>84.55</v>
          </cell>
          <cell r="F21">
            <v>94</v>
          </cell>
          <cell r="G21">
            <v>63</v>
          </cell>
          <cell r="H21">
            <v>18</v>
          </cell>
          <cell r="I21" t="str">
            <v>NO</v>
          </cell>
          <cell r="J21">
            <v>34.56</v>
          </cell>
          <cell r="K21">
            <v>3.8</v>
          </cell>
        </row>
        <row r="22">
          <cell r="B22">
            <v>24.033333333333335</v>
          </cell>
          <cell r="C22">
            <v>27</v>
          </cell>
          <cell r="D22">
            <v>21.3</v>
          </cell>
          <cell r="E22">
            <v>86.666666666666671</v>
          </cell>
          <cell r="F22">
            <v>96</v>
          </cell>
          <cell r="G22">
            <v>73</v>
          </cell>
          <cell r="H22">
            <v>15.48</v>
          </cell>
          <cell r="I22" t="str">
            <v>NO</v>
          </cell>
          <cell r="J22">
            <v>31.319999999999997</v>
          </cell>
          <cell r="K22">
            <v>7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O</v>
          </cell>
        </row>
      </sheetData>
      <sheetData sheetId="1">
        <row r="5">
          <cell r="B5" t="str">
            <v>**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28.031578947368423</v>
          </cell>
          <cell r="C5">
            <v>33.9</v>
          </cell>
          <cell r="D5">
            <v>21.9</v>
          </cell>
          <cell r="E5">
            <v>54.789473684210527</v>
          </cell>
          <cell r="F5">
            <v>82</v>
          </cell>
          <cell r="G5">
            <v>32</v>
          </cell>
          <cell r="H5" t="str">
            <v>**</v>
          </cell>
          <cell r="I5" t="str">
            <v>O</v>
          </cell>
          <cell r="J5" t="str">
            <v>**</v>
          </cell>
          <cell r="K5">
            <v>0</v>
          </cell>
        </row>
        <row r="6">
          <cell r="B6">
            <v>26.116666666666664</v>
          </cell>
          <cell r="C6">
            <v>29.4</v>
          </cell>
          <cell r="D6">
            <v>23.3</v>
          </cell>
          <cell r="E6">
            <v>68.666666666666671</v>
          </cell>
          <cell r="F6">
            <v>86</v>
          </cell>
          <cell r="G6">
            <v>54</v>
          </cell>
          <cell r="H6" t="str">
            <v>**</v>
          </cell>
          <cell r="I6" t="str">
            <v>N</v>
          </cell>
          <cell r="J6" t="str">
            <v>**</v>
          </cell>
          <cell r="K6">
            <v>0</v>
          </cell>
        </row>
        <row r="7">
          <cell r="B7">
            <v>27.839999999999996</v>
          </cell>
          <cell r="C7">
            <v>32.6</v>
          </cell>
          <cell r="D7">
            <v>22.8</v>
          </cell>
          <cell r="E7">
            <v>62.666666666666664</v>
          </cell>
          <cell r="F7">
            <v>86</v>
          </cell>
          <cell r="G7">
            <v>44</v>
          </cell>
          <cell r="H7" t="str">
            <v>**</v>
          </cell>
          <cell r="I7" t="str">
            <v>L</v>
          </cell>
          <cell r="J7" t="str">
            <v>**</v>
          </cell>
          <cell r="K7">
            <v>0</v>
          </cell>
        </row>
        <row r="8">
          <cell r="B8">
            <v>26.171428571428574</v>
          </cell>
          <cell r="C8">
            <v>30</v>
          </cell>
          <cell r="D8">
            <v>23</v>
          </cell>
          <cell r="E8">
            <v>71.928571428571431</v>
          </cell>
          <cell r="F8">
            <v>85</v>
          </cell>
          <cell r="G8">
            <v>56</v>
          </cell>
          <cell r="H8" t="str">
            <v>**</v>
          </cell>
          <cell r="I8" t="str">
            <v>O</v>
          </cell>
          <cell r="J8" t="str">
            <v>**</v>
          </cell>
          <cell r="K8">
            <v>0.4</v>
          </cell>
        </row>
        <row r="9">
          <cell r="B9">
            <v>26.884615384615383</v>
          </cell>
          <cell r="C9">
            <v>31.4</v>
          </cell>
          <cell r="D9">
            <v>21.7</v>
          </cell>
          <cell r="E9">
            <v>69.384615384615387</v>
          </cell>
          <cell r="F9">
            <v>90</v>
          </cell>
          <cell r="G9">
            <v>51</v>
          </cell>
          <cell r="H9" t="str">
            <v>**</v>
          </cell>
          <cell r="I9" t="str">
            <v>L</v>
          </cell>
          <cell r="J9" t="str">
            <v>**</v>
          </cell>
          <cell r="K9">
            <v>0</v>
          </cell>
        </row>
        <row r="10">
          <cell r="B10">
            <v>26.675000000000001</v>
          </cell>
          <cell r="C10">
            <v>31.8</v>
          </cell>
          <cell r="D10">
            <v>22.2</v>
          </cell>
          <cell r="E10">
            <v>70</v>
          </cell>
          <cell r="F10">
            <v>91</v>
          </cell>
          <cell r="G10">
            <v>46</v>
          </cell>
          <cell r="H10" t="str">
            <v>**</v>
          </cell>
          <cell r="I10" t="str">
            <v>N</v>
          </cell>
          <cell r="J10" t="str">
            <v>**</v>
          </cell>
          <cell r="K10">
            <v>0.4</v>
          </cell>
        </row>
        <row r="11">
          <cell r="B11">
            <v>27.98</v>
          </cell>
          <cell r="C11">
            <v>33.5</v>
          </cell>
          <cell r="D11">
            <v>22.6</v>
          </cell>
          <cell r="E11">
            <v>63.6</v>
          </cell>
          <cell r="F11">
            <v>91</v>
          </cell>
          <cell r="G11">
            <v>39</v>
          </cell>
          <cell r="H11" t="str">
            <v>**</v>
          </cell>
          <cell r="I11" t="str">
            <v>NE</v>
          </cell>
          <cell r="J11" t="str">
            <v>**</v>
          </cell>
          <cell r="K11">
            <v>0</v>
          </cell>
        </row>
        <row r="12">
          <cell r="B12">
            <v>25.027272727272724</v>
          </cell>
          <cell r="C12">
            <v>30.6</v>
          </cell>
          <cell r="D12">
            <v>21.5</v>
          </cell>
          <cell r="E12">
            <v>79.63636363636364</v>
          </cell>
          <cell r="F12">
            <v>94</v>
          </cell>
          <cell r="G12">
            <v>56</v>
          </cell>
          <cell r="H12" t="str">
            <v>**</v>
          </cell>
          <cell r="I12" t="str">
            <v>O</v>
          </cell>
          <cell r="J12" t="str">
            <v>**</v>
          </cell>
          <cell r="K12">
            <v>32</v>
          </cell>
        </row>
        <row r="13">
          <cell r="B13">
            <v>26.533333333333335</v>
          </cell>
          <cell r="C13">
            <v>31.6</v>
          </cell>
          <cell r="D13">
            <v>22.2</v>
          </cell>
          <cell r="E13">
            <v>73.5</v>
          </cell>
          <cell r="F13">
            <v>94</v>
          </cell>
          <cell r="G13">
            <v>48</v>
          </cell>
          <cell r="H13" t="str">
            <v>**</v>
          </cell>
          <cell r="I13" t="str">
            <v>NE</v>
          </cell>
          <cell r="J13" t="str">
            <v>**</v>
          </cell>
          <cell r="K13">
            <v>0.60000000000000009</v>
          </cell>
        </row>
        <row r="14">
          <cell r="B14">
            <v>26.108333333333334</v>
          </cell>
          <cell r="C14">
            <v>31.4</v>
          </cell>
          <cell r="D14">
            <v>22.3</v>
          </cell>
          <cell r="E14">
            <v>76.25</v>
          </cell>
          <cell r="F14">
            <v>93</v>
          </cell>
          <cell r="G14">
            <v>51</v>
          </cell>
          <cell r="H14" t="str">
            <v>**</v>
          </cell>
          <cell r="I14" t="str">
            <v>O</v>
          </cell>
          <cell r="J14" t="str">
            <v>**</v>
          </cell>
          <cell r="K14">
            <v>7</v>
          </cell>
        </row>
        <row r="15">
          <cell r="B15">
            <v>25.815384615384623</v>
          </cell>
          <cell r="C15">
            <v>30.7</v>
          </cell>
          <cell r="D15">
            <v>22.1</v>
          </cell>
          <cell r="E15">
            <v>78.769230769230774</v>
          </cell>
          <cell r="F15">
            <v>94</v>
          </cell>
          <cell r="G15">
            <v>58</v>
          </cell>
          <cell r="H15" t="str">
            <v>**</v>
          </cell>
          <cell r="I15" t="str">
            <v>O</v>
          </cell>
          <cell r="J15" t="str">
            <v>**</v>
          </cell>
          <cell r="K15">
            <v>7.6</v>
          </cell>
        </row>
        <row r="16">
          <cell r="B16">
            <v>25.485714285714288</v>
          </cell>
          <cell r="C16">
            <v>30.3</v>
          </cell>
          <cell r="D16">
            <v>22.3</v>
          </cell>
          <cell r="E16">
            <v>78.5</v>
          </cell>
          <cell r="F16">
            <v>93</v>
          </cell>
          <cell r="G16">
            <v>58</v>
          </cell>
          <cell r="H16" t="str">
            <v>**</v>
          </cell>
          <cell r="I16" t="str">
            <v>NO</v>
          </cell>
          <cell r="J16" t="str">
            <v>**</v>
          </cell>
          <cell r="K16">
            <v>0.4</v>
          </cell>
        </row>
        <row r="17">
          <cell r="B17">
            <v>25.173333333333336</v>
          </cell>
          <cell r="C17">
            <v>29.1</v>
          </cell>
          <cell r="D17">
            <v>20.8</v>
          </cell>
          <cell r="E17">
            <v>78.266666666666666</v>
          </cell>
          <cell r="F17">
            <v>94</v>
          </cell>
          <cell r="G17">
            <v>59</v>
          </cell>
          <cell r="H17" t="str">
            <v>**</v>
          </cell>
          <cell r="I17" t="str">
            <v>NO</v>
          </cell>
          <cell r="J17" t="str">
            <v>**</v>
          </cell>
          <cell r="K17">
            <v>16.799999999999997</v>
          </cell>
        </row>
        <row r="18">
          <cell r="B18">
            <v>27.38571428571429</v>
          </cell>
          <cell r="C18">
            <v>31.5</v>
          </cell>
          <cell r="D18">
            <v>20.7</v>
          </cell>
          <cell r="E18">
            <v>70.285714285714292</v>
          </cell>
          <cell r="F18">
            <v>94</v>
          </cell>
          <cell r="G18">
            <v>52</v>
          </cell>
          <cell r="H18" t="str">
            <v>**</v>
          </cell>
          <cell r="I18" t="str">
            <v>SO</v>
          </cell>
          <cell r="J18" t="str">
            <v>**</v>
          </cell>
          <cell r="K18">
            <v>2</v>
          </cell>
        </row>
        <row r="19">
          <cell r="B19">
            <v>29.653333333333332</v>
          </cell>
          <cell r="C19">
            <v>34.200000000000003</v>
          </cell>
          <cell r="D19">
            <v>22.7</v>
          </cell>
          <cell r="E19">
            <v>59</v>
          </cell>
          <cell r="F19">
            <v>92</v>
          </cell>
          <cell r="G19">
            <v>37</v>
          </cell>
          <cell r="H19" t="str">
            <v>**</v>
          </cell>
          <cell r="I19" t="str">
            <v>SE</v>
          </cell>
          <cell r="J19" t="str">
            <v>**</v>
          </cell>
          <cell r="K19">
            <v>0</v>
          </cell>
        </row>
        <row r="20">
          <cell r="B20">
            <v>26.9</v>
          </cell>
          <cell r="C20">
            <v>31.9</v>
          </cell>
          <cell r="D20">
            <v>23.1</v>
          </cell>
          <cell r="E20">
            <v>72.3125</v>
          </cell>
          <cell r="F20">
            <v>92</v>
          </cell>
          <cell r="G20">
            <v>49</v>
          </cell>
          <cell r="H20" t="str">
            <v>**</v>
          </cell>
          <cell r="I20" t="str">
            <v>NO</v>
          </cell>
          <cell r="J20" t="str">
            <v>**</v>
          </cell>
          <cell r="K20">
            <v>9.1999999999999993</v>
          </cell>
        </row>
        <row r="21">
          <cell r="B21">
            <v>24.842857142857145</v>
          </cell>
          <cell r="C21">
            <v>30.1</v>
          </cell>
          <cell r="D21">
            <v>22.7</v>
          </cell>
          <cell r="E21">
            <v>79.571428571428569</v>
          </cell>
          <cell r="F21">
            <v>95</v>
          </cell>
          <cell r="G21">
            <v>57</v>
          </cell>
          <cell r="H21" t="str">
            <v>**</v>
          </cell>
          <cell r="I21" t="str">
            <v>L</v>
          </cell>
          <cell r="J21" t="str">
            <v>**</v>
          </cell>
          <cell r="K21">
            <v>1.6</v>
          </cell>
        </row>
        <row r="22">
          <cell r="B22">
            <v>25.161538461538463</v>
          </cell>
          <cell r="C22">
            <v>31.2</v>
          </cell>
          <cell r="D22">
            <v>20.3</v>
          </cell>
          <cell r="E22">
            <v>79.92307692307692</v>
          </cell>
          <cell r="F22">
            <v>95</v>
          </cell>
          <cell r="G22">
            <v>52</v>
          </cell>
          <cell r="H22" t="str">
            <v>**</v>
          </cell>
          <cell r="I22" t="str">
            <v>NE</v>
          </cell>
          <cell r="J22" t="str">
            <v>**</v>
          </cell>
          <cell r="K22">
            <v>17.8</v>
          </cell>
        </row>
        <row r="23">
          <cell r="B23">
            <v>26.923076923076923</v>
          </cell>
          <cell r="C23">
            <v>32.1</v>
          </cell>
          <cell r="D23">
            <v>22.1</v>
          </cell>
          <cell r="E23">
            <v>71.384615384615387</v>
          </cell>
          <cell r="F23">
            <v>93</v>
          </cell>
          <cell r="G23">
            <v>48</v>
          </cell>
          <cell r="H23" t="str">
            <v>**</v>
          </cell>
          <cell r="I23" t="str">
            <v>NO</v>
          </cell>
          <cell r="J23" t="str">
            <v>**</v>
          </cell>
          <cell r="K23">
            <v>6.8000000000000007</v>
          </cell>
        </row>
        <row r="24">
          <cell r="B24">
            <v>26.25333333333333</v>
          </cell>
          <cell r="C24">
            <v>30.8</v>
          </cell>
          <cell r="D24">
            <v>21.5</v>
          </cell>
          <cell r="E24">
            <v>73.066666666666663</v>
          </cell>
          <cell r="F24">
            <v>95</v>
          </cell>
          <cell r="G24">
            <v>46</v>
          </cell>
          <cell r="H24" t="str">
            <v>**</v>
          </cell>
          <cell r="I24" t="str">
            <v>N</v>
          </cell>
          <cell r="J24" t="str">
            <v>**</v>
          </cell>
          <cell r="K24">
            <v>1.8</v>
          </cell>
        </row>
        <row r="25">
          <cell r="B25">
            <v>28.253333333333334</v>
          </cell>
          <cell r="C25">
            <v>33.6</v>
          </cell>
          <cell r="D25">
            <v>22.4</v>
          </cell>
          <cell r="E25">
            <v>66</v>
          </cell>
          <cell r="F25">
            <v>91</v>
          </cell>
          <cell r="G25">
            <v>42</v>
          </cell>
          <cell r="H25" t="str">
            <v>**</v>
          </cell>
          <cell r="I25" t="str">
            <v>NE</v>
          </cell>
          <cell r="J25" t="str">
            <v>**</v>
          </cell>
          <cell r="K25">
            <v>0</v>
          </cell>
        </row>
        <row r="26">
          <cell r="B26">
            <v>27.375</v>
          </cell>
          <cell r="C26">
            <v>33.700000000000003</v>
          </cell>
          <cell r="D26">
            <v>22.6</v>
          </cell>
          <cell r="E26">
            <v>70.3125</v>
          </cell>
          <cell r="F26">
            <v>90</v>
          </cell>
          <cell r="G26">
            <v>45</v>
          </cell>
          <cell r="H26" t="str">
            <v>**</v>
          </cell>
          <cell r="I26" t="str">
            <v>L</v>
          </cell>
          <cell r="J26" t="str">
            <v>**</v>
          </cell>
          <cell r="K26">
            <v>1.6</v>
          </cell>
        </row>
        <row r="27">
          <cell r="B27">
            <v>26.722222222222225</v>
          </cell>
          <cell r="C27">
            <v>32.6</v>
          </cell>
          <cell r="D27">
            <v>21.3</v>
          </cell>
          <cell r="E27">
            <v>68.722222222222229</v>
          </cell>
          <cell r="F27">
            <v>93</v>
          </cell>
          <cell r="G27">
            <v>41</v>
          </cell>
          <cell r="H27" t="str">
            <v>**</v>
          </cell>
          <cell r="I27" t="str">
            <v>L</v>
          </cell>
          <cell r="J27" t="str">
            <v>**</v>
          </cell>
          <cell r="K27">
            <v>10.200000000000001</v>
          </cell>
        </row>
        <row r="28">
          <cell r="B28">
            <v>27.871428571428563</v>
          </cell>
          <cell r="C28">
            <v>33.9</v>
          </cell>
          <cell r="D28">
            <v>21.8</v>
          </cell>
          <cell r="E28">
            <v>65.238095238095241</v>
          </cell>
          <cell r="F28">
            <v>91</v>
          </cell>
          <cell r="G28">
            <v>40</v>
          </cell>
          <cell r="H28" t="str">
            <v>**</v>
          </cell>
          <cell r="I28" t="str">
            <v>L</v>
          </cell>
          <cell r="J28" t="str">
            <v>**</v>
          </cell>
          <cell r="K28">
            <v>0</v>
          </cell>
        </row>
        <row r="29">
          <cell r="B29">
            <v>28.466666666666665</v>
          </cell>
          <cell r="C29">
            <v>33.799999999999997</v>
          </cell>
          <cell r="D29">
            <v>23.4</v>
          </cell>
          <cell r="E29">
            <v>61.19047619047619</v>
          </cell>
          <cell r="F29">
            <v>88</v>
          </cell>
          <cell r="G29">
            <v>32</v>
          </cell>
          <cell r="H29" t="str">
            <v>**</v>
          </cell>
          <cell r="I29" t="str">
            <v>L</v>
          </cell>
          <cell r="J29" t="str">
            <v>**</v>
          </cell>
          <cell r="K29">
            <v>0</v>
          </cell>
        </row>
        <row r="30">
          <cell r="B30">
            <v>28.795238095238098</v>
          </cell>
          <cell r="C30">
            <v>34.9</v>
          </cell>
          <cell r="D30">
            <v>22.7</v>
          </cell>
          <cell r="E30">
            <v>58.142857142857146</v>
          </cell>
          <cell r="F30">
            <v>86</v>
          </cell>
          <cell r="G30">
            <v>31</v>
          </cell>
          <cell r="H30" t="str">
            <v>**</v>
          </cell>
          <cell r="I30" t="str">
            <v>NE</v>
          </cell>
          <cell r="J30" t="str">
            <v>**</v>
          </cell>
          <cell r="K30">
            <v>0</v>
          </cell>
        </row>
        <row r="31">
          <cell r="B31">
            <v>26.466666666666669</v>
          </cell>
          <cell r="C31">
            <v>33</v>
          </cell>
          <cell r="D31">
            <v>22.6</v>
          </cell>
          <cell r="E31">
            <v>70.238095238095241</v>
          </cell>
          <cell r="F31">
            <v>87</v>
          </cell>
          <cell r="G31">
            <v>47</v>
          </cell>
          <cell r="H31" t="str">
            <v>**</v>
          </cell>
          <cell r="I31" t="str">
            <v>O</v>
          </cell>
          <cell r="J31" t="str">
            <v>**</v>
          </cell>
          <cell r="K31">
            <v>11.4</v>
          </cell>
        </row>
        <row r="32">
          <cell r="B32">
            <v>29.164285714285715</v>
          </cell>
          <cell r="C32">
            <v>33.799999999999997</v>
          </cell>
          <cell r="D32">
            <v>22.2</v>
          </cell>
          <cell r="E32">
            <v>58</v>
          </cell>
          <cell r="F32">
            <v>91</v>
          </cell>
          <cell r="G32">
            <v>39</v>
          </cell>
          <cell r="H32" t="str">
            <v>**</v>
          </cell>
          <cell r="I32" t="str">
            <v>NO</v>
          </cell>
          <cell r="J32" t="str">
            <v>**</v>
          </cell>
          <cell r="K32">
            <v>0</v>
          </cell>
        </row>
        <row r="33">
          <cell r="B33">
            <v>25.977777777777774</v>
          </cell>
          <cell r="C33">
            <v>30.6</v>
          </cell>
          <cell r="D33">
            <v>21.1</v>
          </cell>
          <cell r="E33">
            <v>66.111111111111114</v>
          </cell>
          <cell r="F33">
            <v>88</v>
          </cell>
          <cell r="G33">
            <v>41</v>
          </cell>
          <cell r="H33" t="str">
            <v>**</v>
          </cell>
          <cell r="I33" t="str">
            <v>NO</v>
          </cell>
          <cell r="J33" t="str">
            <v>**</v>
          </cell>
          <cell r="K33">
            <v>0</v>
          </cell>
        </row>
        <row r="34">
          <cell r="B34">
            <v>27.600000000000009</v>
          </cell>
          <cell r="C34">
            <v>33.1</v>
          </cell>
          <cell r="D34">
            <v>21.6</v>
          </cell>
          <cell r="E34">
            <v>61.5</v>
          </cell>
          <cell r="F34">
            <v>88</v>
          </cell>
          <cell r="G34">
            <v>40</v>
          </cell>
          <cell r="H34" t="str">
            <v>**</v>
          </cell>
          <cell r="I34" t="str">
            <v>L</v>
          </cell>
          <cell r="J34" t="str">
            <v>**</v>
          </cell>
          <cell r="K34">
            <v>0</v>
          </cell>
        </row>
        <row r="35">
          <cell r="B35">
            <v>27.533333333333331</v>
          </cell>
          <cell r="C35">
            <v>34.9</v>
          </cell>
          <cell r="D35">
            <v>20.7</v>
          </cell>
          <cell r="E35">
            <v>61.857142857142854</v>
          </cell>
          <cell r="F35">
            <v>90</v>
          </cell>
          <cell r="G35">
            <v>34</v>
          </cell>
          <cell r="H35" t="str">
            <v>**</v>
          </cell>
          <cell r="I35" t="str">
            <v>O</v>
          </cell>
          <cell r="J35" t="str">
            <v>**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26.35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25.812499999999996</v>
          </cell>
          <cell r="C5">
            <v>29.7</v>
          </cell>
          <cell r="D5">
            <v>21.1</v>
          </cell>
          <cell r="E5">
            <v>57.6875</v>
          </cell>
          <cell r="F5">
            <v>78</v>
          </cell>
          <cell r="G5">
            <v>41</v>
          </cell>
          <cell r="H5">
            <v>9.7200000000000006</v>
          </cell>
          <cell r="I5" t="str">
            <v>SE</v>
          </cell>
          <cell r="J5">
            <v>20.16</v>
          </cell>
          <cell r="K5">
            <v>0</v>
          </cell>
        </row>
        <row r="6">
          <cell r="B6">
            <v>23.84</v>
          </cell>
          <cell r="C6">
            <v>26.8</v>
          </cell>
          <cell r="D6">
            <v>21.8</v>
          </cell>
          <cell r="E6">
            <v>76.13333333333334</v>
          </cell>
          <cell r="F6">
            <v>89</v>
          </cell>
          <cell r="G6">
            <v>50</v>
          </cell>
          <cell r="H6">
            <v>14.76</v>
          </cell>
          <cell r="I6" t="str">
            <v>S</v>
          </cell>
          <cell r="J6">
            <v>24.840000000000003</v>
          </cell>
          <cell r="K6">
            <v>2.2000000000000002</v>
          </cell>
        </row>
        <row r="7">
          <cell r="B7">
            <v>24.9375</v>
          </cell>
          <cell r="C7">
            <v>29.6</v>
          </cell>
          <cell r="D7">
            <v>19</v>
          </cell>
          <cell r="E7">
            <v>73.875</v>
          </cell>
          <cell r="F7">
            <v>97</v>
          </cell>
          <cell r="G7">
            <v>50</v>
          </cell>
          <cell r="H7">
            <v>10.44</v>
          </cell>
          <cell r="I7" t="str">
            <v>O</v>
          </cell>
          <cell r="J7">
            <v>25.56</v>
          </cell>
          <cell r="K7">
            <v>0</v>
          </cell>
        </row>
        <row r="8">
          <cell r="B8">
            <v>22.68571428571428</v>
          </cell>
          <cell r="C8">
            <v>27.4</v>
          </cell>
          <cell r="D8">
            <v>18.899999999999999</v>
          </cell>
          <cell r="E8">
            <v>81.642857142857139</v>
          </cell>
          <cell r="F8">
            <v>96</v>
          </cell>
          <cell r="G8">
            <v>59</v>
          </cell>
          <cell r="H8">
            <v>11.879999999999999</v>
          </cell>
          <cell r="I8" t="str">
            <v>O</v>
          </cell>
          <cell r="J8">
            <v>37.440000000000005</v>
          </cell>
          <cell r="K8">
            <v>17</v>
          </cell>
        </row>
        <row r="9">
          <cell r="B9">
            <v>23.283333333333335</v>
          </cell>
          <cell r="C9">
            <v>28.5</v>
          </cell>
          <cell r="D9">
            <v>20.3</v>
          </cell>
          <cell r="E9">
            <v>81.5</v>
          </cell>
          <cell r="F9">
            <v>93</v>
          </cell>
          <cell r="G9">
            <v>60</v>
          </cell>
          <cell r="H9">
            <v>13.68</v>
          </cell>
          <cell r="I9" t="str">
            <v>N</v>
          </cell>
          <cell r="J9">
            <v>33.119999999999997</v>
          </cell>
          <cell r="K9">
            <v>8</v>
          </cell>
        </row>
        <row r="10">
          <cell r="B10">
            <v>24.862499999999997</v>
          </cell>
          <cell r="C10">
            <v>29.4</v>
          </cell>
          <cell r="D10">
            <v>20.7</v>
          </cell>
          <cell r="E10">
            <v>72.4375</v>
          </cell>
          <cell r="F10">
            <v>93</v>
          </cell>
          <cell r="G10">
            <v>45</v>
          </cell>
          <cell r="H10">
            <v>18.720000000000002</v>
          </cell>
          <cell r="I10" t="str">
            <v>N</v>
          </cell>
          <cell r="J10">
            <v>39.6</v>
          </cell>
          <cell r="K10">
            <v>1</v>
          </cell>
        </row>
        <row r="11">
          <cell r="B11">
            <v>24.21764705882353</v>
          </cell>
          <cell r="C11">
            <v>28.9</v>
          </cell>
          <cell r="D11">
            <v>19.7</v>
          </cell>
          <cell r="E11">
            <v>78.647058823529406</v>
          </cell>
          <cell r="F11">
            <v>93</v>
          </cell>
          <cell r="G11">
            <v>49</v>
          </cell>
          <cell r="H11">
            <v>14.76</v>
          </cell>
          <cell r="I11" t="str">
            <v>N</v>
          </cell>
          <cell r="J11">
            <v>36.36</v>
          </cell>
          <cell r="K11">
            <v>9.4</v>
          </cell>
        </row>
        <row r="12">
          <cell r="B12">
            <v>23.631249999999998</v>
          </cell>
          <cell r="C12">
            <v>27.6</v>
          </cell>
          <cell r="D12">
            <v>20.399999999999999</v>
          </cell>
          <cell r="E12">
            <v>81.75</v>
          </cell>
          <cell r="F12">
            <v>93</v>
          </cell>
          <cell r="G12">
            <v>67</v>
          </cell>
          <cell r="H12">
            <v>16.920000000000002</v>
          </cell>
          <cell r="I12" t="str">
            <v>NO</v>
          </cell>
          <cell r="J12">
            <v>39.24</v>
          </cell>
          <cell r="K12">
            <v>6</v>
          </cell>
        </row>
        <row r="13">
          <cell r="B13">
            <v>23.819999999999997</v>
          </cell>
          <cell r="C13">
            <v>28.4</v>
          </cell>
          <cell r="D13">
            <v>21.3</v>
          </cell>
          <cell r="E13">
            <v>81.466666666666669</v>
          </cell>
          <cell r="F13">
            <v>93</v>
          </cell>
          <cell r="G13">
            <v>59</v>
          </cell>
          <cell r="H13">
            <v>14.04</v>
          </cell>
          <cell r="I13" t="str">
            <v>N</v>
          </cell>
          <cell r="J13">
            <v>25.2</v>
          </cell>
          <cell r="K13">
            <v>5.6000000000000005</v>
          </cell>
        </row>
        <row r="14">
          <cell r="B14">
            <v>23.923076923076923</v>
          </cell>
          <cell r="C14">
            <v>26.2</v>
          </cell>
          <cell r="D14">
            <v>21.1</v>
          </cell>
          <cell r="E14">
            <v>83.230769230769226</v>
          </cell>
          <cell r="F14">
            <v>93</v>
          </cell>
          <cell r="G14">
            <v>71</v>
          </cell>
          <cell r="H14">
            <v>13.68</v>
          </cell>
          <cell r="I14" t="str">
            <v>O</v>
          </cell>
          <cell r="J14">
            <v>21.96</v>
          </cell>
          <cell r="K14">
            <v>0.6</v>
          </cell>
        </row>
        <row r="15">
          <cell r="B15">
            <v>25.046153846153842</v>
          </cell>
          <cell r="C15">
            <v>28.6</v>
          </cell>
          <cell r="D15">
            <v>20.3</v>
          </cell>
          <cell r="E15">
            <v>77.461538461538467</v>
          </cell>
          <cell r="F15">
            <v>94</v>
          </cell>
          <cell r="G15">
            <v>60</v>
          </cell>
          <cell r="H15">
            <v>20.16</v>
          </cell>
          <cell r="I15" t="str">
            <v>O</v>
          </cell>
          <cell r="J15">
            <v>32.04</v>
          </cell>
          <cell r="K15">
            <v>12.600000000000001</v>
          </cell>
        </row>
        <row r="16">
          <cell r="B16">
            <v>23.718749999999996</v>
          </cell>
          <cell r="C16">
            <v>27.1</v>
          </cell>
          <cell r="D16">
            <v>19.5</v>
          </cell>
          <cell r="E16">
            <v>80.5625</v>
          </cell>
          <cell r="F16">
            <v>96</v>
          </cell>
          <cell r="G16">
            <v>65</v>
          </cell>
          <cell r="H16">
            <v>26.64</v>
          </cell>
          <cell r="I16" t="str">
            <v>O</v>
          </cell>
          <cell r="J16">
            <v>44.64</v>
          </cell>
          <cell r="K16">
            <v>30.599999999999998</v>
          </cell>
        </row>
        <row r="17">
          <cell r="B17">
            <v>22.799999999999994</v>
          </cell>
          <cell r="C17">
            <v>24.9</v>
          </cell>
          <cell r="D17">
            <v>20.5</v>
          </cell>
          <cell r="E17">
            <v>85.4375</v>
          </cell>
          <cell r="F17">
            <v>93</v>
          </cell>
          <cell r="G17">
            <v>74</v>
          </cell>
          <cell r="H17">
            <v>23.759999999999998</v>
          </cell>
          <cell r="I17" t="str">
            <v>NO</v>
          </cell>
          <cell r="J17">
            <v>47.88</v>
          </cell>
          <cell r="K17">
            <v>2</v>
          </cell>
        </row>
        <row r="18">
          <cell r="B18">
            <v>23.357142857142858</v>
          </cell>
          <cell r="C18">
            <v>26.9</v>
          </cell>
          <cell r="D18">
            <v>21.1</v>
          </cell>
          <cell r="E18">
            <v>84.642857142857139</v>
          </cell>
          <cell r="F18">
            <v>94</v>
          </cell>
          <cell r="G18">
            <v>68</v>
          </cell>
          <cell r="H18">
            <v>22.68</v>
          </cell>
          <cell r="I18" t="str">
            <v>O</v>
          </cell>
          <cell r="J18">
            <v>37.440000000000005</v>
          </cell>
          <cell r="K18">
            <v>3.6</v>
          </cell>
        </row>
        <row r="19">
          <cell r="B19">
            <v>25.917647058823526</v>
          </cell>
          <cell r="C19">
            <v>30.3</v>
          </cell>
          <cell r="D19">
            <v>20.7</v>
          </cell>
          <cell r="E19">
            <v>71.235294117647058</v>
          </cell>
          <cell r="F19">
            <v>97</v>
          </cell>
          <cell r="G19">
            <v>47</v>
          </cell>
          <cell r="H19">
            <v>9.7200000000000006</v>
          </cell>
          <cell r="I19" t="str">
            <v>O</v>
          </cell>
          <cell r="J19">
            <v>20.88</v>
          </cell>
          <cell r="K19">
            <v>0</v>
          </cell>
        </row>
        <row r="20">
          <cell r="B20">
            <v>25.229411764705883</v>
          </cell>
          <cell r="C20">
            <v>29.7</v>
          </cell>
          <cell r="D20">
            <v>21.2</v>
          </cell>
          <cell r="E20">
            <v>74.058823529411768</v>
          </cell>
          <cell r="F20">
            <v>93</v>
          </cell>
          <cell r="G20">
            <v>54</v>
          </cell>
          <cell r="H20">
            <v>13.32</v>
          </cell>
          <cell r="I20" t="str">
            <v>N</v>
          </cell>
          <cell r="J20">
            <v>38.880000000000003</v>
          </cell>
          <cell r="K20">
            <v>4.5999999999999996</v>
          </cell>
        </row>
        <row r="21">
          <cell r="B21">
            <v>22.382352941176475</v>
          </cell>
          <cell r="C21">
            <v>26.8</v>
          </cell>
          <cell r="D21">
            <v>19.3</v>
          </cell>
          <cell r="E21">
            <v>85.882352941176464</v>
          </cell>
          <cell r="F21">
            <v>95</v>
          </cell>
          <cell r="G21">
            <v>70</v>
          </cell>
          <cell r="H21">
            <v>28.44</v>
          </cell>
          <cell r="I21" t="str">
            <v>N</v>
          </cell>
          <cell r="J21">
            <v>52.56</v>
          </cell>
          <cell r="K21">
            <v>8</v>
          </cell>
        </row>
        <row r="22">
          <cell r="B22">
            <v>24.333333333333332</v>
          </cell>
          <cell r="C22">
            <v>28.3</v>
          </cell>
          <cell r="D22">
            <v>19.8</v>
          </cell>
          <cell r="E22">
            <v>76.533333333333331</v>
          </cell>
          <cell r="F22">
            <v>95</v>
          </cell>
          <cell r="G22">
            <v>55</v>
          </cell>
          <cell r="H22">
            <v>20.88</v>
          </cell>
          <cell r="I22" t="str">
            <v>NO</v>
          </cell>
          <cell r="J22">
            <v>51.12</v>
          </cell>
          <cell r="K22">
            <v>12.2</v>
          </cell>
        </row>
        <row r="23">
          <cell r="B23">
            <v>23.168749999999999</v>
          </cell>
          <cell r="C23">
            <v>27.7</v>
          </cell>
          <cell r="D23">
            <v>19.899999999999999</v>
          </cell>
          <cell r="E23">
            <v>83.125</v>
          </cell>
          <cell r="F23">
            <v>94</v>
          </cell>
          <cell r="G23">
            <v>62</v>
          </cell>
          <cell r="H23">
            <v>18.720000000000002</v>
          </cell>
          <cell r="I23" t="str">
            <v>O</v>
          </cell>
          <cell r="J23">
            <v>48.24</v>
          </cell>
          <cell r="K23">
            <v>6.4000000000000012</v>
          </cell>
        </row>
        <row r="24">
          <cell r="B24">
            <v>22.978571428571431</v>
          </cell>
          <cell r="C24">
            <v>27.2</v>
          </cell>
          <cell r="D24">
            <v>20</v>
          </cell>
          <cell r="E24">
            <v>82.285714285714292</v>
          </cell>
          <cell r="F24">
            <v>93</v>
          </cell>
          <cell r="G24">
            <v>62</v>
          </cell>
          <cell r="H24">
            <v>17.28</v>
          </cell>
          <cell r="I24" t="str">
            <v>NO</v>
          </cell>
          <cell r="J24">
            <v>32.76</v>
          </cell>
          <cell r="K24">
            <v>10.6</v>
          </cell>
        </row>
        <row r="25">
          <cell r="B25">
            <v>23.506249999999998</v>
          </cell>
          <cell r="C25">
            <v>28.6</v>
          </cell>
          <cell r="D25">
            <v>19.899999999999999</v>
          </cell>
          <cell r="E25">
            <v>80.75</v>
          </cell>
          <cell r="F25">
            <v>95</v>
          </cell>
          <cell r="G25">
            <v>57</v>
          </cell>
          <cell r="H25">
            <v>14.4</v>
          </cell>
          <cell r="I25" t="str">
            <v>N</v>
          </cell>
          <cell r="J25">
            <v>32.04</v>
          </cell>
          <cell r="K25">
            <v>2.6</v>
          </cell>
        </row>
        <row r="26">
          <cell r="B26">
            <v>24.646666666666665</v>
          </cell>
          <cell r="C26">
            <v>29.7</v>
          </cell>
          <cell r="D26">
            <v>21.1</v>
          </cell>
          <cell r="E26">
            <v>76.533333333333331</v>
          </cell>
          <cell r="F26">
            <v>96</v>
          </cell>
          <cell r="G26">
            <v>53</v>
          </cell>
          <cell r="H26">
            <v>13.68</v>
          </cell>
          <cell r="I26" t="str">
            <v>SE</v>
          </cell>
          <cell r="J26">
            <v>47.16</v>
          </cell>
          <cell r="K26">
            <v>2.2000000000000002</v>
          </cell>
        </row>
        <row r="27">
          <cell r="B27">
            <v>24.52</v>
          </cell>
          <cell r="C27">
            <v>29</v>
          </cell>
          <cell r="D27">
            <v>19.399999999999999</v>
          </cell>
          <cell r="E27">
            <v>73.266666666666666</v>
          </cell>
          <cell r="F27">
            <v>95</v>
          </cell>
          <cell r="G27">
            <v>53</v>
          </cell>
          <cell r="H27">
            <v>14.76</v>
          </cell>
          <cell r="I27" t="str">
            <v>L</v>
          </cell>
          <cell r="J27">
            <v>38.880000000000003</v>
          </cell>
          <cell r="K27">
            <v>6.6</v>
          </cell>
        </row>
        <row r="28">
          <cell r="B28">
            <v>26.752941176470586</v>
          </cell>
          <cell r="C28">
            <v>30.7</v>
          </cell>
          <cell r="D28">
            <v>22.1</v>
          </cell>
          <cell r="E28">
            <v>62.764705882352942</v>
          </cell>
          <cell r="F28">
            <v>84</v>
          </cell>
          <cell r="G28">
            <v>47</v>
          </cell>
          <cell r="H28">
            <v>15.840000000000002</v>
          </cell>
          <cell r="I28" t="str">
            <v>L</v>
          </cell>
          <cell r="J28">
            <v>28.8</v>
          </cell>
          <cell r="K28">
            <v>0</v>
          </cell>
        </row>
        <row r="29">
          <cell r="B29">
            <v>27.261111111111106</v>
          </cell>
          <cell r="C29">
            <v>31.1</v>
          </cell>
          <cell r="D29">
            <v>23</v>
          </cell>
          <cell r="E29">
            <v>59.444444444444443</v>
          </cell>
          <cell r="F29">
            <v>82</v>
          </cell>
          <cell r="G29">
            <v>41</v>
          </cell>
          <cell r="H29">
            <v>14.04</v>
          </cell>
          <cell r="I29" t="str">
            <v>L</v>
          </cell>
          <cell r="J29">
            <v>24.48</v>
          </cell>
          <cell r="K29">
            <v>0</v>
          </cell>
        </row>
        <row r="30">
          <cell r="B30">
            <v>26.614999999999998</v>
          </cell>
          <cell r="C30">
            <v>31.3</v>
          </cell>
          <cell r="D30">
            <v>21.2</v>
          </cell>
          <cell r="E30">
            <v>60.55</v>
          </cell>
          <cell r="F30">
            <v>95</v>
          </cell>
          <cell r="G30">
            <v>35</v>
          </cell>
          <cell r="H30">
            <v>10.08</v>
          </cell>
          <cell r="I30" t="str">
            <v>L</v>
          </cell>
          <cell r="J30">
            <v>24.12</v>
          </cell>
          <cell r="K30">
            <v>0</v>
          </cell>
        </row>
        <row r="31">
          <cell r="B31">
            <v>24.268181818181823</v>
          </cell>
          <cell r="C31">
            <v>30.2</v>
          </cell>
          <cell r="D31">
            <v>19.399999999999999</v>
          </cell>
          <cell r="E31">
            <v>72.954545454545453</v>
          </cell>
          <cell r="F31">
            <v>93</v>
          </cell>
          <cell r="G31">
            <v>48</v>
          </cell>
          <cell r="H31">
            <v>16.2</v>
          </cell>
          <cell r="I31" t="str">
            <v>NE</v>
          </cell>
          <cell r="J31">
            <v>35.64</v>
          </cell>
          <cell r="K31">
            <v>0</v>
          </cell>
        </row>
        <row r="32">
          <cell r="B32">
            <v>24.377272727272725</v>
          </cell>
          <cell r="C32">
            <v>31</v>
          </cell>
          <cell r="D32">
            <v>19.5</v>
          </cell>
          <cell r="E32">
            <v>68.090909090909093</v>
          </cell>
          <cell r="F32">
            <v>85</v>
          </cell>
          <cell r="G32">
            <v>41</v>
          </cell>
          <cell r="H32">
            <v>19.8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20.986363636363642</v>
          </cell>
          <cell r="C33">
            <v>25.4</v>
          </cell>
          <cell r="D33">
            <v>17.399999999999999</v>
          </cell>
          <cell r="E33">
            <v>82.36363636363636</v>
          </cell>
          <cell r="F33">
            <v>96</v>
          </cell>
          <cell r="G33">
            <v>57</v>
          </cell>
          <cell r="H33">
            <v>20.52</v>
          </cell>
          <cell r="I33" t="str">
            <v>NO</v>
          </cell>
          <cell r="J33">
            <v>44.64</v>
          </cell>
          <cell r="K33">
            <v>18</v>
          </cell>
        </row>
        <row r="34">
          <cell r="B34">
            <v>24.094736842105259</v>
          </cell>
          <cell r="C34">
            <v>29.8</v>
          </cell>
          <cell r="D34">
            <v>19.5</v>
          </cell>
          <cell r="E34">
            <v>71.05263157894737</v>
          </cell>
          <cell r="F34">
            <v>90</v>
          </cell>
          <cell r="G34">
            <v>48</v>
          </cell>
          <cell r="H34">
            <v>14.76</v>
          </cell>
          <cell r="I34" t="str">
            <v>NE</v>
          </cell>
          <cell r="J34">
            <v>46.440000000000005</v>
          </cell>
          <cell r="K34">
            <v>0</v>
          </cell>
        </row>
        <row r="35">
          <cell r="B35">
            <v>24.661904761904765</v>
          </cell>
          <cell r="C35">
            <v>31.2</v>
          </cell>
          <cell r="D35">
            <v>19.399999999999999</v>
          </cell>
          <cell r="E35">
            <v>63.952380952380949</v>
          </cell>
          <cell r="F35">
            <v>90</v>
          </cell>
          <cell r="G35">
            <v>38</v>
          </cell>
          <cell r="H35">
            <v>16.2</v>
          </cell>
          <cell r="I35" t="str">
            <v>N</v>
          </cell>
          <cell r="J35">
            <v>57.24</v>
          </cell>
          <cell r="K35">
            <v>5</v>
          </cell>
        </row>
        <row r="36">
          <cell r="I36" t="str">
            <v>O</v>
          </cell>
        </row>
      </sheetData>
      <sheetData sheetId="1">
        <row r="5">
          <cell r="B5">
            <v>23.11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25.825000000000003</v>
          </cell>
          <cell r="C5">
            <v>31.2</v>
          </cell>
          <cell r="D5">
            <v>22</v>
          </cell>
          <cell r="E5">
            <v>76.625</v>
          </cell>
          <cell r="F5">
            <v>91</v>
          </cell>
          <cell r="G5">
            <v>56</v>
          </cell>
          <cell r="H5">
            <v>19.8</v>
          </cell>
          <cell r="I5" t="str">
            <v>SO</v>
          </cell>
          <cell r="J5">
            <v>37.080000000000005</v>
          </cell>
          <cell r="K5">
            <v>20.2</v>
          </cell>
        </row>
        <row r="6">
          <cell r="B6">
            <v>28.233333333333334</v>
          </cell>
          <cell r="C6">
            <v>34.799999999999997</v>
          </cell>
          <cell r="D6">
            <v>22.7</v>
          </cell>
          <cell r="E6">
            <v>67.291666666666671</v>
          </cell>
          <cell r="F6">
            <v>93</v>
          </cell>
          <cell r="G6">
            <v>37</v>
          </cell>
          <cell r="H6">
            <v>11.879999999999999</v>
          </cell>
          <cell r="I6" t="str">
            <v>O</v>
          </cell>
          <cell r="J6">
            <v>24.840000000000003</v>
          </cell>
          <cell r="K6">
            <v>0</v>
          </cell>
        </row>
        <row r="7">
          <cell r="B7">
            <v>28.020833333333329</v>
          </cell>
          <cell r="C7">
            <v>35.6</v>
          </cell>
          <cell r="D7">
            <v>23.4</v>
          </cell>
          <cell r="E7">
            <v>67.75</v>
          </cell>
          <cell r="F7">
            <v>89</v>
          </cell>
          <cell r="G7">
            <v>31</v>
          </cell>
          <cell r="H7">
            <v>15.840000000000002</v>
          </cell>
          <cell r="I7" t="str">
            <v>O</v>
          </cell>
          <cell r="J7">
            <v>35.64</v>
          </cell>
          <cell r="K7">
            <v>8</v>
          </cell>
        </row>
        <row r="8">
          <cell r="B8">
            <v>26.558333333333334</v>
          </cell>
          <cell r="C8">
            <v>33.9</v>
          </cell>
          <cell r="D8">
            <v>22</v>
          </cell>
          <cell r="E8">
            <v>73.208333333333329</v>
          </cell>
          <cell r="F8">
            <v>93</v>
          </cell>
          <cell r="G8">
            <v>40</v>
          </cell>
          <cell r="H8">
            <v>12.24</v>
          </cell>
          <cell r="I8" t="str">
            <v>O</v>
          </cell>
          <cell r="J8">
            <v>32.4</v>
          </cell>
          <cell r="K8">
            <v>0.4</v>
          </cell>
        </row>
        <row r="9">
          <cell r="B9">
            <v>28.650000000000006</v>
          </cell>
          <cell r="C9">
            <v>34.6</v>
          </cell>
          <cell r="D9">
            <v>24.3</v>
          </cell>
          <cell r="E9">
            <v>67.708333333333329</v>
          </cell>
          <cell r="F9">
            <v>85</v>
          </cell>
          <cell r="G9">
            <v>46</v>
          </cell>
          <cell r="H9">
            <v>11.520000000000001</v>
          </cell>
          <cell r="I9" t="str">
            <v>L</v>
          </cell>
          <cell r="J9">
            <v>28.08</v>
          </cell>
          <cell r="K9">
            <v>0</v>
          </cell>
        </row>
        <row r="10">
          <cell r="B10">
            <v>29.483333333333338</v>
          </cell>
          <cell r="C10">
            <v>35.5</v>
          </cell>
          <cell r="D10">
            <v>25.3</v>
          </cell>
          <cell r="E10">
            <v>65.791666666666671</v>
          </cell>
          <cell r="F10">
            <v>83</v>
          </cell>
          <cell r="G10">
            <v>39</v>
          </cell>
          <cell r="H10">
            <v>10.8</v>
          </cell>
          <cell r="I10" t="str">
            <v>L</v>
          </cell>
          <cell r="J10">
            <v>25.92</v>
          </cell>
          <cell r="K10">
            <v>0</v>
          </cell>
        </row>
        <row r="11">
          <cell r="B11">
            <v>28.724999999999998</v>
          </cell>
          <cell r="C11">
            <v>35</v>
          </cell>
          <cell r="D11">
            <v>24.3</v>
          </cell>
          <cell r="E11">
            <v>69.875</v>
          </cell>
          <cell r="F11">
            <v>88</v>
          </cell>
          <cell r="G11">
            <v>45</v>
          </cell>
          <cell r="H11">
            <v>14.04</v>
          </cell>
          <cell r="I11" t="str">
            <v>N</v>
          </cell>
          <cell r="J11">
            <v>26.28</v>
          </cell>
          <cell r="K11">
            <v>0</v>
          </cell>
        </row>
        <row r="12">
          <cell r="B12">
            <v>29.420833333333334</v>
          </cell>
          <cell r="C12">
            <v>37.4</v>
          </cell>
          <cell r="D12">
            <v>25.2</v>
          </cell>
          <cell r="E12">
            <v>66.208333333333329</v>
          </cell>
          <cell r="F12">
            <v>84</v>
          </cell>
          <cell r="G12">
            <v>33</v>
          </cell>
          <cell r="H12">
            <v>13.68</v>
          </cell>
          <cell r="I12" t="str">
            <v>L</v>
          </cell>
          <cell r="J12">
            <v>32.76</v>
          </cell>
          <cell r="K12">
            <v>1.2000000000000002</v>
          </cell>
        </row>
        <row r="13">
          <cell r="B13">
            <v>28.012499999999992</v>
          </cell>
          <cell r="C13">
            <v>36.6</v>
          </cell>
          <cell r="D13">
            <v>24.4</v>
          </cell>
          <cell r="E13">
            <v>72.333333333333329</v>
          </cell>
          <cell r="F13">
            <v>87</v>
          </cell>
          <cell r="G13">
            <v>43</v>
          </cell>
          <cell r="H13">
            <v>15.840000000000002</v>
          </cell>
          <cell r="I13" t="str">
            <v>L</v>
          </cell>
          <cell r="J13">
            <v>51.12</v>
          </cell>
          <cell r="K13">
            <v>4.2</v>
          </cell>
        </row>
        <row r="14">
          <cell r="B14">
            <v>27.00833333333334</v>
          </cell>
          <cell r="C14">
            <v>33.200000000000003</v>
          </cell>
          <cell r="D14">
            <v>23.4</v>
          </cell>
          <cell r="E14">
            <v>77.208333333333329</v>
          </cell>
          <cell r="F14">
            <v>92</v>
          </cell>
          <cell r="G14">
            <v>53</v>
          </cell>
          <cell r="H14">
            <v>13.32</v>
          </cell>
          <cell r="I14" t="str">
            <v>NO</v>
          </cell>
          <cell r="J14">
            <v>28.44</v>
          </cell>
          <cell r="K14">
            <v>1.2</v>
          </cell>
        </row>
        <row r="15">
          <cell r="B15">
            <v>28.591666666666669</v>
          </cell>
          <cell r="C15">
            <v>35.9</v>
          </cell>
          <cell r="D15">
            <v>24.9</v>
          </cell>
          <cell r="E15">
            <v>70.875</v>
          </cell>
          <cell r="F15">
            <v>87</v>
          </cell>
          <cell r="G15">
            <v>43</v>
          </cell>
          <cell r="H15">
            <v>12.96</v>
          </cell>
          <cell r="I15" t="str">
            <v>O</v>
          </cell>
          <cell r="J15">
            <v>43.56</v>
          </cell>
          <cell r="K15">
            <v>0</v>
          </cell>
        </row>
        <row r="16">
          <cell r="B16">
            <v>25.533333333333331</v>
          </cell>
          <cell r="C16">
            <v>29.1</v>
          </cell>
          <cell r="D16">
            <v>22.1</v>
          </cell>
          <cell r="E16">
            <v>86.25</v>
          </cell>
          <cell r="F16">
            <v>94</v>
          </cell>
          <cell r="G16">
            <v>71</v>
          </cell>
          <cell r="H16">
            <v>20.52</v>
          </cell>
          <cell r="I16" t="str">
            <v>L</v>
          </cell>
          <cell r="J16">
            <v>50.76</v>
          </cell>
          <cell r="K16">
            <v>23.400000000000002</v>
          </cell>
        </row>
        <row r="17">
          <cell r="B17">
            <v>24.870833333333337</v>
          </cell>
          <cell r="C17">
            <v>31.5</v>
          </cell>
          <cell r="D17">
            <v>23.3</v>
          </cell>
          <cell r="E17">
            <v>87.666666666666671</v>
          </cell>
          <cell r="F17">
            <v>92</v>
          </cell>
          <cell r="G17">
            <v>63</v>
          </cell>
          <cell r="H17">
            <v>19.440000000000001</v>
          </cell>
          <cell r="I17" t="str">
            <v>NO</v>
          </cell>
          <cell r="J17">
            <v>50.4</v>
          </cell>
          <cell r="K17">
            <v>7.8</v>
          </cell>
        </row>
        <row r="18">
          <cell r="B18">
            <v>25.970833333333331</v>
          </cell>
          <cell r="C18">
            <v>31.1</v>
          </cell>
          <cell r="D18">
            <v>23.6</v>
          </cell>
          <cell r="E18">
            <v>83.791666666666671</v>
          </cell>
          <cell r="F18">
            <v>92</v>
          </cell>
          <cell r="G18">
            <v>62</v>
          </cell>
          <cell r="H18">
            <v>9</v>
          </cell>
          <cell r="I18" t="str">
            <v>L</v>
          </cell>
          <cell r="J18">
            <v>28.8</v>
          </cell>
          <cell r="K18">
            <v>13</v>
          </cell>
        </row>
        <row r="19">
          <cell r="B19">
            <v>27.220833333333331</v>
          </cell>
          <cell r="C19">
            <v>32.700000000000003</v>
          </cell>
          <cell r="D19">
            <v>23.7</v>
          </cell>
          <cell r="E19">
            <v>77.791666666666671</v>
          </cell>
          <cell r="F19">
            <v>91</v>
          </cell>
          <cell r="G19">
            <v>56</v>
          </cell>
          <cell r="H19">
            <v>12.6</v>
          </cell>
          <cell r="I19" t="str">
            <v>NO</v>
          </cell>
          <cell r="J19">
            <v>25.56</v>
          </cell>
          <cell r="K19">
            <v>0.2</v>
          </cell>
        </row>
        <row r="20">
          <cell r="B20">
            <v>27.708333333333332</v>
          </cell>
          <cell r="C20">
            <v>32.200000000000003</v>
          </cell>
          <cell r="D20">
            <v>24.5</v>
          </cell>
          <cell r="E20">
            <v>74.541666666666671</v>
          </cell>
          <cell r="F20">
            <v>85</v>
          </cell>
          <cell r="G20">
            <v>57</v>
          </cell>
          <cell r="H20">
            <v>12.24</v>
          </cell>
          <cell r="I20" t="str">
            <v>N</v>
          </cell>
          <cell r="J20">
            <v>33.840000000000003</v>
          </cell>
          <cell r="K20">
            <v>0</v>
          </cell>
        </row>
        <row r="21">
          <cell r="B21">
            <v>25.183333333333337</v>
          </cell>
          <cell r="C21">
            <v>28.2</v>
          </cell>
          <cell r="D21">
            <v>22.9</v>
          </cell>
          <cell r="E21">
            <v>85.458333333333329</v>
          </cell>
          <cell r="F21">
            <v>94</v>
          </cell>
          <cell r="G21">
            <v>74</v>
          </cell>
          <cell r="H21">
            <v>10.44</v>
          </cell>
          <cell r="I21" t="str">
            <v>NE</v>
          </cell>
          <cell r="J21">
            <v>31.319999999999997</v>
          </cell>
          <cell r="K21">
            <v>76.400000000000006</v>
          </cell>
        </row>
        <row r="22">
          <cell r="B22">
            <v>25.083333333333332</v>
          </cell>
          <cell r="C22">
            <v>31.3</v>
          </cell>
          <cell r="D22">
            <v>23.4</v>
          </cell>
          <cell r="E22">
            <v>85.291666666666671</v>
          </cell>
          <cell r="F22">
            <v>91</v>
          </cell>
          <cell r="G22">
            <v>58</v>
          </cell>
          <cell r="H22">
            <v>20.16</v>
          </cell>
          <cell r="I22" t="str">
            <v>L</v>
          </cell>
          <cell r="J22">
            <v>39.24</v>
          </cell>
          <cell r="K22">
            <v>7.6000000000000005</v>
          </cell>
        </row>
        <row r="23">
          <cell r="B23">
            <v>27.145833333333332</v>
          </cell>
          <cell r="C23">
            <v>32.1</v>
          </cell>
          <cell r="D23">
            <v>24.4</v>
          </cell>
          <cell r="E23">
            <v>79.125</v>
          </cell>
          <cell r="F23">
            <v>92</v>
          </cell>
          <cell r="G23">
            <v>54</v>
          </cell>
          <cell r="H23">
            <v>12.24</v>
          </cell>
          <cell r="I23" t="str">
            <v>NO</v>
          </cell>
          <cell r="J23">
            <v>28.44</v>
          </cell>
          <cell r="K23">
            <v>0</v>
          </cell>
        </row>
        <row r="24">
          <cell r="B24">
            <v>27.183333333333337</v>
          </cell>
          <cell r="C24">
            <v>31.6</v>
          </cell>
          <cell r="D24">
            <v>24.5</v>
          </cell>
          <cell r="E24">
            <v>79.583333333333329</v>
          </cell>
          <cell r="F24">
            <v>91</v>
          </cell>
          <cell r="G24">
            <v>60</v>
          </cell>
          <cell r="H24">
            <v>9.7200000000000006</v>
          </cell>
          <cell r="I24" t="str">
            <v>L</v>
          </cell>
          <cell r="J24">
            <v>38.159999999999997</v>
          </cell>
          <cell r="K24">
            <v>8.6</v>
          </cell>
        </row>
        <row r="25">
          <cell r="B25">
            <v>25.775000000000002</v>
          </cell>
          <cell r="C25">
            <v>29.4</v>
          </cell>
          <cell r="D25">
            <v>23.6</v>
          </cell>
          <cell r="E25">
            <v>84.75</v>
          </cell>
          <cell r="F25">
            <v>92</v>
          </cell>
          <cell r="G25">
            <v>68</v>
          </cell>
          <cell r="H25">
            <v>7.9200000000000008</v>
          </cell>
          <cell r="I25" t="str">
            <v>NO</v>
          </cell>
          <cell r="J25">
            <v>17.64</v>
          </cell>
          <cell r="K25">
            <v>6.4</v>
          </cell>
        </row>
        <row r="26">
          <cell r="B26">
            <v>27.479166666666671</v>
          </cell>
          <cell r="C26">
            <v>32.1</v>
          </cell>
          <cell r="D26">
            <v>24.7</v>
          </cell>
          <cell r="E26">
            <v>77.375</v>
          </cell>
          <cell r="F26">
            <v>90</v>
          </cell>
          <cell r="G26">
            <v>51</v>
          </cell>
          <cell r="H26">
            <v>10.8</v>
          </cell>
          <cell r="I26" t="str">
            <v>L</v>
          </cell>
          <cell r="J26">
            <v>27.720000000000002</v>
          </cell>
          <cell r="K26">
            <v>0</v>
          </cell>
        </row>
        <row r="27">
          <cell r="B27">
            <v>27.933333333333326</v>
          </cell>
          <cell r="C27">
            <v>32.9</v>
          </cell>
          <cell r="D27">
            <v>23.6</v>
          </cell>
          <cell r="E27">
            <v>72.916666666666671</v>
          </cell>
          <cell r="F27">
            <v>92</v>
          </cell>
          <cell r="G27">
            <v>45</v>
          </cell>
          <cell r="H27">
            <v>11.16</v>
          </cell>
          <cell r="I27" t="str">
            <v>L</v>
          </cell>
          <cell r="J27">
            <v>42.84</v>
          </cell>
          <cell r="K27">
            <v>1.8</v>
          </cell>
        </row>
        <row r="28">
          <cell r="B28">
            <v>27.562500000000004</v>
          </cell>
          <cell r="C28">
            <v>32.6</v>
          </cell>
          <cell r="D28">
            <v>24</v>
          </cell>
          <cell r="E28">
            <v>77.291666666666671</v>
          </cell>
          <cell r="F28">
            <v>92</v>
          </cell>
          <cell r="G28">
            <v>53</v>
          </cell>
          <cell r="H28">
            <v>10.08</v>
          </cell>
          <cell r="I28" t="str">
            <v>NE</v>
          </cell>
          <cell r="J28">
            <v>27.36</v>
          </cell>
          <cell r="K28">
            <v>9.8000000000000007</v>
          </cell>
        </row>
        <row r="29">
          <cell r="B29">
            <v>28.391666666666662</v>
          </cell>
          <cell r="C29">
            <v>34.700000000000003</v>
          </cell>
          <cell r="D29">
            <v>24</v>
          </cell>
          <cell r="E29">
            <v>70.25</v>
          </cell>
          <cell r="F29">
            <v>89</v>
          </cell>
          <cell r="G29">
            <v>43</v>
          </cell>
          <cell r="H29">
            <v>11.520000000000001</v>
          </cell>
          <cell r="I29" t="str">
            <v>L</v>
          </cell>
          <cell r="J29">
            <v>21.96</v>
          </cell>
          <cell r="K29">
            <v>0</v>
          </cell>
        </row>
        <row r="30">
          <cell r="B30">
            <v>28.587499999999995</v>
          </cell>
          <cell r="C30">
            <v>35.299999999999997</v>
          </cell>
          <cell r="D30">
            <v>24.7</v>
          </cell>
          <cell r="E30">
            <v>73.208333333333329</v>
          </cell>
          <cell r="F30">
            <v>90</v>
          </cell>
          <cell r="G30">
            <v>45</v>
          </cell>
          <cell r="H30">
            <v>11.520000000000001</v>
          </cell>
          <cell r="I30" t="str">
            <v>O</v>
          </cell>
          <cell r="J30">
            <v>23.759999999999998</v>
          </cell>
          <cell r="K30">
            <v>0.4</v>
          </cell>
        </row>
        <row r="31">
          <cell r="B31">
            <v>28.054166666666664</v>
          </cell>
          <cell r="C31">
            <v>33.299999999999997</v>
          </cell>
          <cell r="D31">
            <v>23.4</v>
          </cell>
          <cell r="E31">
            <v>72.958333333333329</v>
          </cell>
          <cell r="F31">
            <v>91</v>
          </cell>
          <cell r="G31">
            <v>49</v>
          </cell>
          <cell r="H31">
            <v>16.920000000000002</v>
          </cell>
          <cell r="I31" t="str">
            <v>L</v>
          </cell>
          <cell r="J31">
            <v>37.800000000000004</v>
          </cell>
          <cell r="K31">
            <v>0</v>
          </cell>
        </row>
        <row r="32">
          <cell r="B32">
            <v>28.841666666666669</v>
          </cell>
          <cell r="C32">
            <v>35.200000000000003</v>
          </cell>
          <cell r="D32">
            <v>25.2</v>
          </cell>
          <cell r="E32">
            <v>67.458333333333329</v>
          </cell>
          <cell r="F32">
            <v>88</v>
          </cell>
          <cell r="G32">
            <v>41</v>
          </cell>
          <cell r="H32">
            <v>24.48</v>
          </cell>
          <cell r="I32" t="str">
            <v>SE</v>
          </cell>
          <cell r="J32">
            <v>49.680000000000007</v>
          </cell>
          <cell r="K32">
            <v>0</v>
          </cell>
        </row>
        <row r="33">
          <cell r="B33">
            <v>26.175000000000001</v>
          </cell>
          <cell r="C33">
            <v>32.9</v>
          </cell>
          <cell r="D33">
            <v>22.7</v>
          </cell>
          <cell r="E33">
            <v>78.958333333333329</v>
          </cell>
          <cell r="F33">
            <v>93</v>
          </cell>
          <cell r="G33">
            <v>52</v>
          </cell>
          <cell r="H33">
            <v>15.840000000000002</v>
          </cell>
          <cell r="I33" t="str">
            <v>L</v>
          </cell>
          <cell r="J33">
            <v>30.240000000000002</v>
          </cell>
          <cell r="K33">
            <v>40.800000000000004</v>
          </cell>
        </row>
        <row r="34">
          <cell r="B34">
            <v>27.225000000000005</v>
          </cell>
          <cell r="C34">
            <v>33.5</v>
          </cell>
          <cell r="D34">
            <v>23.8</v>
          </cell>
          <cell r="E34">
            <v>76.5</v>
          </cell>
          <cell r="F34">
            <v>90</v>
          </cell>
          <cell r="G34">
            <v>51</v>
          </cell>
          <cell r="H34">
            <v>23.400000000000002</v>
          </cell>
          <cell r="I34" t="str">
            <v>SE</v>
          </cell>
          <cell r="J34">
            <v>46.800000000000004</v>
          </cell>
          <cell r="K34">
            <v>0</v>
          </cell>
        </row>
        <row r="35">
          <cell r="B35">
            <v>26.466666666666672</v>
          </cell>
          <cell r="C35">
            <v>33.700000000000003</v>
          </cell>
          <cell r="D35">
            <v>23.7</v>
          </cell>
          <cell r="E35">
            <v>80.25</v>
          </cell>
          <cell r="F35">
            <v>93</v>
          </cell>
          <cell r="G35">
            <v>54</v>
          </cell>
          <cell r="H35">
            <v>15.48</v>
          </cell>
          <cell r="I35" t="str">
            <v>L</v>
          </cell>
          <cell r="J35">
            <v>34.56</v>
          </cell>
          <cell r="K35">
            <v>3</v>
          </cell>
        </row>
        <row r="36">
          <cell r="I36" t="str">
            <v>L</v>
          </cell>
        </row>
      </sheetData>
      <sheetData sheetId="1">
        <row r="5">
          <cell r="B5">
            <v>27.7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27.712500000000006</v>
          </cell>
          <cell r="C5">
            <v>31.3</v>
          </cell>
          <cell r="D5">
            <v>25</v>
          </cell>
          <cell r="E5">
            <v>75.041666666666671</v>
          </cell>
          <cell r="F5">
            <v>85</v>
          </cell>
          <cell r="G5">
            <v>59</v>
          </cell>
          <cell r="H5">
            <v>16.2</v>
          </cell>
          <cell r="I5" t="str">
            <v>S</v>
          </cell>
          <cell r="J5">
            <v>34.92</v>
          </cell>
          <cell r="K5">
            <v>0</v>
          </cell>
        </row>
        <row r="6">
          <cell r="B6">
            <v>28.691666666666674</v>
          </cell>
          <cell r="C6">
            <v>31.8</v>
          </cell>
          <cell r="D6">
            <v>25.7</v>
          </cell>
          <cell r="E6">
            <v>73.375</v>
          </cell>
          <cell r="F6">
            <v>86</v>
          </cell>
          <cell r="G6">
            <v>60</v>
          </cell>
          <cell r="H6">
            <v>14.04</v>
          </cell>
          <cell r="I6" t="str">
            <v>O</v>
          </cell>
          <cell r="J6">
            <v>36</v>
          </cell>
          <cell r="K6">
            <v>1</v>
          </cell>
        </row>
        <row r="7">
          <cell r="B7">
            <v>27.958333333333332</v>
          </cell>
          <cell r="C7">
            <v>33</v>
          </cell>
          <cell r="D7">
            <v>23.8</v>
          </cell>
          <cell r="E7">
            <v>73.75</v>
          </cell>
          <cell r="F7">
            <v>87</v>
          </cell>
          <cell r="G7">
            <v>57</v>
          </cell>
          <cell r="H7">
            <v>13.32</v>
          </cell>
          <cell r="I7" t="str">
            <v>NO</v>
          </cell>
          <cell r="J7">
            <v>38.880000000000003</v>
          </cell>
          <cell r="K7">
            <v>0</v>
          </cell>
        </row>
        <row r="8">
          <cell r="B8">
            <v>27.104166666666668</v>
          </cell>
          <cell r="C8">
            <v>31.1</v>
          </cell>
          <cell r="D8">
            <v>24.8</v>
          </cell>
          <cell r="E8">
            <v>79.333333333333329</v>
          </cell>
          <cell r="F8">
            <v>87</v>
          </cell>
          <cell r="G8">
            <v>66</v>
          </cell>
          <cell r="H8">
            <v>9</v>
          </cell>
          <cell r="I8" t="str">
            <v>NO</v>
          </cell>
          <cell r="J8">
            <v>34.92</v>
          </cell>
          <cell r="K8">
            <v>9</v>
          </cell>
        </row>
        <row r="9">
          <cell r="B9">
            <v>26.691666666666666</v>
          </cell>
          <cell r="C9">
            <v>32.1</v>
          </cell>
          <cell r="D9">
            <v>23.1</v>
          </cell>
          <cell r="E9">
            <v>79.708333333333329</v>
          </cell>
          <cell r="F9">
            <v>89</v>
          </cell>
          <cell r="G9">
            <v>63</v>
          </cell>
          <cell r="H9">
            <v>23.040000000000003</v>
          </cell>
          <cell r="I9" t="str">
            <v>S</v>
          </cell>
          <cell r="J9">
            <v>54.72</v>
          </cell>
          <cell r="K9">
            <v>62.599999999999994</v>
          </cell>
        </row>
        <row r="10">
          <cell r="B10">
            <v>27.4375</v>
          </cell>
          <cell r="C10">
            <v>31.7</v>
          </cell>
          <cell r="D10">
            <v>24.9</v>
          </cell>
          <cell r="E10">
            <v>79.958333333333329</v>
          </cell>
          <cell r="F10">
            <v>90</v>
          </cell>
          <cell r="G10">
            <v>57</v>
          </cell>
          <cell r="H10">
            <v>14.76</v>
          </cell>
          <cell r="I10" t="str">
            <v>O</v>
          </cell>
          <cell r="J10">
            <v>29.16</v>
          </cell>
          <cell r="K10">
            <v>1.4</v>
          </cell>
        </row>
        <row r="11">
          <cell r="B11">
            <v>27.645833333333329</v>
          </cell>
          <cell r="C11">
            <v>32.6</v>
          </cell>
          <cell r="D11">
            <v>25</v>
          </cell>
          <cell r="E11">
            <v>78.5</v>
          </cell>
          <cell r="F11">
            <v>86</v>
          </cell>
          <cell r="G11">
            <v>61</v>
          </cell>
          <cell r="H11">
            <v>15.840000000000002</v>
          </cell>
          <cell r="I11" t="str">
            <v>L</v>
          </cell>
          <cell r="J11">
            <v>50.04</v>
          </cell>
          <cell r="K11">
            <v>12.600000000000001</v>
          </cell>
        </row>
        <row r="12">
          <cell r="B12">
            <v>27.5625</v>
          </cell>
          <cell r="C12">
            <v>32.4</v>
          </cell>
          <cell r="D12">
            <v>25</v>
          </cell>
          <cell r="E12">
            <v>80.375</v>
          </cell>
          <cell r="F12">
            <v>89</v>
          </cell>
          <cell r="G12">
            <v>60</v>
          </cell>
          <cell r="H12">
            <v>11.520000000000001</v>
          </cell>
          <cell r="I12" t="str">
            <v>S</v>
          </cell>
          <cell r="J12">
            <v>34.200000000000003</v>
          </cell>
          <cell r="K12">
            <v>3.8000000000000007</v>
          </cell>
        </row>
        <row r="13">
          <cell r="B13">
            <v>27.341666666666665</v>
          </cell>
          <cell r="C13">
            <v>31.6</v>
          </cell>
          <cell r="D13">
            <v>25.1</v>
          </cell>
          <cell r="E13">
            <v>80.5</v>
          </cell>
          <cell r="F13">
            <v>89</v>
          </cell>
          <cell r="G13">
            <v>64</v>
          </cell>
          <cell r="H13">
            <v>2.8800000000000003</v>
          </cell>
          <cell r="I13" t="str">
            <v>L</v>
          </cell>
          <cell r="J13">
            <v>16.920000000000002</v>
          </cell>
          <cell r="K13">
            <v>0</v>
          </cell>
        </row>
        <row r="14">
          <cell r="B14">
            <v>27.625</v>
          </cell>
          <cell r="C14">
            <v>31.4</v>
          </cell>
          <cell r="D14">
            <v>24.4</v>
          </cell>
          <cell r="E14">
            <v>77.666666666666671</v>
          </cell>
          <cell r="F14">
            <v>88</v>
          </cell>
          <cell r="G14">
            <v>62</v>
          </cell>
          <cell r="H14">
            <v>19.440000000000001</v>
          </cell>
          <cell r="I14" t="str">
            <v>SO</v>
          </cell>
          <cell r="J14">
            <v>41.04</v>
          </cell>
          <cell r="K14">
            <v>6.4</v>
          </cell>
        </row>
        <row r="15">
          <cell r="B15">
            <v>28.737500000000001</v>
          </cell>
          <cell r="C15">
            <v>31.8</v>
          </cell>
          <cell r="D15">
            <v>26.1</v>
          </cell>
          <cell r="E15">
            <v>75.291666666666671</v>
          </cell>
          <cell r="F15">
            <v>86</v>
          </cell>
          <cell r="G15">
            <v>61</v>
          </cell>
          <cell r="H15">
            <v>15.120000000000001</v>
          </cell>
          <cell r="I15" t="str">
            <v>NO</v>
          </cell>
          <cell r="J15">
            <v>36</v>
          </cell>
          <cell r="K15">
            <v>0</v>
          </cell>
        </row>
        <row r="16">
          <cell r="B16">
            <v>26.675000000000008</v>
          </cell>
          <cell r="C16">
            <v>29.5</v>
          </cell>
          <cell r="D16">
            <v>24.6</v>
          </cell>
          <cell r="E16">
            <v>83.125</v>
          </cell>
          <cell r="F16">
            <v>89</v>
          </cell>
          <cell r="G16">
            <v>70</v>
          </cell>
          <cell r="H16">
            <v>19.079999999999998</v>
          </cell>
          <cell r="I16" t="str">
            <v>NO</v>
          </cell>
          <cell r="J16">
            <v>42.12</v>
          </cell>
          <cell r="K16">
            <v>41.000000000000007</v>
          </cell>
        </row>
        <row r="17">
          <cell r="B17">
            <v>25.837500000000002</v>
          </cell>
          <cell r="C17">
            <v>28.6</v>
          </cell>
          <cell r="D17">
            <v>24.5</v>
          </cell>
          <cell r="E17">
            <v>87.791666666666671</v>
          </cell>
          <cell r="F17">
            <v>90</v>
          </cell>
          <cell r="G17">
            <v>81</v>
          </cell>
          <cell r="H17">
            <v>11.520000000000001</v>
          </cell>
          <cell r="I17" t="str">
            <v>NO</v>
          </cell>
          <cell r="J17">
            <v>43.2</v>
          </cell>
          <cell r="K17">
            <v>21.2</v>
          </cell>
        </row>
        <row r="18">
          <cell r="B18">
            <v>26.558333333333337</v>
          </cell>
          <cell r="C18">
            <v>30.3</v>
          </cell>
          <cell r="D18">
            <v>24.6</v>
          </cell>
          <cell r="E18">
            <v>85.708333333333329</v>
          </cell>
          <cell r="F18">
            <v>90</v>
          </cell>
          <cell r="G18">
            <v>75</v>
          </cell>
          <cell r="H18">
            <v>9.7200000000000006</v>
          </cell>
          <cell r="I18" t="str">
            <v>NO</v>
          </cell>
          <cell r="J18">
            <v>25.92</v>
          </cell>
          <cell r="K18">
            <v>8</v>
          </cell>
        </row>
        <row r="19">
          <cell r="B19">
            <v>27.412500000000005</v>
          </cell>
          <cell r="C19">
            <v>31.4</v>
          </cell>
          <cell r="D19">
            <v>24.9</v>
          </cell>
          <cell r="E19">
            <v>81.416666666666671</v>
          </cell>
          <cell r="F19">
            <v>89</v>
          </cell>
          <cell r="G19">
            <v>68</v>
          </cell>
          <cell r="H19">
            <v>10.8</v>
          </cell>
          <cell r="I19" t="str">
            <v>NO</v>
          </cell>
          <cell r="J19">
            <v>26.64</v>
          </cell>
          <cell r="K19">
            <v>0</v>
          </cell>
        </row>
        <row r="20">
          <cell r="B20">
            <v>27.649999999999995</v>
          </cell>
          <cell r="C20">
            <v>31.2</v>
          </cell>
          <cell r="D20">
            <v>25.5</v>
          </cell>
          <cell r="E20">
            <v>79.458333333333329</v>
          </cell>
          <cell r="F20">
            <v>87</v>
          </cell>
          <cell r="G20">
            <v>68</v>
          </cell>
          <cell r="H20">
            <v>11.520000000000001</v>
          </cell>
          <cell r="I20" t="str">
            <v>NO</v>
          </cell>
          <cell r="J20">
            <v>29.52</v>
          </cell>
          <cell r="K20">
            <v>0.2</v>
          </cell>
        </row>
        <row r="21">
          <cell r="B21">
            <v>26.0625</v>
          </cell>
          <cell r="C21">
            <v>27.8</v>
          </cell>
          <cell r="D21">
            <v>25.2</v>
          </cell>
          <cell r="E21">
            <v>85.708333333333329</v>
          </cell>
          <cell r="F21">
            <v>89</v>
          </cell>
          <cell r="G21">
            <v>76</v>
          </cell>
          <cell r="H21">
            <v>10.08</v>
          </cell>
          <cell r="I21" t="str">
            <v>NE</v>
          </cell>
          <cell r="J21">
            <v>27.720000000000002</v>
          </cell>
          <cell r="K21">
            <v>34.199999999999996</v>
          </cell>
        </row>
        <row r="22">
          <cell r="B22">
            <v>26.170833333333334</v>
          </cell>
          <cell r="C22">
            <v>30.1</v>
          </cell>
          <cell r="D22">
            <v>24.7</v>
          </cell>
          <cell r="E22">
            <v>86.375</v>
          </cell>
          <cell r="F22">
            <v>91</v>
          </cell>
          <cell r="G22">
            <v>72</v>
          </cell>
          <cell r="H22">
            <v>12.6</v>
          </cell>
          <cell r="I22" t="str">
            <v>L</v>
          </cell>
          <cell r="J22">
            <v>54</v>
          </cell>
          <cell r="K22">
            <v>15.999999999999998</v>
          </cell>
        </row>
        <row r="23">
          <cell r="B23">
            <v>26.620833333333334</v>
          </cell>
          <cell r="C23">
            <v>29.7</v>
          </cell>
          <cell r="D23">
            <v>24.8</v>
          </cell>
          <cell r="E23">
            <v>83.625</v>
          </cell>
          <cell r="F23">
            <v>89</v>
          </cell>
          <cell r="G23">
            <v>72</v>
          </cell>
          <cell r="H23">
            <v>18</v>
          </cell>
          <cell r="I23" t="str">
            <v>NO</v>
          </cell>
          <cell r="J23">
            <v>39.24</v>
          </cell>
          <cell r="K23">
            <v>3.0000000000000004</v>
          </cell>
        </row>
        <row r="24">
          <cell r="B24">
            <v>26.700000000000003</v>
          </cell>
          <cell r="C24">
            <v>30.6</v>
          </cell>
          <cell r="D24">
            <v>25</v>
          </cell>
          <cell r="E24">
            <v>82.583333333333329</v>
          </cell>
          <cell r="F24">
            <v>88</v>
          </cell>
          <cell r="G24">
            <v>70</v>
          </cell>
          <cell r="H24">
            <v>12.96</v>
          </cell>
          <cell r="I24" t="str">
            <v>L</v>
          </cell>
          <cell r="J24">
            <v>27.36</v>
          </cell>
          <cell r="K24">
            <v>4</v>
          </cell>
        </row>
        <row r="25">
          <cell r="B25">
            <v>27.125</v>
          </cell>
          <cell r="C25">
            <v>31.6</v>
          </cell>
          <cell r="D25">
            <v>24.4</v>
          </cell>
          <cell r="E25">
            <v>81.041666666666671</v>
          </cell>
          <cell r="F25">
            <v>89</v>
          </cell>
          <cell r="G25">
            <v>67</v>
          </cell>
          <cell r="H25">
            <v>7.2</v>
          </cell>
          <cell r="I25" t="str">
            <v>L</v>
          </cell>
          <cell r="J25">
            <v>19.8</v>
          </cell>
          <cell r="K25">
            <v>2.8000000000000003</v>
          </cell>
        </row>
        <row r="26">
          <cell r="B26">
            <v>27.883333333333329</v>
          </cell>
          <cell r="C26">
            <v>32.1</v>
          </cell>
          <cell r="D26">
            <v>24.7</v>
          </cell>
          <cell r="E26">
            <v>77.958333333333329</v>
          </cell>
          <cell r="F26">
            <v>86</v>
          </cell>
          <cell r="G26">
            <v>66</v>
          </cell>
          <cell r="H26">
            <v>8.2799999999999994</v>
          </cell>
          <cell r="I26" t="str">
            <v>SE</v>
          </cell>
          <cell r="J26">
            <v>27</v>
          </cell>
          <cell r="K26">
            <v>0</v>
          </cell>
        </row>
        <row r="27">
          <cell r="B27">
            <v>27.820833333333329</v>
          </cell>
          <cell r="C27">
            <v>31.7</v>
          </cell>
          <cell r="D27">
            <v>25</v>
          </cell>
          <cell r="E27">
            <v>77.333333333333329</v>
          </cell>
          <cell r="F27">
            <v>88</v>
          </cell>
          <cell r="G27">
            <v>63</v>
          </cell>
          <cell r="H27">
            <v>1.4400000000000002</v>
          </cell>
          <cell r="I27" t="str">
            <v>L</v>
          </cell>
          <cell r="J27">
            <v>20.52</v>
          </cell>
          <cell r="K27">
            <v>0</v>
          </cell>
        </row>
        <row r="28">
          <cell r="B28">
            <v>28.329166666666669</v>
          </cell>
          <cell r="C28">
            <v>32.700000000000003</v>
          </cell>
          <cell r="D28">
            <v>24.5</v>
          </cell>
          <cell r="E28">
            <v>76.125</v>
          </cell>
          <cell r="F28">
            <v>87</v>
          </cell>
          <cell r="G28">
            <v>63</v>
          </cell>
          <cell r="H28">
            <v>11.16</v>
          </cell>
          <cell r="I28" t="str">
            <v>SE</v>
          </cell>
          <cell r="J28">
            <v>31.319999999999997</v>
          </cell>
          <cell r="K28">
            <v>0</v>
          </cell>
        </row>
        <row r="29">
          <cell r="B29">
            <v>27.920833333333334</v>
          </cell>
          <cell r="C29">
            <v>32.6</v>
          </cell>
          <cell r="D29">
            <v>24.3</v>
          </cell>
          <cell r="E29">
            <v>77.541666666666671</v>
          </cell>
          <cell r="F29">
            <v>87</v>
          </cell>
          <cell r="G29">
            <v>61</v>
          </cell>
          <cell r="H29">
            <v>6.48</v>
          </cell>
          <cell r="I29" t="str">
            <v>NO</v>
          </cell>
          <cell r="J29">
            <v>25.56</v>
          </cell>
          <cell r="K29">
            <v>1</v>
          </cell>
        </row>
        <row r="30">
          <cell r="B30">
            <v>27.720833333333335</v>
          </cell>
          <cell r="C30">
            <v>32.1</v>
          </cell>
          <cell r="D30">
            <v>24.5</v>
          </cell>
          <cell r="E30">
            <v>77.416666666666671</v>
          </cell>
          <cell r="F30">
            <v>87</v>
          </cell>
          <cell r="G30">
            <v>63</v>
          </cell>
          <cell r="H30">
            <v>6.84</v>
          </cell>
          <cell r="I30" t="str">
            <v>NE</v>
          </cell>
          <cell r="J30">
            <v>56.16</v>
          </cell>
          <cell r="K30">
            <v>2.6</v>
          </cell>
        </row>
        <row r="31">
          <cell r="B31">
            <v>27.487500000000008</v>
          </cell>
          <cell r="C31">
            <v>32.4</v>
          </cell>
          <cell r="D31">
            <v>24.4</v>
          </cell>
          <cell r="E31">
            <v>78.416666666666671</v>
          </cell>
          <cell r="F31">
            <v>89</v>
          </cell>
          <cell r="G31">
            <v>58</v>
          </cell>
          <cell r="H31">
            <v>5.4</v>
          </cell>
          <cell r="I31" t="str">
            <v>NE</v>
          </cell>
          <cell r="J31">
            <v>24.48</v>
          </cell>
          <cell r="K31">
            <v>19.8</v>
          </cell>
        </row>
        <row r="32">
          <cell r="B32">
            <v>27.483333333333331</v>
          </cell>
          <cell r="C32">
            <v>32.200000000000003</v>
          </cell>
          <cell r="D32">
            <v>24.4</v>
          </cell>
          <cell r="E32">
            <v>76.083333333333329</v>
          </cell>
          <cell r="F32">
            <v>85</v>
          </cell>
          <cell r="G32">
            <v>61</v>
          </cell>
          <cell r="H32">
            <v>8.64</v>
          </cell>
          <cell r="I32" t="str">
            <v>O</v>
          </cell>
          <cell r="J32">
            <v>38.519999999999996</v>
          </cell>
          <cell r="K32">
            <v>0.2</v>
          </cell>
        </row>
        <row r="33">
          <cell r="B33">
            <v>26.308333333333337</v>
          </cell>
          <cell r="C33">
            <v>28.9</v>
          </cell>
          <cell r="D33">
            <v>24.4</v>
          </cell>
          <cell r="E33">
            <v>79.166666666666671</v>
          </cell>
          <cell r="F33">
            <v>86</v>
          </cell>
          <cell r="G33">
            <v>68</v>
          </cell>
          <cell r="H33">
            <v>16.2</v>
          </cell>
          <cell r="I33" t="str">
            <v>NE</v>
          </cell>
          <cell r="J33">
            <v>41.76</v>
          </cell>
          <cell r="K33">
            <v>0.2</v>
          </cell>
        </row>
        <row r="34">
          <cell r="B34">
            <v>27.316666666666666</v>
          </cell>
          <cell r="C34">
            <v>32.1</v>
          </cell>
          <cell r="D34">
            <v>23</v>
          </cell>
          <cell r="E34">
            <v>74.875</v>
          </cell>
          <cell r="F34">
            <v>86</v>
          </cell>
          <cell r="G34">
            <v>57</v>
          </cell>
          <cell r="H34">
            <v>9.3600000000000012</v>
          </cell>
          <cell r="I34" t="str">
            <v>L</v>
          </cell>
          <cell r="J34">
            <v>16.559999999999999</v>
          </cell>
          <cell r="K34">
            <v>0.2</v>
          </cell>
        </row>
        <row r="35">
          <cell r="B35">
            <v>27.549999999999997</v>
          </cell>
          <cell r="C35">
            <v>31.7</v>
          </cell>
          <cell r="D35">
            <v>23.8</v>
          </cell>
          <cell r="E35">
            <v>75.166666666666671</v>
          </cell>
          <cell r="F35">
            <v>85</v>
          </cell>
          <cell r="G35">
            <v>63</v>
          </cell>
          <cell r="H35">
            <v>3.24</v>
          </cell>
          <cell r="I35" t="str">
            <v>S</v>
          </cell>
          <cell r="J35">
            <v>30.96</v>
          </cell>
          <cell r="K35">
            <v>0</v>
          </cell>
        </row>
        <row r="36">
          <cell r="I36" t="str">
            <v>NO</v>
          </cell>
        </row>
      </sheetData>
      <sheetData sheetId="1">
        <row r="5">
          <cell r="B5">
            <v>27.475000000000005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24.170833333333338</v>
          </cell>
          <cell r="C5">
            <v>28.7</v>
          </cell>
          <cell r="D5">
            <v>20.8</v>
          </cell>
          <cell r="E5">
            <v>78.75</v>
          </cell>
          <cell r="F5">
            <v>95</v>
          </cell>
          <cell r="G5">
            <v>52</v>
          </cell>
          <cell r="H5">
            <v>14.04</v>
          </cell>
          <cell r="I5" t="str">
            <v>S</v>
          </cell>
          <cell r="J5">
            <v>31.680000000000003</v>
          </cell>
          <cell r="K5">
            <v>0</v>
          </cell>
        </row>
        <row r="6">
          <cell r="B6">
            <v>26.262500000000003</v>
          </cell>
          <cell r="C6">
            <v>30.9</v>
          </cell>
          <cell r="D6">
            <v>19.600000000000001</v>
          </cell>
          <cell r="E6">
            <v>68.125</v>
          </cell>
          <cell r="F6">
            <v>97</v>
          </cell>
          <cell r="G6">
            <v>46</v>
          </cell>
          <cell r="H6">
            <v>10.8</v>
          </cell>
          <cell r="I6" t="str">
            <v>S</v>
          </cell>
          <cell r="J6">
            <v>22.68</v>
          </cell>
          <cell r="K6">
            <v>0</v>
          </cell>
        </row>
        <row r="7">
          <cell r="B7">
            <v>25.790909090909089</v>
          </cell>
          <cell r="C7">
            <v>31.1</v>
          </cell>
          <cell r="D7">
            <v>19.399999999999999</v>
          </cell>
          <cell r="E7">
            <v>70.954545454545453</v>
          </cell>
          <cell r="F7">
            <v>94</v>
          </cell>
          <cell r="G7">
            <v>48</v>
          </cell>
          <cell r="H7">
            <v>13.68</v>
          </cell>
          <cell r="I7" t="str">
            <v>S</v>
          </cell>
          <cell r="J7">
            <v>29.52</v>
          </cell>
          <cell r="K7">
            <v>0</v>
          </cell>
        </row>
        <row r="8">
          <cell r="B8">
            <v>25.359999999999996</v>
          </cell>
          <cell r="C8">
            <v>31.5</v>
          </cell>
          <cell r="D8">
            <v>21</v>
          </cell>
          <cell r="E8">
            <v>71.75</v>
          </cell>
          <cell r="F8">
            <v>91</v>
          </cell>
          <cell r="G8">
            <v>40</v>
          </cell>
          <cell r="H8">
            <v>9.3600000000000012</v>
          </cell>
          <cell r="I8" t="str">
            <v>O</v>
          </cell>
          <cell r="J8">
            <v>27</v>
          </cell>
          <cell r="K8">
            <v>0</v>
          </cell>
        </row>
        <row r="9">
          <cell r="B9">
            <v>25.349999999999998</v>
          </cell>
          <cell r="C9">
            <v>32.5</v>
          </cell>
          <cell r="D9">
            <v>19.8</v>
          </cell>
          <cell r="E9">
            <v>73.272727272727266</v>
          </cell>
          <cell r="F9">
            <v>96</v>
          </cell>
          <cell r="G9">
            <v>44</v>
          </cell>
          <cell r="H9">
            <v>10.08</v>
          </cell>
          <cell r="I9" t="str">
            <v>N</v>
          </cell>
          <cell r="J9">
            <v>28.08</v>
          </cell>
          <cell r="K9">
            <v>0</v>
          </cell>
        </row>
        <row r="10">
          <cell r="B10">
            <v>26.591304347826082</v>
          </cell>
          <cell r="C10">
            <v>32.799999999999997</v>
          </cell>
          <cell r="D10">
            <v>20.5</v>
          </cell>
          <cell r="E10">
            <v>67.826086956521735</v>
          </cell>
          <cell r="F10">
            <v>90</v>
          </cell>
          <cell r="G10">
            <v>40</v>
          </cell>
          <cell r="H10">
            <v>12.24</v>
          </cell>
          <cell r="I10" t="str">
            <v>SO</v>
          </cell>
          <cell r="J10">
            <v>21.240000000000002</v>
          </cell>
          <cell r="K10">
            <v>0</v>
          </cell>
        </row>
        <row r="11">
          <cell r="B11">
            <v>25.333333333333329</v>
          </cell>
          <cell r="C11">
            <v>32</v>
          </cell>
          <cell r="D11">
            <v>21.2</v>
          </cell>
          <cell r="E11">
            <v>77.583333333333329</v>
          </cell>
          <cell r="F11">
            <v>92</v>
          </cell>
          <cell r="G11">
            <v>50</v>
          </cell>
          <cell r="H11">
            <v>14.4</v>
          </cell>
          <cell r="I11" t="str">
            <v>N</v>
          </cell>
          <cell r="J11">
            <v>30.96</v>
          </cell>
          <cell r="K11">
            <v>0</v>
          </cell>
        </row>
        <row r="12">
          <cell r="B12">
            <v>26.590476190476188</v>
          </cell>
          <cell r="C12">
            <v>33</v>
          </cell>
          <cell r="D12">
            <v>21.8</v>
          </cell>
          <cell r="E12">
            <v>75.571428571428569</v>
          </cell>
          <cell r="F12">
            <v>95</v>
          </cell>
          <cell r="G12">
            <v>46</v>
          </cell>
          <cell r="H12">
            <v>14.76</v>
          </cell>
          <cell r="I12" t="str">
            <v>N</v>
          </cell>
          <cell r="J12">
            <v>32.76</v>
          </cell>
          <cell r="K12">
            <v>0</v>
          </cell>
        </row>
        <row r="13">
          <cell r="B13">
            <v>26.4</v>
          </cell>
          <cell r="C13">
            <v>32.5</v>
          </cell>
          <cell r="D13">
            <v>21.8</v>
          </cell>
          <cell r="E13">
            <v>77.714285714285708</v>
          </cell>
          <cell r="F13">
            <v>97</v>
          </cell>
          <cell r="G13">
            <v>44</v>
          </cell>
          <cell r="H13">
            <v>14.76</v>
          </cell>
          <cell r="I13" t="str">
            <v>S</v>
          </cell>
          <cell r="J13">
            <v>39.24</v>
          </cell>
          <cell r="K13">
            <v>3.8</v>
          </cell>
        </row>
        <row r="14">
          <cell r="B14">
            <v>25.854166666666668</v>
          </cell>
          <cell r="C14">
            <v>31.7</v>
          </cell>
          <cell r="D14">
            <v>22.9</v>
          </cell>
          <cell r="E14">
            <v>83.666666666666671</v>
          </cell>
          <cell r="F14">
            <v>96</v>
          </cell>
          <cell r="G14">
            <v>53</v>
          </cell>
          <cell r="H14">
            <v>12.24</v>
          </cell>
          <cell r="I14" t="str">
            <v>O</v>
          </cell>
          <cell r="J14">
            <v>40.32</v>
          </cell>
          <cell r="K14">
            <v>25</v>
          </cell>
        </row>
        <row r="15">
          <cell r="B15">
            <v>25.442857142857143</v>
          </cell>
          <cell r="C15">
            <v>31.7</v>
          </cell>
          <cell r="D15">
            <v>21.9</v>
          </cell>
          <cell r="E15">
            <v>84.071428571428569</v>
          </cell>
          <cell r="F15">
            <v>96</v>
          </cell>
          <cell r="G15">
            <v>57</v>
          </cell>
          <cell r="H15">
            <v>23.040000000000003</v>
          </cell>
          <cell r="I15" t="str">
            <v>O</v>
          </cell>
          <cell r="J15">
            <v>44.64</v>
          </cell>
          <cell r="K15">
            <v>36.4</v>
          </cell>
        </row>
        <row r="16">
          <cell r="B16">
            <v>23.935714285714287</v>
          </cell>
          <cell r="C16">
            <v>26.6</v>
          </cell>
          <cell r="D16">
            <v>21.7</v>
          </cell>
          <cell r="E16">
            <v>83.142857142857139</v>
          </cell>
          <cell r="F16">
            <v>96</v>
          </cell>
          <cell r="G16">
            <v>68</v>
          </cell>
          <cell r="H16">
            <v>20.52</v>
          </cell>
          <cell r="I16" t="str">
            <v>N</v>
          </cell>
          <cell r="J16">
            <v>39.6</v>
          </cell>
          <cell r="K16">
            <v>1.8</v>
          </cell>
        </row>
        <row r="17">
          <cell r="B17">
            <v>27.375</v>
          </cell>
          <cell r="C17">
            <v>30.6</v>
          </cell>
          <cell r="D17">
            <v>22.3</v>
          </cell>
          <cell r="E17">
            <v>72.166666666666671</v>
          </cell>
          <cell r="F17">
            <v>95</v>
          </cell>
          <cell r="G17">
            <v>54</v>
          </cell>
          <cell r="H17">
            <v>10.08</v>
          </cell>
          <cell r="I17" t="str">
            <v>N</v>
          </cell>
          <cell r="J17">
            <v>23.759999999999998</v>
          </cell>
          <cell r="K17">
            <v>0</v>
          </cell>
        </row>
        <row r="18">
          <cell r="B18">
            <v>27.54</v>
          </cell>
          <cell r="C18">
            <v>33.5</v>
          </cell>
          <cell r="D18">
            <v>22.5</v>
          </cell>
          <cell r="E18">
            <v>69.45</v>
          </cell>
          <cell r="F18">
            <v>96</v>
          </cell>
          <cell r="G18">
            <v>39</v>
          </cell>
          <cell r="H18">
            <v>13.68</v>
          </cell>
          <cell r="I18" t="str">
            <v>N</v>
          </cell>
          <cell r="J18">
            <v>25.92</v>
          </cell>
          <cell r="K18">
            <v>0</v>
          </cell>
        </row>
        <row r="19">
          <cell r="B19">
            <v>27.404347826086955</v>
          </cell>
          <cell r="C19">
            <v>32</v>
          </cell>
          <cell r="D19">
            <v>20.100000000000001</v>
          </cell>
          <cell r="E19">
            <v>63.391304347826086</v>
          </cell>
          <cell r="F19">
            <v>90</v>
          </cell>
          <cell r="G19">
            <v>43</v>
          </cell>
          <cell r="H19">
            <v>8.64</v>
          </cell>
          <cell r="I19" t="str">
            <v>SE</v>
          </cell>
          <cell r="J19">
            <v>19.440000000000001</v>
          </cell>
          <cell r="K19">
            <v>0</v>
          </cell>
        </row>
        <row r="20">
          <cell r="B20">
            <v>26.185714285714283</v>
          </cell>
          <cell r="C20">
            <v>30.8</v>
          </cell>
          <cell r="D20">
            <v>22.8</v>
          </cell>
          <cell r="E20">
            <v>76</v>
          </cell>
          <cell r="F20">
            <v>93</v>
          </cell>
          <cell r="G20">
            <v>55</v>
          </cell>
          <cell r="H20">
            <v>11.520000000000001</v>
          </cell>
          <cell r="I20" t="str">
            <v>O</v>
          </cell>
          <cell r="J20">
            <v>50.76</v>
          </cell>
          <cell r="K20">
            <v>1</v>
          </cell>
        </row>
        <row r="21">
          <cell r="B21">
            <v>25.557894736842105</v>
          </cell>
          <cell r="C21">
            <v>31.3</v>
          </cell>
          <cell r="D21">
            <v>21.4</v>
          </cell>
          <cell r="E21">
            <v>80.05263157894737</v>
          </cell>
          <cell r="F21">
            <v>97</v>
          </cell>
          <cell r="G21">
            <v>54</v>
          </cell>
          <cell r="H21">
            <v>16.559999999999999</v>
          </cell>
          <cell r="I21" t="str">
            <v>N</v>
          </cell>
          <cell r="J21">
            <v>45</v>
          </cell>
          <cell r="K21">
            <v>0</v>
          </cell>
        </row>
        <row r="22">
          <cell r="B22">
            <v>25.094999999999999</v>
          </cell>
          <cell r="C22">
            <v>31.7</v>
          </cell>
          <cell r="D22">
            <v>21.3</v>
          </cell>
          <cell r="E22">
            <v>81.599999999999994</v>
          </cell>
          <cell r="F22">
            <v>97</v>
          </cell>
          <cell r="G22">
            <v>52</v>
          </cell>
          <cell r="H22">
            <v>14.4</v>
          </cell>
          <cell r="I22" t="str">
            <v>NO</v>
          </cell>
          <cell r="J22">
            <v>30.6</v>
          </cell>
          <cell r="K22">
            <v>16.200000000000003</v>
          </cell>
        </row>
        <row r="23">
          <cell r="B23">
            <v>23.962500000000002</v>
          </cell>
          <cell r="C23">
            <v>31.9</v>
          </cell>
          <cell r="D23">
            <v>19.5</v>
          </cell>
          <cell r="E23">
            <v>84.375</v>
          </cell>
          <cell r="F23">
            <v>97</v>
          </cell>
          <cell r="G23">
            <v>52</v>
          </cell>
          <cell r="H23">
            <v>21.6</v>
          </cell>
          <cell r="I23" t="str">
            <v>N</v>
          </cell>
          <cell r="J23">
            <v>39.96</v>
          </cell>
          <cell r="K23">
            <v>20.6</v>
          </cell>
        </row>
        <row r="24">
          <cell r="B24">
            <v>23.629166666666666</v>
          </cell>
          <cell r="C24">
            <v>28.8</v>
          </cell>
          <cell r="D24">
            <v>20.9</v>
          </cell>
          <cell r="E24">
            <v>88.375</v>
          </cell>
          <cell r="F24">
            <v>97</v>
          </cell>
          <cell r="G24">
            <v>62</v>
          </cell>
          <cell r="H24">
            <v>22.68</v>
          </cell>
          <cell r="I24" t="str">
            <v>N</v>
          </cell>
          <cell r="J24">
            <v>37.080000000000005</v>
          </cell>
          <cell r="K24">
            <v>0.2</v>
          </cell>
        </row>
        <row r="25">
          <cell r="B25">
            <v>24.655555555555555</v>
          </cell>
          <cell r="C25">
            <v>30.4</v>
          </cell>
          <cell r="D25">
            <v>21.2</v>
          </cell>
          <cell r="E25">
            <v>84.5</v>
          </cell>
          <cell r="F25">
            <v>97</v>
          </cell>
          <cell r="G25">
            <v>60</v>
          </cell>
          <cell r="H25">
            <v>9.7200000000000006</v>
          </cell>
          <cell r="I25" t="str">
            <v>N</v>
          </cell>
          <cell r="J25">
            <v>32.4</v>
          </cell>
          <cell r="K25">
            <v>3.4000000000000004</v>
          </cell>
        </row>
        <row r="26">
          <cell r="B26">
            <v>24.861111111111111</v>
          </cell>
          <cell r="C26">
            <v>29</v>
          </cell>
          <cell r="D26">
            <v>21.5</v>
          </cell>
          <cell r="E26">
            <v>82.666666666666671</v>
          </cell>
          <cell r="F26">
            <v>96</v>
          </cell>
          <cell r="G26">
            <v>57</v>
          </cell>
          <cell r="H26">
            <v>10.8</v>
          </cell>
          <cell r="I26" t="str">
            <v>NE</v>
          </cell>
          <cell r="J26">
            <v>19.8</v>
          </cell>
          <cell r="K26">
            <v>0.2</v>
          </cell>
        </row>
        <row r="27">
          <cell r="B27">
            <v>26.185714285714283</v>
          </cell>
          <cell r="C27">
            <v>29.3</v>
          </cell>
          <cell r="D27">
            <v>22.1</v>
          </cell>
          <cell r="E27">
            <v>70.642857142857139</v>
          </cell>
          <cell r="F27">
            <v>92</v>
          </cell>
          <cell r="G27">
            <v>56</v>
          </cell>
          <cell r="H27">
            <v>9.3600000000000012</v>
          </cell>
          <cell r="I27" t="str">
            <v>NE</v>
          </cell>
          <cell r="J27">
            <v>25.2</v>
          </cell>
          <cell r="K27">
            <v>0</v>
          </cell>
        </row>
        <row r="28">
          <cell r="B28">
            <v>27.926666666666666</v>
          </cell>
          <cell r="C28">
            <v>33.1</v>
          </cell>
          <cell r="D28">
            <v>21.4</v>
          </cell>
          <cell r="E28">
            <v>68.733333333333334</v>
          </cell>
          <cell r="F28">
            <v>96</v>
          </cell>
          <cell r="G28">
            <v>48</v>
          </cell>
          <cell r="H28">
            <v>11.520000000000001</v>
          </cell>
          <cell r="I28" t="str">
            <v>NE</v>
          </cell>
          <cell r="J28">
            <v>32.4</v>
          </cell>
          <cell r="K28">
            <v>17.399999999999999</v>
          </cell>
        </row>
        <row r="29">
          <cell r="B29">
            <v>25.614285714285714</v>
          </cell>
          <cell r="C29">
            <v>33.1</v>
          </cell>
          <cell r="D29">
            <v>19.100000000000001</v>
          </cell>
          <cell r="E29">
            <v>75.761904761904759</v>
          </cell>
          <cell r="F29">
            <v>97</v>
          </cell>
          <cell r="G29">
            <v>44</v>
          </cell>
          <cell r="H29">
            <v>18.720000000000002</v>
          </cell>
          <cell r="I29" t="str">
            <v>NE</v>
          </cell>
          <cell r="J29">
            <v>49.32</v>
          </cell>
          <cell r="K29">
            <v>16.2</v>
          </cell>
        </row>
        <row r="30">
          <cell r="B30">
            <v>24.833333333333332</v>
          </cell>
          <cell r="C30">
            <v>32.299999999999997</v>
          </cell>
          <cell r="D30">
            <v>20.8</v>
          </cell>
          <cell r="E30">
            <v>75.791666666666671</v>
          </cell>
          <cell r="F30">
            <v>93</v>
          </cell>
          <cell r="G30">
            <v>53</v>
          </cell>
          <cell r="H30">
            <v>14.76</v>
          </cell>
          <cell r="I30" t="str">
            <v>N</v>
          </cell>
          <cell r="J30">
            <v>46.800000000000004</v>
          </cell>
          <cell r="K30">
            <v>0.2</v>
          </cell>
        </row>
        <row r="31">
          <cell r="B31">
            <v>25.712499999999995</v>
          </cell>
          <cell r="C31">
            <v>32</v>
          </cell>
          <cell r="D31">
            <v>21.1</v>
          </cell>
          <cell r="E31">
            <v>77.541666666666671</v>
          </cell>
          <cell r="F31">
            <v>95</v>
          </cell>
          <cell r="G31">
            <v>55</v>
          </cell>
          <cell r="H31">
            <v>14.04</v>
          </cell>
          <cell r="I31" t="str">
            <v>N</v>
          </cell>
          <cell r="J31">
            <v>28.44</v>
          </cell>
          <cell r="K31">
            <v>0</v>
          </cell>
        </row>
        <row r="32">
          <cell r="B32">
            <v>24.816666666666663</v>
          </cell>
          <cell r="C32">
            <v>32.4</v>
          </cell>
          <cell r="D32">
            <v>20.5</v>
          </cell>
          <cell r="E32">
            <v>82</v>
          </cell>
          <cell r="F32">
            <v>95</v>
          </cell>
          <cell r="G32">
            <v>47</v>
          </cell>
          <cell r="H32">
            <v>14.76</v>
          </cell>
          <cell r="I32" t="str">
            <v>N</v>
          </cell>
          <cell r="J32">
            <v>45</v>
          </cell>
          <cell r="K32">
            <v>23.999999999999996</v>
          </cell>
        </row>
        <row r="33">
          <cell r="B33">
            <v>23.858333333333334</v>
          </cell>
          <cell r="C33">
            <v>30.1</v>
          </cell>
          <cell r="D33">
            <v>21.1</v>
          </cell>
          <cell r="E33">
            <v>85.583333333333329</v>
          </cell>
          <cell r="F33">
            <v>96</v>
          </cell>
          <cell r="G33">
            <v>59</v>
          </cell>
          <cell r="H33">
            <v>14.04</v>
          </cell>
          <cell r="I33" t="str">
            <v>S</v>
          </cell>
          <cell r="J33">
            <v>35.64</v>
          </cell>
          <cell r="K33">
            <v>19.399999999999999</v>
          </cell>
        </row>
        <row r="34">
          <cell r="B34">
            <v>26.84</v>
          </cell>
          <cell r="C34">
            <v>30.7</v>
          </cell>
          <cell r="D34">
            <v>21.5</v>
          </cell>
          <cell r="E34">
            <v>75.066666666666663</v>
          </cell>
          <cell r="F34">
            <v>97</v>
          </cell>
          <cell r="G34">
            <v>55</v>
          </cell>
          <cell r="H34">
            <v>10.44</v>
          </cell>
          <cell r="I34" t="str">
            <v>N</v>
          </cell>
          <cell r="J34">
            <v>24.840000000000003</v>
          </cell>
          <cell r="K34">
            <v>0</v>
          </cell>
        </row>
        <row r="35">
          <cell r="B35">
            <v>27.095238095238102</v>
          </cell>
          <cell r="C35">
            <v>32.200000000000003</v>
          </cell>
          <cell r="D35">
            <v>21.8</v>
          </cell>
          <cell r="E35">
            <v>72.285714285714292</v>
          </cell>
          <cell r="F35">
            <v>92</v>
          </cell>
          <cell r="G35">
            <v>49</v>
          </cell>
          <cell r="H35">
            <v>18</v>
          </cell>
          <cell r="I35" t="str">
            <v>N</v>
          </cell>
          <cell r="J35">
            <v>39.6</v>
          </cell>
          <cell r="K35">
            <v>1.8</v>
          </cell>
        </row>
        <row r="36">
          <cell r="I36" t="str">
            <v>N</v>
          </cell>
        </row>
      </sheetData>
      <sheetData sheetId="1">
        <row r="5">
          <cell r="B5">
            <v>25.599999999999994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workbookViewId="0">
      <selection activeCell="E28" sqref="E28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41</v>
      </c>
      <c r="AH3" s="12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  <c r="AH4" s="12"/>
    </row>
    <row r="5" spans="1:34" s="5" customFormat="1" ht="20.100000000000001" customHeight="1" thickTop="1" x14ac:dyDescent="0.2">
      <c r="A5" s="9" t="s">
        <v>49</v>
      </c>
      <c r="B5" s="45">
        <f>[1]Janeiro!$B$5</f>
        <v>26.333333333333332</v>
      </c>
      <c r="C5" s="45">
        <f>[1]Janeiro!$B$6</f>
        <v>27.370833333333334</v>
      </c>
      <c r="D5" s="45">
        <f>[1]Janeiro!$B$7</f>
        <v>25.687500000000004</v>
      </c>
      <c r="E5" s="45">
        <f>[1]Janeiro!$B$8</f>
        <v>26.041666666666668</v>
      </c>
      <c r="F5" s="45">
        <f>[1]Janeiro!$B$9</f>
        <v>26.016666666666669</v>
      </c>
      <c r="G5" s="45">
        <f>[1]Janeiro!$B$10</f>
        <v>26.895833333333332</v>
      </c>
      <c r="H5" s="45">
        <f>[1]Janeiro!$B$11</f>
        <v>26.3125</v>
      </c>
      <c r="I5" s="45">
        <f>[1]Janeiro!$B$12</f>
        <v>25.212500000000002</v>
      </c>
      <c r="J5" s="45">
        <f>[1]Janeiro!$B$13</f>
        <v>25.641666666666666</v>
      </c>
      <c r="K5" s="45">
        <f>[1]Janeiro!$B$14</f>
        <v>26.474999999999998</v>
      </c>
      <c r="L5" s="45">
        <f>[1]Janeiro!$B$15</f>
        <v>26.279166666666669</v>
      </c>
      <c r="M5" s="45">
        <f>[1]Janeiro!$B$16</f>
        <v>25.737500000000001</v>
      </c>
      <c r="N5" s="45">
        <f>[1]Janeiro!$B$17</f>
        <v>23.954166666666669</v>
      </c>
      <c r="O5" s="45">
        <f>[1]Janeiro!$B$18</f>
        <v>26.254166666666666</v>
      </c>
      <c r="P5" s="45">
        <f>[1]Janeiro!$B$19</f>
        <v>27.845833333333335</v>
      </c>
      <c r="Q5" s="45">
        <f>[1]Janeiro!$B$20</f>
        <v>26.316666666666666</v>
      </c>
      <c r="R5" s="45">
        <f>[1]Janeiro!$B$21</f>
        <v>24.633333333333326</v>
      </c>
      <c r="S5" s="45">
        <f>[1]Janeiro!$B$22</f>
        <v>24.737499999999997</v>
      </c>
      <c r="T5" s="45">
        <f>[1]Janeiro!$B$23</f>
        <v>25.304166666666671</v>
      </c>
      <c r="U5" s="45">
        <f>[1]Janeiro!$B$24</f>
        <v>24.704166666666666</v>
      </c>
      <c r="V5" s="45">
        <f>[1]Janeiro!$B$25</f>
        <v>24.975000000000005</v>
      </c>
      <c r="W5" s="45">
        <f>[1]Janeiro!$B$26</f>
        <v>26.25</v>
      </c>
      <c r="X5" s="45">
        <f>[1]Janeiro!$B$27</f>
        <v>26.391666666666662</v>
      </c>
      <c r="Y5" s="45">
        <f>[1]Janeiro!$B$28</f>
        <v>28.441666666666674</v>
      </c>
      <c r="Z5" s="45">
        <f>[1]Janeiro!$B$29</f>
        <v>28.470833333333331</v>
      </c>
      <c r="AA5" s="45">
        <f>[1]Janeiro!$B$30</f>
        <v>27.595833333333331</v>
      </c>
      <c r="AB5" s="45">
        <f>[1]Janeiro!$B$31</f>
        <v>26.108333333333334</v>
      </c>
      <c r="AC5" s="45">
        <f>[1]Janeiro!$B$32</f>
        <v>26.866666666666671</v>
      </c>
      <c r="AD5" s="45">
        <f>[1]Janeiro!$B$33</f>
        <v>25.070833333333336</v>
      </c>
      <c r="AE5" s="45">
        <f>[1]Janeiro!$B$34</f>
        <v>26.454166666666666</v>
      </c>
      <c r="AF5" s="45">
        <f>[1]Janeiro!$B$35</f>
        <v>28.370833333333337</v>
      </c>
      <c r="AG5" s="46">
        <f>AVERAGE(B5:AF5)</f>
        <v>26.217741935483879</v>
      </c>
      <c r="AH5" s="12"/>
    </row>
    <row r="6" spans="1:34" ht="17.100000000000001" customHeight="1" x14ac:dyDescent="0.2">
      <c r="A6" s="9" t="s">
        <v>0</v>
      </c>
      <c r="B6" s="3">
        <f>[2]Janeiro!$B$5</f>
        <v>24.113333333333333</v>
      </c>
      <c r="C6" s="3">
        <f>[2]Janeiro!$B$6</f>
        <v>27.483333333333334</v>
      </c>
      <c r="D6" s="3">
        <f>[2]Janeiro!$B$7</f>
        <v>25.212500000000002</v>
      </c>
      <c r="E6" s="3">
        <f>[2]Janeiro!$B$8</f>
        <v>27.873333333333335</v>
      </c>
      <c r="F6" s="3">
        <f>[2]Janeiro!$B$9</f>
        <v>27.247058823529411</v>
      </c>
      <c r="G6" s="3">
        <f>[2]Janeiro!$B$10</f>
        <v>27.458823529411763</v>
      </c>
      <c r="H6" s="3">
        <f>[2]Janeiro!$B$11</f>
        <v>28.3</v>
      </c>
      <c r="I6" s="3">
        <f>[2]Janeiro!$B$12</f>
        <v>28.470588235294116</v>
      </c>
      <c r="J6" s="3">
        <f>[2]Janeiro!$B$13</f>
        <v>27.450000000000003</v>
      </c>
      <c r="K6" s="3">
        <f>[2]Janeiro!$B$14</f>
        <v>28.924999999999994</v>
      </c>
      <c r="L6" s="3">
        <f>[2]Janeiro!$B$15</f>
        <v>27.131249999999998</v>
      </c>
      <c r="M6" s="3">
        <f>[2]Janeiro!$B$16</f>
        <v>25.809090909090909</v>
      </c>
      <c r="N6" s="3">
        <f>[2]Janeiro!$B$17</f>
        <v>28.721428571428572</v>
      </c>
      <c r="O6" s="3">
        <f>[2]Janeiro!$B$18</f>
        <v>26.254166666666666</v>
      </c>
      <c r="P6" s="3">
        <f>[2]Janeiro!$B$19</f>
        <v>27.845833333333335</v>
      </c>
      <c r="Q6" s="3">
        <f>[2]Janeiro!$B$20</f>
        <v>26.316666666666666</v>
      </c>
      <c r="R6" s="3">
        <f>[2]Janeiro!$B$21</f>
        <v>27.216666666666669</v>
      </c>
      <c r="S6" s="3">
        <f>[2]Janeiro!$B$22</f>
        <v>27.350000000000005</v>
      </c>
      <c r="T6" s="3">
        <f>[2]Janeiro!$B$23</f>
        <v>28.38</v>
      </c>
      <c r="U6" s="3">
        <f>[2]Janeiro!$B$24</f>
        <v>25.069230769230764</v>
      </c>
      <c r="V6" s="3">
        <f>[2]Janeiro!$B$25</f>
        <v>25.936363636363637</v>
      </c>
      <c r="W6" s="3">
        <f>[2]Janeiro!$B$26</f>
        <v>26.527272727272727</v>
      </c>
      <c r="X6" s="3">
        <f>[2]Janeiro!$B$27</f>
        <v>28.14</v>
      </c>
      <c r="Y6" s="3">
        <f>[2]Janeiro!$B$28</f>
        <v>27.953333333333333</v>
      </c>
      <c r="Z6" s="3">
        <f>[2]Janeiro!$B$29</f>
        <v>26.950000000000003</v>
      </c>
      <c r="AA6" s="3">
        <f>[2]Janeiro!$B$30</f>
        <v>27.173333333333332</v>
      </c>
      <c r="AB6" s="3">
        <f>[2]Janeiro!$B$31</f>
        <v>27.442857142857143</v>
      </c>
      <c r="AC6" s="3">
        <f>[2]Janeiro!$B$32</f>
        <v>26.779999999999998</v>
      </c>
      <c r="AD6" s="3">
        <f>[2]Janeiro!$B$33</f>
        <v>26.418181818181822</v>
      </c>
      <c r="AE6" s="3">
        <f>[2]Janeiro!$B$34</f>
        <v>26.708333333333332</v>
      </c>
      <c r="AF6" s="3">
        <f>[2]Janeiro!$B$35</f>
        <v>28.523076923076921</v>
      </c>
      <c r="AG6" s="16">
        <f t="shared" ref="AG6:AG15" si="1">AVERAGE(B6:AF6)</f>
        <v>27.134872787711974</v>
      </c>
    </row>
    <row r="7" spans="1:34" ht="17.100000000000001" customHeight="1" x14ac:dyDescent="0.2">
      <c r="A7" s="9" t="s">
        <v>1</v>
      </c>
      <c r="B7" s="3">
        <f>[3]Janeiro!$B$5</f>
        <v>26.527272727272727</v>
      </c>
      <c r="C7" s="3">
        <f>[3]Janeiro!$B$6</f>
        <v>27.520833333333329</v>
      </c>
      <c r="D7" s="3">
        <f>[3]Janeiro!$B$7</f>
        <v>28.412499999999998</v>
      </c>
      <c r="E7" s="3">
        <f>[3]Janeiro!$B$8</f>
        <v>26.904166666666669</v>
      </c>
      <c r="F7" s="3">
        <f>[3]Janeiro!$B$9</f>
        <v>27.091666666666665</v>
      </c>
      <c r="G7" s="3">
        <f>[3]Janeiro!$B$10</f>
        <v>28.320833333333329</v>
      </c>
      <c r="H7" s="3">
        <f>[3]Janeiro!$B$11</f>
        <v>27.487499999999997</v>
      </c>
      <c r="I7" s="3">
        <f>[3]Janeiro!$B$12</f>
        <v>27.066666666666674</v>
      </c>
      <c r="J7" s="3">
        <f>[3]Janeiro!$B$13</f>
        <v>25.741666666666664</v>
      </c>
      <c r="K7" s="3">
        <f>[3]Janeiro!$B$14</f>
        <v>26.569565217391304</v>
      </c>
      <c r="L7" s="3">
        <f>[3]Janeiro!$B$15</f>
        <v>26.5</v>
      </c>
      <c r="M7" s="3">
        <f>[3]Janeiro!$B$16</f>
        <v>23.908333333333328</v>
      </c>
      <c r="N7" s="3">
        <f>[3]Janeiro!$B$17</f>
        <v>24.537500000000005</v>
      </c>
      <c r="O7" s="3">
        <f>[3]Janeiro!$B$18</f>
        <v>26.787500000000005</v>
      </c>
      <c r="P7" s="3">
        <f>[3]Janeiro!$B$19</f>
        <v>26.591666666666665</v>
      </c>
      <c r="Q7" s="3">
        <f>[3]Janeiro!$B$20</f>
        <v>26.395833333333332</v>
      </c>
      <c r="R7" s="3">
        <f>[3]Janeiro!$B$21</f>
        <v>25.079166666666669</v>
      </c>
      <c r="S7" s="3">
        <f>[3]Janeiro!$B$22</f>
        <v>25.075000000000003</v>
      </c>
      <c r="T7" s="3">
        <f>[3]Janeiro!$B$23</f>
        <v>25.391666666666666</v>
      </c>
      <c r="U7" s="3">
        <f>[3]Janeiro!$B$24</f>
        <v>24.675000000000001</v>
      </c>
      <c r="V7" s="3">
        <f>[3]Janeiro!$B$25</f>
        <v>25.062500000000004</v>
      </c>
      <c r="W7" s="3">
        <f>[3]Janeiro!$B$26</f>
        <v>25.499999999999996</v>
      </c>
      <c r="X7" s="3">
        <f>[3]Janeiro!$B$27</f>
        <v>27.079166666666666</v>
      </c>
      <c r="Y7" s="3">
        <f>[3]Janeiro!$B$28</f>
        <v>25.975000000000005</v>
      </c>
      <c r="Z7" s="3">
        <f>[3]Janeiro!$B$29</f>
        <v>26.995833333333326</v>
      </c>
      <c r="AA7" s="3">
        <f>[3]Janeiro!$B$30</f>
        <v>28.233333333333338</v>
      </c>
      <c r="AB7" s="3">
        <f>[3]Janeiro!$B$31</f>
        <v>28.558333333333337</v>
      </c>
      <c r="AC7" s="3">
        <f>[3]Janeiro!$B$32</f>
        <v>28.975000000000005</v>
      </c>
      <c r="AD7" s="3">
        <f>[3]Janeiro!$B$33</f>
        <v>27.412499999999994</v>
      </c>
      <c r="AE7" s="3">
        <f>[3]Janeiro!$B$34</f>
        <v>27.754166666666659</v>
      </c>
      <c r="AF7" s="3">
        <f>[3]Janeiro!$B$35</f>
        <v>28.683333333333334</v>
      </c>
      <c r="AG7" s="16">
        <f t="shared" si="1"/>
        <v>26.671403374559052</v>
      </c>
    </row>
    <row r="8" spans="1:34" ht="17.100000000000001" customHeight="1" x14ac:dyDescent="0.2">
      <c r="A8" s="9" t="s">
        <v>2</v>
      </c>
      <c r="B8" s="3">
        <f>[4]Janeiro!$B$5</f>
        <v>25.837500000000002</v>
      </c>
      <c r="C8" s="3">
        <f>[4]Janeiro!$B$6</f>
        <v>25.975000000000005</v>
      </c>
      <c r="D8" s="3">
        <f>[4]Janeiro!$B$7</f>
        <v>26.658333333333335</v>
      </c>
      <c r="E8" s="3">
        <f>[4]Janeiro!$B$8</f>
        <v>23.662500000000005</v>
      </c>
      <c r="F8" s="3">
        <f>[4]Janeiro!$B$9</f>
        <v>25.913043478260871</v>
      </c>
      <c r="G8" s="3">
        <f>[4]Janeiro!$B$10</f>
        <v>26.476470588235298</v>
      </c>
      <c r="H8" s="3">
        <f>[4]Janeiro!$B$11</f>
        <v>25.774999999999999</v>
      </c>
      <c r="I8" s="3">
        <f>[4]Janeiro!$B$12</f>
        <v>26.074999999999999</v>
      </c>
      <c r="J8" s="3">
        <f>[4]Janeiro!$B$13</f>
        <v>25.833333333333332</v>
      </c>
      <c r="K8" s="3">
        <f>[4]Janeiro!$B$14</f>
        <v>26.166666666666671</v>
      </c>
      <c r="L8" s="3">
        <f>[4]Janeiro!$B$15</f>
        <v>25.195238095238096</v>
      </c>
      <c r="M8" s="3">
        <f>[4]Janeiro!$B$16</f>
        <v>23.557142857142857</v>
      </c>
      <c r="N8" s="3">
        <f>[4]Janeiro!$B$17</f>
        <v>22.540816326530614</v>
      </c>
      <c r="O8" s="3">
        <f>[4]Janeiro!$B$18</f>
        <v>26.107692307692307</v>
      </c>
      <c r="P8" s="3">
        <f>[4]Janeiro!$B$19</f>
        <v>26.347368421052625</v>
      </c>
      <c r="Q8" s="3">
        <f>[4]Janeiro!$B$20</f>
        <v>24.400000000000002</v>
      </c>
      <c r="R8" s="3">
        <f>[4]Janeiro!$B$21</f>
        <v>24.274999999999999</v>
      </c>
      <c r="S8" s="3">
        <f>[4]Janeiro!$B$22</f>
        <v>24.033333333333335</v>
      </c>
      <c r="T8" s="3" t="str">
        <f>[4]Janeiro!$B$23</f>
        <v>**</v>
      </c>
      <c r="U8" s="3" t="str">
        <f>[4]Janeiro!$B$24</f>
        <v>**</v>
      </c>
      <c r="V8" s="3" t="str">
        <f>[4]Janeiro!$B$25</f>
        <v>**</v>
      </c>
      <c r="W8" s="3" t="str">
        <f>[4]Janeiro!$B$26</f>
        <v>**</v>
      </c>
      <c r="X8" s="3" t="str">
        <f>[4]Janeiro!$B$27</f>
        <v>**</v>
      </c>
      <c r="Y8" s="3" t="str">
        <f>[4]Janeiro!$B$28</f>
        <v>**</v>
      </c>
      <c r="Z8" s="3" t="str">
        <f>[4]Janeiro!$B$29</f>
        <v>**</v>
      </c>
      <c r="AA8" s="3" t="str">
        <f>[4]Janeiro!$B$30</f>
        <v>**</v>
      </c>
      <c r="AB8" s="3" t="str">
        <f>[4]Janeiro!$B$31</f>
        <v>**</v>
      </c>
      <c r="AC8" s="3" t="str">
        <f>[4]Janeiro!$B$32</f>
        <v>**</v>
      </c>
      <c r="AD8" s="3" t="str">
        <f>[4]Janeiro!$B$33</f>
        <v>**</v>
      </c>
      <c r="AE8" s="3" t="str">
        <f>[4]Janeiro!$B$34</f>
        <v>**</v>
      </c>
      <c r="AF8" s="3" t="str">
        <f>[4]Janeiro!$B$35</f>
        <v>**</v>
      </c>
      <c r="AG8" s="16">
        <f t="shared" si="1"/>
        <v>25.268302152267744</v>
      </c>
    </row>
    <row r="9" spans="1:34" ht="17.100000000000001" customHeight="1" x14ac:dyDescent="0.2">
      <c r="A9" s="9" t="s">
        <v>3</v>
      </c>
      <c r="B9" s="3">
        <f>[5]Janeiro!$B$5</f>
        <v>28.031578947368423</v>
      </c>
      <c r="C9" s="3">
        <f>[5]Janeiro!$B$6</f>
        <v>26.116666666666664</v>
      </c>
      <c r="D9" s="3">
        <f>[5]Janeiro!$B$7</f>
        <v>27.839999999999996</v>
      </c>
      <c r="E9" s="3">
        <f>[5]Janeiro!$B$8</f>
        <v>26.171428571428574</v>
      </c>
      <c r="F9" s="3">
        <f>[5]Janeiro!$B$9</f>
        <v>26.884615384615383</v>
      </c>
      <c r="G9" s="3">
        <f>[5]Janeiro!$B$10</f>
        <v>26.675000000000001</v>
      </c>
      <c r="H9" s="3">
        <f>[5]Janeiro!$B$11</f>
        <v>27.98</v>
      </c>
      <c r="I9" s="3">
        <f>[5]Janeiro!$B$12</f>
        <v>25.027272727272724</v>
      </c>
      <c r="J9" s="3">
        <f>[5]Janeiro!$B$13</f>
        <v>26.533333333333335</v>
      </c>
      <c r="K9" s="3">
        <f>[5]Janeiro!$B$14</f>
        <v>26.108333333333334</v>
      </c>
      <c r="L9" s="3">
        <f>[5]Janeiro!$B$15</f>
        <v>25.815384615384623</v>
      </c>
      <c r="M9" s="3">
        <f>[5]Janeiro!$B$16</f>
        <v>25.485714285714288</v>
      </c>
      <c r="N9" s="3">
        <f>[5]Janeiro!$B$17</f>
        <v>25.173333333333336</v>
      </c>
      <c r="O9" s="3">
        <f>[5]Janeiro!$B$18</f>
        <v>27.38571428571429</v>
      </c>
      <c r="P9" s="3">
        <f>[5]Janeiro!$B$19</f>
        <v>29.653333333333332</v>
      </c>
      <c r="Q9" s="3">
        <f>[5]Janeiro!$B$20</f>
        <v>26.9</v>
      </c>
      <c r="R9" s="3">
        <f>[5]Janeiro!$B$21</f>
        <v>24.842857142857145</v>
      </c>
      <c r="S9" s="3">
        <f>[5]Janeiro!$B$22</f>
        <v>25.161538461538463</v>
      </c>
      <c r="T9" s="3">
        <f>[5]Janeiro!$B$23</f>
        <v>26.923076923076923</v>
      </c>
      <c r="U9" s="3">
        <f>[5]Janeiro!$B$24</f>
        <v>26.25333333333333</v>
      </c>
      <c r="V9" s="3">
        <f>[5]Janeiro!$B$25</f>
        <v>28.253333333333334</v>
      </c>
      <c r="W9" s="3">
        <f>[5]Janeiro!$B$26</f>
        <v>27.375</v>
      </c>
      <c r="X9" s="3">
        <f>[5]Janeiro!$B$27</f>
        <v>26.722222222222225</v>
      </c>
      <c r="Y9" s="3">
        <f>[5]Janeiro!$B$28</f>
        <v>27.871428571428563</v>
      </c>
      <c r="Z9" s="3">
        <f>[5]Janeiro!$B$29</f>
        <v>28.466666666666665</v>
      </c>
      <c r="AA9" s="3">
        <f>[5]Janeiro!$B$30</f>
        <v>28.795238095238098</v>
      </c>
      <c r="AB9" s="3">
        <f>[5]Janeiro!$B$31</f>
        <v>26.466666666666669</v>
      </c>
      <c r="AC9" s="3">
        <f>[5]Janeiro!$B$32</f>
        <v>29.164285714285715</v>
      </c>
      <c r="AD9" s="3">
        <f>[5]Janeiro!$B$33</f>
        <v>25.977777777777774</v>
      </c>
      <c r="AE9" s="3">
        <f>[5]Janeiro!$B$34</f>
        <v>27.600000000000009</v>
      </c>
      <c r="AF9" s="3">
        <f>[5]Janeiro!$B$35</f>
        <v>27.533333333333331</v>
      </c>
      <c r="AG9" s="16">
        <f t="shared" si="1"/>
        <v>26.941563453524402</v>
      </c>
    </row>
    <row r="10" spans="1:34" ht="17.100000000000001" customHeight="1" x14ac:dyDescent="0.2">
      <c r="A10" s="9" t="s">
        <v>4</v>
      </c>
      <c r="B10" s="3">
        <f>[6]Janeiro!$B$5</f>
        <v>25.812499999999996</v>
      </c>
      <c r="C10" s="3">
        <f>[6]Janeiro!$B$6</f>
        <v>23.84</v>
      </c>
      <c r="D10" s="3">
        <f>[6]Janeiro!$B$7</f>
        <v>24.9375</v>
      </c>
      <c r="E10" s="3">
        <f>[6]Janeiro!$B$8</f>
        <v>22.68571428571428</v>
      </c>
      <c r="F10" s="3">
        <f>[6]Janeiro!$B$9</f>
        <v>23.283333333333335</v>
      </c>
      <c r="G10" s="3">
        <f>[6]Janeiro!$B$10</f>
        <v>24.862499999999997</v>
      </c>
      <c r="H10" s="3">
        <f>[6]Janeiro!$B$11</f>
        <v>24.21764705882353</v>
      </c>
      <c r="I10" s="3">
        <f>[6]Janeiro!$B$12</f>
        <v>23.631249999999998</v>
      </c>
      <c r="J10" s="3">
        <f>[6]Janeiro!$B$13</f>
        <v>23.819999999999997</v>
      </c>
      <c r="K10" s="3">
        <f>[6]Janeiro!$B$14</f>
        <v>23.923076923076923</v>
      </c>
      <c r="L10" s="3">
        <f>[6]Janeiro!$B$15</f>
        <v>25.046153846153842</v>
      </c>
      <c r="M10" s="3">
        <f>[6]Janeiro!$B$16</f>
        <v>23.718749999999996</v>
      </c>
      <c r="N10" s="3">
        <f>[6]Janeiro!$B$17</f>
        <v>22.799999999999994</v>
      </c>
      <c r="O10" s="3">
        <f>[6]Janeiro!$B$18</f>
        <v>23.357142857142858</v>
      </c>
      <c r="P10" s="3">
        <f>[6]Janeiro!$B$19</f>
        <v>25.917647058823526</v>
      </c>
      <c r="Q10" s="3">
        <f>[6]Janeiro!$B$20</f>
        <v>25.229411764705883</v>
      </c>
      <c r="R10" s="3">
        <f>[6]Janeiro!$B$21</f>
        <v>22.382352941176475</v>
      </c>
      <c r="S10" s="3">
        <f>[6]Janeiro!$B$22</f>
        <v>24.333333333333332</v>
      </c>
      <c r="T10" s="3">
        <f>[6]Janeiro!$B$23</f>
        <v>23.168749999999999</v>
      </c>
      <c r="U10" s="3">
        <f>[6]Janeiro!$B$24</f>
        <v>22.978571428571431</v>
      </c>
      <c r="V10" s="3">
        <f>[6]Janeiro!$B$25</f>
        <v>23.506249999999998</v>
      </c>
      <c r="W10" s="3">
        <f>[6]Janeiro!$B$26</f>
        <v>24.646666666666665</v>
      </c>
      <c r="X10" s="3">
        <f>[6]Janeiro!$B$27</f>
        <v>24.52</v>
      </c>
      <c r="Y10" s="3">
        <f>[6]Janeiro!$B$28</f>
        <v>26.752941176470586</v>
      </c>
      <c r="Z10" s="3">
        <f>[6]Janeiro!$B$29</f>
        <v>27.261111111111106</v>
      </c>
      <c r="AA10" s="3">
        <f>[6]Janeiro!$B$30</f>
        <v>26.614999999999998</v>
      </c>
      <c r="AB10" s="3">
        <f>[6]Janeiro!$B$31</f>
        <v>24.268181818181823</v>
      </c>
      <c r="AC10" s="3">
        <f>[6]Janeiro!$B$32</f>
        <v>24.377272727272725</v>
      </c>
      <c r="AD10" s="3">
        <f>[6]Janeiro!$B$33</f>
        <v>20.986363636363642</v>
      </c>
      <c r="AE10" s="3">
        <f>[6]Janeiro!$B$34</f>
        <v>24.094736842105259</v>
      </c>
      <c r="AF10" s="3">
        <f>[6]Janeiro!$B$35</f>
        <v>24.661904761904765</v>
      </c>
      <c r="AG10" s="16">
        <f t="shared" si="1"/>
        <v>24.246324631320384</v>
      </c>
    </row>
    <row r="11" spans="1:34" ht="17.100000000000001" customHeight="1" x14ac:dyDescent="0.2">
      <c r="A11" s="9" t="s">
        <v>5</v>
      </c>
      <c r="B11" s="3">
        <f>[7]Janeiro!$B$5</f>
        <v>25.825000000000003</v>
      </c>
      <c r="C11" s="3">
        <f>[7]Janeiro!$B$6</f>
        <v>28.233333333333334</v>
      </c>
      <c r="D11" s="3">
        <f>[7]Janeiro!$B$7</f>
        <v>28.020833333333329</v>
      </c>
      <c r="E11" s="3">
        <f>[7]Janeiro!$B$8</f>
        <v>26.558333333333334</v>
      </c>
      <c r="F11" s="3">
        <f>[7]Janeiro!$B$9</f>
        <v>28.650000000000006</v>
      </c>
      <c r="G11" s="3">
        <f>[7]Janeiro!$B$10</f>
        <v>29.483333333333338</v>
      </c>
      <c r="H11" s="3">
        <f>[7]Janeiro!$B$11</f>
        <v>28.724999999999998</v>
      </c>
      <c r="I11" s="3">
        <f>[7]Janeiro!$B$12</f>
        <v>29.420833333333334</v>
      </c>
      <c r="J11" s="3">
        <f>[7]Janeiro!$B$13</f>
        <v>28.012499999999992</v>
      </c>
      <c r="K11" s="3">
        <f>[7]Janeiro!$B$14</f>
        <v>27.00833333333334</v>
      </c>
      <c r="L11" s="3">
        <f>[7]Janeiro!$B$15</f>
        <v>28.591666666666669</v>
      </c>
      <c r="M11" s="3">
        <f>[7]Janeiro!$B$16</f>
        <v>25.533333333333331</v>
      </c>
      <c r="N11" s="3">
        <f>[7]Janeiro!$B$17</f>
        <v>24.870833333333337</v>
      </c>
      <c r="O11" s="3">
        <f>[7]Janeiro!$B$18</f>
        <v>25.970833333333331</v>
      </c>
      <c r="P11" s="3">
        <f>[7]Janeiro!$B$19</f>
        <v>27.220833333333331</v>
      </c>
      <c r="Q11" s="3">
        <f>[7]Janeiro!$B$20</f>
        <v>27.708333333333332</v>
      </c>
      <c r="R11" s="3">
        <f>[7]Janeiro!$B$21</f>
        <v>25.183333333333337</v>
      </c>
      <c r="S11" s="3">
        <f>[7]Janeiro!$B$22</f>
        <v>25.083333333333332</v>
      </c>
      <c r="T11" s="3">
        <f>[7]Janeiro!$B$23</f>
        <v>27.145833333333332</v>
      </c>
      <c r="U11" s="3">
        <f>[7]Janeiro!$B$24</f>
        <v>27.183333333333337</v>
      </c>
      <c r="V11" s="3">
        <f>[7]Janeiro!$B$25</f>
        <v>25.775000000000002</v>
      </c>
      <c r="W11" s="3">
        <f>[7]Janeiro!$B$26</f>
        <v>27.479166666666671</v>
      </c>
      <c r="X11" s="3">
        <f>[7]Janeiro!$B$27</f>
        <v>27.933333333333326</v>
      </c>
      <c r="Y11" s="3">
        <f>[7]Janeiro!$B$28</f>
        <v>27.562500000000004</v>
      </c>
      <c r="Z11" s="3">
        <f>[7]Janeiro!$B$29</f>
        <v>28.391666666666662</v>
      </c>
      <c r="AA11" s="3">
        <f>[7]Janeiro!$B$30</f>
        <v>28.587499999999995</v>
      </c>
      <c r="AB11" s="3">
        <f>[7]Janeiro!$B$31</f>
        <v>28.054166666666664</v>
      </c>
      <c r="AC11" s="3">
        <f>[7]Janeiro!$B$32</f>
        <v>28.841666666666669</v>
      </c>
      <c r="AD11" s="3">
        <f>[7]Janeiro!$B$33</f>
        <v>26.175000000000001</v>
      </c>
      <c r="AE11" s="3">
        <f>[7]Janeiro!$B$34</f>
        <v>27.225000000000005</v>
      </c>
      <c r="AF11" s="3">
        <f>[7]Janeiro!$B$35</f>
        <v>26.466666666666672</v>
      </c>
      <c r="AG11" s="16">
        <f t="shared" si="1"/>
        <v>27.320026881720423</v>
      </c>
    </row>
    <row r="12" spans="1:34" ht="17.100000000000001" customHeight="1" x14ac:dyDescent="0.2">
      <c r="A12" s="9" t="s">
        <v>6</v>
      </c>
      <c r="B12" s="3">
        <f>[8]Janeiro!$B$5</f>
        <v>27.712500000000006</v>
      </c>
      <c r="C12" s="3">
        <f>[8]Janeiro!$B$6</f>
        <v>28.691666666666674</v>
      </c>
      <c r="D12" s="3">
        <f>[8]Janeiro!$B$7</f>
        <v>27.958333333333332</v>
      </c>
      <c r="E12" s="3">
        <f>[8]Janeiro!$B$8</f>
        <v>27.104166666666668</v>
      </c>
      <c r="F12" s="3">
        <f>[8]Janeiro!$B$9</f>
        <v>26.691666666666666</v>
      </c>
      <c r="G12" s="3">
        <f>[8]Janeiro!$B$10</f>
        <v>27.4375</v>
      </c>
      <c r="H12" s="3">
        <f>[8]Janeiro!$B$11</f>
        <v>27.645833333333329</v>
      </c>
      <c r="I12" s="3">
        <f>[8]Janeiro!$B$12</f>
        <v>27.5625</v>
      </c>
      <c r="J12" s="3">
        <f>[8]Janeiro!$B$13</f>
        <v>27.341666666666665</v>
      </c>
      <c r="K12" s="3">
        <f>[8]Janeiro!$B$14</f>
        <v>27.625</v>
      </c>
      <c r="L12" s="3">
        <f>[8]Janeiro!$B$15</f>
        <v>28.737500000000001</v>
      </c>
      <c r="M12" s="3">
        <f>[8]Janeiro!$B$16</f>
        <v>26.675000000000008</v>
      </c>
      <c r="N12" s="3">
        <f>[8]Janeiro!$B$17</f>
        <v>25.837500000000002</v>
      </c>
      <c r="O12" s="3">
        <f>[8]Janeiro!$B$18</f>
        <v>26.558333333333337</v>
      </c>
      <c r="P12" s="3">
        <f>[8]Janeiro!$B$19</f>
        <v>27.412500000000005</v>
      </c>
      <c r="Q12" s="3">
        <f>[8]Janeiro!$B$20</f>
        <v>27.649999999999995</v>
      </c>
      <c r="R12" s="3">
        <f>[8]Janeiro!$B$21</f>
        <v>26.0625</v>
      </c>
      <c r="S12" s="3">
        <f>[8]Janeiro!$B$22</f>
        <v>26.170833333333334</v>
      </c>
      <c r="T12" s="3">
        <f>[8]Janeiro!$B$23</f>
        <v>26.620833333333334</v>
      </c>
      <c r="U12" s="3">
        <f>[8]Janeiro!$B$24</f>
        <v>26.700000000000003</v>
      </c>
      <c r="V12" s="3">
        <f>[8]Janeiro!$B$25</f>
        <v>27.125</v>
      </c>
      <c r="W12" s="3">
        <f>[8]Janeiro!$B$26</f>
        <v>27.883333333333329</v>
      </c>
      <c r="X12" s="3">
        <f>[8]Janeiro!$B$27</f>
        <v>27.820833333333329</v>
      </c>
      <c r="Y12" s="3">
        <f>[8]Janeiro!$B$28</f>
        <v>28.329166666666669</v>
      </c>
      <c r="Z12" s="3">
        <f>[8]Janeiro!$B$29</f>
        <v>27.920833333333334</v>
      </c>
      <c r="AA12" s="3">
        <f>[8]Janeiro!$B$30</f>
        <v>27.720833333333335</v>
      </c>
      <c r="AB12" s="3">
        <f>[8]Janeiro!$B$31</f>
        <v>27.487500000000008</v>
      </c>
      <c r="AC12" s="3">
        <f>[8]Janeiro!$B$32</f>
        <v>27.483333333333331</v>
      </c>
      <c r="AD12" s="3">
        <f>[8]Janeiro!$B$33</f>
        <v>26.308333333333337</v>
      </c>
      <c r="AE12" s="3">
        <f>[8]Janeiro!$B$34</f>
        <v>27.316666666666666</v>
      </c>
      <c r="AF12" s="3">
        <f>[8]Janeiro!$B$35</f>
        <v>27.549999999999997</v>
      </c>
      <c r="AG12" s="16">
        <f t="shared" si="1"/>
        <v>27.327150537634413</v>
      </c>
    </row>
    <row r="13" spans="1:34" ht="17.100000000000001" customHeight="1" x14ac:dyDescent="0.2">
      <c r="A13" s="9" t="s">
        <v>7</v>
      </c>
      <c r="B13" s="3">
        <f>[9]Janeiro!$B$5</f>
        <v>24.170833333333338</v>
      </c>
      <c r="C13" s="3">
        <f>[9]Janeiro!$B$6</f>
        <v>26.262500000000003</v>
      </c>
      <c r="D13" s="3">
        <f>[9]Janeiro!$B$7</f>
        <v>25.790909090909089</v>
      </c>
      <c r="E13" s="3">
        <f>[9]Janeiro!$B$8</f>
        <v>25.359999999999996</v>
      </c>
      <c r="F13" s="3">
        <f>[9]Janeiro!$B$9</f>
        <v>25.349999999999998</v>
      </c>
      <c r="G13" s="3">
        <f>[9]Janeiro!$B$10</f>
        <v>26.591304347826082</v>
      </c>
      <c r="H13" s="3">
        <f>[9]Janeiro!$B$11</f>
        <v>25.333333333333329</v>
      </c>
      <c r="I13" s="3">
        <f>[9]Janeiro!$B$12</f>
        <v>26.590476190476188</v>
      </c>
      <c r="J13" s="3">
        <f>[9]Janeiro!$B$13</f>
        <v>26.4</v>
      </c>
      <c r="K13" s="3">
        <f>[9]Janeiro!$B$14</f>
        <v>25.854166666666668</v>
      </c>
      <c r="L13" s="3">
        <f>[9]Janeiro!$B$15</f>
        <v>25.442857142857143</v>
      </c>
      <c r="M13" s="3">
        <f>[9]Janeiro!$B$16</f>
        <v>23.935714285714287</v>
      </c>
      <c r="N13" s="3">
        <f>[9]Janeiro!$B$17</f>
        <v>27.375</v>
      </c>
      <c r="O13" s="3">
        <f>[9]Janeiro!$B$18</f>
        <v>27.54</v>
      </c>
      <c r="P13" s="3">
        <f>[9]Janeiro!$B$19</f>
        <v>27.404347826086955</v>
      </c>
      <c r="Q13" s="3">
        <f>[9]Janeiro!$B$20</f>
        <v>26.185714285714283</v>
      </c>
      <c r="R13" s="3">
        <f>[9]Janeiro!$B$21</f>
        <v>25.557894736842105</v>
      </c>
      <c r="S13" s="3">
        <f>[9]Janeiro!$B$22</f>
        <v>25.094999999999999</v>
      </c>
      <c r="T13" s="3">
        <f>[9]Janeiro!$B$23</f>
        <v>23.962500000000002</v>
      </c>
      <c r="U13" s="3">
        <f>[9]Janeiro!$B$24</f>
        <v>23.629166666666666</v>
      </c>
      <c r="V13" s="3">
        <f>[9]Janeiro!$B$25</f>
        <v>24.655555555555555</v>
      </c>
      <c r="W13" s="3">
        <f>[9]Janeiro!$B$26</f>
        <v>24.861111111111111</v>
      </c>
      <c r="X13" s="3">
        <f>[9]Janeiro!$B$27</f>
        <v>26.185714285714283</v>
      </c>
      <c r="Y13" s="3">
        <f>[9]Janeiro!$B$28</f>
        <v>27.926666666666666</v>
      </c>
      <c r="Z13" s="3">
        <f>[9]Janeiro!$B$29</f>
        <v>25.614285714285714</v>
      </c>
      <c r="AA13" s="3">
        <f>[9]Janeiro!$B$30</f>
        <v>24.833333333333332</v>
      </c>
      <c r="AB13" s="3">
        <f>[9]Janeiro!$B$31</f>
        <v>25.712499999999995</v>
      </c>
      <c r="AC13" s="3">
        <f>[9]Janeiro!$B$32</f>
        <v>24.816666666666663</v>
      </c>
      <c r="AD13" s="3">
        <f>[9]Janeiro!$B$33</f>
        <v>23.858333333333334</v>
      </c>
      <c r="AE13" s="3">
        <f>[9]Janeiro!$B$34</f>
        <v>26.84</v>
      </c>
      <c r="AF13" s="3">
        <f>[9]Janeiro!$B$35</f>
        <v>27.095238095238102</v>
      </c>
      <c r="AG13" s="16">
        <f t="shared" si="1"/>
        <v>25.684874924784864</v>
      </c>
    </row>
    <row r="14" spans="1:34" ht="17.100000000000001" customHeight="1" x14ac:dyDescent="0.2">
      <c r="A14" s="9" t="s">
        <v>8</v>
      </c>
      <c r="B14" s="3">
        <f>[10]Janeiro!$B$5</f>
        <v>24.670833333333338</v>
      </c>
      <c r="C14" s="3">
        <f>[10]Janeiro!$B$6</f>
        <v>24.562500000000004</v>
      </c>
      <c r="D14" s="3">
        <f>[10]Janeiro!$B$7</f>
        <v>23.791666666666668</v>
      </c>
      <c r="E14" s="3">
        <f>[10]Janeiro!$B$8</f>
        <v>25.591304347826089</v>
      </c>
      <c r="F14" s="3">
        <f>[10]Janeiro!$B$9</f>
        <v>26.695454545454549</v>
      </c>
      <c r="G14" s="3">
        <f>[10]Janeiro!$B$10</f>
        <v>26.854545454545448</v>
      </c>
      <c r="H14" s="3">
        <f>[10]Janeiro!$B$11</f>
        <v>27.054545454545462</v>
      </c>
      <c r="I14" s="3">
        <f>[10]Janeiro!$B$12</f>
        <v>26.870833333333337</v>
      </c>
      <c r="J14" s="3">
        <f>[10]Janeiro!$B$13</f>
        <v>26.904545454545453</v>
      </c>
      <c r="K14" s="3">
        <f>[10]Janeiro!$B$14</f>
        <v>27.925000000000008</v>
      </c>
      <c r="L14" s="3">
        <f>[10]Janeiro!$B$15</f>
        <v>24.752173913043475</v>
      </c>
      <c r="M14" s="3">
        <f>[10]Janeiro!$B$16</f>
        <v>25.818181818181824</v>
      </c>
      <c r="N14" s="3">
        <f>[10]Janeiro!$B$17</f>
        <v>27.312500000000004</v>
      </c>
      <c r="O14" s="3">
        <f>[10]Janeiro!$B$18</f>
        <v>27.147826086956517</v>
      </c>
      <c r="P14" s="3">
        <f>[10]Janeiro!$B$19</f>
        <v>27.00833333333334</v>
      </c>
      <c r="Q14" s="3">
        <f>[10]Janeiro!$B$20</f>
        <v>25.587500000000002</v>
      </c>
      <c r="R14" s="3">
        <f>[10]Janeiro!$B$21</f>
        <v>23.809090909090912</v>
      </c>
      <c r="S14" s="3">
        <f>[10]Janeiro!$B$22</f>
        <v>26.278947368421054</v>
      </c>
      <c r="T14" s="3">
        <f>[10]Janeiro!$B$23</f>
        <v>25.899999999999991</v>
      </c>
      <c r="U14" s="3">
        <f>[10]Janeiro!$B$24</f>
        <v>25.991666666666664</v>
      </c>
      <c r="V14" s="3">
        <f>[10]Janeiro!$B$25</f>
        <v>25.379166666666666</v>
      </c>
      <c r="W14" s="3">
        <f>[10]Janeiro!$B$26</f>
        <v>24.854545454545452</v>
      </c>
      <c r="X14" s="3">
        <f>[10]Janeiro!$B$27</f>
        <v>27.57</v>
      </c>
      <c r="Y14" s="3">
        <f>[10]Janeiro!$B$28</f>
        <v>25.791666666666668</v>
      </c>
      <c r="Z14" s="3">
        <f>[10]Janeiro!$B$29</f>
        <v>26.634782608695659</v>
      </c>
      <c r="AA14" s="3">
        <f>[10]Janeiro!$B$30</f>
        <v>26.495833333333326</v>
      </c>
      <c r="AB14" s="3">
        <f>[10]Janeiro!$B$31</f>
        <v>26.783333333333331</v>
      </c>
      <c r="AC14" s="3">
        <f>[10]Janeiro!$B$32</f>
        <v>25.349999999999998</v>
      </c>
      <c r="AD14" s="3">
        <f>[10]Janeiro!$B$33</f>
        <v>25.620833333333334</v>
      </c>
      <c r="AE14" s="3">
        <f>[10]Janeiro!$B$34</f>
        <v>25.745833333333337</v>
      </c>
      <c r="AF14" s="3">
        <f>[10]Janeiro!$B$35</f>
        <v>27.049999999999997</v>
      </c>
      <c r="AG14" s="16">
        <f t="shared" si="1"/>
        <v>26.058175594059733</v>
      </c>
    </row>
    <row r="15" spans="1:34" ht="17.100000000000001" customHeight="1" x14ac:dyDescent="0.2">
      <c r="A15" s="9" t="s">
        <v>9</v>
      </c>
      <c r="B15" s="3">
        <f>[11]Janeiro!$B$5</f>
        <v>25.525000000000002</v>
      </c>
      <c r="C15" s="3">
        <f>[11]Janeiro!$B$6</f>
        <v>25.833333333333332</v>
      </c>
      <c r="D15" s="3">
        <f>[11]Janeiro!$B$7</f>
        <v>25.525000000000002</v>
      </c>
      <c r="E15" s="3">
        <f>[11]Janeiro!$B$8</f>
        <v>25.187500000000004</v>
      </c>
      <c r="F15" s="3">
        <f>[11]Janeiro!$B$9</f>
        <v>26.25</v>
      </c>
      <c r="G15" s="3">
        <f>[11]Janeiro!$B$10</f>
        <v>28.095833333333335</v>
      </c>
      <c r="H15" s="3">
        <f>[11]Janeiro!$B$11</f>
        <v>25.208333333333332</v>
      </c>
      <c r="I15" s="3">
        <f>[11]Janeiro!$B$12</f>
        <v>25.179166666666664</v>
      </c>
      <c r="J15" s="3">
        <f>[11]Janeiro!$B$13</f>
        <v>24.870833333333326</v>
      </c>
      <c r="K15" s="3">
        <f>[11]Janeiro!$B$14</f>
        <v>25.895833333333329</v>
      </c>
      <c r="L15" s="3">
        <f>[11]Janeiro!$B$15</f>
        <v>25.891666666666669</v>
      </c>
      <c r="M15" s="3">
        <f>[11]Janeiro!$B$16</f>
        <v>24.354166666666668</v>
      </c>
      <c r="N15" s="3">
        <f>[11]Janeiro!$B$17</f>
        <v>25.4375</v>
      </c>
      <c r="O15" s="3">
        <f>[11]Janeiro!$B$18</f>
        <v>26.970833333333331</v>
      </c>
      <c r="P15" s="3">
        <f>[11]Janeiro!$B$19</f>
        <v>28.016666666666669</v>
      </c>
      <c r="Q15" s="3">
        <f>[11]Janeiro!$B$20</f>
        <v>26.762499999999999</v>
      </c>
      <c r="R15" s="3">
        <f>[11]Janeiro!$B$21</f>
        <v>24.916666666666661</v>
      </c>
      <c r="S15" s="3">
        <f>[11]Janeiro!$B$22</f>
        <v>24.291666666666668</v>
      </c>
      <c r="T15" s="3">
        <f>[11]Janeiro!$B$23</f>
        <v>25.324999999999999</v>
      </c>
      <c r="U15" s="3">
        <f>[11]Janeiro!$B$24</f>
        <v>24.658333333333335</v>
      </c>
      <c r="V15" s="3">
        <f>[11]Janeiro!$B$25</f>
        <v>24.162499999999998</v>
      </c>
      <c r="W15" s="3">
        <f>[11]Janeiro!$B$26</f>
        <v>24.875</v>
      </c>
      <c r="X15" s="3">
        <f>[11]Janeiro!$B$27</f>
        <v>26.262499999999992</v>
      </c>
      <c r="Y15" s="3">
        <f>[11]Janeiro!$B$28</f>
        <v>27.491666666666671</v>
      </c>
      <c r="Z15" s="3">
        <f>[11]Janeiro!$B$29</f>
        <v>26.754166666666666</v>
      </c>
      <c r="AA15" s="3">
        <f>[11]Janeiro!$B$30</f>
        <v>24.891666666666666</v>
      </c>
      <c r="AB15" s="3">
        <f>[11]Janeiro!$B$31</f>
        <v>25.108333333333334</v>
      </c>
      <c r="AC15" s="3">
        <f>[11]Janeiro!$B$32</f>
        <v>26.158333333333335</v>
      </c>
      <c r="AD15" s="3">
        <f>[11]Janeiro!$B$33</f>
        <v>25.625</v>
      </c>
      <c r="AE15" s="3">
        <f>[11]Janeiro!$B$34</f>
        <v>26.083333333333329</v>
      </c>
      <c r="AF15" s="3">
        <f>[11]Janeiro!$B$35</f>
        <v>27.829166666666669</v>
      </c>
      <c r="AG15" s="16">
        <f t="shared" si="1"/>
        <v>25.788306451612907</v>
      </c>
    </row>
    <row r="16" spans="1:34" ht="17.100000000000001" customHeight="1" x14ac:dyDescent="0.2">
      <c r="A16" s="9" t="s">
        <v>10</v>
      </c>
      <c r="B16" s="3">
        <f>[12]Janeiro!$B$5</f>
        <v>24.620833333333334</v>
      </c>
      <c r="C16" s="3">
        <f>[12]Janeiro!$B$6</f>
        <v>24.516666666666669</v>
      </c>
      <c r="D16" s="3">
        <f>[12]Janeiro!$B$7</f>
        <v>25.416666666666668</v>
      </c>
      <c r="E16" s="3">
        <f>[12]Janeiro!$B$8</f>
        <v>25.350000000000005</v>
      </c>
      <c r="F16" s="3">
        <f>[12]Janeiro!$B$9</f>
        <v>26.041666666666671</v>
      </c>
      <c r="G16" s="3">
        <f>[12]Janeiro!$B$10</f>
        <v>26.508333333333336</v>
      </c>
      <c r="H16" s="3">
        <f>[12]Janeiro!$B$11</f>
        <v>26.875</v>
      </c>
      <c r="I16" s="3">
        <f>[12]Janeiro!$B$12</f>
        <v>27.345833333333335</v>
      </c>
      <c r="J16" s="3">
        <f>[12]Janeiro!$B$13</f>
        <v>26.483333333333334</v>
      </c>
      <c r="K16" s="3">
        <f>[12]Janeiro!$B$14</f>
        <v>26.454166666666662</v>
      </c>
      <c r="L16" s="3">
        <f>[12]Janeiro!$B$15</f>
        <v>25.695833333333336</v>
      </c>
      <c r="M16" s="3">
        <f>[12]Janeiro!$B$16</f>
        <v>24.337500000000002</v>
      </c>
      <c r="N16" s="3">
        <f>[12]Janeiro!$B$17</f>
        <v>26.287499999999998</v>
      </c>
      <c r="O16" s="3">
        <f>[12]Janeiro!$B$18</f>
        <v>27.629166666666663</v>
      </c>
      <c r="P16" s="3">
        <f>[12]Janeiro!$B$19</f>
        <v>27.291666666666668</v>
      </c>
      <c r="Q16" s="3">
        <f>[12]Janeiro!$B$20</f>
        <v>25.916666666666671</v>
      </c>
      <c r="R16" s="3">
        <f>[12]Janeiro!$B$21</f>
        <v>25.191666666666663</v>
      </c>
      <c r="S16" s="3">
        <f>[12]Janeiro!$B$22</f>
        <v>25.041666666666671</v>
      </c>
      <c r="T16" s="3">
        <f>[12]Janeiro!$B$23</f>
        <v>25.775000000000006</v>
      </c>
      <c r="U16" s="3">
        <f>[12]Janeiro!$B$24</f>
        <v>25.675000000000001</v>
      </c>
      <c r="V16" s="3">
        <f>[12]Janeiro!$B$25</f>
        <v>25.245833333333326</v>
      </c>
      <c r="W16" s="3">
        <f>[12]Janeiro!$B$26</f>
        <v>24.995833333333334</v>
      </c>
      <c r="X16" s="3">
        <f>[12]Janeiro!$B$27</f>
        <v>27.120833333333334</v>
      </c>
      <c r="Y16" s="3">
        <f>[12]Janeiro!$B$28</f>
        <v>27.204166666666669</v>
      </c>
      <c r="Z16" s="3">
        <f>[12]Janeiro!$B$29</f>
        <v>25.545833333333331</v>
      </c>
      <c r="AA16" s="3">
        <f>[12]Janeiro!$B$30</f>
        <v>26.020833333333332</v>
      </c>
      <c r="AB16" s="3">
        <f>[12]Janeiro!$B$31</f>
        <v>26.599999999999998</v>
      </c>
      <c r="AC16" s="3">
        <f>[12]Janeiro!$B$32</f>
        <v>26.104166666666661</v>
      </c>
      <c r="AD16" s="3">
        <f>[12]Janeiro!$B$33</f>
        <v>25.033333333333335</v>
      </c>
      <c r="AE16" s="3">
        <f>[12]Janeiro!$B$34</f>
        <v>26.054166666666664</v>
      </c>
      <c r="AF16" s="3">
        <f>[12]Janeiro!$B$35</f>
        <v>26.716666666666669</v>
      </c>
      <c r="AG16" s="16">
        <f t="shared" ref="AG16:AG27" si="2">AVERAGE(B16:AF16)</f>
        <v>25.970833333333328</v>
      </c>
    </row>
    <row r="17" spans="1:34" ht="17.100000000000001" customHeight="1" x14ac:dyDescent="0.2">
      <c r="A17" s="9" t="s">
        <v>11</v>
      </c>
      <c r="B17" s="3">
        <f>[13]Janeiro!$B$5</f>
        <v>25.391666666666666</v>
      </c>
      <c r="C17" s="3">
        <f>[13]Janeiro!$B$6</f>
        <v>25.033333333333331</v>
      </c>
      <c r="D17" s="3">
        <f>[13]Janeiro!$B$7</f>
        <v>25.200000000000003</v>
      </c>
      <c r="E17" s="3">
        <f>[13]Janeiro!$B$8</f>
        <v>24.083333333333339</v>
      </c>
      <c r="F17" s="3">
        <f>[13]Janeiro!$B$9</f>
        <v>25.087500000000002</v>
      </c>
      <c r="G17" s="3">
        <f>[13]Janeiro!$B$10</f>
        <v>25.620833333333337</v>
      </c>
      <c r="H17" s="3">
        <f>[13]Janeiro!$B$11</f>
        <v>26.108333333333334</v>
      </c>
      <c r="I17" s="3">
        <f>[13]Janeiro!$B$12</f>
        <v>25.233333333333331</v>
      </c>
      <c r="J17" s="3">
        <f>[13]Janeiro!$B$13</f>
        <v>25.583333333333332</v>
      </c>
      <c r="K17" s="3">
        <f>[13]Janeiro!$B$14</f>
        <v>25.766666666666666</v>
      </c>
      <c r="L17" s="3">
        <f>[13]Janeiro!$B$15</f>
        <v>25.358333333333334</v>
      </c>
      <c r="M17" s="3">
        <f>[13]Janeiro!$B$16</f>
        <v>23.112500000000001</v>
      </c>
      <c r="N17" s="3">
        <f>[13]Janeiro!$B$17</f>
        <v>24.504166666666666</v>
      </c>
      <c r="O17" s="3">
        <f>[13]Janeiro!$B$18</f>
        <v>26.816666666666666</v>
      </c>
      <c r="P17" s="3">
        <f>[13]Janeiro!$B$19</f>
        <v>25.870833333333334</v>
      </c>
      <c r="Q17" s="3">
        <f>[13]Janeiro!$B$20</f>
        <v>25.783333333333331</v>
      </c>
      <c r="R17" s="3">
        <f>[13]Janeiro!$B$21</f>
        <v>25.25</v>
      </c>
      <c r="S17" s="3">
        <f>[13]Janeiro!$B$22</f>
        <v>25.283333333333335</v>
      </c>
      <c r="T17" s="3">
        <f>[13]Janeiro!$B$23</f>
        <v>24.366666666666664</v>
      </c>
      <c r="U17" s="3">
        <f>[13]Janeiro!$B$24</f>
        <v>23.908333333333331</v>
      </c>
      <c r="V17" s="3">
        <f>[13]Janeiro!$B$25</f>
        <v>23.624999999999996</v>
      </c>
      <c r="W17" s="3">
        <f>[13]Janeiro!$B$26</f>
        <v>23.495833333333337</v>
      </c>
      <c r="X17" s="3">
        <f>[13]Janeiro!$B$27</f>
        <v>24.883333333333329</v>
      </c>
      <c r="Y17" s="3">
        <f>[13]Janeiro!$B$28</f>
        <v>25.229166666666668</v>
      </c>
      <c r="Z17" s="3">
        <f>[13]Janeiro!$B$29</f>
        <v>24.104166666666668</v>
      </c>
      <c r="AA17" s="3">
        <f>[13]Janeiro!$B$30</f>
        <v>25.654166666666669</v>
      </c>
      <c r="AB17" s="3">
        <f>[13]Janeiro!$B$31</f>
        <v>26.212500000000002</v>
      </c>
      <c r="AC17" s="3">
        <f>[13]Janeiro!$B$32</f>
        <v>25.166666666666661</v>
      </c>
      <c r="AD17" s="3">
        <f>[13]Janeiro!$B$33</f>
        <v>24.379166666666674</v>
      </c>
      <c r="AE17" s="3">
        <f>[13]Janeiro!$B$34</f>
        <v>25.07083333333334</v>
      </c>
      <c r="AF17" s="3">
        <f>[13]Janeiro!$B$35</f>
        <v>26.162500000000005</v>
      </c>
      <c r="AG17" s="16">
        <f t="shared" si="2"/>
        <v>25.075672043010751</v>
      </c>
    </row>
    <row r="18" spans="1:34" ht="17.100000000000001" customHeight="1" x14ac:dyDescent="0.2">
      <c r="A18" s="9" t="s">
        <v>12</v>
      </c>
      <c r="B18" s="3">
        <f>[14]Janeiro!$B$5</f>
        <v>24.937500000000004</v>
      </c>
      <c r="C18" s="3">
        <f>[14]Janeiro!$B$6</f>
        <v>26.962499999999995</v>
      </c>
      <c r="D18" s="3">
        <f>[14]Janeiro!$B$7</f>
        <v>28.195833333333329</v>
      </c>
      <c r="E18" s="3">
        <f>[14]Janeiro!$B$8</f>
        <v>27.000000000000004</v>
      </c>
      <c r="F18" s="3">
        <f>[14]Janeiro!$B$9</f>
        <v>27.670833333333338</v>
      </c>
      <c r="G18" s="3">
        <f>[14]Janeiro!$B$10</f>
        <v>27.887499999999999</v>
      </c>
      <c r="H18" s="3">
        <f>[14]Janeiro!$B$11</f>
        <v>27.316666666666663</v>
      </c>
      <c r="I18" s="3">
        <f>[14]Janeiro!$B$12</f>
        <v>26.616666666666671</v>
      </c>
      <c r="J18" s="3">
        <f>[14]Janeiro!$B$13</f>
        <v>25.808333333333334</v>
      </c>
      <c r="K18" s="3">
        <f>[14]Janeiro!$B$14</f>
        <v>26.295833333333334</v>
      </c>
      <c r="L18" s="3">
        <f>[14]Janeiro!$B$15</f>
        <v>27.720833333333328</v>
      </c>
      <c r="M18" s="3">
        <f>[14]Janeiro!$B$16</f>
        <v>23.666666666666668</v>
      </c>
      <c r="N18" s="3">
        <f>[14]Janeiro!$B$17</f>
        <v>25.013043478260872</v>
      </c>
      <c r="O18" s="3">
        <f>[14]Janeiro!$B$18</f>
        <v>26.662500000000005</v>
      </c>
      <c r="P18" s="3">
        <f>[14]Janeiro!$B$19</f>
        <v>26.750000000000004</v>
      </c>
      <c r="Q18" s="3">
        <f>[14]Janeiro!$B$20</f>
        <v>26.879166666666674</v>
      </c>
      <c r="R18" s="3">
        <f>[14]Janeiro!$B$21</f>
        <v>25.608333333333334</v>
      </c>
      <c r="S18" s="3">
        <f>[14]Janeiro!$B$22</f>
        <v>25.887499999999999</v>
      </c>
      <c r="T18" s="3">
        <f>[14]Janeiro!$B$23</f>
        <v>25.320833333333329</v>
      </c>
      <c r="U18" s="3">
        <f>[14]Janeiro!$B$24</f>
        <v>25.295833333333338</v>
      </c>
      <c r="V18" s="3">
        <f>[14]Janeiro!$B$25</f>
        <v>22.859999999999996</v>
      </c>
      <c r="W18" s="3" t="str">
        <f>[14]Janeiro!$B$26</f>
        <v>**</v>
      </c>
      <c r="X18" s="3" t="str">
        <f>[14]Janeiro!$B$27</f>
        <v>**</v>
      </c>
      <c r="Y18" s="3" t="str">
        <f>[14]Janeiro!$B$28</f>
        <v>**</v>
      </c>
      <c r="Z18" s="3" t="str">
        <f>[14]Janeiro!$B$29</f>
        <v>**</v>
      </c>
      <c r="AA18" s="3" t="str">
        <f>[14]Janeiro!$B$30</f>
        <v>**</v>
      </c>
      <c r="AB18" s="3" t="str">
        <f>[14]Janeiro!$B$31</f>
        <v>**</v>
      </c>
      <c r="AC18" s="3" t="str">
        <f>[14]Janeiro!$B$32</f>
        <v>**</v>
      </c>
      <c r="AD18" s="3" t="str">
        <f>[14]Janeiro!$B$33</f>
        <v>**</v>
      </c>
      <c r="AE18" s="3" t="str">
        <f>[14]Janeiro!$B$34</f>
        <v>**</v>
      </c>
      <c r="AF18" s="3" t="str">
        <f>[14]Janeiro!$B$35</f>
        <v>**</v>
      </c>
      <c r="AG18" s="16">
        <f t="shared" si="2"/>
        <v>26.207446514837823</v>
      </c>
    </row>
    <row r="19" spans="1:34" ht="17.100000000000001" customHeight="1" x14ac:dyDescent="0.2">
      <c r="A19" s="9" t="s">
        <v>13</v>
      </c>
      <c r="B19" s="3">
        <f>[15]Janeiro!$B$5</f>
        <v>29.511111111111106</v>
      </c>
      <c r="C19" s="3">
        <f>[15]Janeiro!$B$6</f>
        <v>31.545454545454547</v>
      </c>
      <c r="D19" s="3">
        <f>[15]Janeiro!$B$7</f>
        <v>32.409090909090907</v>
      </c>
      <c r="E19" s="3">
        <f>[15]Janeiro!$B$8</f>
        <v>29.216666666666669</v>
      </c>
      <c r="F19" s="3">
        <f>[15]Janeiro!$B$9</f>
        <v>30</v>
      </c>
      <c r="G19" s="3">
        <f>[15]Janeiro!$B$10</f>
        <v>30.171428571428571</v>
      </c>
      <c r="H19" s="3">
        <f>[15]Janeiro!$B$11</f>
        <v>29.923076923076923</v>
      </c>
      <c r="I19" s="3">
        <f>[15]Janeiro!$B$12</f>
        <v>30.863636363636363</v>
      </c>
      <c r="J19" s="3">
        <f>[15]Janeiro!$B$13</f>
        <v>30.975000000000001</v>
      </c>
      <c r="K19" s="3">
        <f>[15]Janeiro!$B$14</f>
        <v>30.227272727272727</v>
      </c>
      <c r="L19" s="3">
        <f>[15]Janeiro!$B$15</f>
        <v>30.72</v>
      </c>
      <c r="M19" s="3">
        <f>[15]Janeiro!$B$16</f>
        <v>27.657142857142862</v>
      </c>
      <c r="N19" s="3">
        <f>[15]Janeiro!$B$17</f>
        <v>27.171428571428574</v>
      </c>
      <c r="O19" s="3">
        <f>[15]Janeiro!$B$18</f>
        <v>28.944444444444443</v>
      </c>
      <c r="P19" s="3">
        <f>[15]Janeiro!$B$19</f>
        <v>29.279999999999994</v>
      </c>
      <c r="Q19" s="3">
        <f>[15]Janeiro!$B$20</f>
        <v>29.244444444444444</v>
      </c>
      <c r="R19" s="3">
        <f>[15]Janeiro!$B$21</f>
        <v>27.842857142857149</v>
      </c>
      <c r="S19" s="3" t="str">
        <f>[15]Janeiro!$B$22</f>
        <v>**</v>
      </c>
      <c r="T19" s="3" t="str">
        <f>[15]Janeiro!$B$23</f>
        <v>**</v>
      </c>
      <c r="U19" s="3" t="str">
        <f>[15]Janeiro!$B$24</f>
        <v>**</v>
      </c>
      <c r="V19" s="3" t="str">
        <f>[15]Janeiro!$B$25</f>
        <v>**</v>
      </c>
      <c r="W19" s="3" t="str">
        <f>[15]Janeiro!$B$26</f>
        <v>**</v>
      </c>
      <c r="X19" s="3" t="str">
        <f>[15]Janeiro!$B$27</f>
        <v>**</v>
      </c>
      <c r="Y19" s="3" t="str">
        <f>[15]Janeiro!$B$28</f>
        <v>**</v>
      </c>
      <c r="Z19" s="3" t="str">
        <f>[15]Janeiro!$B$29</f>
        <v>**</v>
      </c>
      <c r="AA19" s="3" t="str">
        <f>[15]Janeiro!$B$30</f>
        <v>**</v>
      </c>
      <c r="AB19" s="3" t="str">
        <f>[15]Janeiro!$B$31</f>
        <v>**</v>
      </c>
      <c r="AC19" s="3" t="str">
        <f>[15]Janeiro!$B$32</f>
        <v>**</v>
      </c>
      <c r="AD19" s="3" t="str">
        <f>[15]Janeiro!$B$33</f>
        <v>**</v>
      </c>
      <c r="AE19" s="3" t="str">
        <f>[15]Janeiro!$B$34</f>
        <v>**</v>
      </c>
      <c r="AF19" s="3" t="str">
        <f>[15]Janeiro!$B$35</f>
        <v>**</v>
      </c>
      <c r="AG19" s="16">
        <f t="shared" si="2"/>
        <v>29.747238545767964</v>
      </c>
    </row>
    <row r="20" spans="1:34" ht="17.100000000000001" customHeight="1" x14ac:dyDescent="0.2">
      <c r="A20" s="9" t="s">
        <v>14</v>
      </c>
      <c r="B20" s="3">
        <f>[16]Janeiro!$B$5</f>
        <v>24.293333333333333</v>
      </c>
      <c r="C20" s="3">
        <f>[16]Janeiro!$B$6</f>
        <v>24.927777777777777</v>
      </c>
      <c r="D20" s="3">
        <f>[16]Janeiro!$B$7</f>
        <v>23.252941176470593</v>
      </c>
      <c r="E20" s="3">
        <f>[16]Janeiro!$B$8</f>
        <v>24.759999999999998</v>
      </c>
      <c r="F20" s="3">
        <f>[16]Janeiro!$B$9</f>
        <v>22.945</v>
      </c>
      <c r="G20" s="3">
        <f>[16]Janeiro!$B$10</f>
        <v>23.892857142857146</v>
      </c>
      <c r="H20" s="3">
        <f>[16]Janeiro!$B$11</f>
        <v>24.607142857142858</v>
      </c>
      <c r="I20" s="3">
        <f>[16]Janeiro!$B$12</f>
        <v>24.15</v>
      </c>
      <c r="J20" s="3">
        <f>[16]Janeiro!$B$13</f>
        <v>22.782352941176473</v>
      </c>
      <c r="K20" s="3">
        <f>[16]Janeiro!$B$14</f>
        <v>23.737499999999997</v>
      </c>
      <c r="L20" s="3">
        <f>[16]Janeiro!$B$15</f>
        <v>23.766666666666666</v>
      </c>
      <c r="M20" s="3">
        <f>[16]Janeiro!$B$16</f>
        <v>23.629411764705882</v>
      </c>
      <c r="N20" s="3">
        <f>[16]Janeiro!$B$17</f>
        <v>23.522222222222226</v>
      </c>
      <c r="O20" s="3">
        <f>[16]Janeiro!$B$18</f>
        <v>22.358333333333334</v>
      </c>
      <c r="P20" s="3">
        <f>[16]Janeiro!$B$19</f>
        <v>23.454545454545453</v>
      </c>
      <c r="Q20" s="3">
        <f>[16]Janeiro!$B$20</f>
        <v>24.905882352941177</v>
      </c>
      <c r="R20" s="3">
        <f>[16]Janeiro!$B$21</f>
        <v>23.455555555555552</v>
      </c>
      <c r="S20" s="3">
        <f>[16]Janeiro!$B$22</f>
        <v>23.322222222222223</v>
      </c>
      <c r="T20" s="3">
        <f>[16]Janeiro!$B$23</f>
        <v>23.206250000000001</v>
      </c>
      <c r="U20" s="3">
        <f>[16]Janeiro!$B$24</f>
        <v>23.417647058823526</v>
      </c>
      <c r="V20" s="3">
        <f>[16]Janeiro!$B$25</f>
        <v>23.069230769230767</v>
      </c>
      <c r="W20" s="3">
        <f>[16]Janeiro!$B$26</f>
        <v>23.907142857142855</v>
      </c>
      <c r="X20" s="3">
        <f>[16]Janeiro!$B$27</f>
        <v>24.106249999999999</v>
      </c>
      <c r="Y20" s="3">
        <f>[16]Janeiro!$B$28</f>
        <v>24.913333333333338</v>
      </c>
      <c r="Z20" s="3">
        <f>[16]Janeiro!$B$29</f>
        <v>26.487500000000004</v>
      </c>
      <c r="AA20" s="3">
        <f>[16]Janeiro!$B$30</f>
        <v>26.46875</v>
      </c>
      <c r="AB20" s="3">
        <f>[16]Janeiro!$B$31</f>
        <v>27.138095238095236</v>
      </c>
      <c r="AC20" s="3">
        <f>[16]Janeiro!$B$32</f>
        <v>25.738095238095237</v>
      </c>
      <c r="AD20" s="3">
        <f>[16]Janeiro!$B$33</f>
        <v>26.162500000000005</v>
      </c>
      <c r="AE20" s="3">
        <f>[16]Janeiro!$B$34</f>
        <v>26.75833333333334</v>
      </c>
      <c r="AF20" s="3">
        <f>[16]Janeiro!$B$35</f>
        <v>27.974999999999998</v>
      </c>
      <c r="AG20" s="16">
        <f t="shared" si="2"/>
        <v>24.42296363319371</v>
      </c>
    </row>
    <row r="21" spans="1:34" ht="17.100000000000001" customHeight="1" x14ac:dyDescent="0.2">
      <c r="A21" s="9" t="s">
        <v>15</v>
      </c>
      <c r="B21" s="3">
        <f>[17]Janeiro!$B$5</f>
        <v>22.041666666666668</v>
      </c>
      <c r="C21" s="3">
        <f>[17]Janeiro!$B$6</f>
        <v>22.933333333333334</v>
      </c>
      <c r="D21" s="3">
        <f>[17]Janeiro!$B$7</f>
        <v>24.879166666666663</v>
      </c>
      <c r="E21" s="3">
        <f>[17]Janeiro!$B$8</f>
        <v>24.979166666666661</v>
      </c>
      <c r="F21" s="3">
        <f>[17]Janeiro!$B$9</f>
        <v>25.470833333333331</v>
      </c>
      <c r="G21" s="3">
        <f>[17]Janeiro!$B$10</f>
        <v>24.479166666666671</v>
      </c>
      <c r="H21" s="3">
        <f>[17]Janeiro!$B$11</f>
        <v>24.604166666666671</v>
      </c>
      <c r="I21" s="3">
        <f>[17]Janeiro!$B$12</f>
        <v>25.404166666666665</v>
      </c>
      <c r="J21" s="3">
        <f>[17]Janeiro!$B$13</f>
        <v>25.545833333333334</v>
      </c>
      <c r="K21" s="3">
        <f>[17]Janeiro!$B$14</f>
        <v>26.008333333333336</v>
      </c>
      <c r="L21" s="3">
        <f>[17]Janeiro!$B$15</f>
        <v>26.087499999999995</v>
      </c>
      <c r="M21" s="3">
        <f>[17]Janeiro!$B$16</f>
        <v>23.020833333333332</v>
      </c>
      <c r="N21" s="3">
        <f>[17]Janeiro!$B$17</f>
        <v>24.837499999999995</v>
      </c>
      <c r="O21" s="3">
        <f>[17]Janeiro!$B$18</f>
        <v>25.891666666666666</v>
      </c>
      <c r="P21" s="3">
        <f>[17]Janeiro!$B$19</f>
        <v>26.262500000000003</v>
      </c>
      <c r="Q21" s="3">
        <f>[17]Janeiro!$B$20</f>
        <v>25.362499999999997</v>
      </c>
      <c r="R21" s="3">
        <f>[17]Janeiro!$B$21</f>
        <v>24.083333333333329</v>
      </c>
      <c r="S21" s="3">
        <f>[17]Janeiro!$B$22</f>
        <v>23.629166666666666</v>
      </c>
      <c r="T21" s="3">
        <f>[17]Janeiro!$B$23</f>
        <v>24.795833333333334</v>
      </c>
      <c r="U21" s="3">
        <f>[17]Janeiro!$B$24</f>
        <v>23.008333333333336</v>
      </c>
      <c r="V21" s="3">
        <f>[17]Janeiro!$B$25</f>
        <v>23.3125</v>
      </c>
      <c r="W21" s="3">
        <f>[17]Janeiro!$B$26</f>
        <v>22.850000000000005</v>
      </c>
      <c r="X21" s="3">
        <f>[17]Janeiro!$B$27</f>
        <v>24.920833333333334</v>
      </c>
      <c r="Y21" s="3">
        <f>[17]Janeiro!$B$28</f>
        <v>24.4375</v>
      </c>
      <c r="Z21" s="3">
        <f>[17]Janeiro!$B$29</f>
        <v>24.337500000000002</v>
      </c>
      <c r="AA21" s="3">
        <f>[17]Janeiro!$B$30</f>
        <v>24.191666666666663</v>
      </c>
      <c r="AB21" s="3">
        <f>[17]Janeiro!$B$31</f>
        <v>24.879166666666663</v>
      </c>
      <c r="AC21" s="3">
        <f>[17]Janeiro!$B$32</f>
        <v>24.408333333333335</v>
      </c>
      <c r="AD21" s="3">
        <f>[17]Janeiro!$B$33</f>
        <v>23.354166666666668</v>
      </c>
      <c r="AE21" s="3">
        <f>[17]Janeiro!$B$34</f>
        <v>23.020833333333339</v>
      </c>
      <c r="AF21" s="3">
        <f>[17]Janeiro!$B$35</f>
        <v>25.566666666666674</v>
      </c>
      <c r="AG21" s="16">
        <f t="shared" si="2"/>
        <v>24.471102150537625</v>
      </c>
    </row>
    <row r="22" spans="1:34" ht="17.100000000000001" customHeight="1" x14ac:dyDescent="0.2">
      <c r="A22" s="9" t="s">
        <v>16</v>
      </c>
      <c r="B22" s="3" t="str">
        <f>[18]Janeiro!$B$5</f>
        <v>**</v>
      </c>
      <c r="C22" s="3">
        <f>[18]Janeiro!$B$6</f>
        <v>31.112499999999997</v>
      </c>
      <c r="D22" s="3">
        <f>[18]Janeiro!$B$7</f>
        <v>30.922222222222224</v>
      </c>
      <c r="E22" s="3">
        <f>[18]Janeiro!$B$8</f>
        <v>30.65384615384615</v>
      </c>
      <c r="F22" s="3">
        <f>[18]Janeiro!$B$9</f>
        <v>29.473913043478259</v>
      </c>
      <c r="G22" s="3">
        <f>[18]Janeiro!$B$10</f>
        <v>26.495833333333337</v>
      </c>
      <c r="H22" s="3">
        <f>[18]Janeiro!$B$11</f>
        <v>28.100000000000009</v>
      </c>
      <c r="I22" s="3">
        <f>[18]Janeiro!$B$12</f>
        <v>30.020833333333332</v>
      </c>
      <c r="J22" s="3">
        <f>[18]Janeiro!$B$13</f>
        <v>30.93684210526316</v>
      </c>
      <c r="K22" s="3">
        <f>[18]Janeiro!$B$14</f>
        <v>30.225000000000005</v>
      </c>
      <c r="L22" s="3">
        <f>[18]Janeiro!$B$15</f>
        <v>32.6</v>
      </c>
      <c r="M22" s="3" t="str">
        <f>[18]Janeiro!$B$16</f>
        <v>**</v>
      </c>
      <c r="N22" s="3">
        <f>[18]Janeiro!$B$17</f>
        <v>29.587499999999999</v>
      </c>
      <c r="O22" s="3">
        <f>[18]Janeiro!$B$18</f>
        <v>31.333333333333332</v>
      </c>
      <c r="P22" s="3">
        <f>[18]Janeiro!$B$19</f>
        <v>31.3</v>
      </c>
      <c r="Q22" s="3">
        <f>[18]Janeiro!$B$20</f>
        <v>31.012499999999996</v>
      </c>
      <c r="R22" s="3">
        <f>[18]Janeiro!$B$21</f>
        <v>30.78</v>
      </c>
      <c r="S22" s="3">
        <f>[18]Janeiro!$B$22</f>
        <v>31.083333333333332</v>
      </c>
      <c r="T22" s="3" t="str">
        <f>[18]Janeiro!$B$23</f>
        <v>**</v>
      </c>
      <c r="U22" s="3" t="str">
        <f>[18]Janeiro!$B$24</f>
        <v>**</v>
      </c>
      <c r="V22" s="3" t="str">
        <f>[18]Janeiro!$B$25</f>
        <v>**</v>
      </c>
      <c r="W22" s="3" t="str">
        <f>[18]Janeiro!$B$26</f>
        <v>**</v>
      </c>
      <c r="X22" s="3" t="str">
        <f>[18]Janeiro!$B$27</f>
        <v>**</v>
      </c>
      <c r="Y22" s="3" t="str">
        <f>[18]Janeiro!$B$28</f>
        <v>**</v>
      </c>
      <c r="Z22" s="3">
        <f>[18]Janeiro!$B$29</f>
        <v>34.299999999999997</v>
      </c>
      <c r="AA22" s="3">
        <f>[18]Janeiro!$B$30</f>
        <v>34.959999999999994</v>
      </c>
      <c r="AB22" s="3" t="str">
        <f>[18]Janeiro!$B$31</f>
        <v>**</v>
      </c>
      <c r="AC22" s="3" t="str">
        <f>[18]Janeiro!$B$32</f>
        <v>**</v>
      </c>
      <c r="AD22" s="3" t="str">
        <f>[18]Janeiro!$B$33</f>
        <v>**</v>
      </c>
      <c r="AE22" s="3" t="str">
        <f>[18]Janeiro!$B$34</f>
        <v>**</v>
      </c>
      <c r="AF22" s="3" t="str">
        <f>[18]Janeiro!$B$35</f>
        <v>**</v>
      </c>
      <c r="AG22" s="16">
        <f t="shared" si="2"/>
        <v>30.827647603230176</v>
      </c>
    </row>
    <row r="23" spans="1:34" ht="17.100000000000001" customHeight="1" x14ac:dyDescent="0.2">
      <c r="A23" s="9" t="s">
        <v>17</v>
      </c>
      <c r="B23" s="3">
        <f>[19]Janeiro!$B$5</f>
        <v>25.295833333333331</v>
      </c>
      <c r="C23" s="3">
        <f>[19]Janeiro!$B$6</f>
        <v>25.466666666666672</v>
      </c>
      <c r="D23" s="3">
        <f>[19]Janeiro!$B$7</f>
        <v>26.262500000000003</v>
      </c>
      <c r="E23" s="3">
        <f>[19]Janeiro!$B$8</f>
        <v>24.225000000000005</v>
      </c>
      <c r="F23" s="3">
        <f>[19]Janeiro!$B$9</f>
        <v>25.666666666666661</v>
      </c>
      <c r="G23" s="3">
        <f>[19]Janeiro!$B$10</f>
        <v>26.866666666666671</v>
      </c>
      <c r="H23" s="3">
        <f>[19]Janeiro!$B$11</f>
        <v>25.570833333333329</v>
      </c>
      <c r="I23" s="3">
        <f>[19]Janeiro!$B$12</f>
        <v>26.650000000000002</v>
      </c>
      <c r="J23" s="3">
        <f>[19]Janeiro!$B$13</f>
        <v>24.820833333333329</v>
      </c>
      <c r="K23" s="3">
        <f>[19]Janeiro!$B$14</f>
        <v>25.987499999999997</v>
      </c>
      <c r="L23" s="3">
        <f>[19]Janeiro!$B$15</f>
        <v>25.283333333333335</v>
      </c>
      <c r="M23" s="3">
        <f>[19]Janeiro!$B$16</f>
        <v>24.041666666666668</v>
      </c>
      <c r="N23" s="3">
        <f>[19]Janeiro!$B$17</f>
        <v>24.820833333333329</v>
      </c>
      <c r="O23" s="3">
        <f>[19]Janeiro!$B$18</f>
        <v>26.904166666666665</v>
      </c>
      <c r="P23" s="3">
        <f>[19]Janeiro!$B$19</f>
        <v>26.804166666666664</v>
      </c>
      <c r="Q23" s="3">
        <f>[19]Janeiro!$B$20</f>
        <v>25.620833333333326</v>
      </c>
      <c r="R23" s="3">
        <f>[19]Janeiro!$B$21</f>
        <v>24.162499999999998</v>
      </c>
      <c r="S23" s="3">
        <f>[19]Janeiro!$B$22</f>
        <v>25.183333333333337</v>
      </c>
      <c r="T23" s="3">
        <f>[19]Janeiro!$B$23</f>
        <v>24.083333333333339</v>
      </c>
      <c r="U23" s="3">
        <f>[19]Janeiro!$B$24</f>
        <v>24.366666666666664</v>
      </c>
      <c r="V23" s="3">
        <f>[19]Janeiro!$B$25</f>
        <v>24.366666666666664</v>
      </c>
      <c r="W23" s="3">
        <f>[19]Janeiro!$B$26</f>
        <v>24.791666666666668</v>
      </c>
      <c r="X23" s="3">
        <f>[19]Janeiro!$B$27</f>
        <v>25.420833333333334</v>
      </c>
      <c r="Y23" s="3">
        <f>[19]Janeiro!$B$28</f>
        <v>26.225000000000005</v>
      </c>
      <c r="Z23" s="3">
        <f>[19]Janeiro!$B$29</f>
        <v>25.812499999999996</v>
      </c>
      <c r="AA23" s="3">
        <f>[19]Janeiro!$B$30</f>
        <v>24.262499999999999</v>
      </c>
      <c r="AB23" s="3">
        <f>[19]Janeiro!$B$31</f>
        <v>26.129166666666666</v>
      </c>
      <c r="AC23" s="3">
        <f>[19]Janeiro!$B$32</f>
        <v>25.591666666666658</v>
      </c>
      <c r="AD23" s="3">
        <f>[19]Janeiro!$B$33</f>
        <v>25.087500000000002</v>
      </c>
      <c r="AE23" s="3">
        <f>[19]Janeiro!$B$34</f>
        <v>25.816666666666663</v>
      </c>
      <c r="AF23" s="3">
        <f>[19]Janeiro!$B$35</f>
        <v>27.095833333333331</v>
      </c>
      <c r="AG23" s="16">
        <f t="shared" si="2"/>
        <v>25.441397849462369</v>
      </c>
    </row>
    <row r="24" spans="1:34" ht="17.100000000000001" customHeight="1" x14ac:dyDescent="0.2">
      <c r="A24" s="9" t="s">
        <v>18</v>
      </c>
      <c r="B24" s="3">
        <f>[20]Janeiro!$B$5</f>
        <v>23.712500000000002</v>
      </c>
      <c r="C24" s="3">
        <f>[20]Janeiro!$B$6</f>
        <v>24.720833333333328</v>
      </c>
      <c r="D24" s="3">
        <f>[20]Janeiro!$B$7</f>
        <v>24.529166666666665</v>
      </c>
      <c r="E24" s="3">
        <f>[20]Janeiro!$B$8</f>
        <v>23.029166666666669</v>
      </c>
      <c r="F24" s="3">
        <f>[20]Janeiro!$B$9</f>
        <v>23.566666666666666</v>
      </c>
      <c r="G24" s="3">
        <f>[20]Janeiro!$B$10</f>
        <v>23.695833333333329</v>
      </c>
      <c r="H24" s="3">
        <f>[20]Janeiro!$B$11</f>
        <v>24.254166666666666</v>
      </c>
      <c r="I24" s="3">
        <f>[20]Janeiro!$B$12</f>
        <v>24.216666666666669</v>
      </c>
      <c r="J24" s="3">
        <f>[20]Janeiro!$B$13</f>
        <v>23.479166666666668</v>
      </c>
      <c r="K24" s="3">
        <f>[20]Janeiro!$B$14</f>
        <v>23.104166666666671</v>
      </c>
      <c r="L24" s="3">
        <f>[20]Janeiro!$B$15</f>
        <v>24.3125</v>
      </c>
      <c r="M24" s="3">
        <f>[20]Janeiro!$B$16</f>
        <v>22.416666666666668</v>
      </c>
      <c r="N24" s="3">
        <f>[20]Janeiro!$B$17</f>
        <v>21.916666666666668</v>
      </c>
      <c r="O24" s="3">
        <f>[20]Janeiro!$B$18</f>
        <v>23.008333333333336</v>
      </c>
      <c r="P24" s="3">
        <f>[20]Janeiro!$B$19</f>
        <v>23.658333333333335</v>
      </c>
      <c r="Q24" s="3">
        <f>[20]Janeiro!$B$20</f>
        <v>23.799999999999997</v>
      </c>
      <c r="R24" s="3">
        <f>[20]Janeiro!$B$21</f>
        <v>22.583333333333329</v>
      </c>
      <c r="S24" s="3">
        <f>[20]Janeiro!$B$22</f>
        <v>22.595833333333335</v>
      </c>
      <c r="T24" s="3">
        <f>[20]Janeiro!$B$23</f>
        <v>22.900000000000002</v>
      </c>
      <c r="U24" s="3">
        <f>[20]Janeiro!$B$24</f>
        <v>22.6875</v>
      </c>
      <c r="V24" s="3">
        <f>[20]Janeiro!$B$25</f>
        <v>23.287499999999998</v>
      </c>
      <c r="W24" s="3">
        <f>[20]Janeiro!$B$26</f>
        <v>23.995833333333334</v>
      </c>
      <c r="X24" s="3">
        <f>[20]Janeiro!$B$27</f>
        <v>23.729166666666671</v>
      </c>
      <c r="Y24" s="3">
        <f>[20]Janeiro!$B$28</f>
        <v>24.591666666666669</v>
      </c>
      <c r="Z24" s="3">
        <f>[20]Janeiro!$B$29</f>
        <v>24.275000000000002</v>
      </c>
      <c r="AA24" s="3">
        <f>[20]Janeiro!$B$30</f>
        <v>24.383333333333329</v>
      </c>
      <c r="AB24" s="3">
        <f>[20]Janeiro!$B$31</f>
        <v>24.358333333333334</v>
      </c>
      <c r="AC24" s="3">
        <f>[20]Janeiro!$B$32</f>
        <v>24.120833333333337</v>
      </c>
      <c r="AD24" s="3">
        <f>[20]Janeiro!$B$33</f>
        <v>21.700000000000003</v>
      </c>
      <c r="AE24" s="3">
        <f>[20]Janeiro!$B$34</f>
        <v>23.362499999999997</v>
      </c>
      <c r="AF24" s="3">
        <f>[20]Janeiro!$B$35</f>
        <v>24.220833333333331</v>
      </c>
      <c r="AG24" s="16">
        <f t="shared" si="2"/>
        <v>23.555241935483874</v>
      </c>
    </row>
    <row r="25" spans="1:34" ht="17.100000000000001" customHeight="1" x14ac:dyDescent="0.2">
      <c r="A25" s="9" t="s">
        <v>19</v>
      </c>
      <c r="B25" s="3">
        <f>[21]Janeiro!$B$5</f>
        <v>22.95</v>
      </c>
      <c r="C25" s="3">
        <f>[21]Janeiro!$B$6</f>
        <v>27.1</v>
      </c>
      <c r="D25" s="3">
        <f>[21]Janeiro!$B$7</f>
        <v>24.822727272727267</v>
      </c>
      <c r="E25" s="3">
        <f>[21]Janeiro!$B$8</f>
        <v>25.776190476190479</v>
      </c>
      <c r="F25" s="3">
        <f>[21]Janeiro!$B$9</f>
        <v>26.518181818181816</v>
      </c>
      <c r="G25" s="3">
        <f>[21]Janeiro!$B$10</f>
        <v>26.568181818181813</v>
      </c>
      <c r="H25" s="3">
        <f>[21]Janeiro!$B$11</f>
        <v>27.523809523809526</v>
      </c>
      <c r="I25" s="3">
        <f>[21]Janeiro!$B$12</f>
        <v>27.276190476190468</v>
      </c>
      <c r="J25" s="3">
        <f>[21]Janeiro!$B$13</f>
        <v>26.961904761904758</v>
      </c>
      <c r="K25" s="3">
        <f>[21]Janeiro!$B$14</f>
        <v>27.404347826086958</v>
      </c>
      <c r="L25" s="3">
        <f>[21]Janeiro!$B$15</f>
        <v>26.900000000000002</v>
      </c>
      <c r="M25" s="3">
        <f>[21]Janeiro!$B$16</f>
        <v>24.04</v>
      </c>
      <c r="N25" s="3">
        <f>[21]Janeiro!$B$17</f>
        <v>26.741176470588233</v>
      </c>
      <c r="O25" s="3">
        <f>[21]Janeiro!$B$18</f>
        <v>26.2695652173913</v>
      </c>
      <c r="P25" s="3">
        <f>[21]Janeiro!$B$19</f>
        <v>27.326086956521745</v>
      </c>
      <c r="Q25" s="3">
        <f>[21]Janeiro!$B$20</f>
        <v>24.418181818181822</v>
      </c>
      <c r="R25" s="3">
        <f>[21]Janeiro!$B$21</f>
        <v>25.027777777777779</v>
      </c>
      <c r="S25" s="3">
        <f>[21]Janeiro!$B$22</f>
        <v>25.595238095238095</v>
      </c>
      <c r="T25" s="3">
        <f>[21]Janeiro!$B$23</f>
        <v>26.360869565217399</v>
      </c>
      <c r="U25" s="3">
        <f>[21]Janeiro!$B$24</f>
        <v>25.291666666666661</v>
      </c>
      <c r="V25" s="3">
        <f>[21]Janeiro!$B$25</f>
        <v>24.178947368421053</v>
      </c>
      <c r="W25" s="3">
        <f>[21]Janeiro!$B$26</f>
        <v>25.607142857142854</v>
      </c>
      <c r="X25" s="3">
        <f>[21]Janeiro!$B$27</f>
        <v>26.51</v>
      </c>
      <c r="Y25" s="3">
        <f>[21]Janeiro!$B$28</f>
        <v>25.231818181818184</v>
      </c>
      <c r="Z25" s="3">
        <f>[21]Janeiro!$B$29</f>
        <v>26.252631578947376</v>
      </c>
      <c r="AA25" s="3">
        <f>[21]Janeiro!$B$30</f>
        <v>27.480952380952381</v>
      </c>
      <c r="AB25" s="3">
        <f>[21]Janeiro!$B$31</f>
        <v>26.775000000000002</v>
      </c>
      <c r="AC25" s="3">
        <f>[21]Janeiro!$B$32</f>
        <v>25.966666666666669</v>
      </c>
      <c r="AD25" s="3">
        <f>[21]Janeiro!$B$33</f>
        <v>25.473913043478259</v>
      </c>
      <c r="AE25" s="3">
        <f>[21]Janeiro!$B$34</f>
        <v>24.971428571428572</v>
      </c>
      <c r="AF25" s="3">
        <f>[21]Janeiro!$B$35</f>
        <v>27.490476190476194</v>
      </c>
      <c r="AG25" s="16">
        <f t="shared" si="2"/>
        <v>26.026163657425407</v>
      </c>
    </row>
    <row r="26" spans="1:34" ht="17.100000000000001" customHeight="1" x14ac:dyDescent="0.2">
      <c r="A26" s="9" t="s">
        <v>31</v>
      </c>
      <c r="B26" s="3">
        <f>[22]Janeiro!$B$5</f>
        <v>25.579166666666666</v>
      </c>
      <c r="C26" s="3">
        <f>[22]Janeiro!$B$6</f>
        <v>25.525000000000006</v>
      </c>
      <c r="D26" s="3">
        <f>[22]Janeiro!$B$7</f>
        <v>26.987500000000001</v>
      </c>
      <c r="E26" s="3">
        <f>[22]Janeiro!$B$8</f>
        <v>24.545833333333338</v>
      </c>
      <c r="F26" s="3">
        <f>[22]Janeiro!$B$9</f>
        <v>25.666666666666661</v>
      </c>
      <c r="G26" s="3">
        <f>[22]Janeiro!$B$10</f>
        <v>25.758333333333329</v>
      </c>
      <c r="H26" s="3">
        <f>[22]Janeiro!$B$11</f>
        <v>25.533333333333331</v>
      </c>
      <c r="I26" s="3">
        <f>[22]Janeiro!$B$12</f>
        <v>25.770833333333329</v>
      </c>
      <c r="J26" s="3">
        <f>[22]Janeiro!$B$13</f>
        <v>25.104166666666668</v>
      </c>
      <c r="K26" s="3">
        <f>[22]Janeiro!$B$14</f>
        <v>25.212500000000002</v>
      </c>
      <c r="L26" s="3">
        <f>[22]Janeiro!$B$15</f>
        <v>25.054166666666664</v>
      </c>
      <c r="M26" s="3">
        <f>[22]Janeiro!$B$16</f>
        <v>23.204166666666666</v>
      </c>
      <c r="N26" s="3">
        <f>[22]Janeiro!$B$17</f>
        <v>22.908333333333342</v>
      </c>
      <c r="O26" s="3">
        <f>[22]Janeiro!$B$18</f>
        <v>25.333333333333332</v>
      </c>
      <c r="P26" s="3">
        <f>[22]Janeiro!$B$19</f>
        <v>26.041666666666668</v>
      </c>
      <c r="Q26" s="3">
        <f>[22]Janeiro!$B$20</f>
        <v>25.308333333333334</v>
      </c>
      <c r="R26" s="3">
        <f>[22]Janeiro!$B$21</f>
        <v>24.008333333333329</v>
      </c>
      <c r="S26" s="3">
        <f>[22]Janeiro!$B$22</f>
        <v>23.495833333333337</v>
      </c>
      <c r="T26" s="3">
        <f>[22]Janeiro!$B$23</f>
        <v>23.112499999999997</v>
      </c>
      <c r="U26" s="3">
        <f>[22]Janeiro!$B$24</f>
        <v>23.270833333333329</v>
      </c>
      <c r="V26" s="3">
        <f>[22]Janeiro!$B$25</f>
        <v>23.816666666666666</v>
      </c>
      <c r="W26" s="3">
        <f>[22]Janeiro!$B$26</f>
        <v>23.845833333333331</v>
      </c>
      <c r="X26" s="3">
        <f>[22]Janeiro!$B$27</f>
        <v>24.520833333333332</v>
      </c>
      <c r="Y26" s="3">
        <f>[22]Janeiro!$B$28</f>
        <v>25.195833333333329</v>
      </c>
      <c r="Z26" s="3">
        <f>[22]Janeiro!$B$29</f>
        <v>24.537499999999998</v>
      </c>
      <c r="AA26" s="3">
        <f>[22]Janeiro!$B$30</f>
        <v>25.012499999999999</v>
      </c>
      <c r="AB26" s="3">
        <f>[22]Janeiro!$B$31</f>
        <v>25.941666666666666</v>
      </c>
      <c r="AC26" s="3">
        <f>[22]Janeiro!$B$32</f>
        <v>25.629166666666663</v>
      </c>
      <c r="AD26" s="3">
        <f>[22]Janeiro!$B$33</f>
        <v>24.445833333333329</v>
      </c>
      <c r="AE26" s="3">
        <f>[22]Janeiro!$B$34</f>
        <v>25.666666666666668</v>
      </c>
      <c r="AF26" s="3">
        <f>[22]Janeiro!$B$35</f>
        <v>27.550000000000008</v>
      </c>
      <c r="AG26" s="16">
        <f t="shared" si="2"/>
        <v>24.954301075268823</v>
      </c>
    </row>
    <row r="27" spans="1:34" ht="17.100000000000001" customHeight="1" x14ac:dyDescent="0.2">
      <c r="A27" s="9" t="s">
        <v>20</v>
      </c>
      <c r="B27" s="3">
        <f>[23]Janeiro!$B$5</f>
        <v>27.441666666666674</v>
      </c>
      <c r="C27" s="3">
        <f>[23]Janeiro!$B$6</f>
        <v>26.324999999999999</v>
      </c>
      <c r="D27" s="3">
        <f>[23]Janeiro!$B$7</f>
        <v>26.033333333333331</v>
      </c>
      <c r="E27" s="3">
        <f>[23]Janeiro!$B$8</f>
        <v>26.966666666666665</v>
      </c>
      <c r="F27" s="3">
        <f>[23]Janeiro!$B$9</f>
        <v>25.216666666666669</v>
      </c>
      <c r="G27" s="3">
        <f>[23]Janeiro!$B$10</f>
        <v>26.875000000000004</v>
      </c>
      <c r="H27" s="3">
        <f>[23]Janeiro!$B$11</f>
        <v>27.266666666666666</v>
      </c>
      <c r="I27" s="3">
        <f>[23]Janeiro!$B$12</f>
        <v>26.270833333333332</v>
      </c>
      <c r="J27" s="3">
        <f>[23]Janeiro!$B$13</f>
        <v>24.587500000000002</v>
      </c>
      <c r="K27" s="3">
        <f>[23]Janeiro!$B$14</f>
        <v>26.158333333333331</v>
      </c>
      <c r="L27" s="3">
        <f>[23]Janeiro!$B$15</f>
        <v>25.958333333333332</v>
      </c>
      <c r="M27" s="3">
        <f>[23]Janeiro!$B$16</f>
        <v>25.400000000000002</v>
      </c>
      <c r="N27" s="3">
        <f>[23]Janeiro!$B$17</f>
        <v>24.849999999999998</v>
      </c>
      <c r="O27" s="3">
        <f>[23]Janeiro!$B$18</f>
        <v>26.183333333333334</v>
      </c>
      <c r="P27" s="3">
        <f>[23]Janeiro!$B$19</f>
        <v>28.208333333333332</v>
      </c>
      <c r="Q27" s="3">
        <f>[23]Janeiro!$B$20</f>
        <v>26.983333333333331</v>
      </c>
      <c r="R27" s="3">
        <f>[23]Janeiro!$B$21</f>
        <v>24.858333333333334</v>
      </c>
      <c r="S27" s="3">
        <f>[23]Janeiro!$B$22</f>
        <v>25.2</v>
      </c>
      <c r="T27" s="3">
        <f>[23]Janeiro!$B$23</f>
        <v>24.095833333333331</v>
      </c>
      <c r="U27" s="3">
        <f>[23]Janeiro!$B$24</f>
        <v>24.841666666666658</v>
      </c>
      <c r="V27" s="3">
        <f>[23]Janeiro!$B$25</f>
        <v>26.104166666666668</v>
      </c>
      <c r="W27" s="3">
        <f>[23]Janeiro!$B$26</f>
        <v>26.583333333333329</v>
      </c>
      <c r="X27" s="3">
        <f>[23]Janeiro!$B$27</f>
        <v>25.724999999999998</v>
      </c>
      <c r="Y27" s="3">
        <f>[23]Janeiro!$B$28</f>
        <v>28.399999999999995</v>
      </c>
      <c r="Z27" s="3">
        <f>[23]Janeiro!$B$29</f>
        <v>29.312500000000011</v>
      </c>
      <c r="AA27" s="3">
        <f>[23]Janeiro!$B$30</f>
        <v>27.479166666666661</v>
      </c>
      <c r="AB27" s="3">
        <f>[23]Janeiro!$B$31</f>
        <v>27.529166666666669</v>
      </c>
      <c r="AC27" s="3">
        <f>[23]Janeiro!$B$32</f>
        <v>26.791666666666668</v>
      </c>
      <c r="AD27" s="3">
        <f>[23]Janeiro!$B$33</f>
        <v>26.345833333333335</v>
      </c>
      <c r="AE27" s="3">
        <f>[23]Janeiro!$B$34</f>
        <v>27.574999999999999</v>
      </c>
      <c r="AF27" s="3">
        <f>[23]Janeiro!$B$35</f>
        <v>29.545833333333334</v>
      </c>
      <c r="AG27" s="16">
        <f t="shared" si="2"/>
        <v>26.487499999999997</v>
      </c>
    </row>
    <row r="28" spans="1:34" s="5" customFormat="1" ht="17.100000000000001" customHeight="1" x14ac:dyDescent="0.2">
      <c r="A28" s="13" t="s">
        <v>35</v>
      </c>
      <c r="B28" s="21">
        <f>AVERAGE(B5:B27)</f>
        <v>25.469771035716011</v>
      </c>
      <c r="C28" s="21">
        <f t="shared" ref="C28:AG28" si="3">AVERAGE(C5:C27)</f>
        <v>26.437350680720243</v>
      </c>
      <c r="D28" s="21">
        <f t="shared" si="3"/>
        <v>26.467227130641451</v>
      </c>
      <c r="E28" s="21">
        <f t="shared" si="3"/>
        <v>25.814173210217636</v>
      </c>
      <c r="F28" s="21">
        <f t="shared" si="3"/>
        <v>26.234700018558858</v>
      </c>
      <c r="G28" s="21">
        <f t="shared" si="3"/>
        <v>26.694432381992154</v>
      </c>
      <c r="H28" s="21">
        <f t="shared" si="3"/>
        <v>26.596647325394127</v>
      </c>
      <c r="I28" s="21">
        <f t="shared" si="3"/>
        <v>26.562003506936371</v>
      </c>
      <c r="J28" s="21">
        <f t="shared" si="3"/>
        <v>26.157310663603905</v>
      </c>
      <c r="K28" s="21">
        <f t="shared" si="3"/>
        <v>26.480765044659179</v>
      </c>
      <c r="L28" s="21">
        <f t="shared" si="3"/>
        <v>26.471328591855528</v>
      </c>
      <c r="M28" s="21">
        <f t="shared" si="3"/>
        <v>24.502703732319375</v>
      </c>
      <c r="N28" s="21">
        <f t="shared" si="3"/>
        <v>25.248736911904022</v>
      </c>
      <c r="O28" s="21">
        <f t="shared" si="3"/>
        <v>26.42039355939167</v>
      </c>
      <c r="P28" s="21">
        <f t="shared" si="3"/>
        <v>27.109238944218706</v>
      </c>
      <c r="Q28" s="21">
        <f t="shared" si="3"/>
        <v>26.290773970984965</v>
      </c>
      <c r="R28" s="21">
        <f t="shared" si="3"/>
        <v>25.078734182876399</v>
      </c>
      <c r="S28" s="21">
        <f t="shared" si="3"/>
        <v>25.17854300670091</v>
      </c>
      <c r="T28" s="21">
        <f t="shared" si="3"/>
        <v>25.106947324414715</v>
      </c>
      <c r="U28" s="21">
        <f t="shared" si="3"/>
        <v>24.680314129497951</v>
      </c>
      <c r="V28" s="21">
        <f t="shared" si="3"/>
        <v>24.73485903314522</v>
      </c>
      <c r="W28" s="21">
        <f t="shared" si="3"/>
        <v>25.280248158274475</v>
      </c>
      <c r="X28" s="21">
        <f t="shared" si="3"/>
        <v>26.082237886382625</v>
      </c>
      <c r="Y28" s="21">
        <f t="shared" si="3"/>
        <v>26.606553750686878</v>
      </c>
      <c r="Z28" s="21">
        <f t="shared" si="3"/>
        <v>26.921265550651999</v>
      </c>
      <c r="AA28" s="21">
        <f t="shared" si="3"/>
        <v>26.842788690476187</v>
      </c>
      <c r="AB28" s="21">
        <f t="shared" si="3"/>
        <v>26.397542150831626</v>
      </c>
      <c r="AC28" s="21">
        <f t="shared" si="3"/>
        <v>26.227920369104584</v>
      </c>
      <c r="AD28" s="21">
        <f t="shared" si="3"/>
        <v>25.022915944340433</v>
      </c>
      <c r="AE28" s="21">
        <f t="shared" si="3"/>
        <v>26.006245548080727</v>
      </c>
      <c r="AF28" s="56">
        <f t="shared" si="3"/>
        <v>27.162492770387505</v>
      </c>
      <c r="AG28" s="21">
        <f t="shared" si="3"/>
        <v>26.167228307227457</v>
      </c>
      <c r="AH28" s="1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O28" sqref="O28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2" width="6.42578125" style="2" customWidth="1"/>
    <col min="33" max="33" width="7.42578125" style="18" bestFit="1" customWidth="1"/>
    <col min="34" max="34" width="8.28515625" style="1" bestFit="1" customWidth="1"/>
    <col min="35" max="35" width="12.42578125" style="40" bestFit="1" customWidth="1"/>
  </cols>
  <sheetData>
    <row r="1" spans="1:35" ht="20.100000000000001" customHeight="1" thickBot="1" x14ac:dyDescent="0.2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</row>
    <row r="2" spans="1:35" s="4" customFormat="1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42" t="s">
        <v>47</v>
      </c>
    </row>
    <row r="3" spans="1:35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46</v>
      </c>
      <c r="AH3" s="36" t="s">
        <v>42</v>
      </c>
      <c r="AI3" s="42" t="s">
        <v>48</v>
      </c>
    </row>
    <row r="4" spans="1:35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  <c r="AH4" s="37" t="s">
        <v>40</v>
      </c>
      <c r="AI4" s="43">
        <v>40574</v>
      </c>
    </row>
    <row r="5" spans="1:35" s="5" customFormat="1" ht="20.100000000000001" customHeight="1" thickTop="1" x14ac:dyDescent="0.2">
      <c r="A5" s="8" t="s">
        <v>49</v>
      </c>
      <c r="B5" s="45">
        <f>[1]Janeiro!$K$5</f>
        <v>5.2</v>
      </c>
      <c r="C5" s="45">
        <f>[1]Janeiro!$K$6</f>
        <v>45.4</v>
      </c>
      <c r="D5" s="45">
        <f>[1]Janeiro!$K$7</f>
        <v>0.2</v>
      </c>
      <c r="E5" s="45">
        <f>[1]Janeiro!$K$8</f>
        <v>0.4</v>
      </c>
      <c r="F5" s="45">
        <f>[1]Janeiro!$K$9</f>
        <v>0</v>
      </c>
      <c r="G5" s="45">
        <f>[1]Janeiro!$K$10</f>
        <v>0.4</v>
      </c>
      <c r="H5" s="45">
        <f>[1]Janeiro!$K$11</f>
        <v>5</v>
      </c>
      <c r="I5" s="45">
        <f>[1]Janeiro!$K$12</f>
        <v>70.799999999999983</v>
      </c>
      <c r="J5" s="45">
        <f>[1]Janeiro!$K$13</f>
        <v>1.4</v>
      </c>
      <c r="K5" s="45">
        <f>[1]Janeiro!$K$14</f>
        <v>2.4</v>
      </c>
      <c r="L5" s="45">
        <f>[1]Janeiro!$K$15</f>
        <v>20</v>
      </c>
      <c r="M5" s="45">
        <f>[1]Janeiro!$K$16</f>
        <v>0</v>
      </c>
      <c r="N5" s="45">
        <f>[1]Janeiro!$K$17</f>
        <v>27.6</v>
      </c>
      <c r="O5" s="45">
        <f>[1]Janeiro!$K$18</f>
        <v>0</v>
      </c>
      <c r="P5" s="45">
        <f>[1]Janeiro!$K$19</f>
        <v>0</v>
      </c>
      <c r="Q5" s="45">
        <f>[1]Janeiro!$K$20</f>
        <v>5.6000000000000005</v>
      </c>
      <c r="R5" s="45">
        <f>[1]Janeiro!$K$21</f>
        <v>8.8000000000000007</v>
      </c>
      <c r="S5" s="45">
        <f>[1]Janeiro!$K$22</f>
        <v>10.8</v>
      </c>
      <c r="T5" s="45">
        <f>[1]Janeiro!$K$23</f>
        <v>11.399999999999999</v>
      </c>
      <c r="U5" s="45">
        <f>[1]Janeiro!$K$24</f>
        <v>6.6000000000000014</v>
      </c>
      <c r="V5" s="45">
        <f>[1]Janeiro!$K$25</f>
        <v>3.5999999999999996</v>
      </c>
      <c r="W5" s="45">
        <f>[1]Janeiro!$K$26</f>
        <v>0</v>
      </c>
      <c r="X5" s="45">
        <f>[1]Janeiro!$K$27</f>
        <v>19</v>
      </c>
      <c r="Y5" s="45">
        <f>[1]Janeiro!$K$28</f>
        <v>0</v>
      </c>
      <c r="Z5" s="45">
        <f>[1]Janeiro!$K$29</f>
        <v>0</v>
      </c>
      <c r="AA5" s="45">
        <f>[1]Janeiro!$K$30</f>
        <v>23.6</v>
      </c>
      <c r="AB5" s="45">
        <f>[1]Janeiro!$K$31</f>
        <v>16.600000000000001</v>
      </c>
      <c r="AC5" s="45">
        <f>[1]Janeiro!$K$32</f>
        <v>1</v>
      </c>
      <c r="AD5" s="45">
        <f>[1]Janeiro!$K$33</f>
        <v>40.200000000000003</v>
      </c>
      <c r="AE5" s="45">
        <f>[1]Janeiro!$K$34</f>
        <v>0</v>
      </c>
      <c r="AF5" s="45">
        <f>[1]Janeiro!$K$35</f>
        <v>0</v>
      </c>
      <c r="AG5" s="46">
        <f>SUM(B5:AF5)</f>
        <v>326</v>
      </c>
      <c r="AH5" s="49">
        <f>MAX(B5:AF5)</f>
        <v>70.799999999999983</v>
      </c>
      <c r="AI5" s="40">
        <v>2</v>
      </c>
    </row>
    <row r="6" spans="1:35" ht="17.100000000000001" customHeight="1" x14ac:dyDescent="0.2">
      <c r="A6" s="9" t="s">
        <v>0</v>
      </c>
      <c r="B6" s="3">
        <f>[2]Janeiro!$K$5</f>
        <v>10.199999999999999</v>
      </c>
      <c r="C6" s="3">
        <f>[2]Janeiro!$K$6</f>
        <v>0</v>
      </c>
      <c r="D6" s="3">
        <f>[2]Janeiro!$K$7</f>
        <v>10.600000000000001</v>
      </c>
      <c r="E6" s="3">
        <f>[2]Janeiro!$K$8</f>
        <v>0</v>
      </c>
      <c r="F6" s="3">
        <f>[2]Janeiro!$K$9</f>
        <v>0</v>
      </c>
      <c r="G6" s="3">
        <f>[2]Janeiro!$K$10</f>
        <v>0</v>
      </c>
      <c r="H6" s="3">
        <f>[2]Janeiro!$K$11</f>
        <v>0</v>
      </c>
      <c r="I6" s="3">
        <f>[2]Janeiro!$K$12</f>
        <v>0</v>
      </c>
      <c r="J6" s="3">
        <f>[2]Janeiro!$K$13</f>
        <v>33.800000000000004</v>
      </c>
      <c r="K6" s="3">
        <f>[2]Janeiro!$K$14</f>
        <v>0</v>
      </c>
      <c r="L6" s="3">
        <f>[2]Janeiro!$K$15</f>
        <v>13.399999999999999</v>
      </c>
      <c r="M6" s="3">
        <f>[2]Janeiro!$K$16</f>
        <v>0.4</v>
      </c>
      <c r="N6" s="3">
        <f>[2]Janeiro!$K$17</f>
        <v>0</v>
      </c>
      <c r="O6" s="3">
        <f>[2]Janeiro!$K$18</f>
        <v>0</v>
      </c>
      <c r="P6" s="3">
        <f>[2]Janeiro!$K$19</f>
        <v>0</v>
      </c>
      <c r="Q6" s="3">
        <f>[2]Janeiro!$K$20</f>
        <v>5.6000000000000005</v>
      </c>
      <c r="R6" s="3">
        <f>[2]Janeiro!$K$21</f>
        <v>37.799999999999997</v>
      </c>
      <c r="S6" s="3">
        <f>[2]Janeiro!$K$22</f>
        <v>4.2</v>
      </c>
      <c r="T6" s="3">
        <f>[2]Janeiro!$K$23</f>
        <v>0.2</v>
      </c>
      <c r="U6" s="3">
        <f>[2]Janeiro!$K$24</f>
        <v>21.8</v>
      </c>
      <c r="V6" s="3">
        <f>[2]Janeiro!$K$25</f>
        <v>27.799999999999997</v>
      </c>
      <c r="W6" s="3">
        <f>[2]Janeiro!$K$26</f>
        <v>0.8</v>
      </c>
      <c r="X6" s="3">
        <f>[2]Janeiro!$K$27</f>
        <v>0</v>
      </c>
      <c r="Y6" s="3">
        <f>[2]Janeiro!$K$28</f>
        <v>1.4</v>
      </c>
      <c r="Z6" s="3">
        <f>[2]Janeiro!$K$29</f>
        <v>20.6</v>
      </c>
      <c r="AA6" s="3">
        <f>[2]Janeiro!$K$30</f>
        <v>1.4</v>
      </c>
      <c r="AB6" s="3">
        <f>[2]Janeiro!$K$31</f>
        <v>0.8</v>
      </c>
      <c r="AC6" s="3">
        <f>[2]Janeiro!$K$32</f>
        <v>0.2</v>
      </c>
      <c r="AD6" s="3">
        <f>[2]Janeiro!$K$33</f>
        <v>2.6</v>
      </c>
      <c r="AE6" s="3">
        <f>[2]Janeiro!$K$34</f>
        <v>0</v>
      </c>
      <c r="AF6" s="3">
        <f>[2]Janeiro!$K$35</f>
        <v>0.4</v>
      </c>
      <c r="AG6" s="16">
        <f t="shared" ref="AG6:AG14" si="1">SUM(B6:AF6)</f>
        <v>194.00000000000003</v>
      </c>
      <c r="AH6" s="16">
        <f>MAX(B6:AF6)</f>
        <v>37.799999999999997</v>
      </c>
      <c r="AI6" s="40" t="s">
        <v>59</v>
      </c>
    </row>
    <row r="7" spans="1:35" ht="17.100000000000001" customHeight="1" x14ac:dyDescent="0.2">
      <c r="A7" s="9" t="s">
        <v>1</v>
      </c>
      <c r="B7" s="3">
        <f>[3]Janeiro!$K$5</f>
        <v>0.8</v>
      </c>
      <c r="C7" s="3">
        <f>[3]Janeiro!$K$6</f>
        <v>0</v>
      </c>
      <c r="D7" s="3">
        <f>[3]Janeiro!$K$7</f>
        <v>0</v>
      </c>
      <c r="E7" s="3">
        <f>[3]Janeiro!$K$8</f>
        <v>5.0000000000000009</v>
      </c>
      <c r="F7" s="3">
        <f>[3]Janeiro!$K$9</f>
        <v>0.2</v>
      </c>
      <c r="G7" s="3">
        <f>[3]Janeiro!$K$10</f>
        <v>0</v>
      </c>
      <c r="H7" s="3">
        <f>[3]Janeiro!$K$11</f>
        <v>0</v>
      </c>
      <c r="I7" s="3">
        <f>[3]Janeiro!$K$12</f>
        <v>1.6</v>
      </c>
      <c r="J7" s="3">
        <f>[3]Janeiro!$K$13</f>
        <v>1.7999999999999998</v>
      </c>
      <c r="K7" s="3">
        <f>[3]Janeiro!$K$14</f>
        <v>19.2</v>
      </c>
      <c r="L7" s="3">
        <f>[3]Janeiro!$K$15</f>
        <v>17.600000000000001</v>
      </c>
      <c r="M7" s="3">
        <f>[3]Janeiro!$K$16</f>
        <v>5.2000000000000011</v>
      </c>
      <c r="N7" s="3">
        <f>[3]Janeiro!$K$17</f>
        <v>92.399999999999991</v>
      </c>
      <c r="O7" s="3">
        <f>[3]Janeiro!$K$18</f>
        <v>0.2</v>
      </c>
      <c r="P7" s="3">
        <f>[3]Janeiro!$K$19</f>
        <v>31.799999999999997</v>
      </c>
      <c r="Q7" s="3">
        <f>[3]Janeiro!$K$20</f>
        <v>7</v>
      </c>
      <c r="R7" s="3">
        <f>[3]Janeiro!$K$21</f>
        <v>59.199999999999996</v>
      </c>
      <c r="S7" s="3">
        <f>[3]Janeiro!$K$22</f>
        <v>7.0000000000000009</v>
      </c>
      <c r="T7" s="3">
        <f>[3]Janeiro!$K$23</f>
        <v>22.999999999999996</v>
      </c>
      <c r="U7" s="3">
        <f>[3]Janeiro!$K$24</f>
        <v>14</v>
      </c>
      <c r="V7" s="3">
        <f>[3]Janeiro!$K$25</f>
        <v>23.400000000000002</v>
      </c>
      <c r="W7" s="3">
        <f>[3]Janeiro!$K$26</f>
        <v>4.2</v>
      </c>
      <c r="X7" s="3">
        <f>[3]Janeiro!$K$27</f>
        <v>27.4</v>
      </c>
      <c r="Y7" s="3">
        <f>[3]Janeiro!$K$28</f>
        <v>9.3999999999999986</v>
      </c>
      <c r="Z7" s="3">
        <f>[3]Janeiro!$K$29</f>
        <v>0.4</v>
      </c>
      <c r="AA7" s="3">
        <f>[3]Janeiro!$K$30</f>
        <v>0</v>
      </c>
      <c r="AB7" s="3">
        <f>[3]Janeiro!$K$31</f>
        <v>0</v>
      </c>
      <c r="AC7" s="3">
        <f>[3]Janeiro!$K$32</f>
        <v>0</v>
      </c>
      <c r="AD7" s="3">
        <f>[3]Janeiro!$K$33</f>
        <v>0.6</v>
      </c>
      <c r="AE7" s="3">
        <f>[3]Janeiro!$K$34</f>
        <v>0</v>
      </c>
      <c r="AF7" s="3">
        <f>[3]Janeiro!$K$35</f>
        <v>0</v>
      </c>
      <c r="AG7" s="16">
        <f t="shared" si="1"/>
        <v>351.39999999999992</v>
      </c>
      <c r="AH7" s="16">
        <f t="shared" ref="AH7:AH14" si="2">MAX(B7:AF7)</f>
        <v>92.399999999999991</v>
      </c>
      <c r="AI7" s="40">
        <v>2</v>
      </c>
    </row>
    <row r="8" spans="1:35" ht="17.100000000000001" customHeight="1" x14ac:dyDescent="0.2">
      <c r="A8" s="9" t="s">
        <v>2</v>
      </c>
      <c r="B8" s="3">
        <f>[4]Janeiro!$K$5</f>
        <v>0</v>
      </c>
      <c r="C8" s="3">
        <f>[4]Janeiro!$K$6</f>
        <v>0</v>
      </c>
      <c r="D8" s="3">
        <f>[4]Janeiro!$K$7</f>
        <v>0</v>
      </c>
      <c r="E8" s="3">
        <f>[4]Janeiro!$K$8</f>
        <v>6.2</v>
      </c>
      <c r="F8" s="3">
        <f>[4]Janeiro!$K$9</f>
        <v>0</v>
      </c>
      <c r="G8" s="3">
        <f>[4]Janeiro!$K$10</f>
        <v>0.4</v>
      </c>
      <c r="H8" s="3">
        <f>[4]Janeiro!$K$11</f>
        <v>0.2</v>
      </c>
      <c r="I8" s="3">
        <f>[4]Janeiro!$K$12</f>
        <v>0</v>
      </c>
      <c r="J8" s="3">
        <f>[4]Janeiro!$K$13</f>
        <v>0</v>
      </c>
      <c r="K8" s="3">
        <f>[4]Janeiro!$K$14</f>
        <v>0</v>
      </c>
      <c r="L8" s="3">
        <f>[4]Janeiro!$K$15</f>
        <v>1.2</v>
      </c>
      <c r="M8" s="3">
        <f>[4]Janeiro!$K$16</f>
        <v>1.4</v>
      </c>
      <c r="N8" s="3">
        <f>[4]Janeiro!$K$17</f>
        <v>38</v>
      </c>
      <c r="O8" s="3">
        <f>[4]Janeiro!$K$18</f>
        <v>0.2</v>
      </c>
      <c r="P8" s="3">
        <f>[4]Janeiro!$K$19</f>
        <v>0</v>
      </c>
      <c r="Q8" s="3">
        <f>[4]Janeiro!$K$20</f>
        <v>20.8</v>
      </c>
      <c r="R8" s="3">
        <f>[4]Janeiro!$K$21</f>
        <v>3.8</v>
      </c>
      <c r="S8" s="3">
        <f>[4]Janeiro!$K$22</f>
        <v>7</v>
      </c>
      <c r="T8" s="3" t="str">
        <f>[4]Janeiro!$K$23</f>
        <v>**</v>
      </c>
      <c r="U8" s="3" t="str">
        <f>[4]Janeiro!$K$24</f>
        <v>**</v>
      </c>
      <c r="V8" s="3" t="str">
        <f>[4]Janeiro!$K$25</f>
        <v>**</v>
      </c>
      <c r="W8" s="3" t="str">
        <f>[4]Janeiro!$K$26</f>
        <v>**</v>
      </c>
      <c r="X8" s="3" t="str">
        <f>[4]Janeiro!$K$27</f>
        <v>**</v>
      </c>
      <c r="Y8" s="3" t="str">
        <f>[4]Janeiro!$K$28</f>
        <v>**</v>
      </c>
      <c r="Z8" s="3" t="str">
        <f>[4]Janeiro!$K$29</f>
        <v>**</v>
      </c>
      <c r="AA8" s="3" t="str">
        <f>[4]Janeiro!$K$30</f>
        <v>**</v>
      </c>
      <c r="AB8" s="3" t="str">
        <f>[4]Janeiro!$K$31</f>
        <v>**</v>
      </c>
      <c r="AC8" s="3" t="str">
        <f>[4]Janeiro!$K$32</f>
        <v>**</v>
      </c>
      <c r="AD8" s="3" t="str">
        <f>[4]Janeiro!$K$33</f>
        <v>**</v>
      </c>
      <c r="AE8" s="3" t="str">
        <f>[4]Janeiro!$K$34</f>
        <v>**</v>
      </c>
      <c r="AF8" s="3" t="str">
        <f>[4]Janeiro!$K$35</f>
        <v>**</v>
      </c>
      <c r="AG8" s="16">
        <f t="shared" si="1"/>
        <v>79.2</v>
      </c>
      <c r="AH8" s="16">
        <f t="shared" si="2"/>
        <v>38</v>
      </c>
      <c r="AI8" s="40" t="s">
        <v>50</v>
      </c>
    </row>
    <row r="9" spans="1:35" ht="17.100000000000001" customHeight="1" x14ac:dyDescent="0.2">
      <c r="A9" s="9" t="s">
        <v>3</v>
      </c>
      <c r="B9" s="3">
        <f>[5]Janeiro!$K$5</f>
        <v>0</v>
      </c>
      <c r="C9" s="3">
        <f>[5]Janeiro!$K$6</f>
        <v>0</v>
      </c>
      <c r="D9" s="3">
        <f>[5]Janeiro!$K$7</f>
        <v>0</v>
      </c>
      <c r="E9" s="3">
        <f>[5]Janeiro!$K$8</f>
        <v>0.4</v>
      </c>
      <c r="F9" s="3">
        <f>[5]Janeiro!$K$9</f>
        <v>0</v>
      </c>
      <c r="G9" s="3">
        <f>[5]Janeiro!$K$10</f>
        <v>0.4</v>
      </c>
      <c r="H9" s="3">
        <f>[5]Janeiro!$K$11</f>
        <v>0</v>
      </c>
      <c r="I9" s="3">
        <f>[5]Janeiro!$K$12</f>
        <v>32</v>
      </c>
      <c r="J9" s="3">
        <f>[5]Janeiro!$K$13</f>
        <v>0.60000000000000009</v>
      </c>
      <c r="K9" s="3">
        <f>[5]Janeiro!$K$14</f>
        <v>7</v>
      </c>
      <c r="L9" s="3">
        <f>[5]Janeiro!$K$15</f>
        <v>7.6</v>
      </c>
      <c r="M9" s="3">
        <f>[5]Janeiro!$K$16</f>
        <v>0.4</v>
      </c>
      <c r="N9" s="3">
        <f>[5]Janeiro!$K$17</f>
        <v>16.799999999999997</v>
      </c>
      <c r="O9" s="3">
        <f>[5]Janeiro!$K$18</f>
        <v>2</v>
      </c>
      <c r="P9" s="3">
        <f>[5]Janeiro!$K$19</f>
        <v>0</v>
      </c>
      <c r="Q9" s="3">
        <f>[5]Janeiro!$K$20</f>
        <v>9.1999999999999993</v>
      </c>
      <c r="R9" s="3">
        <f>[5]Janeiro!$K$21</f>
        <v>1.6</v>
      </c>
      <c r="S9" s="3">
        <f>[5]Janeiro!$K$22</f>
        <v>17.8</v>
      </c>
      <c r="T9" s="3">
        <f>[5]Janeiro!$K$23</f>
        <v>6.8000000000000007</v>
      </c>
      <c r="U9" s="3">
        <f>[5]Janeiro!$K$24</f>
        <v>1.8</v>
      </c>
      <c r="V9" s="3">
        <f>[5]Janeiro!$K$25</f>
        <v>0</v>
      </c>
      <c r="W9" s="3">
        <f>[5]Janeiro!$K$26</f>
        <v>1.6</v>
      </c>
      <c r="X9" s="3">
        <f>[5]Janeiro!$K$27</f>
        <v>10.200000000000001</v>
      </c>
      <c r="Y9" s="3">
        <f>[5]Janeiro!$K$28</f>
        <v>0</v>
      </c>
      <c r="Z9" s="3">
        <f>[5]Janeiro!$K$29</f>
        <v>0</v>
      </c>
      <c r="AA9" s="3">
        <f>[5]Janeiro!$K$30</f>
        <v>0</v>
      </c>
      <c r="AB9" s="3">
        <f>[5]Janeiro!$K$31</f>
        <v>11.4</v>
      </c>
      <c r="AC9" s="3">
        <f>[5]Janeiro!$K$32</f>
        <v>0</v>
      </c>
      <c r="AD9" s="3">
        <f>[5]Janeiro!$K$33</f>
        <v>0</v>
      </c>
      <c r="AE9" s="3">
        <f>[5]Janeiro!$K$34</f>
        <v>0</v>
      </c>
      <c r="AF9" s="3">
        <f>[5]Janeiro!$K$35</f>
        <v>0</v>
      </c>
      <c r="AG9" s="16">
        <f t="shared" si="1"/>
        <v>127.59999999999998</v>
      </c>
      <c r="AH9" s="16">
        <f t="shared" si="2"/>
        <v>32</v>
      </c>
      <c r="AI9" s="40">
        <v>4</v>
      </c>
    </row>
    <row r="10" spans="1:35" ht="17.100000000000001" customHeight="1" x14ac:dyDescent="0.2">
      <c r="A10" s="9" t="s">
        <v>4</v>
      </c>
      <c r="B10" s="3">
        <f>[6]Janeiro!$K$5</f>
        <v>0</v>
      </c>
      <c r="C10" s="3">
        <f>[6]Janeiro!$K$6</f>
        <v>2.2000000000000002</v>
      </c>
      <c r="D10" s="3">
        <f>[6]Janeiro!$K$7</f>
        <v>0</v>
      </c>
      <c r="E10" s="3">
        <f>[6]Janeiro!$K$8</f>
        <v>17</v>
      </c>
      <c r="F10" s="3">
        <f>[6]Janeiro!$K$9</f>
        <v>8</v>
      </c>
      <c r="G10" s="3">
        <f>[6]Janeiro!$K$10</f>
        <v>1</v>
      </c>
      <c r="H10" s="3">
        <f>[6]Janeiro!$K$11</f>
        <v>9.4</v>
      </c>
      <c r="I10" s="3">
        <f>[6]Janeiro!$K$12</f>
        <v>6</v>
      </c>
      <c r="J10" s="3">
        <f>[6]Janeiro!$K$13</f>
        <v>5.6000000000000005</v>
      </c>
      <c r="K10" s="3">
        <f>[6]Janeiro!$K$14</f>
        <v>0.6</v>
      </c>
      <c r="L10" s="3">
        <f>[6]Janeiro!$K$15</f>
        <v>12.600000000000001</v>
      </c>
      <c r="M10" s="3">
        <f>[6]Janeiro!$K$16</f>
        <v>30.599999999999998</v>
      </c>
      <c r="N10" s="3">
        <f>[6]Janeiro!$K$17</f>
        <v>2</v>
      </c>
      <c r="O10" s="3">
        <f>[6]Janeiro!$K$18</f>
        <v>3.6</v>
      </c>
      <c r="P10" s="3">
        <f>[6]Janeiro!$K$19</f>
        <v>0</v>
      </c>
      <c r="Q10" s="3">
        <f>[6]Janeiro!$K$20</f>
        <v>4.5999999999999996</v>
      </c>
      <c r="R10" s="3">
        <f>[6]Janeiro!$K$21</f>
        <v>8</v>
      </c>
      <c r="S10" s="3">
        <f>[6]Janeiro!$K$22</f>
        <v>12.2</v>
      </c>
      <c r="T10" s="3">
        <f>[6]Janeiro!$K$23</f>
        <v>6.4000000000000012</v>
      </c>
      <c r="U10" s="3">
        <f>[6]Janeiro!$K$24</f>
        <v>10.6</v>
      </c>
      <c r="V10" s="3">
        <f>[6]Janeiro!$K$25</f>
        <v>2.6</v>
      </c>
      <c r="W10" s="3">
        <f>[6]Janeiro!$K$26</f>
        <v>2.2000000000000002</v>
      </c>
      <c r="X10" s="3">
        <f>[6]Janeiro!$K$27</f>
        <v>6.6</v>
      </c>
      <c r="Y10" s="3">
        <f>[6]Janeiro!$K$28</f>
        <v>0</v>
      </c>
      <c r="Z10" s="3">
        <f>[6]Janeiro!$K$29</f>
        <v>0</v>
      </c>
      <c r="AA10" s="3">
        <f>[6]Janeiro!$K$30</f>
        <v>0</v>
      </c>
      <c r="AB10" s="3">
        <f>[6]Janeiro!$K$31</f>
        <v>0</v>
      </c>
      <c r="AC10" s="3">
        <f>[6]Janeiro!$K$32</f>
        <v>0</v>
      </c>
      <c r="AD10" s="3">
        <f>[6]Janeiro!$K$33</f>
        <v>18</v>
      </c>
      <c r="AE10" s="3">
        <f>[6]Janeiro!$K$34</f>
        <v>0</v>
      </c>
      <c r="AF10" s="3">
        <f>[6]Janeiro!$K$35</f>
        <v>5</v>
      </c>
      <c r="AG10" s="16">
        <f t="shared" si="1"/>
        <v>174.79999999999995</v>
      </c>
      <c r="AH10" s="16">
        <f t="shared" si="2"/>
        <v>30.599999999999998</v>
      </c>
      <c r="AI10" s="40" t="s">
        <v>59</v>
      </c>
    </row>
    <row r="11" spans="1:35" ht="17.100000000000001" customHeight="1" x14ac:dyDescent="0.2">
      <c r="A11" s="9" t="s">
        <v>5</v>
      </c>
      <c r="B11" s="14">
        <f>[7]Janeiro!$K$5</f>
        <v>20.2</v>
      </c>
      <c r="C11" s="14">
        <f>[7]Janeiro!$K$6</f>
        <v>0</v>
      </c>
      <c r="D11" s="14">
        <f>[7]Janeiro!$K$7</f>
        <v>8</v>
      </c>
      <c r="E11" s="14">
        <f>[7]Janeiro!$K$8</f>
        <v>0.4</v>
      </c>
      <c r="F11" s="14">
        <f>[7]Janeiro!$K$9</f>
        <v>0</v>
      </c>
      <c r="G11" s="14">
        <f>[7]Janeiro!$K$10</f>
        <v>0</v>
      </c>
      <c r="H11" s="14">
        <f>[7]Janeiro!$K$11</f>
        <v>0</v>
      </c>
      <c r="I11" s="14">
        <f>[7]Janeiro!$K$12</f>
        <v>1.2000000000000002</v>
      </c>
      <c r="J11" s="14">
        <f>[7]Janeiro!$K$13</f>
        <v>4.2</v>
      </c>
      <c r="K11" s="14">
        <f>[7]Janeiro!$K$14</f>
        <v>1.2</v>
      </c>
      <c r="L11" s="14">
        <f>[7]Janeiro!$K$15</f>
        <v>0</v>
      </c>
      <c r="M11" s="14">
        <f>[7]Janeiro!$K$16</f>
        <v>23.400000000000002</v>
      </c>
      <c r="N11" s="14">
        <f>[7]Janeiro!$K$17</f>
        <v>7.8</v>
      </c>
      <c r="O11" s="14">
        <f>[7]Janeiro!$K$18</f>
        <v>13</v>
      </c>
      <c r="P11" s="14">
        <f>[7]Janeiro!$K$19</f>
        <v>0.2</v>
      </c>
      <c r="Q11" s="14">
        <f>[7]Janeiro!$K$20</f>
        <v>0</v>
      </c>
      <c r="R11" s="14">
        <f>[7]Janeiro!$K$21</f>
        <v>76.400000000000006</v>
      </c>
      <c r="S11" s="14">
        <f>[7]Janeiro!$K$22</f>
        <v>7.6000000000000005</v>
      </c>
      <c r="T11" s="14">
        <f>[7]Janeiro!$K$23</f>
        <v>0</v>
      </c>
      <c r="U11" s="14">
        <f>[7]Janeiro!$K$24</f>
        <v>8.6</v>
      </c>
      <c r="V11" s="14">
        <f>[7]Janeiro!$K$25</f>
        <v>6.4</v>
      </c>
      <c r="W11" s="14">
        <f>[7]Janeiro!$K$26</f>
        <v>0</v>
      </c>
      <c r="X11" s="14">
        <f>[7]Janeiro!$K$27</f>
        <v>1.8</v>
      </c>
      <c r="Y11" s="14">
        <f>[7]Janeiro!$K$28</f>
        <v>9.8000000000000007</v>
      </c>
      <c r="Z11" s="14">
        <f>[7]Janeiro!$K$29</f>
        <v>0</v>
      </c>
      <c r="AA11" s="14">
        <f>[7]Janeiro!$K$30</f>
        <v>0.4</v>
      </c>
      <c r="AB11" s="14">
        <f>[7]Janeiro!$K$31</f>
        <v>0</v>
      </c>
      <c r="AC11" s="14">
        <f>[7]Janeiro!$K$32</f>
        <v>0</v>
      </c>
      <c r="AD11" s="14">
        <f>[7]Janeiro!$K$33</f>
        <v>40.800000000000004</v>
      </c>
      <c r="AE11" s="14">
        <f>[7]Janeiro!$K$34</f>
        <v>0</v>
      </c>
      <c r="AF11" s="14">
        <f>[7]Janeiro!$K$35</f>
        <v>3</v>
      </c>
      <c r="AG11" s="16">
        <f t="shared" si="1"/>
        <v>234.40000000000003</v>
      </c>
      <c r="AH11" s="16">
        <f t="shared" si="2"/>
        <v>76.400000000000006</v>
      </c>
      <c r="AI11" s="40" t="s">
        <v>59</v>
      </c>
    </row>
    <row r="12" spans="1:35" ht="17.100000000000001" customHeight="1" x14ac:dyDescent="0.2">
      <c r="A12" s="9" t="s">
        <v>6</v>
      </c>
      <c r="B12" s="14">
        <f>[8]Janeiro!$K$5</f>
        <v>0</v>
      </c>
      <c r="C12" s="14">
        <f>[8]Janeiro!$K$6</f>
        <v>1</v>
      </c>
      <c r="D12" s="14">
        <f>[8]Janeiro!$K$7</f>
        <v>0</v>
      </c>
      <c r="E12" s="14">
        <f>[8]Janeiro!$K$8</f>
        <v>9</v>
      </c>
      <c r="F12" s="14">
        <f>[8]Janeiro!$K$9</f>
        <v>62.599999999999994</v>
      </c>
      <c r="G12" s="14">
        <f>[8]Janeiro!$K$10</f>
        <v>1.4</v>
      </c>
      <c r="H12" s="14">
        <f>[8]Janeiro!$K$11</f>
        <v>12.600000000000001</v>
      </c>
      <c r="I12" s="14">
        <f>[8]Janeiro!$K$12</f>
        <v>3.8000000000000007</v>
      </c>
      <c r="J12" s="14">
        <f>[8]Janeiro!$K$13</f>
        <v>0</v>
      </c>
      <c r="K12" s="14">
        <f>[8]Janeiro!$K$14</f>
        <v>6.4</v>
      </c>
      <c r="L12" s="14">
        <f>[8]Janeiro!$K$15</f>
        <v>0</v>
      </c>
      <c r="M12" s="14">
        <f>[8]Janeiro!$K$16</f>
        <v>41.000000000000007</v>
      </c>
      <c r="N12" s="14">
        <f>[8]Janeiro!$K$17</f>
        <v>21.2</v>
      </c>
      <c r="O12" s="14">
        <f>[8]Janeiro!$K$18</f>
        <v>8</v>
      </c>
      <c r="P12" s="14">
        <f>[8]Janeiro!$K$19</f>
        <v>0</v>
      </c>
      <c r="Q12" s="14">
        <f>[8]Janeiro!$K$20</f>
        <v>0.2</v>
      </c>
      <c r="R12" s="14">
        <f>[8]Janeiro!$K$21</f>
        <v>34.199999999999996</v>
      </c>
      <c r="S12" s="14">
        <f>[8]Janeiro!$K$22</f>
        <v>15.999999999999998</v>
      </c>
      <c r="T12" s="14">
        <f>[8]Janeiro!$K$23</f>
        <v>3.0000000000000004</v>
      </c>
      <c r="U12" s="14">
        <f>[8]Janeiro!$K$24</f>
        <v>4</v>
      </c>
      <c r="V12" s="14">
        <f>[8]Janeiro!$K$25</f>
        <v>2.8000000000000003</v>
      </c>
      <c r="W12" s="14">
        <f>[8]Janeiro!$K$26</f>
        <v>0</v>
      </c>
      <c r="X12" s="14">
        <f>[8]Janeiro!$K$27</f>
        <v>0</v>
      </c>
      <c r="Y12" s="14">
        <f>[8]Janeiro!$K$28</f>
        <v>0</v>
      </c>
      <c r="Z12" s="14">
        <f>[8]Janeiro!$K$29</f>
        <v>1</v>
      </c>
      <c r="AA12" s="14">
        <f>[8]Janeiro!$K$30</f>
        <v>2.6</v>
      </c>
      <c r="AB12" s="14">
        <f>[8]Janeiro!$K$31</f>
        <v>19.8</v>
      </c>
      <c r="AC12" s="14">
        <f>[8]Janeiro!$K$32</f>
        <v>0.2</v>
      </c>
      <c r="AD12" s="14">
        <f>[8]Janeiro!$K$33</f>
        <v>0.2</v>
      </c>
      <c r="AE12" s="14">
        <f>[8]Janeiro!$K$34</f>
        <v>0.2</v>
      </c>
      <c r="AF12" s="14">
        <f>[8]Janeiro!$K$35</f>
        <v>0</v>
      </c>
      <c r="AG12" s="16">
        <f t="shared" si="1"/>
        <v>251.19999999999996</v>
      </c>
      <c r="AH12" s="16">
        <f t="shared" si="2"/>
        <v>62.599999999999994</v>
      </c>
      <c r="AI12" s="40">
        <v>1</v>
      </c>
    </row>
    <row r="13" spans="1:35" ht="17.100000000000001" customHeight="1" x14ac:dyDescent="0.2">
      <c r="A13" s="9" t="s">
        <v>7</v>
      </c>
      <c r="B13" s="14">
        <f>[9]Janeiro!$K$5</f>
        <v>0</v>
      </c>
      <c r="C13" s="14">
        <f>[9]Janeiro!$K$6</f>
        <v>0</v>
      </c>
      <c r="D13" s="14">
        <f>[9]Janeiro!$K$7</f>
        <v>0</v>
      </c>
      <c r="E13" s="14">
        <f>[9]Janeiro!$K$8</f>
        <v>0</v>
      </c>
      <c r="F13" s="14">
        <f>[9]Janeiro!$K$9</f>
        <v>0</v>
      </c>
      <c r="G13" s="14">
        <f>[9]Janeiro!$K$10</f>
        <v>0</v>
      </c>
      <c r="H13" s="14">
        <f>[9]Janeiro!$K$11</f>
        <v>0</v>
      </c>
      <c r="I13" s="14">
        <f>[9]Janeiro!$K$12</f>
        <v>0</v>
      </c>
      <c r="J13" s="14">
        <f>[9]Janeiro!$K$13</f>
        <v>3.8</v>
      </c>
      <c r="K13" s="14">
        <f>[9]Janeiro!$K$14</f>
        <v>25</v>
      </c>
      <c r="L13" s="14">
        <f>[9]Janeiro!$K$15</f>
        <v>36.4</v>
      </c>
      <c r="M13" s="14">
        <f>[9]Janeiro!$K$16</f>
        <v>1.8</v>
      </c>
      <c r="N13" s="14">
        <f>[9]Janeiro!$K$17</f>
        <v>0</v>
      </c>
      <c r="O13" s="14">
        <f>[9]Janeiro!$K$18</f>
        <v>0</v>
      </c>
      <c r="P13" s="14">
        <f>[9]Janeiro!$K$19</f>
        <v>0</v>
      </c>
      <c r="Q13" s="14">
        <f>[9]Janeiro!$K$20</f>
        <v>1</v>
      </c>
      <c r="R13" s="14">
        <f>[9]Janeiro!$K$21</f>
        <v>0</v>
      </c>
      <c r="S13" s="14">
        <f>[9]Janeiro!$K$22</f>
        <v>16.200000000000003</v>
      </c>
      <c r="T13" s="14">
        <f>[9]Janeiro!$K$23</f>
        <v>20.6</v>
      </c>
      <c r="U13" s="14">
        <f>[9]Janeiro!$K$24</f>
        <v>0.2</v>
      </c>
      <c r="V13" s="14">
        <f>[9]Janeiro!$K$25</f>
        <v>3.4000000000000004</v>
      </c>
      <c r="W13" s="14">
        <f>[9]Janeiro!$K$26</f>
        <v>0.2</v>
      </c>
      <c r="X13" s="14">
        <f>[9]Janeiro!$K$27</f>
        <v>0</v>
      </c>
      <c r="Y13" s="14">
        <f>[9]Janeiro!$K$28</f>
        <v>17.399999999999999</v>
      </c>
      <c r="Z13" s="14">
        <f>[9]Janeiro!$K$29</f>
        <v>16.2</v>
      </c>
      <c r="AA13" s="14">
        <f>[9]Janeiro!$K$30</f>
        <v>0.2</v>
      </c>
      <c r="AB13" s="14">
        <f>[9]Janeiro!$K$31</f>
        <v>0</v>
      </c>
      <c r="AC13" s="14">
        <f>[9]Janeiro!$K$32</f>
        <v>23.999999999999996</v>
      </c>
      <c r="AD13" s="14">
        <f>[9]Janeiro!$K$33</f>
        <v>19.399999999999999</v>
      </c>
      <c r="AE13" s="14">
        <f>[9]Janeiro!$K$34</f>
        <v>0</v>
      </c>
      <c r="AF13" s="14">
        <f>[9]Janeiro!$K$35</f>
        <v>1.8</v>
      </c>
      <c r="AG13" s="16">
        <f t="shared" si="1"/>
        <v>187.60000000000002</v>
      </c>
      <c r="AH13" s="16">
        <f t="shared" si="2"/>
        <v>36.4</v>
      </c>
      <c r="AI13" s="40" t="s">
        <v>59</v>
      </c>
    </row>
    <row r="14" spans="1:35" ht="17.100000000000001" customHeight="1" x14ac:dyDescent="0.2">
      <c r="A14" s="9" t="s">
        <v>8</v>
      </c>
      <c r="B14" s="3">
        <f>[10]Janeiro!$K$5</f>
        <v>1.4</v>
      </c>
      <c r="C14" s="3">
        <f>[10]Janeiro!$K$6</f>
        <v>0.4</v>
      </c>
      <c r="D14" s="3">
        <f>[10]Janeiro!$K$7</f>
        <v>2</v>
      </c>
      <c r="E14" s="3">
        <f>[10]Janeiro!$K$8</f>
        <v>0</v>
      </c>
      <c r="F14" s="3">
        <f>[10]Janeiro!$K$9</f>
        <v>0</v>
      </c>
      <c r="G14" s="3">
        <f>[10]Janeiro!$K$10</f>
        <v>0</v>
      </c>
      <c r="H14" s="3">
        <f>[10]Janeiro!$K$11</f>
        <v>3.2</v>
      </c>
      <c r="I14" s="3">
        <f>[10]Janeiro!$K$12</f>
        <v>2.6</v>
      </c>
      <c r="J14" s="3">
        <f>[10]Janeiro!$K$13</f>
        <v>16.399999999999999</v>
      </c>
      <c r="K14" s="3">
        <f>[10]Janeiro!$K$14</f>
        <v>0</v>
      </c>
      <c r="L14" s="3">
        <f>[10]Janeiro!$K$15</f>
        <v>19.399999999999999</v>
      </c>
      <c r="M14" s="3">
        <f>[10]Janeiro!$K$16</f>
        <v>0.2</v>
      </c>
      <c r="N14" s="3">
        <f>[10]Janeiro!$K$17</f>
        <v>0.2</v>
      </c>
      <c r="O14" s="3">
        <f>[10]Janeiro!$K$18</f>
        <v>0</v>
      </c>
      <c r="P14" s="3">
        <f>[10]Janeiro!$K$19</f>
        <v>0</v>
      </c>
      <c r="Q14" s="3">
        <f>[10]Janeiro!$K$20</f>
        <v>21.799999999999997</v>
      </c>
      <c r="R14" s="3">
        <f>[10]Janeiro!$K$21</f>
        <v>21.799999999999997</v>
      </c>
      <c r="S14" s="3">
        <f>[10]Janeiro!$K$22</f>
        <v>1.2</v>
      </c>
      <c r="T14" s="3">
        <f>[10]Janeiro!$K$23</f>
        <v>1.8</v>
      </c>
      <c r="U14" s="3">
        <f>[10]Janeiro!$K$24</f>
        <v>0</v>
      </c>
      <c r="V14" s="3">
        <f>[10]Janeiro!$K$25</f>
        <v>4.2000000000000011</v>
      </c>
      <c r="W14" s="3">
        <f>[10]Janeiro!$K$26</f>
        <v>5.8000000000000007</v>
      </c>
      <c r="X14" s="3">
        <f>[10]Janeiro!$K$27</f>
        <v>0</v>
      </c>
      <c r="Y14" s="3">
        <f>[10]Janeiro!$K$28</f>
        <v>18.799999999999997</v>
      </c>
      <c r="Z14" s="3">
        <f>[10]Janeiro!$K$29</f>
        <v>53.6</v>
      </c>
      <c r="AA14" s="3">
        <f>[10]Janeiro!$K$30</f>
        <v>2.2000000000000002</v>
      </c>
      <c r="AB14" s="3">
        <f>[10]Janeiro!$K$31</f>
        <v>2</v>
      </c>
      <c r="AC14" s="3">
        <f>[10]Janeiro!$K$32</f>
        <v>46.8</v>
      </c>
      <c r="AD14" s="3">
        <f>[10]Janeiro!$K$33</f>
        <v>0</v>
      </c>
      <c r="AE14" s="3">
        <f>[10]Janeiro!$K$34</f>
        <v>3.8000000000000003</v>
      </c>
      <c r="AF14" s="3">
        <f>[10]Janeiro!$K$35</f>
        <v>0</v>
      </c>
      <c r="AG14" s="16">
        <f t="shared" si="1"/>
        <v>229.59999999999997</v>
      </c>
      <c r="AH14" s="16">
        <f t="shared" si="2"/>
        <v>53.6</v>
      </c>
      <c r="AI14" s="40">
        <v>1</v>
      </c>
    </row>
    <row r="15" spans="1:35" ht="17.100000000000001" customHeight="1" x14ac:dyDescent="0.2">
      <c r="A15" s="9" t="s">
        <v>9</v>
      </c>
      <c r="B15" s="14">
        <f>[11]Janeiro!$K$5</f>
        <v>0</v>
      </c>
      <c r="C15" s="14">
        <f>[11]Janeiro!$K$6</f>
        <v>0</v>
      </c>
      <c r="D15" s="14">
        <f>[11]Janeiro!$K$7</f>
        <v>3.2</v>
      </c>
      <c r="E15" s="14">
        <f>[11]Janeiro!$K$8</f>
        <v>0</v>
      </c>
      <c r="F15" s="14">
        <f>[11]Janeiro!$K$9</f>
        <v>0</v>
      </c>
      <c r="G15" s="14">
        <f>[11]Janeiro!$K$10</f>
        <v>0</v>
      </c>
      <c r="H15" s="14">
        <f>[11]Janeiro!$K$11</f>
        <v>5.4000000000000012</v>
      </c>
      <c r="I15" s="14">
        <f>[11]Janeiro!$K$12</f>
        <v>4.2</v>
      </c>
      <c r="J15" s="14">
        <f>[11]Janeiro!$K$13</f>
        <v>61.6</v>
      </c>
      <c r="K15" s="14">
        <f>[11]Janeiro!$K$14</f>
        <v>2</v>
      </c>
      <c r="L15" s="14">
        <f>[11]Janeiro!$K$15</f>
        <v>0.8</v>
      </c>
      <c r="M15" s="14">
        <f>[11]Janeiro!$K$16</f>
        <v>2.2000000000000002</v>
      </c>
      <c r="N15" s="14">
        <f>[11]Janeiro!$K$17</f>
        <v>0</v>
      </c>
      <c r="O15" s="14">
        <f>[11]Janeiro!$K$18</f>
        <v>0.2</v>
      </c>
      <c r="P15" s="14">
        <f>[11]Janeiro!$K$19</f>
        <v>0.2</v>
      </c>
      <c r="Q15" s="14">
        <f>[11]Janeiro!$K$20</f>
        <v>6.6</v>
      </c>
      <c r="R15" s="14">
        <f>[11]Janeiro!$K$21</f>
        <v>20.6</v>
      </c>
      <c r="S15" s="14">
        <f>[11]Janeiro!$K$22</f>
        <v>10</v>
      </c>
      <c r="T15" s="14">
        <f>[11]Janeiro!$K$23</f>
        <v>2</v>
      </c>
      <c r="U15" s="14">
        <f>[11]Janeiro!$K$24</f>
        <v>15.399999999999999</v>
      </c>
      <c r="V15" s="14">
        <f>[11]Janeiro!$K$25</f>
        <v>35</v>
      </c>
      <c r="W15" s="14">
        <f>[11]Janeiro!$K$26</f>
        <v>9.7999999999999989</v>
      </c>
      <c r="X15" s="14">
        <f>[11]Janeiro!$K$27</f>
        <v>0</v>
      </c>
      <c r="Y15" s="14">
        <f>[11]Janeiro!$K$28</f>
        <v>0</v>
      </c>
      <c r="Z15" s="14">
        <f>[11]Janeiro!$K$29</f>
        <v>1.2</v>
      </c>
      <c r="AA15" s="14">
        <f>[11]Janeiro!$K$30</f>
        <v>13.2</v>
      </c>
      <c r="AB15" s="14">
        <f>[11]Janeiro!$K$31</f>
        <v>11.2</v>
      </c>
      <c r="AC15" s="14">
        <f>[11]Janeiro!$K$32</f>
        <v>0</v>
      </c>
      <c r="AD15" s="14">
        <f>[11]Janeiro!$K$33</f>
        <v>0.2</v>
      </c>
      <c r="AE15" s="14">
        <f>[11]Janeiro!$K$34</f>
        <v>0</v>
      </c>
      <c r="AF15" s="14">
        <f>[11]Janeiro!$K$35</f>
        <v>0.4</v>
      </c>
      <c r="AG15" s="16">
        <f t="shared" ref="AG15:AG27" si="3">SUM(B15:AF15)</f>
        <v>205.39999999999998</v>
      </c>
      <c r="AH15" s="16">
        <f t="shared" ref="AH15:AH27" si="4">MAX(B15:AF15)</f>
        <v>61.6</v>
      </c>
      <c r="AI15" s="40" t="s">
        <v>59</v>
      </c>
    </row>
    <row r="16" spans="1:35" ht="17.100000000000001" customHeight="1" x14ac:dyDescent="0.2">
      <c r="A16" s="9" t="s">
        <v>10</v>
      </c>
      <c r="B16" s="14">
        <f>[12]Janeiro!$K$5</f>
        <v>1</v>
      </c>
      <c r="C16" s="14">
        <f>[12]Janeiro!$K$6</f>
        <v>0.2</v>
      </c>
      <c r="D16" s="14">
        <f>[12]Janeiro!$K$7</f>
        <v>8.1999999999999993</v>
      </c>
      <c r="E16" s="14">
        <f>[12]Janeiro!$K$8</f>
        <v>0.2</v>
      </c>
      <c r="F16" s="14">
        <f>[12]Janeiro!$K$9</f>
        <v>4</v>
      </c>
      <c r="G16" s="14">
        <f>[12]Janeiro!$K$10</f>
        <v>0</v>
      </c>
      <c r="H16" s="14">
        <f>[12]Janeiro!$K$11</f>
        <v>0</v>
      </c>
      <c r="I16" s="14">
        <f>[12]Janeiro!$K$12</f>
        <v>0.4</v>
      </c>
      <c r="J16" s="14">
        <f>[12]Janeiro!$K$13</f>
        <v>8</v>
      </c>
      <c r="K16" s="14">
        <f>[12]Janeiro!$K$14</f>
        <v>0</v>
      </c>
      <c r="L16" s="14">
        <f>[12]Janeiro!$K$15</f>
        <v>11.399999999999999</v>
      </c>
      <c r="M16" s="14">
        <f>[12]Janeiro!$K$16</f>
        <v>10.8</v>
      </c>
      <c r="N16" s="14">
        <f>[12]Janeiro!$K$17</f>
        <v>4</v>
      </c>
      <c r="O16" s="14">
        <f>[12]Janeiro!$K$18</f>
        <v>0</v>
      </c>
      <c r="P16" s="14">
        <f>[12]Janeiro!$K$19</f>
        <v>0</v>
      </c>
      <c r="Q16" s="14">
        <f>[12]Janeiro!$K$20</f>
        <v>0.60000000000000009</v>
      </c>
      <c r="R16" s="14">
        <f>[12]Janeiro!$K$21</f>
        <v>2.4</v>
      </c>
      <c r="S16" s="14">
        <f>[12]Janeiro!$K$22</f>
        <v>14.799999999999999</v>
      </c>
      <c r="T16" s="14">
        <f>[12]Janeiro!$K$23</f>
        <v>6</v>
      </c>
      <c r="U16" s="14">
        <f>[12]Janeiro!$K$24</f>
        <v>0.60000000000000009</v>
      </c>
      <c r="V16" s="14">
        <f>[12]Janeiro!$K$25</f>
        <v>13</v>
      </c>
      <c r="W16" s="14">
        <f>[12]Janeiro!$K$26</f>
        <v>1.9999999999999998</v>
      </c>
      <c r="X16" s="14">
        <f>[12]Janeiro!$K$27</f>
        <v>0</v>
      </c>
      <c r="Y16" s="14">
        <f>[12]Janeiro!$K$28</f>
        <v>0</v>
      </c>
      <c r="Z16" s="14">
        <f>[12]Janeiro!$K$29</f>
        <v>4</v>
      </c>
      <c r="AA16" s="14">
        <f>[12]Janeiro!$K$30</f>
        <v>14.4</v>
      </c>
      <c r="AB16" s="14">
        <f>[12]Janeiro!$K$31</f>
        <v>0.8</v>
      </c>
      <c r="AC16" s="14">
        <f>[12]Janeiro!$K$32</f>
        <v>1.6</v>
      </c>
      <c r="AD16" s="14">
        <f>[12]Janeiro!$K$33</f>
        <v>9.1999999999999993</v>
      </c>
      <c r="AE16" s="14">
        <f>[12]Janeiro!$K$34</f>
        <v>0.2</v>
      </c>
      <c r="AF16" s="14">
        <f>[12]Janeiro!$K$35</f>
        <v>0.2</v>
      </c>
      <c r="AG16" s="16">
        <f t="shared" si="3"/>
        <v>118</v>
      </c>
      <c r="AH16" s="16">
        <f t="shared" si="4"/>
        <v>14.799999999999999</v>
      </c>
      <c r="AI16" s="40" t="s">
        <v>59</v>
      </c>
    </row>
    <row r="17" spans="1:35" ht="17.100000000000001" customHeight="1" x14ac:dyDescent="0.2">
      <c r="A17" s="9" t="s">
        <v>11</v>
      </c>
      <c r="B17" s="14">
        <f>[13]Janeiro!$K$5</f>
        <v>0</v>
      </c>
      <c r="C17" s="14">
        <f>[13]Janeiro!$K$6</f>
        <v>0</v>
      </c>
      <c r="D17" s="14">
        <f>[13]Janeiro!$K$7</f>
        <v>4.4000000000000004</v>
      </c>
      <c r="E17" s="14">
        <f>[13]Janeiro!$K$8</f>
        <v>17.2</v>
      </c>
      <c r="F17" s="14">
        <f>[13]Janeiro!$K$9</f>
        <v>0</v>
      </c>
      <c r="G17" s="14">
        <f>[13]Janeiro!$K$10</f>
        <v>0</v>
      </c>
      <c r="H17" s="14">
        <f>[13]Janeiro!$K$11</f>
        <v>0</v>
      </c>
      <c r="I17" s="14">
        <f>[13]Janeiro!$K$12</f>
        <v>7.6000000000000005</v>
      </c>
      <c r="J17" s="14">
        <f>[13]Janeiro!$K$13</f>
        <v>8.7999999999999989</v>
      </c>
      <c r="K17" s="14">
        <f>[13]Janeiro!$K$14</f>
        <v>1.2</v>
      </c>
      <c r="L17" s="14">
        <f>[13]Janeiro!$K$15</f>
        <v>19.799999999999997</v>
      </c>
      <c r="M17" s="14">
        <f>[13]Janeiro!$K$16</f>
        <v>16</v>
      </c>
      <c r="N17" s="14">
        <f>[13]Janeiro!$K$17</f>
        <v>0</v>
      </c>
      <c r="O17" s="14">
        <f>[13]Janeiro!$K$18</f>
        <v>0</v>
      </c>
      <c r="P17" s="14">
        <f>[13]Janeiro!$K$19</f>
        <v>0</v>
      </c>
      <c r="Q17" s="14">
        <f>[13]Janeiro!$K$20</f>
        <v>0</v>
      </c>
      <c r="R17" s="14">
        <f>[13]Janeiro!$K$21</f>
        <v>0</v>
      </c>
      <c r="S17" s="14">
        <f>[13]Janeiro!$K$22</f>
        <v>0.4</v>
      </c>
      <c r="T17" s="14">
        <f>[13]Janeiro!$K$23</f>
        <v>28.599999999999998</v>
      </c>
      <c r="U17" s="14">
        <f>[13]Janeiro!$K$24</f>
        <v>1.6</v>
      </c>
      <c r="V17" s="14">
        <f>[13]Janeiro!$K$25</f>
        <v>7.0000000000000009</v>
      </c>
      <c r="W17" s="14">
        <f>[13]Janeiro!$K$26</f>
        <v>1</v>
      </c>
      <c r="X17" s="14">
        <f>[13]Janeiro!$K$27</f>
        <v>0</v>
      </c>
      <c r="Y17" s="14">
        <f>[13]Janeiro!$K$28</f>
        <v>2</v>
      </c>
      <c r="Z17" s="14">
        <f>[13]Janeiro!$K$29</f>
        <v>16.399999999999999</v>
      </c>
      <c r="AA17" s="14">
        <f>[13]Janeiro!$K$30</f>
        <v>0.2</v>
      </c>
      <c r="AB17" s="14">
        <f>[13]Janeiro!$K$31</f>
        <v>0.2</v>
      </c>
      <c r="AC17" s="14">
        <f>[13]Janeiro!$K$32</f>
        <v>4</v>
      </c>
      <c r="AD17" s="14">
        <f>[13]Janeiro!$K$33</f>
        <v>1.2</v>
      </c>
      <c r="AE17" s="14">
        <f>[13]Janeiro!$K$34</f>
        <v>0</v>
      </c>
      <c r="AF17" s="14">
        <f>[13]Janeiro!$K$35</f>
        <v>0</v>
      </c>
      <c r="AG17" s="16">
        <f t="shared" si="3"/>
        <v>137.59999999999997</v>
      </c>
      <c r="AH17" s="16">
        <f t="shared" si="4"/>
        <v>28.599999999999998</v>
      </c>
      <c r="AI17" s="40">
        <v>2</v>
      </c>
    </row>
    <row r="18" spans="1:35" ht="17.100000000000001" customHeight="1" x14ac:dyDescent="0.2">
      <c r="A18" s="9" t="s">
        <v>12</v>
      </c>
      <c r="B18" s="14">
        <f>[14]Janeiro!$K$5</f>
        <v>56.6</v>
      </c>
      <c r="C18" s="14">
        <f>[14]Janeiro!$K$6</f>
        <v>0</v>
      </c>
      <c r="D18" s="14">
        <f>[14]Janeiro!$K$7</f>
        <v>0</v>
      </c>
      <c r="E18" s="14">
        <f>[14]Janeiro!$K$8</f>
        <v>7.6000000000000005</v>
      </c>
      <c r="F18" s="14">
        <f>[14]Janeiro!$K$9</f>
        <v>0</v>
      </c>
      <c r="G18" s="14">
        <f>[14]Janeiro!$K$10</f>
        <v>0</v>
      </c>
      <c r="H18" s="14">
        <f>[14]Janeiro!$K$11</f>
        <v>0</v>
      </c>
      <c r="I18" s="14">
        <f>[14]Janeiro!$K$12</f>
        <v>5.2</v>
      </c>
      <c r="J18" s="14">
        <f>[14]Janeiro!$K$13</f>
        <v>16.8</v>
      </c>
      <c r="K18" s="14">
        <f>[14]Janeiro!$K$14</f>
        <v>10.399999999999999</v>
      </c>
      <c r="L18" s="14">
        <f>[14]Janeiro!$K$15</f>
        <v>12.399999999999999</v>
      </c>
      <c r="M18" s="14">
        <f>[14]Janeiro!$K$16</f>
        <v>32.000000000000007</v>
      </c>
      <c r="N18" s="14">
        <f>[14]Janeiro!$K$17</f>
        <v>11.799999999999999</v>
      </c>
      <c r="O18" s="14">
        <f>[14]Janeiro!$K$18</f>
        <v>0</v>
      </c>
      <c r="P18" s="14">
        <f>[14]Janeiro!$K$19</f>
        <v>0</v>
      </c>
      <c r="Q18" s="14">
        <f>[14]Janeiro!$K$20</f>
        <v>0.2</v>
      </c>
      <c r="R18" s="14">
        <f>[14]Janeiro!$K$21</f>
        <v>3.6</v>
      </c>
      <c r="S18" s="14">
        <f>[14]Janeiro!$K$22</f>
        <v>2.8000000000000003</v>
      </c>
      <c r="T18" s="14">
        <f>[14]Janeiro!$K$23</f>
        <v>57.20000000000001</v>
      </c>
      <c r="U18" s="14">
        <f>[14]Janeiro!$K$24</f>
        <v>0</v>
      </c>
      <c r="V18" s="14">
        <f>[14]Janeiro!$K$25</f>
        <v>0</v>
      </c>
      <c r="W18" s="14" t="str">
        <f>[14]Janeiro!$K$26</f>
        <v>**</v>
      </c>
      <c r="X18" s="14" t="str">
        <f>[14]Janeiro!$K$27</f>
        <v>**</v>
      </c>
      <c r="Y18" s="14" t="str">
        <f>[14]Janeiro!$K$28</f>
        <v>**</v>
      </c>
      <c r="Z18" s="14" t="str">
        <f>[14]Janeiro!$K$29</f>
        <v>**</v>
      </c>
      <c r="AA18" s="14" t="str">
        <f>[14]Janeiro!$K$30</f>
        <v>**</v>
      </c>
      <c r="AB18" s="14" t="str">
        <f>[14]Janeiro!$K$31</f>
        <v>**</v>
      </c>
      <c r="AC18" s="14" t="str">
        <f>[14]Janeiro!$K$32</f>
        <v>**</v>
      </c>
      <c r="AD18" s="14" t="str">
        <f>[14]Janeiro!$K$33</f>
        <v>**</v>
      </c>
      <c r="AE18" s="14" t="str">
        <f>[14]Janeiro!$K$34</f>
        <v>**</v>
      </c>
      <c r="AF18" s="14" t="str">
        <f>[14]Janeiro!$K$35</f>
        <v>**</v>
      </c>
      <c r="AG18" s="16">
        <f t="shared" si="3"/>
        <v>216.60000000000002</v>
      </c>
      <c r="AH18" s="16">
        <f t="shared" si="4"/>
        <v>57.20000000000001</v>
      </c>
      <c r="AI18" s="40" t="s">
        <v>50</v>
      </c>
    </row>
    <row r="19" spans="1:35" ht="17.100000000000001" customHeight="1" x14ac:dyDescent="0.2">
      <c r="A19" s="9" t="s">
        <v>13</v>
      </c>
      <c r="B19" s="14">
        <f>[15]Janeiro!$K$5</f>
        <v>0</v>
      </c>
      <c r="C19" s="14">
        <f>[15]Janeiro!$K$6</f>
        <v>0</v>
      </c>
      <c r="D19" s="14">
        <f>[15]Janeiro!$K$7</f>
        <v>0</v>
      </c>
      <c r="E19" s="14">
        <f>[15]Janeiro!$K$8</f>
        <v>5.2</v>
      </c>
      <c r="F19" s="14">
        <f>[15]Janeiro!$K$9</f>
        <v>0</v>
      </c>
      <c r="G19" s="14">
        <f>[15]Janeiro!$K$10</f>
        <v>0</v>
      </c>
      <c r="H19" s="14">
        <f>[15]Janeiro!$K$11</f>
        <v>0</v>
      </c>
      <c r="I19" s="14">
        <f>[15]Janeiro!$K$12</f>
        <v>0</v>
      </c>
      <c r="J19" s="14">
        <f>[15]Janeiro!$K$13</f>
        <v>0</v>
      </c>
      <c r="K19" s="14">
        <f>[15]Janeiro!$K$14</f>
        <v>0.2</v>
      </c>
      <c r="L19" s="14">
        <f>[15]Janeiro!$K$15</f>
        <v>0</v>
      </c>
      <c r="M19" s="14">
        <f>[15]Janeiro!$K$16</f>
        <v>0</v>
      </c>
      <c r="N19" s="14">
        <f>[15]Janeiro!$K$17</f>
        <v>2.8</v>
      </c>
      <c r="O19" s="14">
        <f>[15]Janeiro!$K$18</f>
        <v>15.4</v>
      </c>
      <c r="P19" s="14">
        <f>[15]Janeiro!$K$19</f>
        <v>0</v>
      </c>
      <c r="Q19" s="14">
        <f>[15]Janeiro!$K$20</f>
        <v>7</v>
      </c>
      <c r="R19" s="14">
        <f>[15]Janeiro!$K$21</f>
        <v>0</v>
      </c>
      <c r="S19" s="14" t="str">
        <f>[15]Janeiro!$K$22</f>
        <v>**</v>
      </c>
      <c r="T19" s="14" t="str">
        <f>[15]Janeiro!$K$23</f>
        <v>**</v>
      </c>
      <c r="U19" s="14" t="str">
        <f>[15]Janeiro!$K$24</f>
        <v>**</v>
      </c>
      <c r="V19" s="14" t="str">
        <f>[15]Janeiro!$K$25</f>
        <v>**</v>
      </c>
      <c r="W19" s="14" t="str">
        <f>[15]Janeiro!$K$26</f>
        <v>**</v>
      </c>
      <c r="X19" s="14" t="str">
        <f>[15]Janeiro!$K$27</f>
        <v>**</v>
      </c>
      <c r="Y19" s="14" t="str">
        <f>[15]Janeiro!$K$28</f>
        <v>**</v>
      </c>
      <c r="Z19" s="14" t="str">
        <f>[15]Janeiro!$K$29</f>
        <v>**</v>
      </c>
      <c r="AA19" s="14" t="str">
        <f>[15]Janeiro!$K$30</f>
        <v>**</v>
      </c>
      <c r="AB19" s="14" t="str">
        <f>[15]Janeiro!$K$31</f>
        <v>**</v>
      </c>
      <c r="AC19" s="14" t="str">
        <f>[15]Janeiro!$K$32</f>
        <v>**</v>
      </c>
      <c r="AD19" s="14" t="str">
        <f>[15]Janeiro!$K$33</f>
        <v>**</v>
      </c>
      <c r="AE19" s="14" t="str">
        <f>[15]Janeiro!$K$34</f>
        <v>**</v>
      </c>
      <c r="AF19" s="14" t="str">
        <f>[15]Janeiro!$K$35</f>
        <v>**</v>
      </c>
      <c r="AG19" s="16">
        <f t="shared" si="3"/>
        <v>30.6</v>
      </c>
      <c r="AH19" s="16">
        <f t="shared" si="4"/>
        <v>15.4</v>
      </c>
      <c r="AI19" s="40" t="s">
        <v>50</v>
      </c>
    </row>
    <row r="20" spans="1:35" ht="17.100000000000001" customHeight="1" x14ac:dyDescent="0.2">
      <c r="A20" s="9" t="s">
        <v>14</v>
      </c>
      <c r="B20" s="14">
        <f>[16]Janeiro!$K$5</f>
        <v>0</v>
      </c>
      <c r="C20" s="14">
        <f>[16]Janeiro!$K$6</f>
        <v>0.4</v>
      </c>
      <c r="D20" s="14">
        <f>[16]Janeiro!$K$7</f>
        <v>0</v>
      </c>
      <c r="E20" s="14">
        <f>[16]Janeiro!$K$8</f>
        <v>0</v>
      </c>
      <c r="F20" s="14">
        <f>[16]Janeiro!$K$9</f>
        <v>0.2</v>
      </c>
      <c r="G20" s="14">
        <f>[16]Janeiro!$K$10</f>
        <v>0.2</v>
      </c>
      <c r="H20" s="14">
        <f>[16]Janeiro!$K$11</f>
        <v>0</v>
      </c>
      <c r="I20" s="14">
        <f>[16]Janeiro!$K$12</f>
        <v>0.2</v>
      </c>
      <c r="J20" s="14">
        <f>[16]Janeiro!$K$13</f>
        <v>4.8</v>
      </c>
      <c r="K20" s="14">
        <f>[16]Janeiro!$K$14</f>
        <v>5.8</v>
      </c>
      <c r="L20" s="14">
        <f>[16]Janeiro!$K$15</f>
        <v>1.7999999999999998</v>
      </c>
      <c r="M20" s="14">
        <f>[16]Janeiro!$K$16</f>
        <v>0</v>
      </c>
      <c r="N20" s="14">
        <f>[16]Janeiro!$K$17</f>
        <v>0.4</v>
      </c>
      <c r="O20" s="14">
        <f>[16]Janeiro!$K$18</f>
        <v>0.2</v>
      </c>
      <c r="P20" s="14">
        <f>[16]Janeiro!$K$19</f>
        <v>0.4</v>
      </c>
      <c r="Q20" s="14">
        <f>[16]Janeiro!$K$20</f>
        <v>2.8000000000000003</v>
      </c>
      <c r="R20" s="14">
        <f>[16]Janeiro!$K$21</f>
        <v>6.6000000000000005</v>
      </c>
      <c r="S20" s="14">
        <f>[16]Janeiro!$K$22</f>
        <v>4.8000000000000007</v>
      </c>
      <c r="T20" s="14">
        <f>[16]Janeiro!$K$23</f>
        <v>1.5999999999999999</v>
      </c>
      <c r="U20" s="14">
        <f>[16]Janeiro!$K$24</f>
        <v>1.4</v>
      </c>
      <c r="V20" s="14">
        <f>[16]Janeiro!$K$25</f>
        <v>0.8</v>
      </c>
      <c r="W20" s="14">
        <f>[16]Janeiro!$K$26</f>
        <v>0</v>
      </c>
      <c r="X20" s="14">
        <f>[16]Janeiro!$K$27</f>
        <v>0</v>
      </c>
      <c r="Y20" s="14">
        <f>[16]Janeiro!$K$28</f>
        <v>0</v>
      </c>
      <c r="Z20" s="14">
        <f>[16]Janeiro!$K$29</f>
        <v>0</v>
      </c>
      <c r="AA20" s="14">
        <f>[16]Janeiro!$K$30</f>
        <v>0</v>
      </c>
      <c r="AB20" s="14">
        <f>[16]Janeiro!$K$31</f>
        <v>0.2</v>
      </c>
      <c r="AC20" s="14">
        <f>[16]Janeiro!$K$32</f>
        <v>0</v>
      </c>
      <c r="AD20" s="14">
        <f>[16]Janeiro!$K$33</f>
        <v>0</v>
      </c>
      <c r="AE20" s="14">
        <f>[16]Janeiro!$K$34</f>
        <v>0</v>
      </c>
      <c r="AF20" s="14">
        <f>[16]Janeiro!$K$35</f>
        <v>0</v>
      </c>
      <c r="AG20" s="16">
        <f t="shared" si="3"/>
        <v>32.6</v>
      </c>
      <c r="AH20" s="16">
        <f t="shared" si="4"/>
        <v>6.6000000000000005</v>
      </c>
      <c r="AI20" s="40">
        <v>4</v>
      </c>
    </row>
    <row r="21" spans="1:35" ht="17.100000000000001" customHeight="1" x14ac:dyDescent="0.2">
      <c r="A21" s="9" t="s">
        <v>15</v>
      </c>
      <c r="B21" s="14">
        <f>[17]Janeiro!$K$5</f>
        <v>45</v>
      </c>
      <c r="C21" s="14">
        <f>[17]Janeiro!$K$6</f>
        <v>0.2</v>
      </c>
      <c r="D21" s="14">
        <f>[17]Janeiro!$K$7</f>
        <v>1.2</v>
      </c>
      <c r="E21" s="14">
        <f>[17]Janeiro!$K$8</f>
        <v>0</v>
      </c>
      <c r="F21" s="14">
        <f>[17]Janeiro!$K$9</f>
        <v>0.2</v>
      </c>
      <c r="G21" s="14">
        <f>[17]Janeiro!$K$10</f>
        <v>0.2</v>
      </c>
      <c r="H21" s="14">
        <f>[17]Janeiro!$K$11</f>
        <v>28</v>
      </c>
      <c r="I21" s="14">
        <f>[17]Janeiro!$K$12</f>
        <v>0.4</v>
      </c>
      <c r="J21" s="14">
        <f>[17]Janeiro!$K$13</f>
        <v>3.4</v>
      </c>
      <c r="K21" s="14">
        <f>[17]Janeiro!$K$14</f>
        <v>0</v>
      </c>
      <c r="L21" s="14">
        <f>[17]Janeiro!$K$15</f>
        <v>0</v>
      </c>
      <c r="M21" s="14">
        <f>[17]Janeiro!$K$16</f>
        <v>4.8000000000000007</v>
      </c>
      <c r="N21" s="14">
        <f>[17]Janeiro!$K$17</f>
        <v>0</v>
      </c>
      <c r="O21" s="14">
        <f>[17]Janeiro!$K$18</f>
        <v>0</v>
      </c>
      <c r="P21" s="14">
        <f>[17]Janeiro!$K$19</f>
        <v>0</v>
      </c>
      <c r="Q21" s="14">
        <f>[17]Janeiro!$K$20</f>
        <v>3.2</v>
      </c>
      <c r="R21" s="14">
        <f>[17]Janeiro!$K$21</f>
        <v>0.4</v>
      </c>
      <c r="S21" s="14">
        <f>[17]Janeiro!$K$22</f>
        <v>2.8000000000000003</v>
      </c>
      <c r="T21" s="14">
        <f>[17]Janeiro!$K$23</f>
        <v>0.2</v>
      </c>
      <c r="U21" s="14">
        <f>[17]Janeiro!$K$24</f>
        <v>41.6</v>
      </c>
      <c r="V21" s="14">
        <f>[17]Janeiro!$K$25</f>
        <v>4.2</v>
      </c>
      <c r="W21" s="14">
        <f>[17]Janeiro!$K$26</f>
        <v>3</v>
      </c>
      <c r="X21" s="14">
        <f>[17]Janeiro!$K$27</f>
        <v>0.2</v>
      </c>
      <c r="Y21" s="14">
        <f>[17]Janeiro!$K$28</f>
        <v>3.8</v>
      </c>
      <c r="Z21" s="14">
        <f>[17]Janeiro!$K$29</f>
        <v>10.4</v>
      </c>
      <c r="AA21" s="14">
        <f>[17]Janeiro!$K$30</f>
        <v>30.6</v>
      </c>
      <c r="AB21" s="14">
        <f>[17]Janeiro!$K$31</f>
        <v>0.8</v>
      </c>
      <c r="AC21" s="14">
        <f>[17]Janeiro!$K$32</f>
        <v>3.6000000000000005</v>
      </c>
      <c r="AD21" s="14">
        <f>[17]Janeiro!$K$33</f>
        <v>5.2</v>
      </c>
      <c r="AE21" s="14">
        <f>[17]Janeiro!$K$34</f>
        <v>13.4</v>
      </c>
      <c r="AF21" s="14">
        <f>[17]Janeiro!$K$35</f>
        <v>0</v>
      </c>
      <c r="AG21" s="16">
        <f t="shared" si="3"/>
        <v>206.8</v>
      </c>
      <c r="AH21" s="16">
        <f t="shared" si="4"/>
        <v>45</v>
      </c>
      <c r="AI21" s="40">
        <v>1</v>
      </c>
    </row>
    <row r="22" spans="1:35" ht="17.100000000000001" customHeight="1" x14ac:dyDescent="0.2">
      <c r="A22" s="9" t="s">
        <v>16</v>
      </c>
      <c r="B22" s="14" t="str">
        <f>[18]Janeiro!$K$5</f>
        <v>**</v>
      </c>
      <c r="C22" s="14">
        <f>[18]Janeiro!$K$6</f>
        <v>0</v>
      </c>
      <c r="D22" s="14">
        <f>[18]Janeiro!$K$7</f>
        <v>0</v>
      </c>
      <c r="E22" s="14">
        <f>[18]Janeiro!$K$8</f>
        <v>0</v>
      </c>
      <c r="F22" s="14">
        <f>[18]Janeiro!$K$9</f>
        <v>0</v>
      </c>
      <c r="G22" s="14">
        <f>[18]Janeiro!$K$10</f>
        <v>0</v>
      </c>
      <c r="H22" s="14">
        <f>[18]Janeiro!$K$11</f>
        <v>0</v>
      </c>
      <c r="I22" s="14">
        <f>[18]Janeiro!$K$12</f>
        <v>0</v>
      </c>
      <c r="J22" s="14">
        <f>[18]Janeiro!$K$13</f>
        <v>0</v>
      </c>
      <c r="K22" s="14">
        <f>[18]Janeiro!$K$14</f>
        <v>0</v>
      </c>
      <c r="L22" s="14">
        <f>[18]Janeiro!$K$15</f>
        <v>0</v>
      </c>
      <c r="M22" s="14" t="str">
        <f>[18]Janeiro!$K$16</f>
        <v>**</v>
      </c>
      <c r="N22" s="14">
        <f>[18]Janeiro!$K$17</f>
        <v>0</v>
      </c>
      <c r="O22" s="14">
        <f>[18]Janeiro!$K$18</f>
        <v>0</v>
      </c>
      <c r="P22" s="14">
        <f>[18]Janeiro!$K$19</f>
        <v>0</v>
      </c>
      <c r="Q22" s="14">
        <f>[18]Janeiro!$K$20</f>
        <v>0</v>
      </c>
      <c r="R22" s="14">
        <f>[18]Janeiro!$K$21</f>
        <v>0</v>
      </c>
      <c r="S22" s="14">
        <f>[18]Janeiro!$K$22</f>
        <v>0</v>
      </c>
      <c r="T22" s="14" t="str">
        <f>[18]Janeiro!$K$23</f>
        <v>**</v>
      </c>
      <c r="U22" s="14" t="str">
        <f>[18]Janeiro!$K$24</f>
        <v>**</v>
      </c>
      <c r="V22" s="14" t="str">
        <f>[18]Janeiro!$K$25</f>
        <v>**</v>
      </c>
      <c r="W22" s="14" t="str">
        <f>[18]Janeiro!$K$26</f>
        <v>**</v>
      </c>
      <c r="X22" s="14" t="str">
        <f>[18]Janeiro!$K$27</f>
        <v>**</v>
      </c>
      <c r="Y22" s="14" t="str">
        <f>[18]Janeiro!$K$28</f>
        <v>**</v>
      </c>
      <c r="Z22" s="14">
        <f>[18]Janeiro!$K$29</f>
        <v>0</v>
      </c>
      <c r="AA22" s="14">
        <f>[18]Janeiro!$K$30</f>
        <v>0</v>
      </c>
      <c r="AB22" s="14" t="str">
        <f>[18]Janeiro!$K$31</f>
        <v>**</v>
      </c>
      <c r="AC22" s="14" t="str">
        <f>[18]Janeiro!$K$32</f>
        <v>**</v>
      </c>
      <c r="AD22" s="14" t="str">
        <f>[18]Janeiro!$K$33</f>
        <v>**</v>
      </c>
      <c r="AE22" s="14" t="str">
        <f>[18]Janeiro!$K$34</f>
        <v>**</v>
      </c>
      <c r="AF22" s="14" t="str">
        <f>[18]Janeiro!$K$35</f>
        <v>**</v>
      </c>
      <c r="AG22" s="16">
        <f t="shared" si="3"/>
        <v>0</v>
      </c>
      <c r="AH22" s="16">
        <f t="shared" si="4"/>
        <v>0</v>
      </c>
      <c r="AI22" s="40" t="s">
        <v>50</v>
      </c>
    </row>
    <row r="23" spans="1:35" ht="17.100000000000001" customHeight="1" x14ac:dyDescent="0.2">
      <c r="A23" s="9" t="s">
        <v>17</v>
      </c>
      <c r="B23" s="14">
        <f>[19]Janeiro!$K$5</f>
        <v>0</v>
      </c>
      <c r="C23" s="14">
        <f>[19]Janeiro!$K$6</f>
        <v>0</v>
      </c>
      <c r="D23" s="14">
        <f>[19]Janeiro!$K$7</f>
        <v>3.2</v>
      </c>
      <c r="E23" s="14">
        <f>[19]Janeiro!$K$8</f>
        <v>0.2</v>
      </c>
      <c r="F23" s="14">
        <f>[19]Janeiro!$K$9</f>
        <v>0</v>
      </c>
      <c r="G23" s="14">
        <f>[19]Janeiro!$K$10</f>
        <v>0</v>
      </c>
      <c r="H23" s="14">
        <f>[19]Janeiro!$K$11</f>
        <v>14.8</v>
      </c>
      <c r="I23" s="14">
        <f>[19]Janeiro!$K$12</f>
        <v>1</v>
      </c>
      <c r="J23" s="14">
        <f>[19]Janeiro!$K$13</f>
        <v>31.399999999999991</v>
      </c>
      <c r="K23" s="14">
        <f>[19]Janeiro!$K$14</f>
        <v>0.2</v>
      </c>
      <c r="L23" s="14">
        <f>[19]Janeiro!$K$15</f>
        <v>0.4</v>
      </c>
      <c r="M23" s="14">
        <f>[19]Janeiro!$K$16</f>
        <v>5.2</v>
      </c>
      <c r="N23" s="14">
        <f>[19]Janeiro!$K$17</f>
        <v>0</v>
      </c>
      <c r="O23" s="14">
        <f>[19]Janeiro!$K$18</f>
        <v>0</v>
      </c>
      <c r="P23" s="14">
        <f>[19]Janeiro!$K$19</f>
        <v>0</v>
      </c>
      <c r="Q23" s="14">
        <f>[19]Janeiro!$K$20</f>
        <v>16.8</v>
      </c>
      <c r="R23" s="14">
        <f>[19]Janeiro!$K$21</f>
        <v>33</v>
      </c>
      <c r="S23" s="14">
        <f>[19]Janeiro!$K$22</f>
        <v>0.4</v>
      </c>
      <c r="T23" s="14">
        <f>[19]Janeiro!$K$23</f>
        <v>31.399999999999995</v>
      </c>
      <c r="U23" s="14">
        <f>[19]Janeiro!$K$24</f>
        <v>7.1999999999999993</v>
      </c>
      <c r="V23" s="14">
        <f>[19]Janeiro!$K$25</f>
        <v>3.4</v>
      </c>
      <c r="W23" s="14">
        <f>[19]Janeiro!$K$26</f>
        <v>4</v>
      </c>
      <c r="X23" s="14">
        <f>[19]Janeiro!$K$27</f>
        <v>1.6</v>
      </c>
      <c r="Y23" s="14">
        <f>[19]Janeiro!$K$28</f>
        <v>9</v>
      </c>
      <c r="Z23" s="14">
        <f>[19]Janeiro!$K$29</f>
        <v>2.2000000000000002</v>
      </c>
      <c r="AA23" s="14">
        <f>[19]Janeiro!$K$30</f>
        <v>22</v>
      </c>
      <c r="AB23" s="14">
        <f>[19]Janeiro!$K$31</f>
        <v>0</v>
      </c>
      <c r="AC23" s="14">
        <f>[19]Janeiro!$K$32</f>
        <v>5.8000000000000007</v>
      </c>
      <c r="AD23" s="14">
        <f>[19]Janeiro!$K$33</f>
        <v>0.2</v>
      </c>
      <c r="AE23" s="14">
        <f>[19]Janeiro!$K$34</f>
        <v>0</v>
      </c>
      <c r="AF23" s="14">
        <f>[19]Janeiro!$K$35</f>
        <v>0</v>
      </c>
      <c r="AG23" s="16">
        <f t="shared" si="3"/>
        <v>193.39999999999998</v>
      </c>
      <c r="AH23" s="16">
        <f t="shared" si="4"/>
        <v>33</v>
      </c>
      <c r="AI23" s="40">
        <v>2</v>
      </c>
    </row>
    <row r="24" spans="1:35" ht="17.100000000000001" customHeight="1" x14ac:dyDescent="0.2">
      <c r="A24" s="9" t="s">
        <v>18</v>
      </c>
      <c r="B24" s="14">
        <f>[20]Janeiro!$K$5</f>
        <v>0</v>
      </c>
      <c r="C24" s="14">
        <f>[20]Janeiro!$K$6</f>
        <v>0</v>
      </c>
      <c r="D24" s="14">
        <f>[20]Janeiro!$K$7</f>
        <v>0</v>
      </c>
      <c r="E24" s="14">
        <f>[20]Janeiro!$K$8</f>
        <v>0</v>
      </c>
      <c r="F24" s="14">
        <f>[20]Janeiro!$K$9</f>
        <v>0</v>
      </c>
      <c r="G24" s="14">
        <f>[20]Janeiro!$K$10</f>
        <v>0</v>
      </c>
      <c r="H24" s="14">
        <f>[20]Janeiro!$K$11</f>
        <v>0</v>
      </c>
      <c r="I24" s="14">
        <f>[20]Janeiro!$K$12</f>
        <v>0</v>
      </c>
      <c r="J24" s="14">
        <f>[20]Janeiro!$K$13</f>
        <v>0</v>
      </c>
      <c r="K24" s="14">
        <f>[20]Janeiro!$K$14</f>
        <v>0</v>
      </c>
      <c r="L24" s="14">
        <f>[20]Janeiro!$K$15</f>
        <v>0</v>
      </c>
      <c r="M24" s="14">
        <f>[20]Janeiro!$K$16</f>
        <v>0</v>
      </c>
      <c r="N24" s="14">
        <f>[20]Janeiro!$K$17</f>
        <v>0</v>
      </c>
      <c r="O24" s="14">
        <f>[20]Janeiro!$K$18</f>
        <v>0</v>
      </c>
      <c r="P24" s="14">
        <f>[20]Janeiro!$K$19</f>
        <v>0</v>
      </c>
      <c r="Q24" s="14">
        <f>[20]Janeiro!$K$20</f>
        <v>0</v>
      </c>
      <c r="R24" s="14">
        <f>[20]Janeiro!$K$21</f>
        <v>0</v>
      </c>
      <c r="S24" s="14">
        <f>[20]Janeiro!$K$22</f>
        <v>0</v>
      </c>
      <c r="T24" s="14">
        <f>[20]Janeiro!$K$23</f>
        <v>0</v>
      </c>
      <c r="U24" s="14">
        <f>[20]Janeiro!$K$24</f>
        <v>0</v>
      </c>
      <c r="V24" s="14">
        <f>[20]Janeiro!$K$25</f>
        <v>0</v>
      </c>
      <c r="W24" s="14">
        <f>[20]Janeiro!$K$26</f>
        <v>0</v>
      </c>
      <c r="X24" s="14">
        <f>[20]Janeiro!$K$27</f>
        <v>0</v>
      </c>
      <c r="Y24" s="14">
        <f>[20]Janeiro!$K$28</f>
        <v>0</v>
      </c>
      <c r="Z24" s="14">
        <f>[20]Janeiro!$K$29</f>
        <v>0</v>
      </c>
      <c r="AA24" s="14">
        <f>[20]Janeiro!$K$30</f>
        <v>0</v>
      </c>
      <c r="AB24" s="14">
        <f>[20]Janeiro!$K$31</f>
        <v>0</v>
      </c>
      <c r="AC24" s="14">
        <f>[20]Janeiro!$K$32</f>
        <v>0</v>
      </c>
      <c r="AD24" s="14">
        <f>[20]Janeiro!$K$33</f>
        <v>0</v>
      </c>
      <c r="AE24" s="14">
        <f>[20]Janeiro!$K$34</f>
        <v>0</v>
      </c>
      <c r="AF24" s="14">
        <f>[20]Janeiro!$K$35</f>
        <v>0</v>
      </c>
      <c r="AG24" s="16">
        <f t="shared" si="3"/>
        <v>0</v>
      </c>
      <c r="AH24" s="16">
        <f t="shared" si="4"/>
        <v>0</v>
      </c>
      <c r="AI24" s="40">
        <v>31</v>
      </c>
    </row>
    <row r="25" spans="1:35" ht="17.100000000000001" customHeight="1" x14ac:dyDescent="0.2">
      <c r="A25" s="9" t="s">
        <v>19</v>
      </c>
      <c r="B25" s="14">
        <f>[21]Janeiro!$K$5</f>
        <v>69.8</v>
      </c>
      <c r="C25" s="14">
        <f>[21]Janeiro!$K$6</f>
        <v>0</v>
      </c>
      <c r="D25" s="14">
        <f>[21]Janeiro!$K$7</f>
        <v>4.4000000000000004</v>
      </c>
      <c r="E25" s="14">
        <f>[21]Janeiro!$K$8</f>
        <v>0</v>
      </c>
      <c r="F25" s="14">
        <f>[21]Janeiro!$K$9</f>
        <v>12</v>
      </c>
      <c r="G25" s="14">
        <f>[21]Janeiro!$K$10</f>
        <v>0</v>
      </c>
      <c r="H25" s="14">
        <f>[21]Janeiro!$K$11</f>
        <v>2.8</v>
      </c>
      <c r="I25" s="14">
        <f>[21]Janeiro!$K$12</f>
        <v>1</v>
      </c>
      <c r="J25" s="14">
        <f>[21]Janeiro!$K$13</f>
        <v>0</v>
      </c>
      <c r="K25" s="14">
        <f>[21]Janeiro!$K$14</f>
        <v>0</v>
      </c>
      <c r="L25" s="14">
        <f>[21]Janeiro!$K$15</f>
        <v>0</v>
      </c>
      <c r="M25" s="14">
        <f>[21]Janeiro!$K$16</f>
        <v>16.399999999999999</v>
      </c>
      <c r="N25" s="14">
        <f>[21]Janeiro!$K$17</f>
        <v>0</v>
      </c>
      <c r="O25" s="14">
        <f>[21]Janeiro!$K$18</f>
        <v>0</v>
      </c>
      <c r="P25" s="14">
        <f>[21]Janeiro!$K$19</f>
        <v>0</v>
      </c>
      <c r="Q25" s="14">
        <f>[21]Janeiro!$K$20</f>
        <v>5.2</v>
      </c>
      <c r="R25" s="14">
        <f>[21]Janeiro!$K$21</f>
        <v>7</v>
      </c>
      <c r="S25" s="14">
        <f>[21]Janeiro!$K$22</f>
        <v>0</v>
      </c>
      <c r="T25" s="14">
        <f>[21]Janeiro!$K$23</f>
        <v>0</v>
      </c>
      <c r="U25" s="14">
        <f>[21]Janeiro!$K$24</f>
        <v>0</v>
      </c>
      <c r="V25" s="14">
        <f>[21]Janeiro!$K$25</f>
        <v>7.8</v>
      </c>
      <c r="W25" s="14">
        <f>[21]Janeiro!$K$26</f>
        <v>0.2</v>
      </c>
      <c r="X25" s="14">
        <f>[21]Janeiro!$K$27</f>
        <v>0</v>
      </c>
      <c r="Y25" s="14">
        <f>[21]Janeiro!$K$28</f>
        <v>12.4</v>
      </c>
      <c r="Z25" s="14">
        <f>[21]Janeiro!$K$29</f>
        <v>3.8</v>
      </c>
      <c r="AA25" s="14">
        <f>[21]Janeiro!$K$30</f>
        <v>0</v>
      </c>
      <c r="AB25" s="14">
        <f>[21]Janeiro!$K$31</f>
        <v>0</v>
      </c>
      <c r="AC25" s="14">
        <f>[21]Janeiro!$K$32</f>
        <v>1</v>
      </c>
      <c r="AD25" s="14">
        <f>[21]Janeiro!$K$33</f>
        <v>1</v>
      </c>
      <c r="AE25" s="14">
        <f>[21]Janeiro!$K$34</f>
        <v>0</v>
      </c>
      <c r="AF25" s="14">
        <f>[21]Janeiro!$K$35</f>
        <v>1</v>
      </c>
      <c r="AG25" s="16">
        <f t="shared" si="3"/>
        <v>145.80000000000001</v>
      </c>
      <c r="AH25" s="16">
        <f t="shared" si="4"/>
        <v>69.8</v>
      </c>
      <c r="AI25" s="40" t="s">
        <v>59</v>
      </c>
    </row>
    <row r="26" spans="1:35" ht="17.100000000000001" customHeight="1" x14ac:dyDescent="0.2">
      <c r="A26" s="9" t="s">
        <v>31</v>
      </c>
      <c r="B26" s="14" t="str">
        <f>[22]Janeiro!$K$5</f>
        <v>**</v>
      </c>
      <c r="C26" s="14" t="str">
        <f>[22]Janeiro!$K$6</f>
        <v>**</v>
      </c>
      <c r="D26" s="14" t="str">
        <f>[22]Janeiro!$K$7</f>
        <v>**</v>
      </c>
      <c r="E26" s="14" t="str">
        <f>[22]Janeiro!$K$8</f>
        <v>**</v>
      </c>
      <c r="F26" s="14" t="str">
        <f>[22]Janeiro!$K$9</f>
        <v>**</v>
      </c>
      <c r="G26" s="14" t="str">
        <f>[22]Janeiro!$K$10</f>
        <v>**</v>
      </c>
      <c r="H26" s="14" t="str">
        <f>[22]Janeiro!$K$11</f>
        <v>**</v>
      </c>
      <c r="I26" s="14" t="str">
        <f>[22]Janeiro!$K$12</f>
        <v>**</v>
      </c>
      <c r="J26" s="14" t="str">
        <f>[22]Janeiro!$K$13</f>
        <v>**</v>
      </c>
      <c r="K26" s="14" t="str">
        <f>[22]Janeiro!$K$14</f>
        <v>**</v>
      </c>
      <c r="L26" s="14" t="str">
        <f>[22]Janeiro!$K$15</f>
        <v>**</v>
      </c>
      <c r="M26" s="14" t="str">
        <f>[22]Janeiro!$K$16</f>
        <v>**</v>
      </c>
      <c r="N26" s="14" t="str">
        <f>[22]Janeiro!$K$17</f>
        <v>**</v>
      </c>
      <c r="O26" s="14" t="str">
        <f>[22]Janeiro!$K$18</f>
        <v>**</v>
      </c>
      <c r="P26" s="14" t="str">
        <f>[22]Janeiro!$K$19</f>
        <v>**</v>
      </c>
      <c r="Q26" s="14" t="str">
        <f>[22]Janeiro!$K$20</f>
        <v>**</v>
      </c>
      <c r="R26" s="14" t="str">
        <f>[22]Janeiro!$K$21</f>
        <v>**</v>
      </c>
      <c r="S26" s="14" t="str">
        <f>[22]Janeiro!$K$22</f>
        <v>**</v>
      </c>
      <c r="T26" s="14" t="str">
        <f>[22]Janeiro!$K$23</f>
        <v>**</v>
      </c>
      <c r="U26" s="14" t="str">
        <f>[22]Janeiro!$K$24</f>
        <v>**</v>
      </c>
      <c r="V26" s="14" t="str">
        <f>[22]Janeiro!$K$25</f>
        <v>**</v>
      </c>
      <c r="W26" s="14" t="str">
        <f>[22]Janeiro!$K$26</f>
        <v>**</v>
      </c>
      <c r="X26" s="14" t="str">
        <f>[22]Janeiro!$K$27</f>
        <v>**</v>
      </c>
      <c r="Y26" s="14" t="str">
        <f>[22]Janeiro!$K$28</f>
        <v>**</v>
      </c>
      <c r="Z26" s="14" t="str">
        <f>[22]Janeiro!$K$29</f>
        <v>**</v>
      </c>
      <c r="AA26" s="14" t="str">
        <f>[22]Janeiro!$K$30</f>
        <v>**</v>
      </c>
      <c r="AB26" s="14" t="str">
        <f>[22]Janeiro!$K$31</f>
        <v>**</v>
      </c>
      <c r="AC26" s="14" t="str">
        <f>[22]Janeiro!$K$32</f>
        <v>**</v>
      </c>
      <c r="AD26" s="14" t="str">
        <f>[22]Janeiro!$K$33</f>
        <v>**</v>
      </c>
      <c r="AE26" s="14" t="str">
        <f>[22]Janeiro!$K$34</f>
        <v>**</v>
      </c>
      <c r="AF26" s="14" t="str">
        <f>[22]Janeiro!$K$35</f>
        <v>**</v>
      </c>
      <c r="AG26" s="16" t="s">
        <v>32</v>
      </c>
      <c r="AH26" s="16" t="s">
        <v>32</v>
      </c>
      <c r="AI26" s="40" t="s">
        <v>50</v>
      </c>
    </row>
    <row r="27" spans="1:35" ht="17.100000000000001" customHeight="1" x14ac:dyDescent="0.2">
      <c r="A27" s="9" t="s">
        <v>20</v>
      </c>
      <c r="B27" s="3">
        <f>[23]Janeiro!$K$5</f>
        <v>0</v>
      </c>
      <c r="C27" s="3">
        <f>[23]Janeiro!$K$6</f>
        <v>54.2</v>
      </c>
      <c r="D27" s="3">
        <f>[23]Janeiro!$K$7</f>
        <v>0</v>
      </c>
      <c r="E27" s="3">
        <f>[23]Janeiro!$K$8</f>
        <v>5.8000000000000007</v>
      </c>
      <c r="F27" s="3">
        <f>[23]Janeiro!$K$9</f>
        <v>4</v>
      </c>
      <c r="G27" s="3">
        <f>[23]Janeiro!$K$10</f>
        <v>2.4000000000000004</v>
      </c>
      <c r="H27" s="3">
        <f>[23]Janeiro!$K$11</f>
        <v>0</v>
      </c>
      <c r="I27" s="3">
        <f>[23]Janeiro!$K$12</f>
        <v>3.6</v>
      </c>
      <c r="J27" s="3">
        <f>[23]Janeiro!$K$13</f>
        <v>16.2</v>
      </c>
      <c r="K27" s="3">
        <f>[23]Janeiro!$K$14</f>
        <v>6.4</v>
      </c>
      <c r="L27" s="3">
        <f>[23]Janeiro!$K$15</f>
        <v>90.399999999999991</v>
      </c>
      <c r="M27" s="3">
        <f>[23]Janeiro!$K$16</f>
        <v>0</v>
      </c>
      <c r="N27" s="3">
        <f>[23]Janeiro!$K$17</f>
        <v>12.399999999999999</v>
      </c>
      <c r="O27" s="3">
        <f>[23]Janeiro!$K$18</f>
        <v>0</v>
      </c>
      <c r="P27" s="3">
        <f>[23]Janeiro!$K$19</f>
        <v>0</v>
      </c>
      <c r="Q27" s="3">
        <f>[23]Janeiro!$K$20</f>
        <v>0</v>
      </c>
      <c r="R27" s="3">
        <f>[23]Janeiro!$K$21</f>
        <v>14.399999999999999</v>
      </c>
      <c r="S27" s="3">
        <f>[23]Janeiro!$K$22</f>
        <v>6.6000000000000005</v>
      </c>
      <c r="T27" s="3">
        <f>[23]Janeiro!$K$23</f>
        <v>30.599999999999998</v>
      </c>
      <c r="U27" s="3">
        <f>[23]Janeiro!$K$24</f>
        <v>9.6000000000000014</v>
      </c>
      <c r="V27" s="3">
        <f>[23]Janeiro!$K$25</f>
        <v>8.7999999999999989</v>
      </c>
      <c r="W27" s="3">
        <f>[23]Janeiro!$K$26</f>
        <v>18.399999999999999</v>
      </c>
      <c r="X27" s="3">
        <f>[23]Janeiro!$K$27</f>
        <v>15.999999999999996</v>
      </c>
      <c r="Y27" s="3">
        <f>[23]Janeiro!$K$28</f>
        <v>0</v>
      </c>
      <c r="Z27" s="3">
        <f>[23]Janeiro!$K$29</f>
        <v>0</v>
      </c>
      <c r="AA27" s="3">
        <f>[23]Janeiro!$K$30</f>
        <v>8.4</v>
      </c>
      <c r="AB27" s="3">
        <f>[23]Janeiro!$K$31</f>
        <v>6</v>
      </c>
      <c r="AC27" s="3">
        <f>[23]Janeiro!$K$32</f>
        <v>8.6</v>
      </c>
      <c r="AD27" s="3">
        <f>[23]Janeiro!$K$33</f>
        <v>5.8</v>
      </c>
      <c r="AE27" s="3">
        <f>[23]Janeiro!$K$34</f>
        <v>0</v>
      </c>
      <c r="AF27" s="3">
        <f>[23]Janeiro!$K$35</f>
        <v>0</v>
      </c>
      <c r="AG27" s="16">
        <f t="shared" si="3"/>
        <v>328.6</v>
      </c>
      <c r="AH27" s="16">
        <f t="shared" si="4"/>
        <v>90.399999999999991</v>
      </c>
      <c r="AI27" s="40">
        <v>2</v>
      </c>
    </row>
    <row r="28" spans="1:35" s="5" customFormat="1" ht="17.100000000000001" customHeight="1" x14ac:dyDescent="0.2">
      <c r="A28" s="13" t="s">
        <v>34</v>
      </c>
      <c r="B28" s="21">
        <f>MAX(B5:B27)</f>
        <v>69.8</v>
      </c>
      <c r="C28" s="21">
        <f t="shared" ref="C28:AH28" si="5">MAX(C5:C27)</f>
        <v>54.2</v>
      </c>
      <c r="D28" s="21">
        <f t="shared" si="5"/>
        <v>10.600000000000001</v>
      </c>
      <c r="E28" s="21">
        <f t="shared" si="5"/>
        <v>17.2</v>
      </c>
      <c r="F28" s="21">
        <f t="shared" si="5"/>
        <v>62.599999999999994</v>
      </c>
      <c r="G28" s="21">
        <f t="shared" si="5"/>
        <v>2.4000000000000004</v>
      </c>
      <c r="H28" s="21">
        <f t="shared" si="5"/>
        <v>28</v>
      </c>
      <c r="I28" s="21">
        <f t="shared" si="5"/>
        <v>70.799999999999983</v>
      </c>
      <c r="J28" s="21">
        <f t="shared" si="5"/>
        <v>61.6</v>
      </c>
      <c r="K28" s="21">
        <f t="shared" si="5"/>
        <v>25</v>
      </c>
      <c r="L28" s="21">
        <f t="shared" si="5"/>
        <v>90.399999999999991</v>
      </c>
      <c r="M28" s="21">
        <f t="shared" si="5"/>
        <v>41.000000000000007</v>
      </c>
      <c r="N28" s="21">
        <f t="shared" si="5"/>
        <v>92.399999999999991</v>
      </c>
      <c r="O28" s="21">
        <f t="shared" si="5"/>
        <v>15.4</v>
      </c>
      <c r="P28" s="21">
        <f t="shared" si="5"/>
        <v>31.799999999999997</v>
      </c>
      <c r="Q28" s="21">
        <f t="shared" si="5"/>
        <v>21.799999999999997</v>
      </c>
      <c r="R28" s="21">
        <f t="shared" si="5"/>
        <v>76.400000000000006</v>
      </c>
      <c r="S28" s="21">
        <f t="shared" si="5"/>
        <v>17.8</v>
      </c>
      <c r="T28" s="21">
        <f t="shared" si="5"/>
        <v>57.20000000000001</v>
      </c>
      <c r="U28" s="21">
        <f t="shared" si="5"/>
        <v>41.6</v>
      </c>
      <c r="V28" s="21">
        <f t="shared" si="5"/>
        <v>35</v>
      </c>
      <c r="W28" s="21">
        <f t="shared" si="5"/>
        <v>18.399999999999999</v>
      </c>
      <c r="X28" s="21">
        <f t="shared" si="5"/>
        <v>27.4</v>
      </c>
      <c r="Y28" s="21">
        <f t="shared" si="5"/>
        <v>18.799999999999997</v>
      </c>
      <c r="Z28" s="21">
        <f t="shared" si="5"/>
        <v>53.6</v>
      </c>
      <c r="AA28" s="21">
        <f t="shared" si="5"/>
        <v>30.6</v>
      </c>
      <c r="AB28" s="21">
        <f t="shared" si="5"/>
        <v>19.8</v>
      </c>
      <c r="AC28" s="21">
        <f t="shared" si="5"/>
        <v>46.8</v>
      </c>
      <c r="AD28" s="21">
        <f t="shared" si="5"/>
        <v>40.800000000000004</v>
      </c>
      <c r="AE28" s="21">
        <f t="shared" si="5"/>
        <v>13.4</v>
      </c>
      <c r="AF28" s="56">
        <f t="shared" si="5"/>
        <v>5</v>
      </c>
      <c r="AG28" s="57">
        <f t="shared" si="5"/>
        <v>351.39999999999992</v>
      </c>
      <c r="AH28" s="21">
        <f t="shared" si="5"/>
        <v>92.399999999999991</v>
      </c>
      <c r="AI28" s="41"/>
    </row>
    <row r="29" spans="1:35" s="28" customFormat="1" x14ac:dyDescent="0.2">
      <c r="A29" s="26" t="s">
        <v>37</v>
      </c>
      <c r="B29" s="27">
        <f>SUM(B5:B27)</f>
        <v>210.2</v>
      </c>
      <c r="C29" s="27">
        <f t="shared" ref="C29:AG29" si="6">SUM(C5:C27)</f>
        <v>104</v>
      </c>
      <c r="D29" s="27">
        <f t="shared" si="6"/>
        <v>45.400000000000006</v>
      </c>
      <c r="E29" s="27">
        <f t="shared" si="6"/>
        <v>74.599999999999994</v>
      </c>
      <c r="F29" s="27">
        <f t="shared" si="6"/>
        <v>91.2</v>
      </c>
      <c r="G29" s="27">
        <f t="shared" si="6"/>
        <v>6.4</v>
      </c>
      <c r="H29" s="27">
        <f t="shared" si="6"/>
        <v>81.400000000000006</v>
      </c>
      <c r="I29" s="27">
        <f t="shared" si="6"/>
        <v>141.59999999999997</v>
      </c>
      <c r="J29" s="27">
        <f t="shared" si="6"/>
        <v>218.60000000000002</v>
      </c>
      <c r="K29" s="27">
        <f t="shared" si="6"/>
        <v>88.000000000000014</v>
      </c>
      <c r="L29" s="27">
        <f t="shared" si="6"/>
        <v>265.20000000000005</v>
      </c>
      <c r="M29" s="27">
        <f t="shared" si="6"/>
        <v>191.8</v>
      </c>
      <c r="N29" s="27">
        <f t="shared" si="6"/>
        <v>237.40000000000003</v>
      </c>
      <c r="O29" s="27">
        <f t="shared" si="6"/>
        <v>42.800000000000004</v>
      </c>
      <c r="P29" s="27">
        <f t="shared" si="6"/>
        <v>32.599999999999994</v>
      </c>
      <c r="Q29" s="27">
        <f t="shared" si="6"/>
        <v>118.2</v>
      </c>
      <c r="R29" s="27">
        <f t="shared" si="6"/>
        <v>339.59999999999997</v>
      </c>
      <c r="S29" s="27">
        <f t="shared" si="6"/>
        <v>142.60000000000002</v>
      </c>
      <c r="T29" s="27">
        <f t="shared" si="6"/>
        <v>230.79999999999998</v>
      </c>
      <c r="U29" s="27">
        <f t="shared" si="6"/>
        <v>144.99999999999997</v>
      </c>
      <c r="V29" s="27">
        <f t="shared" si="6"/>
        <v>154.20000000000005</v>
      </c>
      <c r="W29" s="27">
        <f t="shared" si="6"/>
        <v>53.2</v>
      </c>
      <c r="X29" s="27">
        <f t="shared" si="6"/>
        <v>82.8</v>
      </c>
      <c r="Y29" s="27">
        <f t="shared" si="6"/>
        <v>84</v>
      </c>
      <c r="Z29" s="27">
        <f t="shared" si="6"/>
        <v>129.80000000000001</v>
      </c>
      <c r="AA29" s="27">
        <f t="shared" si="6"/>
        <v>119.2</v>
      </c>
      <c r="AB29" s="27">
        <f t="shared" si="6"/>
        <v>69.800000000000011</v>
      </c>
      <c r="AC29" s="27">
        <f t="shared" si="6"/>
        <v>96.799999999999969</v>
      </c>
      <c r="AD29" s="27">
        <f t="shared" si="6"/>
        <v>144.6</v>
      </c>
      <c r="AE29" s="27">
        <f t="shared" si="6"/>
        <v>17.600000000000001</v>
      </c>
      <c r="AF29" s="27">
        <f t="shared" si="6"/>
        <v>11.8</v>
      </c>
      <c r="AG29" s="27">
        <f t="shared" si="6"/>
        <v>3771.2</v>
      </c>
      <c r="AH29" s="38"/>
      <c r="AI29" s="40"/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workbookViewId="0">
      <selection activeCell="AH4" sqref="AH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4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42</v>
      </c>
      <c r="AH3" s="33" t="s">
        <v>41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49</v>
      </c>
      <c r="B5" s="45">
        <f>[1]Janeiro!$C$5</f>
        <v>34.6</v>
      </c>
      <c r="C5" s="45">
        <f>[1]Janeiro!$C$6</f>
        <v>34</v>
      </c>
      <c r="D5" s="45">
        <f>[1]Janeiro!$C$7</f>
        <v>33.1</v>
      </c>
      <c r="E5" s="45">
        <f>[1]Janeiro!$C$8</f>
        <v>32.5</v>
      </c>
      <c r="F5" s="45">
        <f>[1]Janeiro!$C$9</f>
        <v>33.9</v>
      </c>
      <c r="G5" s="45">
        <f>[1]Janeiro!$C$10</f>
        <v>34.799999999999997</v>
      </c>
      <c r="H5" s="45">
        <f>[1]Janeiro!$C$11</f>
        <v>32.5</v>
      </c>
      <c r="I5" s="45">
        <f>[1]Janeiro!$C$12</f>
        <v>33.5</v>
      </c>
      <c r="J5" s="45">
        <f>[1]Janeiro!$C$13</f>
        <v>33</v>
      </c>
      <c r="K5" s="45">
        <f>[1]Janeiro!$C$14</f>
        <v>33.1</v>
      </c>
      <c r="L5" s="45">
        <f>[1]Janeiro!$C$15</f>
        <v>32.200000000000003</v>
      </c>
      <c r="M5" s="45">
        <f>[1]Janeiro!$C$16</f>
        <v>30.3</v>
      </c>
      <c r="N5" s="45">
        <f>[1]Janeiro!$C$17</f>
        <v>27.2</v>
      </c>
      <c r="O5" s="45">
        <f>[1]Janeiro!$C$18</f>
        <v>33.1</v>
      </c>
      <c r="P5" s="45">
        <f>[1]Janeiro!$C$19</f>
        <v>35.1</v>
      </c>
      <c r="Q5" s="45">
        <f>[1]Janeiro!$C$20</f>
        <v>33.799999999999997</v>
      </c>
      <c r="R5" s="45">
        <f>[1]Janeiro!$C$21</f>
        <v>30</v>
      </c>
      <c r="S5" s="45">
        <f>[1]Janeiro!$C$22</f>
        <v>30.8</v>
      </c>
      <c r="T5" s="45">
        <f>[1]Janeiro!$C$23</f>
        <v>31.1</v>
      </c>
      <c r="U5" s="45">
        <f>[1]Janeiro!$C$24</f>
        <v>29.9</v>
      </c>
      <c r="V5" s="45">
        <f>[1]Janeiro!$C$25</f>
        <v>32.4</v>
      </c>
      <c r="W5" s="45">
        <f>[1]Janeiro!$C$26</f>
        <v>33.5</v>
      </c>
      <c r="X5" s="45">
        <f>[1]Janeiro!$C$27</f>
        <v>32.5</v>
      </c>
      <c r="Y5" s="45">
        <f>[1]Janeiro!$C$28</f>
        <v>34.700000000000003</v>
      </c>
      <c r="Z5" s="45">
        <f>[1]Janeiro!$C$29</f>
        <v>34.700000000000003</v>
      </c>
      <c r="AA5" s="45">
        <f>[1]Janeiro!$C$30</f>
        <v>34.700000000000003</v>
      </c>
      <c r="AB5" s="45">
        <f>[1]Janeiro!$C$31</f>
        <v>34.799999999999997</v>
      </c>
      <c r="AC5" s="45">
        <f>[1]Janeiro!$C$32</f>
        <v>35.4</v>
      </c>
      <c r="AD5" s="45">
        <f>[1]Janeiro!$C$33</f>
        <v>31.6</v>
      </c>
      <c r="AE5" s="45">
        <f>[1]Janeiro!$C$34</f>
        <v>34.200000000000003</v>
      </c>
      <c r="AF5" s="45">
        <f>[1]Janeiro!$C$35</f>
        <v>35.6</v>
      </c>
      <c r="AG5" s="46">
        <f>MAX(B5:AF5)</f>
        <v>35.6</v>
      </c>
      <c r="AH5" s="47">
        <f>AVERAGE(B5:AF5)</f>
        <v>32.987096774193553</v>
      </c>
    </row>
    <row r="6" spans="1:34" ht="17.100000000000001" customHeight="1" x14ac:dyDescent="0.2">
      <c r="A6" s="9" t="s">
        <v>0</v>
      </c>
      <c r="B6" s="3">
        <f>[2]Janeiro!$C$5</f>
        <v>28.1</v>
      </c>
      <c r="C6" s="3">
        <f>[2]Janeiro!$C$6</f>
        <v>31.5</v>
      </c>
      <c r="D6" s="3">
        <f>[2]Janeiro!$C$7</f>
        <v>30.3</v>
      </c>
      <c r="E6" s="3">
        <f>[2]Janeiro!$C$8</f>
        <v>32.799999999999997</v>
      </c>
      <c r="F6" s="3">
        <f>[2]Janeiro!$C$9</f>
        <v>33.5</v>
      </c>
      <c r="G6" s="3">
        <f>[2]Janeiro!$C$10</f>
        <v>32.6</v>
      </c>
      <c r="H6" s="3">
        <f>[2]Janeiro!$C$11</f>
        <v>34.299999999999997</v>
      </c>
      <c r="I6" s="3">
        <f>[2]Janeiro!$C$12</f>
        <v>34</v>
      </c>
      <c r="J6" s="3">
        <f>[2]Janeiro!$C$13</f>
        <v>33.4</v>
      </c>
      <c r="K6" s="3">
        <f>[2]Janeiro!$C$14</f>
        <v>33.9</v>
      </c>
      <c r="L6" s="3">
        <f>[2]Janeiro!$C$15</f>
        <v>34.1</v>
      </c>
      <c r="M6" s="3">
        <f>[2]Janeiro!$C$16</f>
        <v>27.7</v>
      </c>
      <c r="N6" s="3">
        <f>[2]Janeiro!$C$17</f>
        <v>33.299999999999997</v>
      </c>
      <c r="O6" s="3">
        <f>[2]Janeiro!$C$18</f>
        <v>33.1</v>
      </c>
      <c r="P6" s="3">
        <f>[2]Janeiro!$C$19</f>
        <v>35.1</v>
      </c>
      <c r="Q6" s="3">
        <f>[2]Janeiro!$C$20</f>
        <v>33.799999999999997</v>
      </c>
      <c r="R6" s="3">
        <f>[2]Janeiro!$C$21</f>
        <v>32.6</v>
      </c>
      <c r="S6" s="3">
        <f>[2]Janeiro!$C$22</f>
        <v>33.1</v>
      </c>
      <c r="T6" s="3">
        <f>[2]Janeiro!$C$23</f>
        <v>33.4</v>
      </c>
      <c r="U6" s="3">
        <f>[2]Janeiro!$C$24</f>
        <v>30.1</v>
      </c>
      <c r="V6" s="3">
        <f>[2]Janeiro!$C$25</f>
        <v>30</v>
      </c>
      <c r="W6" s="3">
        <f>[2]Janeiro!$C$26</f>
        <v>29.8</v>
      </c>
      <c r="X6" s="3">
        <f>[2]Janeiro!$C$27</f>
        <v>32.299999999999997</v>
      </c>
      <c r="Y6" s="3">
        <f>[2]Janeiro!$C$28</f>
        <v>33.9</v>
      </c>
      <c r="Z6" s="3">
        <f>[2]Janeiro!$C$29</f>
        <v>33.299999999999997</v>
      </c>
      <c r="AA6" s="3">
        <f>[2]Janeiro!$C$30</f>
        <v>34.299999999999997</v>
      </c>
      <c r="AB6" s="3">
        <f>[2]Janeiro!$C$31</f>
        <v>33.1</v>
      </c>
      <c r="AC6" s="3">
        <f>[2]Janeiro!$C$32</f>
        <v>32.700000000000003</v>
      </c>
      <c r="AD6" s="3">
        <f>[2]Janeiro!$C$33</f>
        <v>32.4</v>
      </c>
      <c r="AE6" s="3">
        <f>[2]Janeiro!$C$34</f>
        <v>31.3</v>
      </c>
      <c r="AF6" s="3">
        <f>[2]Janeiro!$C$35</f>
        <v>33.5</v>
      </c>
      <c r="AG6" s="16">
        <f t="shared" ref="AG6:AG13" si="1">MAX(B6:AF6)</f>
        <v>35.1</v>
      </c>
      <c r="AH6" s="25">
        <f t="shared" ref="AH6:AH13" si="2">AVERAGE(B6:AF6)</f>
        <v>32.493548387096766</v>
      </c>
    </row>
    <row r="7" spans="1:34" ht="17.100000000000001" customHeight="1" x14ac:dyDescent="0.2">
      <c r="A7" s="9" t="s">
        <v>1</v>
      </c>
      <c r="B7" s="3">
        <f>[3]Janeiro!$C$5</f>
        <v>32.799999999999997</v>
      </c>
      <c r="C7" s="3">
        <f>[3]Janeiro!$C$6</f>
        <v>33.9</v>
      </c>
      <c r="D7" s="3">
        <f>[3]Janeiro!$C$7</f>
        <v>35.799999999999997</v>
      </c>
      <c r="E7" s="3">
        <f>[3]Janeiro!$C$8</f>
        <v>32.4</v>
      </c>
      <c r="F7" s="3">
        <f>[3]Janeiro!$C$9</f>
        <v>34.799999999999997</v>
      </c>
      <c r="G7" s="3">
        <f>[3]Janeiro!$C$10</f>
        <v>35.5</v>
      </c>
      <c r="H7" s="3">
        <f>[3]Janeiro!$C$11</f>
        <v>34</v>
      </c>
      <c r="I7" s="3">
        <f>[3]Janeiro!$C$12</f>
        <v>33.799999999999997</v>
      </c>
      <c r="J7" s="3">
        <f>[3]Janeiro!$C$13</f>
        <v>32</v>
      </c>
      <c r="K7" s="3">
        <f>[3]Janeiro!$C$14</f>
        <v>33</v>
      </c>
      <c r="L7" s="3">
        <f>[3]Janeiro!$C$15</f>
        <v>31.7</v>
      </c>
      <c r="M7" s="3">
        <f>[3]Janeiro!$C$16</f>
        <v>25.1</v>
      </c>
      <c r="N7" s="3">
        <f>[3]Janeiro!$C$17</f>
        <v>29.8</v>
      </c>
      <c r="O7" s="3">
        <f>[3]Janeiro!$C$18</f>
        <v>32.5</v>
      </c>
      <c r="P7" s="3">
        <f>[3]Janeiro!$C$19</f>
        <v>34.1</v>
      </c>
      <c r="Q7" s="3">
        <f>[3]Janeiro!$C$20</f>
        <v>32.700000000000003</v>
      </c>
      <c r="R7" s="3">
        <f>[3]Janeiro!$C$21</f>
        <v>28.9</v>
      </c>
      <c r="S7" s="3">
        <f>[3]Janeiro!$C$22</f>
        <v>30</v>
      </c>
      <c r="T7" s="3">
        <f>[3]Janeiro!$C$23</f>
        <v>30.1</v>
      </c>
      <c r="U7" s="3">
        <f>[3]Janeiro!$C$24</f>
        <v>27.4</v>
      </c>
      <c r="V7" s="3">
        <f>[3]Janeiro!$C$25</f>
        <v>30.2</v>
      </c>
      <c r="W7" s="3">
        <f>[3]Janeiro!$C$26</f>
        <v>32.200000000000003</v>
      </c>
      <c r="X7" s="3">
        <f>[3]Janeiro!$C$27</f>
        <v>33.799999999999997</v>
      </c>
      <c r="Y7" s="3">
        <f>[3]Janeiro!$C$28</f>
        <v>34.799999999999997</v>
      </c>
      <c r="Z7" s="3">
        <f>[3]Janeiro!$C$29</f>
        <v>35.4</v>
      </c>
      <c r="AA7" s="3">
        <f>[3]Janeiro!$C$30</f>
        <v>34.6</v>
      </c>
      <c r="AB7" s="3">
        <f>[3]Janeiro!$C$31</f>
        <v>33.799999999999997</v>
      </c>
      <c r="AC7" s="3">
        <f>[3]Janeiro!$C$32</f>
        <v>35</v>
      </c>
      <c r="AD7" s="3">
        <f>[3]Janeiro!$C$33</f>
        <v>32.799999999999997</v>
      </c>
      <c r="AE7" s="3">
        <f>[3]Janeiro!$C$34</f>
        <v>33.9</v>
      </c>
      <c r="AF7" s="3">
        <f>[3]Janeiro!$C$35</f>
        <v>35.6</v>
      </c>
      <c r="AG7" s="16">
        <f t="shared" si="1"/>
        <v>35.799999999999997</v>
      </c>
      <c r="AH7" s="25">
        <f t="shared" si="2"/>
        <v>32.658064516129031</v>
      </c>
    </row>
    <row r="8" spans="1:34" ht="17.100000000000001" customHeight="1" x14ac:dyDescent="0.2">
      <c r="A8" s="9" t="s">
        <v>2</v>
      </c>
      <c r="B8" s="3">
        <f>[4]Janeiro!$C$5</f>
        <v>30.4</v>
      </c>
      <c r="C8" s="3">
        <f>[4]Janeiro!$C$6</f>
        <v>31.9</v>
      </c>
      <c r="D8" s="3">
        <f>[4]Janeiro!$C$7</f>
        <v>33.200000000000003</v>
      </c>
      <c r="E8" s="3">
        <f>[4]Janeiro!$C$8</f>
        <v>29.4</v>
      </c>
      <c r="F8" s="3">
        <f>[4]Janeiro!$C$9</f>
        <v>32.6</v>
      </c>
      <c r="G8" s="3">
        <f>[4]Janeiro!$C$10</f>
        <v>32.700000000000003</v>
      </c>
      <c r="H8" s="3">
        <f>[4]Janeiro!$C$11</f>
        <v>31.5</v>
      </c>
      <c r="I8" s="3">
        <f>[4]Janeiro!$C$12</f>
        <v>32.4</v>
      </c>
      <c r="J8" s="3">
        <f>[4]Janeiro!$C$13</f>
        <v>30.4</v>
      </c>
      <c r="K8" s="3">
        <f>[4]Janeiro!$C$14</f>
        <v>31.7</v>
      </c>
      <c r="L8" s="3">
        <f>[4]Janeiro!$C$15</f>
        <v>28.1</v>
      </c>
      <c r="M8" s="3">
        <f>[4]Janeiro!$C$16</f>
        <v>24.3</v>
      </c>
      <c r="N8" s="3">
        <f>[4]Janeiro!$C$17</f>
        <v>25</v>
      </c>
      <c r="O8" s="3">
        <f>[4]Janeiro!$C$18</f>
        <v>30.6</v>
      </c>
      <c r="P8" s="3">
        <f>[4]Janeiro!$C$19</f>
        <v>32.200000000000003</v>
      </c>
      <c r="Q8" s="3">
        <f>[4]Janeiro!$C$20</f>
        <v>27.5</v>
      </c>
      <c r="R8" s="3">
        <f>[4]Janeiro!$C$21</f>
        <v>29.8</v>
      </c>
      <c r="S8" s="3">
        <f>[4]Janeiro!$C$22</f>
        <v>27</v>
      </c>
      <c r="T8" s="3" t="str">
        <f>[4]Janeiro!$C$23</f>
        <v>**</v>
      </c>
      <c r="U8" s="3" t="str">
        <f>[4]Janeiro!$C$24</f>
        <v>**</v>
      </c>
      <c r="V8" s="3" t="str">
        <f>[4]Janeiro!$C$25</f>
        <v>**</v>
      </c>
      <c r="W8" s="3" t="str">
        <f>[4]Janeiro!$C$26</f>
        <v>**</v>
      </c>
      <c r="X8" s="3" t="str">
        <f>[4]Janeiro!$C$27</f>
        <v>**</v>
      </c>
      <c r="Y8" s="3" t="str">
        <f>[4]Janeiro!$C$28</f>
        <v>**</v>
      </c>
      <c r="Z8" s="3" t="str">
        <f>[4]Janeiro!$C$29</f>
        <v>**</v>
      </c>
      <c r="AA8" s="3" t="str">
        <f>[4]Janeiro!$C$30</f>
        <v>**</v>
      </c>
      <c r="AB8" s="3" t="str">
        <f>[4]Janeiro!$C$31</f>
        <v>**</v>
      </c>
      <c r="AC8" s="3" t="str">
        <f>[4]Janeiro!$C$32</f>
        <v>**</v>
      </c>
      <c r="AD8" s="3" t="str">
        <f>[4]Janeiro!$C$33</f>
        <v>**</v>
      </c>
      <c r="AE8" s="3" t="str">
        <f>[4]Janeiro!$C$34</f>
        <v>**</v>
      </c>
      <c r="AF8" s="3" t="str">
        <f>[4]Janeiro!$C$35</f>
        <v>**</v>
      </c>
      <c r="AG8" s="16">
        <f t="shared" si="1"/>
        <v>33.200000000000003</v>
      </c>
      <c r="AH8" s="25">
        <f t="shared" si="2"/>
        <v>30.038888888888891</v>
      </c>
    </row>
    <row r="9" spans="1:34" ht="17.100000000000001" customHeight="1" x14ac:dyDescent="0.2">
      <c r="A9" s="9" t="s">
        <v>3</v>
      </c>
      <c r="B9" s="3">
        <f>[5]Janeiro!$C$5</f>
        <v>33.9</v>
      </c>
      <c r="C9" s="3">
        <f>[5]Janeiro!$C$6</f>
        <v>29.4</v>
      </c>
      <c r="D9" s="3">
        <f>[5]Janeiro!$C$7</f>
        <v>32.6</v>
      </c>
      <c r="E9" s="3">
        <f>[5]Janeiro!$C$8</f>
        <v>30</v>
      </c>
      <c r="F9" s="3">
        <f>[5]Janeiro!$C$9</f>
        <v>31.4</v>
      </c>
      <c r="G9" s="3">
        <f>[5]Janeiro!$C$10</f>
        <v>31.8</v>
      </c>
      <c r="H9" s="3">
        <f>[5]Janeiro!$C$11</f>
        <v>33.5</v>
      </c>
      <c r="I9" s="3">
        <f>[5]Janeiro!$C$12</f>
        <v>30.6</v>
      </c>
      <c r="J9" s="3">
        <f>[5]Janeiro!$C$13</f>
        <v>31.6</v>
      </c>
      <c r="K9" s="3">
        <f>[5]Janeiro!$C$14</f>
        <v>31.4</v>
      </c>
      <c r="L9" s="3">
        <f>[5]Janeiro!$C$15</f>
        <v>30.7</v>
      </c>
      <c r="M9" s="3">
        <f>[5]Janeiro!$C$16</f>
        <v>30.3</v>
      </c>
      <c r="N9" s="3">
        <f>[5]Janeiro!$C$17</f>
        <v>29.1</v>
      </c>
      <c r="O9" s="3">
        <f>[5]Janeiro!$C$18</f>
        <v>31.5</v>
      </c>
      <c r="P9" s="3">
        <f>[5]Janeiro!$C$19</f>
        <v>34.200000000000003</v>
      </c>
      <c r="Q9" s="3">
        <f>[5]Janeiro!$C$20</f>
        <v>31.9</v>
      </c>
      <c r="R9" s="3">
        <f>[5]Janeiro!$C$21</f>
        <v>30.1</v>
      </c>
      <c r="S9" s="3">
        <f>[5]Janeiro!$C$22</f>
        <v>31.2</v>
      </c>
      <c r="T9" s="3">
        <f>[5]Janeiro!$C$23</f>
        <v>32.1</v>
      </c>
      <c r="U9" s="3">
        <f>[5]Janeiro!$C$24</f>
        <v>30.8</v>
      </c>
      <c r="V9" s="3">
        <f>[5]Janeiro!$C$25</f>
        <v>33.6</v>
      </c>
      <c r="W9" s="3">
        <f>[5]Janeiro!$C$26</f>
        <v>33.700000000000003</v>
      </c>
      <c r="X9" s="3">
        <f>[5]Janeiro!$C$27</f>
        <v>32.6</v>
      </c>
      <c r="Y9" s="3">
        <f>[5]Janeiro!$C$28</f>
        <v>33.9</v>
      </c>
      <c r="Z9" s="3">
        <f>[5]Janeiro!$C$29</f>
        <v>33.799999999999997</v>
      </c>
      <c r="AA9" s="3">
        <f>[5]Janeiro!$C$30</f>
        <v>34.9</v>
      </c>
      <c r="AB9" s="3">
        <f>[5]Janeiro!$C$31</f>
        <v>33</v>
      </c>
      <c r="AC9" s="3">
        <f>[5]Janeiro!$C$32</f>
        <v>33.799999999999997</v>
      </c>
      <c r="AD9" s="3">
        <f>[5]Janeiro!$C$33</f>
        <v>30.6</v>
      </c>
      <c r="AE9" s="3">
        <f>[5]Janeiro!$C$34</f>
        <v>33.1</v>
      </c>
      <c r="AF9" s="3">
        <f>[5]Janeiro!$C$35</f>
        <v>34.9</v>
      </c>
      <c r="AG9" s="16">
        <f t="shared" si="1"/>
        <v>34.9</v>
      </c>
      <c r="AH9" s="25">
        <f t="shared" si="2"/>
        <v>32.12903225806452</v>
      </c>
    </row>
    <row r="10" spans="1:34" ht="17.100000000000001" customHeight="1" x14ac:dyDescent="0.2">
      <c r="A10" s="9" t="s">
        <v>4</v>
      </c>
      <c r="B10" s="3">
        <f>[6]Janeiro!$C$5</f>
        <v>29.7</v>
      </c>
      <c r="C10" s="3">
        <f>[6]Janeiro!$C$6</f>
        <v>26.8</v>
      </c>
      <c r="D10" s="3">
        <f>[6]Janeiro!$C$7</f>
        <v>29.6</v>
      </c>
      <c r="E10" s="3">
        <f>[6]Janeiro!$C$8</f>
        <v>27.4</v>
      </c>
      <c r="F10" s="3">
        <f>[6]Janeiro!$C$9</f>
        <v>28.5</v>
      </c>
      <c r="G10" s="3">
        <f>[6]Janeiro!$C$10</f>
        <v>29.4</v>
      </c>
      <c r="H10" s="3">
        <f>[6]Janeiro!$C$11</f>
        <v>28.9</v>
      </c>
      <c r="I10" s="3">
        <f>[6]Janeiro!$C$12</f>
        <v>27.6</v>
      </c>
      <c r="J10" s="3">
        <f>[6]Janeiro!$C$13</f>
        <v>28.4</v>
      </c>
      <c r="K10" s="3">
        <f>[6]Janeiro!$C$14</f>
        <v>26.2</v>
      </c>
      <c r="L10" s="3">
        <f>[6]Janeiro!$C$15</f>
        <v>28.6</v>
      </c>
      <c r="M10" s="3">
        <f>[6]Janeiro!$C$16</f>
        <v>27.1</v>
      </c>
      <c r="N10" s="3">
        <f>[6]Janeiro!$C$17</f>
        <v>24.9</v>
      </c>
      <c r="O10" s="3">
        <f>[6]Janeiro!$C$18</f>
        <v>26.9</v>
      </c>
      <c r="P10" s="3">
        <f>[6]Janeiro!$C$19</f>
        <v>30.3</v>
      </c>
      <c r="Q10" s="3">
        <f>[6]Janeiro!$C$20</f>
        <v>29.7</v>
      </c>
      <c r="R10" s="3">
        <f>[6]Janeiro!$C$21</f>
        <v>26.8</v>
      </c>
      <c r="S10" s="3">
        <f>[6]Janeiro!$C$22</f>
        <v>28.3</v>
      </c>
      <c r="T10" s="3">
        <f>[6]Janeiro!$C$23</f>
        <v>27.7</v>
      </c>
      <c r="U10" s="3">
        <f>[6]Janeiro!$C$24</f>
        <v>27.2</v>
      </c>
      <c r="V10" s="3">
        <f>[6]Janeiro!$C$25</f>
        <v>28.6</v>
      </c>
      <c r="W10" s="3">
        <f>[6]Janeiro!$C$26</f>
        <v>29.7</v>
      </c>
      <c r="X10" s="3">
        <f>[6]Janeiro!$C$27</f>
        <v>29</v>
      </c>
      <c r="Y10" s="3">
        <f>[6]Janeiro!$C$28</f>
        <v>30.7</v>
      </c>
      <c r="Z10" s="3">
        <f>[6]Janeiro!$C$29</f>
        <v>31.1</v>
      </c>
      <c r="AA10" s="3">
        <f>[6]Janeiro!$C$30</f>
        <v>31.3</v>
      </c>
      <c r="AB10" s="3">
        <f>[6]Janeiro!$C$31</f>
        <v>30.2</v>
      </c>
      <c r="AC10" s="3">
        <f>[6]Janeiro!$C$32</f>
        <v>31</v>
      </c>
      <c r="AD10" s="3">
        <f>[6]Janeiro!$C$33</f>
        <v>25.4</v>
      </c>
      <c r="AE10" s="3">
        <f>[6]Janeiro!$C$34</f>
        <v>29.8</v>
      </c>
      <c r="AF10" s="3">
        <f>[6]Janeiro!$C$35</f>
        <v>31.2</v>
      </c>
      <c r="AG10" s="16">
        <f t="shared" si="1"/>
        <v>31.3</v>
      </c>
      <c r="AH10" s="25">
        <f t="shared" si="2"/>
        <v>28.645161290322587</v>
      </c>
    </row>
    <row r="11" spans="1:34" ht="17.100000000000001" customHeight="1" x14ac:dyDescent="0.2">
      <c r="A11" s="9" t="s">
        <v>5</v>
      </c>
      <c r="B11" s="3">
        <f>[7]Janeiro!$C$5</f>
        <v>31.2</v>
      </c>
      <c r="C11" s="3">
        <f>[7]Janeiro!$C$6</f>
        <v>34.799999999999997</v>
      </c>
      <c r="D11" s="3">
        <f>[7]Janeiro!$C$7</f>
        <v>35.6</v>
      </c>
      <c r="E11" s="3">
        <f>[7]Janeiro!$C$8</f>
        <v>33.9</v>
      </c>
      <c r="F11" s="3">
        <f>[7]Janeiro!$C$9</f>
        <v>34.6</v>
      </c>
      <c r="G11" s="3">
        <f>[7]Janeiro!$C$10</f>
        <v>35.5</v>
      </c>
      <c r="H11" s="3">
        <f>[7]Janeiro!$C$11</f>
        <v>35</v>
      </c>
      <c r="I11" s="3">
        <f>[7]Janeiro!$C$12</f>
        <v>37.4</v>
      </c>
      <c r="J11" s="3">
        <f>[7]Janeiro!$C$13</f>
        <v>36.6</v>
      </c>
      <c r="K11" s="3">
        <f>[7]Janeiro!$C$14</f>
        <v>33.200000000000003</v>
      </c>
      <c r="L11" s="3">
        <f>[7]Janeiro!$C$15</f>
        <v>35.9</v>
      </c>
      <c r="M11" s="3">
        <f>[7]Janeiro!$C$16</f>
        <v>29.1</v>
      </c>
      <c r="N11" s="3">
        <f>[7]Janeiro!$C$17</f>
        <v>31.5</v>
      </c>
      <c r="O11" s="3">
        <f>[7]Janeiro!$C$18</f>
        <v>31.1</v>
      </c>
      <c r="P11" s="3">
        <f>[7]Janeiro!$C$19</f>
        <v>32.700000000000003</v>
      </c>
      <c r="Q11" s="3">
        <f>[7]Janeiro!$C$20</f>
        <v>32.200000000000003</v>
      </c>
      <c r="R11" s="3">
        <f>[7]Janeiro!$C$21</f>
        <v>28.2</v>
      </c>
      <c r="S11" s="3">
        <f>[7]Janeiro!$C$22</f>
        <v>31.3</v>
      </c>
      <c r="T11" s="3">
        <f>[7]Janeiro!$C$23</f>
        <v>32.1</v>
      </c>
      <c r="U11" s="3">
        <f>[7]Janeiro!$C$24</f>
        <v>31.6</v>
      </c>
      <c r="V11" s="3">
        <f>[7]Janeiro!$C$25</f>
        <v>29.4</v>
      </c>
      <c r="W11" s="3">
        <f>[7]Janeiro!$C$26</f>
        <v>32.1</v>
      </c>
      <c r="X11" s="3">
        <f>[7]Janeiro!$C$27</f>
        <v>32.9</v>
      </c>
      <c r="Y11" s="3">
        <f>[7]Janeiro!$C$28</f>
        <v>32.6</v>
      </c>
      <c r="Z11" s="3">
        <f>[7]Janeiro!$C$29</f>
        <v>34.700000000000003</v>
      </c>
      <c r="AA11" s="3">
        <f>[7]Janeiro!$C$30</f>
        <v>35.299999999999997</v>
      </c>
      <c r="AB11" s="3">
        <f>[7]Janeiro!$C$31</f>
        <v>33.299999999999997</v>
      </c>
      <c r="AC11" s="3">
        <f>[7]Janeiro!$C$32</f>
        <v>35.200000000000003</v>
      </c>
      <c r="AD11" s="3">
        <f>[7]Janeiro!$C$33</f>
        <v>32.9</v>
      </c>
      <c r="AE11" s="3">
        <f>[7]Janeiro!$C$34</f>
        <v>33.5</v>
      </c>
      <c r="AF11" s="3">
        <f>[7]Janeiro!$C$35</f>
        <v>33.700000000000003</v>
      </c>
      <c r="AG11" s="16">
        <f t="shared" si="1"/>
        <v>37.4</v>
      </c>
      <c r="AH11" s="25">
        <f t="shared" si="2"/>
        <v>33.196774193548393</v>
      </c>
    </row>
    <row r="12" spans="1:34" ht="17.100000000000001" customHeight="1" x14ac:dyDescent="0.2">
      <c r="A12" s="9" t="s">
        <v>6</v>
      </c>
      <c r="B12" s="3">
        <f>[8]Janeiro!$C$5</f>
        <v>31.3</v>
      </c>
      <c r="C12" s="3">
        <f>[8]Janeiro!$C$6</f>
        <v>31.8</v>
      </c>
      <c r="D12" s="3">
        <f>[8]Janeiro!$C$7</f>
        <v>33</v>
      </c>
      <c r="E12" s="3">
        <f>[8]Janeiro!$C$8</f>
        <v>31.1</v>
      </c>
      <c r="F12" s="3">
        <f>[8]Janeiro!$C$9</f>
        <v>32.1</v>
      </c>
      <c r="G12" s="3">
        <f>[8]Janeiro!$C$10</f>
        <v>31.7</v>
      </c>
      <c r="H12" s="3">
        <f>[8]Janeiro!$C$11</f>
        <v>32.6</v>
      </c>
      <c r="I12" s="3">
        <f>[8]Janeiro!$C$12</f>
        <v>32.4</v>
      </c>
      <c r="J12" s="3">
        <f>[8]Janeiro!$C$13</f>
        <v>31.6</v>
      </c>
      <c r="K12" s="3">
        <f>[8]Janeiro!$C$14</f>
        <v>31.4</v>
      </c>
      <c r="L12" s="3">
        <f>[8]Janeiro!$C$15</f>
        <v>31.8</v>
      </c>
      <c r="M12" s="3">
        <f>[8]Janeiro!$C$16</f>
        <v>29.5</v>
      </c>
      <c r="N12" s="3">
        <f>[8]Janeiro!$C$17</f>
        <v>28.6</v>
      </c>
      <c r="O12" s="3">
        <f>[8]Janeiro!$C$18</f>
        <v>30.3</v>
      </c>
      <c r="P12" s="3">
        <f>[8]Janeiro!$C$19</f>
        <v>31.4</v>
      </c>
      <c r="Q12" s="3">
        <f>[8]Janeiro!$C$20</f>
        <v>31.2</v>
      </c>
      <c r="R12" s="3">
        <f>[8]Janeiro!$C$21</f>
        <v>27.8</v>
      </c>
      <c r="S12" s="3">
        <f>[8]Janeiro!$C$22</f>
        <v>30.1</v>
      </c>
      <c r="T12" s="3">
        <f>[8]Janeiro!$C$23</f>
        <v>29.7</v>
      </c>
      <c r="U12" s="3">
        <f>[8]Janeiro!$C$24</f>
        <v>30.6</v>
      </c>
      <c r="V12" s="3">
        <f>[8]Janeiro!$C$25</f>
        <v>31.6</v>
      </c>
      <c r="W12" s="3">
        <f>[8]Janeiro!$C$26</f>
        <v>32.1</v>
      </c>
      <c r="X12" s="3">
        <f>[8]Janeiro!$C$27</f>
        <v>31.7</v>
      </c>
      <c r="Y12" s="3">
        <f>[8]Janeiro!$C$28</f>
        <v>32.700000000000003</v>
      </c>
      <c r="Z12" s="3">
        <f>[8]Janeiro!$C$29</f>
        <v>32.6</v>
      </c>
      <c r="AA12" s="3">
        <f>[8]Janeiro!$C$30</f>
        <v>32.1</v>
      </c>
      <c r="AB12" s="3">
        <f>[8]Janeiro!$C$31</f>
        <v>32.4</v>
      </c>
      <c r="AC12" s="3">
        <f>[8]Janeiro!$C$32</f>
        <v>32.200000000000003</v>
      </c>
      <c r="AD12" s="3">
        <f>[8]Janeiro!$C$33</f>
        <v>28.9</v>
      </c>
      <c r="AE12" s="3">
        <f>[8]Janeiro!$C$34</f>
        <v>32.1</v>
      </c>
      <c r="AF12" s="3">
        <f>[8]Janeiro!$C$35</f>
        <v>31.7</v>
      </c>
      <c r="AG12" s="16">
        <f t="shared" si="1"/>
        <v>33</v>
      </c>
      <c r="AH12" s="25">
        <f t="shared" si="2"/>
        <v>31.293548387096781</v>
      </c>
    </row>
    <row r="13" spans="1:34" ht="17.100000000000001" customHeight="1" x14ac:dyDescent="0.2">
      <c r="A13" s="9" t="s">
        <v>7</v>
      </c>
      <c r="B13" s="3">
        <f>[9]Janeiro!$C$5</f>
        <v>28.7</v>
      </c>
      <c r="C13" s="3">
        <f>[9]Janeiro!$C$6</f>
        <v>30.9</v>
      </c>
      <c r="D13" s="3">
        <f>[9]Janeiro!$C$7</f>
        <v>31.1</v>
      </c>
      <c r="E13" s="3">
        <f>[9]Janeiro!$C$8</f>
        <v>31.5</v>
      </c>
      <c r="F13" s="3">
        <f>[9]Janeiro!$C$9</f>
        <v>32.5</v>
      </c>
      <c r="G13" s="3">
        <f>[9]Janeiro!$C$10</f>
        <v>32.799999999999997</v>
      </c>
      <c r="H13" s="3">
        <f>[9]Janeiro!$C$11</f>
        <v>32</v>
      </c>
      <c r="I13" s="3">
        <f>[9]Janeiro!$C$12</f>
        <v>33</v>
      </c>
      <c r="J13" s="3">
        <f>[9]Janeiro!$C$13</f>
        <v>32.5</v>
      </c>
      <c r="K13" s="3">
        <f>[9]Janeiro!$C$14</f>
        <v>31.7</v>
      </c>
      <c r="L13" s="3">
        <f>[9]Janeiro!$C$15</f>
        <v>31.7</v>
      </c>
      <c r="M13" s="3">
        <f>[9]Janeiro!$C$16</f>
        <v>26.6</v>
      </c>
      <c r="N13" s="3">
        <f>[9]Janeiro!$C$17</f>
        <v>30.6</v>
      </c>
      <c r="O13" s="3">
        <f>[9]Janeiro!$C$18</f>
        <v>33.5</v>
      </c>
      <c r="P13" s="3">
        <f>[9]Janeiro!$C$19</f>
        <v>32</v>
      </c>
      <c r="Q13" s="3">
        <f>[9]Janeiro!$C$20</f>
        <v>30.8</v>
      </c>
      <c r="R13" s="3">
        <f>[9]Janeiro!$C$21</f>
        <v>31.3</v>
      </c>
      <c r="S13" s="3">
        <f>[9]Janeiro!$C$22</f>
        <v>31.7</v>
      </c>
      <c r="T13" s="3">
        <f>[9]Janeiro!$C$23</f>
        <v>31.9</v>
      </c>
      <c r="U13" s="3">
        <f>[9]Janeiro!$C$24</f>
        <v>28.8</v>
      </c>
      <c r="V13" s="3">
        <f>[9]Janeiro!$C$25</f>
        <v>30.4</v>
      </c>
      <c r="W13" s="3">
        <f>[9]Janeiro!$C$26</f>
        <v>29</v>
      </c>
      <c r="X13" s="3">
        <f>[9]Janeiro!$C$27</f>
        <v>29.3</v>
      </c>
      <c r="Y13" s="3">
        <f>[9]Janeiro!$C$28</f>
        <v>33.1</v>
      </c>
      <c r="Z13" s="3">
        <f>[9]Janeiro!$C$29</f>
        <v>33.1</v>
      </c>
      <c r="AA13" s="3">
        <f>[9]Janeiro!$C$30</f>
        <v>32.299999999999997</v>
      </c>
      <c r="AB13" s="3">
        <f>[9]Janeiro!$C$31</f>
        <v>32</v>
      </c>
      <c r="AC13" s="3">
        <f>[9]Janeiro!$C$32</f>
        <v>32.4</v>
      </c>
      <c r="AD13" s="3">
        <f>[9]Janeiro!$C$33</f>
        <v>30.1</v>
      </c>
      <c r="AE13" s="3">
        <f>[9]Janeiro!$C$34</f>
        <v>30.7</v>
      </c>
      <c r="AF13" s="3">
        <f>[9]Janeiro!$C$35</f>
        <v>32.200000000000003</v>
      </c>
      <c r="AG13" s="16">
        <f t="shared" si="1"/>
        <v>33.5</v>
      </c>
      <c r="AH13" s="25">
        <f t="shared" si="2"/>
        <v>31.296774193548387</v>
      </c>
    </row>
    <row r="14" spans="1:34" ht="17.100000000000001" customHeight="1" x14ac:dyDescent="0.2">
      <c r="A14" s="9" t="s">
        <v>8</v>
      </c>
      <c r="B14" s="3">
        <f>[10]Janeiro!$C$5</f>
        <v>29.2</v>
      </c>
      <c r="C14" s="3">
        <f>[10]Janeiro!$C$6</f>
        <v>32.299999999999997</v>
      </c>
      <c r="D14" s="3">
        <f>[10]Janeiro!$C$7</f>
        <v>31</v>
      </c>
      <c r="E14" s="3">
        <f>[10]Janeiro!$C$8</f>
        <v>32.799999999999997</v>
      </c>
      <c r="F14" s="3">
        <f>[10]Janeiro!$C$9</f>
        <v>34.6</v>
      </c>
      <c r="G14" s="3">
        <f>[10]Janeiro!$C$10</f>
        <v>35.5</v>
      </c>
      <c r="H14" s="3">
        <f>[10]Janeiro!$C$11</f>
        <v>35</v>
      </c>
      <c r="I14" s="3">
        <f>[10]Janeiro!$C$12</f>
        <v>34.799999999999997</v>
      </c>
      <c r="J14" s="3">
        <f>[10]Janeiro!$C$13</f>
        <v>34.299999999999997</v>
      </c>
      <c r="K14" s="3">
        <f>[10]Janeiro!$C$14</f>
        <v>33.9</v>
      </c>
      <c r="L14" s="3">
        <f>[10]Janeiro!$C$15</f>
        <v>31</v>
      </c>
      <c r="M14" s="3">
        <f>[10]Janeiro!$C$16</f>
        <v>29.6</v>
      </c>
      <c r="N14" s="3">
        <f>[10]Janeiro!$C$17</f>
        <v>32.4</v>
      </c>
      <c r="O14" s="3">
        <f>[10]Janeiro!$C$18</f>
        <v>34.4</v>
      </c>
      <c r="P14" s="3">
        <f>[10]Janeiro!$C$19</f>
        <v>34.1</v>
      </c>
      <c r="Q14" s="3">
        <f>[10]Janeiro!$C$20</f>
        <v>34</v>
      </c>
      <c r="R14" s="3">
        <f>[10]Janeiro!$C$21</f>
        <v>29.7</v>
      </c>
      <c r="S14" s="3">
        <f>[10]Janeiro!$C$22</f>
        <v>31.6</v>
      </c>
      <c r="T14" s="3">
        <f>[10]Janeiro!$C$23</f>
        <v>33</v>
      </c>
      <c r="U14" s="3">
        <f>[10]Janeiro!$C$24</f>
        <v>33</v>
      </c>
      <c r="V14" s="3">
        <f>[10]Janeiro!$C$25</f>
        <v>31.1</v>
      </c>
      <c r="W14" s="3">
        <f>[10]Janeiro!$C$26</f>
        <v>31.3</v>
      </c>
      <c r="X14" s="3">
        <f>[10]Janeiro!$C$27</f>
        <v>31.7</v>
      </c>
      <c r="Y14" s="3">
        <f>[10]Janeiro!$C$28</f>
        <v>33.799999999999997</v>
      </c>
      <c r="Z14" s="3">
        <f>[10]Janeiro!$C$29</f>
        <v>35.299999999999997</v>
      </c>
      <c r="AA14" s="3">
        <f>[10]Janeiro!$C$30</f>
        <v>34.6</v>
      </c>
      <c r="AB14" s="3">
        <f>[10]Janeiro!$C$31</f>
        <v>33.299999999999997</v>
      </c>
      <c r="AC14" s="3">
        <f>[10]Janeiro!$C$32</f>
        <v>32.299999999999997</v>
      </c>
      <c r="AD14" s="3">
        <f>[10]Janeiro!$C$33</f>
        <v>31.2</v>
      </c>
      <c r="AE14" s="3">
        <f>[10]Janeiro!$C$34</f>
        <v>33</v>
      </c>
      <c r="AF14" s="3">
        <f>[10]Janeiro!$C$35</f>
        <v>34.5</v>
      </c>
      <c r="AG14" s="16">
        <f>MAX(B14:AF14)</f>
        <v>35.5</v>
      </c>
      <c r="AH14" s="25">
        <f>AVERAGE(B14:AF14)</f>
        <v>32.848387096774189</v>
      </c>
    </row>
    <row r="15" spans="1:34" ht="17.100000000000001" customHeight="1" x14ac:dyDescent="0.2">
      <c r="A15" s="9" t="s">
        <v>9</v>
      </c>
      <c r="B15" s="3">
        <f>[11]Janeiro!$C$5</f>
        <v>30</v>
      </c>
      <c r="C15" s="3">
        <f>[11]Janeiro!$C$6</f>
        <v>32</v>
      </c>
      <c r="D15" s="3">
        <f>[11]Janeiro!$C$7</f>
        <v>30.9</v>
      </c>
      <c r="E15" s="3">
        <f>[11]Janeiro!$C$8</f>
        <v>30.9</v>
      </c>
      <c r="F15" s="3">
        <f>[11]Janeiro!$C$9</f>
        <v>33.5</v>
      </c>
      <c r="G15" s="3">
        <f>[11]Janeiro!$C$10</f>
        <v>34.299999999999997</v>
      </c>
      <c r="H15" s="3">
        <f>[11]Janeiro!$C$11</f>
        <v>31.6</v>
      </c>
      <c r="I15" s="3">
        <f>[11]Janeiro!$C$12</f>
        <v>32.5</v>
      </c>
      <c r="J15" s="3">
        <f>[11]Janeiro!$C$13</f>
        <v>30</v>
      </c>
      <c r="K15" s="3">
        <f>[11]Janeiro!$C$14</f>
        <v>32.700000000000003</v>
      </c>
      <c r="L15" s="3">
        <f>[11]Janeiro!$C$15</f>
        <v>31.4</v>
      </c>
      <c r="M15" s="3">
        <f>[11]Janeiro!$C$16</f>
        <v>27.7</v>
      </c>
      <c r="N15" s="3">
        <f>[11]Janeiro!$C$17</f>
        <v>32</v>
      </c>
      <c r="O15" s="3">
        <f>[11]Janeiro!$C$18</f>
        <v>33.1</v>
      </c>
      <c r="P15" s="3">
        <f>[11]Janeiro!$C$19</f>
        <v>32.9</v>
      </c>
      <c r="Q15" s="3">
        <f>[11]Janeiro!$C$20</f>
        <v>33.6</v>
      </c>
      <c r="R15" s="3">
        <f>[11]Janeiro!$C$21</f>
        <v>31.4</v>
      </c>
      <c r="S15" s="3">
        <f>[11]Janeiro!$C$22</f>
        <v>31.5</v>
      </c>
      <c r="T15" s="3">
        <f>[11]Janeiro!$C$23</f>
        <v>31.4</v>
      </c>
      <c r="U15" s="3">
        <f>[11]Janeiro!$C$24</f>
        <v>32.5</v>
      </c>
      <c r="V15" s="3">
        <f>[11]Janeiro!$C$25</f>
        <v>30.4</v>
      </c>
      <c r="W15" s="3">
        <f>[11]Janeiro!$C$26</f>
        <v>31.4</v>
      </c>
      <c r="X15" s="3">
        <f>[11]Janeiro!$C$27</f>
        <v>30.9</v>
      </c>
      <c r="Y15" s="3">
        <f>[11]Janeiro!$C$28</f>
        <v>33.700000000000003</v>
      </c>
      <c r="Z15" s="3">
        <f>[11]Janeiro!$C$29</f>
        <v>33.9</v>
      </c>
      <c r="AA15" s="3">
        <f>[11]Janeiro!$C$30</f>
        <v>32.9</v>
      </c>
      <c r="AB15" s="3">
        <f>[11]Janeiro!$C$31</f>
        <v>32.799999999999997</v>
      </c>
      <c r="AC15" s="3">
        <f>[11]Janeiro!$C$32</f>
        <v>33.299999999999997</v>
      </c>
      <c r="AD15" s="3">
        <f>[11]Janeiro!$C$33</f>
        <v>31.6</v>
      </c>
      <c r="AE15" s="3">
        <f>[11]Janeiro!$C$34</f>
        <v>32.299999999999997</v>
      </c>
      <c r="AF15" s="3">
        <f>[11]Janeiro!$C$35</f>
        <v>33.6</v>
      </c>
      <c r="AG15" s="16">
        <f>MAX(B15:AF15)</f>
        <v>34.299999999999997</v>
      </c>
      <c r="AH15" s="25">
        <f>AVERAGE(B15:AF15)</f>
        <v>32.022580645161284</v>
      </c>
    </row>
    <row r="16" spans="1:34" ht="17.100000000000001" customHeight="1" x14ac:dyDescent="0.2">
      <c r="A16" s="9" t="s">
        <v>10</v>
      </c>
      <c r="B16" s="3">
        <f>[12]Janeiro!$C$5</f>
        <v>29.8</v>
      </c>
      <c r="C16" s="3">
        <f>[12]Janeiro!$C$6</f>
        <v>31.8</v>
      </c>
      <c r="D16" s="3">
        <f>[12]Janeiro!$C$7</f>
        <v>31.4</v>
      </c>
      <c r="E16" s="3">
        <f>[12]Janeiro!$C$8</f>
        <v>32.4</v>
      </c>
      <c r="F16" s="3">
        <f>[12]Janeiro!$C$9</f>
        <v>34.1</v>
      </c>
      <c r="G16" s="3">
        <f>[12]Janeiro!$C$10</f>
        <v>33.700000000000003</v>
      </c>
      <c r="H16" s="3">
        <f>[12]Janeiro!$C$11</f>
        <v>34</v>
      </c>
      <c r="I16" s="3">
        <f>[12]Janeiro!$C$12</f>
        <v>34.4</v>
      </c>
      <c r="J16" s="3">
        <f>[12]Janeiro!$C$13</f>
        <v>33.299999999999997</v>
      </c>
      <c r="K16" s="3">
        <f>[12]Janeiro!$C$14</f>
        <v>32.200000000000003</v>
      </c>
      <c r="L16" s="3">
        <f>[12]Janeiro!$C$15</f>
        <v>32.9</v>
      </c>
      <c r="M16" s="3">
        <f>[12]Janeiro!$C$16</f>
        <v>28.3</v>
      </c>
      <c r="N16" s="3">
        <f>[12]Janeiro!$C$17</f>
        <v>32.799999999999997</v>
      </c>
      <c r="O16" s="3">
        <f>[12]Janeiro!$C$18</f>
        <v>34.5</v>
      </c>
      <c r="P16" s="3">
        <f>[12]Janeiro!$C$19</f>
        <v>34.4</v>
      </c>
      <c r="Q16" s="3">
        <f>[12]Janeiro!$C$20</f>
        <v>33.5</v>
      </c>
      <c r="R16" s="3">
        <f>[12]Janeiro!$C$21</f>
        <v>33</v>
      </c>
      <c r="S16" s="3">
        <f>[12]Janeiro!$C$22</f>
        <v>32.200000000000003</v>
      </c>
      <c r="T16" s="3">
        <f>[12]Janeiro!$C$23</f>
        <v>32.6</v>
      </c>
      <c r="U16" s="3">
        <f>[12]Janeiro!$C$24</f>
        <v>31.5</v>
      </c>
      <c r="V16" s="3">
        <f>[12]Janeiro!$C$25</f>
        <v>32.200000000000003</v>
      </c>
      <c r="W16" s="3">
        <f>[12]Janeiro!$C$26</f>
        <v>31.1</v>
      </c>
      <c r="X16" s="3">
        <f>[12]Janeiro!$C$27</f>
        <v>32.299999999999997</v>
      </c>
      <c r="Y16" s="3">
        <f>[12]Janeiro!$C$28</f>
        <v>34.700000000000003</v>
      </c>
      <c r="Z16" s="3">
        <f>[12]Janeiro!$C$29</f>
        <v>34.4</v>
      </c>
      <c r="AA16" s="3">
        <f>[12]Janeiro!$C$30</f>
        <v>33.9</v>
      </c>
      <c r="AB16" s="3">
        <f>[12]Janeiro!$C$31</f>
        <v>33.5</v>
      </c>
      <c r="AC16" s="3">
        <f>[12]Janeiro!$C$32</f>
        <v>31.4</v>
      </c>
      <c r="AD16" s="3">
        <f>[12]Janeiro!$C$33</f>
        <v>30.4</v>
      </c>
      <c r="AE16" s="3">
        <f>[12]Janeiro!$C$34</f>
        <v>32.5</v>
      </c>
      <c r="AF16" s="3">
        <f>[12]Janeiro!$C$35</f>
        <v>33.799999999999997</v>
      </c>
      <c r="AG16" s="16">
        <f t="shared" ref="AG16:AG26" si="3">MAX(B16:AF16)</f>
        <v>34.700000000000003</v>
      </c>
      <c r="AH16" s="25">
        <f t="shared" ref="AH16:AH26" si="4">AVERAGE(B16:AF16)</f>
        <v>32.677419354838712</v>
      </c>
    </row>
    <row r="17" spans="1:34" ht="17.100000000000001" customHeight="1" x14ac:dyDescent="0.2">
      <c r="A17" s="9" t="s">
        <v>11</v>
      </c>
      <c r="B17" s="3">
        <f>[13]Janeiro!$C$5</f>
        <v>30.2</v>
      </c>
      <c r="C17" s="3">
        <f>[13]Janeiro!$C$6</f>
        <v>31.8</v>
      </c>
      <c r="D17" s="3">
        <f>[13]Janeiro!$C$7</f>
        <v>33.1</v>
      </c>
      <c r="E17" s="3">
        <f>[13]Janeiro!$C$8</f>
        <v>32</v>
      </c>
      <c r="F17" s="3">
        <f>[13]Janeiro!$C$9</f>
        <v>32.6</v>
      </c>
      <c r="G17" s="3">
        <f>[13]Janeiro!$C$10</f>
        <v>34.1</v>
      </c>
      <c r="H17" s="3">
        <f>[13]Janeiro!$C$11</f>
        <v>33.4</v>
      </c>
      <c r="I17" s="3">
        <f>[13]Janeiro!$C$12</f>
        <v>31.1</v>
      </c>
      <c r="J17" s="3">
        <f>[13]Janeiro!$C$13</f>
        <v>33.4</v>
      </c>
      <c r="K17" s="3">
        <f>[13]Janeiro!$C$14</f>
        <v>32.5</v>
      </c>
      <c r="L17" s="3">
        <f>[13]Janeiro!$C$15</f>
        <v>30.9</v>
      </c>
      <c r="M17" s="3">
        <f>[13]Janeiro!$C$16</f>
        <v>25.2</v>
      </c>
      <c r="N17" s="3">
        <f>[13]Janeiro!$C$17</f>
        <v>31.5</v>
      </c>
      <c r="O17" s="3">
        <f>[13]Janeiro!$C$18</f>
        <v>33.299999999999997</v>
      </c>
      <c r="P17" s="3">
        <f>[13]Janeiro!$C$19</f>
        <v>31.9</v>
      </c>
      <c r="Q17" s="3">
        <f>[13]Janeiro!$C$20</f>
        <v>31.9</v>
      </c>
      <c r="R17" s="3">
        <f>[13]Janeiro!$C$21</f>
        <v>31.8</v>
      </c>
      <c r="S17" s="3">
        <f>[13]Janeiro!$C$22</f>
        <v>31.5</v>
      </c>
      <c r="T17" s="3">
        <f>[13]Janeiro!$C$23</f>
        <v>30.9</v>
      </c>
      <c r="U17" s="3">
        <f>[13]Janeiro!$C$24</f>
        <v>28.8</v>
      </c>
      <c r="V17" s="3">
        <f>[13]Janeiro!$C$25</f>
        <v>31.2</v>
      </c>
      <c r="W17" s="3">
        <f>[13]Janeiro!$C$26</f>
        <v>28</v>
      </c>
      <c r="X17" s="3">
        <f>[13]Janeiro!$C$27</f>
        <v>30.8</v>
      </c>
      <c r="Y17" s="3">
        <f>[13]Janeiro!$C$28</f>
        <v>33.5</v>
      </c>
      <c r="Z17" s="3">
        <f>[13]Janeiro!$C$29</f>
        <v>33.6</v>
      </c>
      <c r="AA17" s="3">
        <f>[13]Janeiro!$C$30</f>
        <v>34.4</v>
      </c>
      <c r="AB17" s="3">
        <f>[13]Janeiro!$C$31</f>
        <v>33.4</v>
      </c>
      <c r="AC17" s="3">
        <f>[13]Janeiro!$C$32</f>
        <v>34.200000000000003</v>
      </c>
      <c r="AD17" s="3">
        <f>[13]Janeiro!$C$33</f>
        <v>31.4</v>
      </c>
      <c r="AE17" s="3">
        <f>[13]Janeiro!$C$34</f>
        <v>32.6</v>
      </c>
      <c r="AF17" s="3">
        <f>[13]Janeiro!$C$35</f>
        <v>34.1</v>
      </c>
      <c r="AG17" s="16">
        <f t="shared" si="3"/>
        <v>34.4</v>
      </c>
      <c r="AH17" s="25">
        <f t="shared" si="4"/>
        <v>31.906451612903222</v>
      </c>
    </row>
    <row r="18" spans="1:34" ht="17.100000000000001" customHeight="1" x14ac:dyDescent="0.2">
      <c r="A18" s="9" t="s">
        <v>12</v>
      </c>
      <c r="B18" s="3">
        <f>[14]Janeiro!$C$5</f>
        <v>32.5</v>
      </c>
      <c r="C18" s="3">
        <f>[14]Janeiro!$C$6</f>
        <v>33.299999999999997</v>
      </c>
      <c r="D18" s="3">
        <f>[14]Janeiro!$C$7</f>
        <v>34.799999999999997</v>
      </c>
      <c r="E18" s="3">
        <f>[14]Janeiro!$C$8</f>
        <v>33.1</v>
      </c>
      <c r="F18" s="3">
        <f>[14]Janeiro!$C$9</f>
        <v>34.6</v>
      </c>
      <c r="G18" s="3">
        <f>[14]Janeiro!$C$10</f>
        <v>34.299999999999997</v>
      </c>
      <c r="H18" s="3">
        <f>[14]Janeiro!$C$11</f>
        <v>33.200000000000003</v>
      </c>
      <c r="I18" s="3">
        <f>[14]Janeiro!$C$12</f>
        <v>34</v>
      </c>
      <c r="J18" s="3">
        <f>[14]Janeiro!$C$13</f>
        <v>33.799999999999997</v>
      </c>
      <c r="K18" s="3">
        <f>[14]Janeiro!$C$14</f>
        <v>33.1</v>
      </c>
      <c r="L18" s="3">
        <f>[14]Janeiro!$C$15</f>
        <v>33.4</v>
      </c>
      <c r="M18" s="3">
        <f>[14]Janeiro!$C$16</f>
        <v>25.1</v>
      </c>
      <c r="N18" s="3">
        <f>[14]Janeiro!$C$17</f>
        <v>30.2</v>
      </c>
      <c r="O18" s="3">
        <f>[14]Janeiro!$C$18</f>
        <v>32.799999999999997</v>
      </c>
      <c r="P18" s="3">
        <f>[14]Janeiro!$C$19</f>
        <v>33</v>
      </c>
      <c r="Q18" s="3">
        <f>[14]Janeiro!$C$20</f>
        <v>33.5</v>
      </c>
      <c r="R18" s="3">
        <f>[14]Janeiro!$C$21</f>
        <v>29.1</v>
      </c>
      <c r="S18" s="3">
        <f>[14]Janeiro!$C$22</f>
        <v>31</v>
      </c>
      <c r="T18" s="3">
        <f>[14]Janeiro!$C$23</f>
        <v>30.3</v>
      </c>
      <c r="U18" s="3">
        <f>[14]Janeiro!$C$24</f>
        <v>27.2</v>
      </c>
      <c r="V18" s="3">
        <f>[14]Janeiro!$C$25</f>
        <v>24.3</v>
      </c>
      <c r="W18" s="3" t="str">
        <f>[14]Janeiro!$C$26</f>
        <v>**</v>
      </c>
      <c r="X18" s="3" t="str">
        <f>[14]Janeiro!$C$27</f>
        <v>**</v>
      </c>
      <c r="Y18" s="3" t="str">
        <f>[14]Janeiro!$C$28</f>
        <v>**</v>
      </c>
      <c r="Z18" s="3" t="str">
        <f>[14]Janeiro!$C$29</f>
        <v>**</v>
      </c>
      <c r="AA18" s="3" t="str">
        <f>[14]Janeiro!$C$30</f>
        <v>**</v>
      </c>
      <c r="AB18" s="3" t="str">
        <f>[14]Janeiro!$C$31</f>
        <v>**</v>
      </c>
      <c r="AC18" s="3" t="str">
        <f>[14]Janeiro!$C$32</f>
        <v>**</v>
      </c>
      <c r="AD18" s="3" t="str">
        <f>[14]Janeiro!$C$33</f>
        <v>**</v>
      </c>
      <c r="AE18" s="3" t="str">
        <f>[14]Janeiro!$C$34</f>
        <v>**</v>
      </c>
      <c r="AF18" s="3" t="str">
        <f>[14]Janeiro!$C$35</f>
        <v>**</v>
      </c>
      <c r="AG18" s="16">
        <f t="shared" si="3"/>
        <v>34.799999999999997</v>
      </c>
      <c r="AH18" s="25">
        <f t="shared" si="4"/>
        <v>31.742857142857144</v>
      </c>
    </row>
    <row r="19" spans="1:34" ht="17.100000000000001" customHeight="1" x14ac:dyDescent="0.2">
      <c r="A19" s="9" t="s">
        <v>13</v>
      </c>
      <c r="B19" s="3">
        <f>[15]Janeiro!$C$5</f>
        <v>31.7</v>
      </c>
      <c r="C19" s="3">
        <f>[15]Janeiro!$C$6</f>
        <v>34</v>
      </c>
      <c r="D19" s="3">
        <f>[15]Janeiro!$C$7</f>
        <v>35.799999999999997</v>
      </c>
      <c r="E19" s="3">
        <f>[15]Janeiro!$C$8</f>
        <v>34.5</v>
      </c>
      <c r="F19" s="3">
        <f>[15]Janeiro!$C$9</f>
        <v>35.4</v>
      </c>
      <c r="G19" s="3">
        <f>[15]Janeiro!$C$10</f>
        <v>34.700000000000003</v>
      </c>
      <c r="H19" s="3">
        <f>[15]Janeiro!$C$11</f>
        <v>34.700000000000003</v>
      </c>
      <c r="I19" s="3">
        <f>[15]Janeiro!$C$12</f>
        <v>35</v>
      </c>
      <c r="J19" s="3">
        <f>[15]Janeiro!$C$13</f>
        <v>34.9</v>
      </c>
      <c r="K19" s="3">
        <f>[15]Janeiro!$C$14</f>
        <v>34</v>
      </c>
      <c r="L19" s="3">
        <f>[15]Janeiro!$C$15</f>
        <v>35.5</v>
      </c>
      <c r="M19" s="3">
        <f>[15]Janeiro!$C$16</f>
        <v>30.8</v>
      </c>
      <c r="N19" s="3">
        <f>[15]Janeiro!$C$17</f>
        <v>30.2</v>
      </c>
      <c r="O19" s="3">
        <f>[15]Janeiro!$C$18</f>
        <v>32.4</v>
      </c>
      <c r="P19" s="3">
        <f>[15]Janeiro!$C$19</f>
        <v>32.200000000000003</v>
      </c>
      <c r="Q19" s="3">
        <f>[15]Janeiro!$C$20</f>
        <v>32</v>
      </c>
      <c r="R19" s="3">
        <f>[15]Janeiro!$C$21</f>
        <v>30.1</v>
      </c>
      <c r="S19" s="3" t="str">
        <f>[15]Janeiro!$C$22</f>
        <v>**</v>
      </c>
      <c r="T19" s="3" t="str">
        <f>[15]Janeiro!$C$23</f>
        <v>**</v>
      </c>
      <c r="U19" s="3" t="str">
        <f>[15]Janeiro!$C$24</f>
        <v>**</v>
      </c>
      <c r="V19" s="3" t="str">
        <f>[15]Janeiro!$C$25</f>
        <v>**</v>
      </c>
      <c r="W19" s="3" t="str">
        <f>[15]Janeiro!$C$26</f>
        <v>**</v>
      </c>
      <c r="X19" s="3" t="str">
        <f>[15]Janeiro!$C$27</f>
        <v>**</v>
      </c>
      <c r="Y19" s="3" t="str">
        <f>[15]Janeiro!$C$28</f>
        <v>**</v>
      </c>
      <c r="Z19" s="3" t="str">
        <f>[15]Janeiro!$C$29</f>
        <v>**</v>
      </c>
      <c r="AA19" s="3" t="str">
        <f>[15]Janeiro!$C$30</f>
        <v>**</v>
      </c>
      <c r="AB19" s="3" t="str">
        <f>[15]Janeiro!$C$31</f>
        <v>**</v>
      </c>
      <c r="AC19" s="3" t="str">
        <f>[15]Janeiro!$C$32</f>
        <v>**</v>
      </c>
      <c r="AD19" s="3" t="str">
        <f>[15]Janeiro!$C$33</f>
        <v>**</v>
      </c>
      <c r="AE19" s="3" t="str">
        <f>[15]Janeiro!$C$34</f>
        <v>**</v>
      </c>
      <c r="AF19" s="3" t="str">
        <f>[15]Janeiro!$C$35</f>
        <v>**</v>
      </c>
      <c r="AG19" s="16">
        <f t="shared" si="3"/>
        <v>35.799999999999997</v>
      </c>
      <c r="AH19" s="25">
        <f t="shared" si="4"/>
        <v>33.405882352941177</v>
      </c>
    </row>
    <row r="20" spans="1:34" ht="17.100000000000001" customHeight="1" x14ac:dyDescent="0.2">
      <c r="A20" s="9" t="s">
        <v>14</v>
      </c>
      <c r="B20" s="3">
        <f>[16]Janeiro!$C$5</f>
        <v>29.5</v>
      </c>
      <c r="C20" s="3">
        <f>[16]Janeiro!$C$6</f>
        <v>29</v>
      </c>
      <c r="D20" s="3">
        <f>[16]Janeiro!$C$7</f>
        <v>28.7</v>
      </c>
      <c r="E20" s="3">
        <f>[16]Janeiro!$C$8</f>
        <v>30.3</v>
      </c>
      <c r="F20" s="3">
        <f>[16]Janeiro!$C$9</f>
        <v>27</v>
      </c>
      <c r="G20" s="3">
        <f>[16]Janeiro!$C$10</f>
        <v>28.1</v>
      </c>
      <c r="H20" s="3">
        <f>[16]Janeiro!$C$11</f>
        <v>29.4</v>
      </c>
      <c r="I20" s="3">
        <f>[16]Janeiro!$C$12</f>
        <v>29.3</v>
      </c>
      <c r="J20" s="3">
        <f>[16]Janeiro!$C$13</f>
        <v>30.2</v>
      </c>
      <c r="K20" s="3">
        <f>[16]Janeiro!$C$14</f>
        <v>27.1</v>
      </c>
      <c r="L20" s="3">
        <f>[16]Janeiro!$C$15</f>
        <v>25.9</v>
      </c>
      <c r="M20" s="3">
        <f>[16]Janeiro!$C$16</f>
        <v>25.6</v>
      </c>
      <c r="N20" s="3">
        <f>[16]Janeiro!$C$17</f>
        <v>24.9</v>
      </c>
      <c r="O20" s="3">
        <f>[16]Janeiro!$C$18</f>
        <v>23.7</v>
      </c>
      <c r="P20" s="3">
        <f>[16]Janeiro!$C$19</f>
        <v>29.6</v>
      </c>
      <c r="Q20" s="3">
        <f>[16]Janeiro!$C$20</f>
        <v>27.7</v>
      </c>
      <c r="R20" s="3">
        <f>[16]Janeiro!$C$21</f>
        <v>26.2</v>
      </c>
      <c r="S20" s="3">
        <f>[16]Janeiro!$C$22</f>
        <v>32.6</v>
      </c>
      <c r="T20" s="3">
        <f>[16]Janeiro!$C$23</f>
        <v>25.7</v>
      </c>
      <c r="U20" s="3">
        <f>[16]Janeiro!$C$24</f>
        <v>26.6</v>
      </c>
      <c r="V20" s="3">
        <f>[16]Janeiro!$C$25</f>
        <v>29.6</v>
      </c>
      <c r="W20" s="3">
        <f>[16]Janeiro!$C$26</f>
        <v>30.3</v>
      </c>
      <c r="X20" s="3">
        <f>[16]Janeiro!$C$27</f>
        <v>31.8</v>
      </c>
      <c r="Y20" s="3">
        <f>[16]Janeiro!$C$28</f>
        <v>32.6</v>
      </c>
      <c r="Z20" s="3">
        <f>[16]Janeiro!$C$29</f>
        <v>32.700000000000003</v>
      </c>
      <c r="AA20" s="3">
        <f>[16]Janeiro!$C$30</f>
        <v>32.700000000000003</v>
      </c>
      <c r="AB20" s="3">
        <f>[16]Janeiro!$C$31</f>
        <v>33.6</v>
      </c>
      <c r="AC20" s="3">
        <f>[16]Janeiro!$C$32</f>
        <v>33.200000000000003</v>
      </c>
      <c r="AD20" s="3">
        <f>[16]Janeiro!$C$33</f>
        <v>32.799999999999997</v>
      </c>
      <c r="AE20" s="3">
        <f>[16]Janeiro!$C$34</f>
        <v>33</v>
      </c>
      <c r="AF20" s="3">
        <f>[16]Janeiro!$C$35</f>
        <v>35.4</v>
      </c>
      <c r="AG20" s="16">
        <f t="shared" si="3"/>
        <v>35.4</v>
      </c>
      <c r="AH20" s="25">
        <f t="shared" si="4"/>
        <v>29.509677419354841</v>
      </c>
    </row>
    <row r="21" spans="1:34" ht="17.100000000000001" customHeight="1" x14ac:dyDescent="0.2">
      <c r="A21" s="9" t="s">
        <v>15</v>
      </c>
      <c r="B21" s="3">
        <f>[17]Janeiro!$C$5</f>
        <v>28</v>
      </c>
      <c r="C21" s="3">
        <f>[17]Janeiro!$C$6</f>
        <v>29</v>
      </c>
      <c r="D21" s="3">
        <f>[17]Janeiro!$C$7</f>
        <v>30</v>
      </c>
      <c r="E21" s="3">
        <f>[17]Janeiro!$C$8</f>
        <v>30.3</v>
      </c>
      <c r="F21" s="3">
        <f>[17]Janeiro!$C$9</f>
        <v>30.7</v>
      </c>
      <c r="G21" s="3">
        <f>[17]Janeiro!$C$10</f>
        <v>31</v>
      </c>
      <c r="H21" s="3">
        <f>[17]Janeiro!$C$11</f>
        <v>31.2</v>
      </c>
      <c r="I21" s="3">
        <f>[17]Janeiro!$C$12</f>
        <v>31.7</v>
      </c>
      <c r="J21" s="3">
        <f>[17]Janeiro!$C$13</f>
        <v>29.9</v>
      </c>
      <c r="K21" s="3">
        <f>[17]Janeiro!$C$14</f>
        <v>30.4</v>
      </c>
      <c r="L21" s="3">
        <f>[17]Janeiro!$C$15</f>
        <v>31.3</v>
      </c>
      <c r="M21" s="3">
        <f>[17]Janeiro!$C$16</f>
        <v>25.5</v>
      </c>
      <c r="N21" s="3">
        <f>[17]Janeiro!$C$17</f>
        <v>30.9</v>
      </c>
      <c r="O21" s="3">
        <f>[17]Janeiro!$C$18</f>
        <v>32.200000000000003</v>
      </c>
      <c r="P21" s="3">
        <f>[17]Janeiro!$C$19</f>
        <v>32.700000000000003</v>
      </c>
      <c r="Q21" s="3">
        <f>[17]Janeiro!$C$20</f>
        <v>32</v>
      </c>
      <c r="R21" s="3">
        <f>[17]Janeiro!$C$21</f>
        <v>31</v>
      </c>
      <c r="S21" s="3">
        <f>[17]Janeiro!$C$22</f>
        <v>30.1</v>
      </c>
      <c r="T21" s="3">
        <f>[17]Janeiro!$C$23</f>
        <v>31.2</v>
      </c>
      <c r="U21" s="3">
        <f>[17]Janeiro!$C$24</f>
        <v>28.9</v>
      </c>
      <c r="V21" s="3">
        <f>[17]Janeiro!$C$25</f>
        <v>29</v>
      </c>
      <c r="W21" s="3">
        <f>[17]Janeiro!$C$26</f>
        <v>28.8</v>
      </c>
      <c r="X21" s="3">
        <f>[17]Janeiro!$C$27</f>
        <v>31</v>
      </c>
      <c r="Y21" s="3">
        <f>[17]Janeiro!$C$28</f>
        <v>32.5</v>
      </c>
      <c r="Z21" s="3">
        <f>[17]Janeiro!$C$29</f>
        <v>32</v>
      </c>
      <c r="AA21" s="3">
        <f>[17]Janeiro!$C$30</f>
        <v>32.9</v>
      </c>
      <c r="AB21" s="3">
        <f>[17]Janeiro!$C$31</f>
        <v>31.9</v>
      </c>
      <c r="AC21" s="3">
        <f>[17]Janeiro!$C$32</f>
        <v>31.1</v>
      </c>
      <c r="AD21" s="3">
        <f>[17]Janeiro!$C$33</f>
        <v>29.7</v>
      </c>
      <c r="AE21" s="3">
        <f>[17]Janeiro!$C$34</f>
        <v>29.6</v>
      </c>
      <c r="AF21" s="3">
        <f>[17]Janeiro!$C$35</f>
        <v>31.9</v>
      </c>
      <c r="AG21" s="16">
        <f t="shared" si="3"/>
        <v>32.9</v>
      </c>
      <c r="AH21" s="25">
        <f t="shared" si="4"/>
        <v>30.593548387096774</v>
      </c>
    </row>
    <row r="22" spans="1:34" ht="17.100000000000001" customHeight="1" x14ac:dyDescent="0.2">
      <c r="A22" s="9" t="s">
        <v>16</v>
      </c>
      <c r="B22" s="3" t="str">
        <f>[18]Janeiro!$C$5</f>
        <v>**</v>
      </c>
      <c r="C22" s="3">
        <f>[18]Janeiro!$C$6</f>
        <v>33.1</v>
      </c>
      <c r="D22" s="3">
        <f>[18]Janeiro!$C$7</f>
        <v>33.200000000000003</v>
      </c>
      <c r="E22" s="3">
        <f>[18]Janeiro!$C$8</f>
        <v>34.200000000000003</v>
      </c>
      <c r="F22" s="3">
        <f>[18]Janeiro!$C$9</f>
        <v>35.700000000000003</v>
      </c>
      <c r="G22" s="3">
        <f>[18]Janeiro!$C$10</f>
        <v>34.4</v>
      </c>
      <c r="H22" s="3">
        <f>[18]Janeiro!$C$11</f>
        <v>34.799999999999997</v>
      </c>
      <c r="I22" s="3">
        <f>[18]Janeiro!$C$12</f>
        <v>35.299999999999997</v>
      </c>
      <c r="J22" s="3">
        <f>[18]Janeiro!$C$13</f>
        <v>35.200000000000003</v>
      </c>
      <c r="K22" s="3">
        <f>[18]Janeiro!$C$14</f>
        <v>33.9</v>
      </c>
      <c r="L22" s="3">
        <f>[18]Janeiro!$C$15</f>
        <v>34.9</v>
      </c>
      <c r="M22" s="3" t="str">
        <f>[18]Janeiro!$C$16</f>
        <v>**</v>
      </c>
      <c r="N22" s="3">
        <f>[18]Janeiro!$C$17</f>
        <v>33.200000000000003</v>
      </c>
      <c r="O22" s="3">
        <f>[18]Janeiro!$C$18</f>
        <v>34</v>
      </c>
      <c r="P22" s="3">
        <f>[18]Janeiro!$C$19</f>
        <v>33.5</v>
      </c>
      <c r="Q22" s="3">
        <f>[18]Janeiro!$C$20</f>
        <v>33.700000000000003</v>
      </c>
      <c r="R22" s="3">
        <f>[18]Janeiro!$C$21</f>
        <v>33</v>
      </c>
      <c r="S22" s="3">
        <f>[18]Janeiro!$C$22</f>
        <v>33</v>
      </c>
      <c r="T22" s="3" t="str">
        <f>[18]Janeiro!$C$23</f>
        <v>**</v>
      </c>
      <c r="U22" s="3" t="str">
        <f>[18]Janeiro!$C$24</f>
        <v>**</v>
      </c>
      <c r="V22" s="3" t="str">
        <f>[18]Janeiro!$C$25</f>
        <v>**</v>
      </c>
      <c r="W22" s="3" t="str">
        <f>[18]Janeiro!$C$26</f>
        <v>**</v>
      </c>
      <c r="X22" s="3" t="str">
        <f>[18]Janeiro!$C$27</f>
        <v>**</v>
      </c>
      <c r="Y22" s="3" t="str">
        <f>[18]Janeiro!$C$28</f>
        <v>**</v>
      </c>
      <c r="Z22" s="3">
        <f>[18]Janeiro!$C$29</f>
        <v>35.9</v>
      </c>
      <c r="AA22" s="3">
        <f>[18]Janeiro!$C$30</f>
        <v>36.200000000000003</v>
      </c>
      <c r="AB22" s="3" t="str">
        <f>[18]Janeiro!$C$31</f>
        <v>**</v>
      </c>
      <c r="AC22" s="3" t="str">
        <f>[18]Janeiro!$C$32</f>
        <v>**</v>
      </c>
      <c r="AD22" s="3" t="str">
        <f>[18]Janeiro!$C$33</f>
        <v>**</v>
      </c>
      <c r="AE22" s="3" t="str">
        <f>[18]Janeiro!$C$34</f>
        <v>**</v>
      </c>
      <c r="AF22" s="3" t="str">
        <f>[18]Janeiro!$C$35</f>
        <v>**</v>
      </c>
      <c r="AG22" s="16">
        <f t="shared" si="3"/>
        <v>36.200000000000003</v>
      </c>
      <c r="AH22" s="25">
        <f t="shared" si="4"/>
        <v>34.288888888888884</v>
      </c>
    </row>
    <row r="23" spans="1:34" ht="17.100000000000001" customHeight="1" x14ac:dyDescent="0.2">
      <c r="A23" s="9" t="s">
        <v>17</v>
      </c>
      <c r="B23" s="3">
        <f>[19]Janeiro!$C$5</f>
        <v>31.1</v>
      </c>
      <c r="C23" s="3">
        <f>[19]Janeiro!$C$6</f>
        <v>32.5</v>
      </c>
      <c r="D23" s="3">
        <f>[19]Janeiro!$C$7</f>
        <v>33.5</v>
      </c>
      <c r="E23" s="3">
        <f>[19]Janeiro!$C$8</f>
        <v>31.2</v>
      </c>
      <c r="F23" s="3">
        <f>[19]Janeiro!$C$9</f>
        <v>34.4</v>
      </c>
      <c r="G23" s="3">
        <f>[19]Janeiro!$C$10</f>
        <v>35.1</v>
      </c>
      <c r="H23" s="3">
        <f>[19]Janeiro!$C$11</f>
        <v>32.700000000000003</v>
      </c>
      <c r="I23" s="3">
        <f>[19]Janeiro!$C$12</f>
        <v>32.5</v>
      </c>
      <c r="J23" s="3">
        <f>[19]Janeiro!$C$13</f>
        <v>31.8</v>
      </c>
      <c r="K23" s="3">
        <f>[19]Janeiro!$C$14</f>
        <v>33</v>
      </c>
      <c r="L23" s="3">
        <f>[19]Janeiro!$C$15</f>
        <v>32</v>
      </c>
      <c r="M23" s="3">
        <f>[19]Janeiro!$C$16</f>
        <v>27.5</v>
      </c>
      <c r="N23" s="3">
        <f>[19]Janeiro!$C$17</f>
        <v>31.3</v>
      </c>
      <c r="O23" s="3">
        <f>[19]Janeiro!$C$18</f>
        <v>33.5</v>
      </c>
      <c r="P23" s="3">
        <f>[19]Janeiro!$C$19</f>
        <v>33.5</v>
      </c>
      <c r="Q23" s="3">
        <f>[19]Janeiro!$C$20</f>
        <v>32.5</v>
      </c>
      <c r="R23" s="3">
        <f>[19]Janeiro!$C$21</f>
        <v>31</v>
      </c>
      <c r="S23" s="3">
        <f>[19]Janeiro!$C$22</f>
        <v>31.2</v>
      </c>
      <c r="T23" s="3">
        <f>[19]Janeiro!$C$23</f>
        <v>31.2</v>
      </c>
      <c r="U23" s="3">
        <f>[19]Janeiro!$C$24</f>
        <v>28.7</v>
      </c>
      <c r="V23" s="3">
        <f>[19]Janeiro!$C$25</f>
        <v>31.2</v>
      </c>
      <c r="W23" s="3">
        <f>[19]Janeiro!$C$26</f>
        <v>31.9</v>
      </c>
      <c r="X23" s="3">
        <f>[19]Janeiro!$C$27</f>
        <v>31.1</v>
      </c>
      <c r="Y23" s="3">
        <f>[19]Janeiro!$C$28</f>
        <v>34.5</v>
      </c>
      <c r="Z23" s="3">
        <f>[19]Janeiro!$C$29</f>
        <v>35.1</v>
      </c>
      <c r="AA23" s="3">
        <f>[19]Janeiro!$C$30</f>
        <v>33.700000000000003</v>
      </c>
      <c r="AB23" s="3">
        <f>[19]Janeiro!$C$31</f>
        <v>33.299999999999997</v>
      </c>
      <c r="AC23" s="3">
        <f>[19]Janeiro!$C$32</f>
        <v>34</v>
      </c>
      <c r="AD23" s="3">
        <f>[19]Janeiro!$C$33</f>
        <v>32.5</v>
      </c>
      <c r="AE23" s="3">
        <f>[19]Janeiro!$C$34</f>
        <v>33</v>
      </c>
      <c r="AF23" s="3">
        <f>[19]Janeiro!$C$35</f>
        <v>34.4</v>
      </c>
      <c r="AG23" s="16">
        <f t="shared" si="3"/>
        <v>35.1</v>
      </c>
      <c r="AH23" s="25">
        <f t="shared" si="4"/>
        <v>32.41612903225807</v>
      </c>
    </row>
    <row r="24" spans="1:34" ht="17.100000000000001" customHeight="1" x14ac:dyDescent="0.2">
      <c r="A24" s="9" t="s">
        <v>18</v>
      </c>
      <c r="B24" s="3">
        <f>[20]Janeiro!$C$5</f>
        <v>27.9</v>
      </c>
      <c r="C24" s="3">
        <f>[20]Janeiro!$C$6</f>
        <v>30.4</v>
      </c>
      <c r="D24" s="3">
        <f>[20]Janeiro!$C$7</f>
        <v>30.7</v>
      </c>
      <c r="E24" s="3">
        <f>[20]Janeiro!$C$8</f>
        <v>28.3</v>
      </c>
      <c r="F24" s="3">
        <f>[20]Janeiro!$C$9</f>
        <v>30.5</v>
      </c>
      <c r="G24" s="3">
        <f>[20]Janeiro!$C$10</f>
        <v>30.3</v>
      </c>
      <c r="H24" s="3">
        <f>[20]Janeiro!$C$11</f>
        <v>30.8</v>
      </c>
      <c r="I24" s="3">
        <f>[20]Janeiro!$C$12</f>
        <v>29.7</v>
      </c>
      <c r="J24" s="3">
        <f>[20]Janeiro!$C$13</f>
        <v>28.5</v>
      </c>
      <c r="K24" s="3">
        <f>[20]Janeiro!$C$14</f>
        <v>28.3</v>
      </c>
      <c r="L24" s="3">
        <f>[20]Janeiro!$C$15</f>
        <v>29.9</v>
      </c>
      <c r="M24" s="3">
        <f>[20]Janeiro!$C$16</f>
        <v>25.5</v>
      </c>
      <c r="N24" s="3">
        <f>[20]Janeiro!$C$17</f>
        <v>25.3</v>
      </c>
      <c r="O24" s="3">
        <f>[20]Janeiro!$C$18</f>
        <v>27</v>
      </c>
      <c r="P24" s="3">
        <f>[20]Janeiro!$C$19</f>
        <v>30.9</v>
      </c>
      <c r="Q24" s="3">
        <f>[20]Janeiro!$C$20</f>
        <v>29.2</v>
      </c>
      <c r="R24" s="3">
        <f>[20]Janeiro!$C$21</f>
        <v>25.5</v>
      </c>
      <c r="S24" s="3">
        <f>[20]Janeiro!$C$22</f>
        <v>27.1</v>
      </c>
      <c r="T24" s="3">
        <f>[20]Janeiro!$C$23</f>
        <v>26.6</v>
      </c>
      <c r="U24" s="3">
        <f>[20]Janeiro!$C$24</f>
        <v>27.7</v>
      </c>
      <c r="V24" s="3">
        <f>[20]Janeiro!$C$25</f>
        <v>29.3</v>
      </c>
      <c r="W24" s="3">
        <f>[20]Janeiro!$C$26</f>
        <v>30</v>
      </c>
      <c r="X24" s="3">
        <f>[20]Janeiro!$C$27</f>
        <v>29.9</v>
      </c>
      <c r="Y24" s="3">
        <f>[20]Janeiro!$C$28</f>
        <v>30.5</v>
      </c>
      <c r="Z24" s="3">
        <f>[20]Janeiro!$C$29</f>
        <v>32</v>
      </c>
      <c r="AA24" s="3">
        <f>[20]Janeiro!$C$30</f>
        <v>30.6</v>
      </c>
      <c r="AB24" s="3">
        <f>[20]Janeiro!$C$31</f>
        <v>30.2</v>
      </c>
      <c r="AC24" s="3">
        <f>[20]Janeiro!$C$32</f>
        <v>31.1</v>
      </c>
      <c r="AD24" s="3">
        <f>[20]Janeiro!$C$33</f>
        <v>26.2</v>
      </c>
      <c r="AE24" s="3">
        <f>[20]Janeiro!$C$34</f>
        <v>30.5</v>
      </c>
      <c r="AF24" s="3">
        <f>[20]Janeiro!$C$35</f>
        <v>31.3</v>
      </c>
      <c r="AG24" s="16">
        <f t="shared" si="3"/>
        <v>32</v>
      </c>
      <c r="AH24" s="25">
        <f t="shared" si="4"/>
        <v>29.087096774193551</v>
      </c>
    </row>
    <row r="25" spans="1:34" ht="17.100000000000001" customHeight="1" x14ac:dyDescent="0.2">
      <c r="A25" s="9" t="s">
        <v>19</v>
      </c>
      <c r="B25" s="3">
        <f>[21]Janeiro!$C$5</f>
        <v>28.2</v>
      </c>
      <c r="C25" s="3">
        <f>[21]Janeiro!$C$6</f>
        <v>30.6</v>
      </c>
      <c r="D25" s="3">
        <f>[21]Janeiro!$C$7</f>
        <v>30.8</v>
      </c>
      <c r="E25" s="3">
        <f>[21]Janeiro!$C$8</f>
        <v>31.5</v>
      </c>
      <c r="F25" s="3">
        <f>[21]Janeiro!$C$9</f>
        <v>33.5</v>
      </c>
      <c r="G25" s="3">
        <f>[21]Janeiro!$C$10</f>
        <v>33.700000000000003</v>
      </c>
      <c r="H25" s="3">
        <f>[21]Janeiro!$C$11</f>
        <v>32.799999999999997</v>
      </c>
      <c r="I25" s="3">
        <f>[21]Janeiro!$C$12</f>
        <v>33.6</v>
      </c>
      <c r="J25" s="3">
        <f>[21]Janeiro!$C$13</f>
        <v>32.4</v>
      </c>
      <c r="K25" s="3">
        <f>[21]Janeiro!$C$14</f>
        <v>32.700000000000003</v>
      </c>
      <c r="L25" s="3">
        <f>[21]Janeiro!$C$15</f>
        <v>31.5</v>
      </c>
      <c r="M25" s="3">
        <f>[21]Janeiro!$C$16</f>
        <v>27</v>
      </c>
      <c r="N25" s="3">
        <f>[21]Janeiro!$C$17</f>
        <v>31.2</v>
      </c>
      <c r="O25" s="3">
        <f>[21]Janeiro!$C$18</f>
        <v>32.799999999999997</v>
      </c>
      <c r="P25" s="3">
        <f>[21]Janeiro!$C$19</f>
        <v>32.9</v>
      </c>
      <c r="Q25" s="3">
        <f>[21]Janeiro!$C$20</f>
        <v>31.2</v>
      </c>
      <c r="R25" s="3">
        <f>[21]Janeiro!$C$21</f>
        <v>30</v>
      </c>
      <c r="S25" s="3">
        <f>[21]Janeiro!$C$22</f>
        <v>31.9</v>
      </c>
      <c r="T25" s="3">
        <f>[21]Janeiro!$C$23</f>
        <v>33.299999999999997</v>
      </c>
      <c r="U25" s="3">
        <f>[21]Janeiro!$C$24</f>
        <v>30.4</v>
      </c>
      <c r="V25" s="3">
        <f>[21]Janeiro!$C$25</f>
        <v>27.9</v>
      </c>
      <c r="W25" s="3">
        <f>[21]Janeiro!$C$26</f>
        <v>29.6</v>
      </c>
      <c r="X25" s="3">
        <f>[21]Janeiro!$C$27</f>
        <v>31</v>
      </c>
      <c r="Y25" s="3">
        <f>[21]Janeiro!$C$28</f>
        <v>33.6</v>
      </c>
      <c r="Z25" s="3">
        <f>[21]Janeiro!$C$29</f>
        <v>33.799999999999997</v>
      </c>
      <c r="AA25" s="3">
        <f>[21]Janeiro!$C$30</f>
        <v>34.700000000000003</v>
      </c>
      <c r="AB25" s="3">
        <f>[21]Janeiro!$C$31</f>
        <v>34.1</v>
      </c>
      <c r="AC25" s="3">
        <f>[21]Janeiro!$C$32</f>
        <v>33.799999999999997</v>
      </c>
      <c r="AD25" s="3">
        <f>[21]Janeiro!$C$33</f>
        <v>32.299999999999997</v>
      </c>
      <c r="AE25" s="3">
        <f>[21]Janeiro!$C$34</f>
        <v>31.4</v>
      </c>
      <c r="AF25" s="3">
        <f>[21]Janeiro!$C$35</f>
        <v>34.1</v>
      </c>
      <c r="AG25" s="16">
        <f t="shared" si="3"/>
        <v>34.700000000000003</v>
      </c>
      <c r="AH25" s="25">
        <f t="shared" si="4"/>
        <v>31.880645161290317</v>
      </c>
    </row>
    <row r="26" spans="1:34" ht="17.100000000000001" customHeight="1" x14ac:dyDescent="0.2">
      <c r="A26" s="9" t="s">
        <v>31</v>
      </c>
      <c r="B26" s="3">
        <f>[22]Janeiro!$C$5</f>
        <v>30.6</v>
      </c>
      <c r="C26" s="3">
        <f>[22]Janeiro!$C$6</f>
        <v>32.5</v>
      </c>
      <c r="D26" s="3">
        <f>[22]Janeiro!$C$7</f>
        <v>33.799999999999997</v>
      </c>
      <c r="E26" s="3">
        <f>[22]Janeiro!$C$8</f>
        <v>28.5</v>
      </c>
      <c r="F26" s="3">
        <f>[22]Janeiro!$C$9</f>
        <v>33.200000000000003</v>
      </c>
      <c r="G26" s="3">
        <f>[22]Janeiro!$C$10</f>
        <v>34.1</v>
      </c>
      <c r="H26" s="3">
        <f>[22]Janeiro!$C$11</f>
        <v>32</v>
      </c>
      <c r="I26" s="3">
        <f>[22]Janeiro!$C$12</f>
        <v>31.9</v>
      </c>
      <c r="J26" s="3">
        <f>[22]Janeiro!$C$13</f>
        <v>31.2</v>
      </c>
      <c r="K26" s="3">
        <f>[22]Janeiro!$C$14</f>
        <v>32.299999999999997</v>
      </c>
      <c r="L26" s="3">
        <f>[22]Janeiro!$C$15</f>
        <v>28.2</v>
      </c>
      <c r="M26" s="3">
        <f>[22]Janeiro!$C$16</f>
        <v>24.9</v>
      </c>
      <c r="N26" s="3">
        <f>[22]Janeiro!$C$17</f>
        <v>28.4</v>
      </c>
      <c r="O26" s="3">
        <f>[22]Janeiro!$C$18</f>
        <v>32.1</v>
      </c>
      <c r="P26" s="3">
        <f>[22]Janeiro!$C$19</f>
        <v>32.9</v>
      </c>
      <c r="Q26" s="3">
        <f>[22]Janeiro!$C$20</f>
        <v>30</v>
      </c>
      <c r="R26" s="3">
        <f>[22]Janeiro!$C$21</f>
        <v>28.5</v>
      </c>
      <c r="S26" s="3">
        <f>[22]Janeiro!$C$22</f>
        <v>29.2</v>
      </c>
      <c r="T26" s="3">
        <f>[22]Janeiro!$C$23</f>
        <v>27.2</v>
      </c>
      <c r="U26" s="3">
        <f>[22]Janeiro!$C$24</f>
        <v>25.8</v>
      </c>
      <c r="V26" s="3">
        <f>[22]Janeiro!$C$25</f>
        <v>30.9</v>
      </c>
      <c r="W26" s="3">
        <f>[22]Janeiro!$C$26</f>
        <v>30.9</v>
      </c>
      <c r="X26" s="3">
        <f>[22]Janeiro!$C$27</f>
        <v>31.3</v>
      </c>
      <c r="Y26" s="3">
        <f>[22]Janeiro!$C$28</f>
        <v>33.6</v>
      </c>
      <c r="Z26" s="3">
        <f>[22]Janeiro!$C$29</f>
        <v>33.200000000000003</v>
      </c>
      <c r="AA26" s="3">
        <f>[22]Janeiro!$C$30</f>
        <v>32.5</v>
      </c>
      <c r="AB26" s="3">
        <f>[22]Janeiro!$C$31</f>
        <v>32.9</v>
      </c>
      <c r="AC26" s="3">
        <f>[22]Janeiro!$C$32</f>
        <v>33.700000000000003</v>
      </c>
      <c r="AD26" s="3">
        <f>[22]Janeiro!$C$33</f>
        <v>31</v>
      </c>
      <c r="AE26" s="3">
        <f>[22]Janeiro!$C$34</f>
        <v>32.1</v>
      </c>
      <c r="AF26" s="3">
        <f>[22]Janeiro!$C$35</f>
        <v>33.799999999999997</v>
      </c>
      <c r="AG26" s="16">
        <f t="shared" si="3"/>
        <v>34.1</v>
      </c>
      <c r="AH26" s="25">
        <f t="shared" si="4"/>
        <v>31.070967741935483</v>
      </c>
    </row>
    <row r="27" spans="1:34" ht="17.100000000000001" customHeight="1" x14ac:dyDescent="0.2">
      <c r="A27" s="9" t="s">
        <v>20</v>
      </c>
      <c r="B27" s="3">
        <f>[23]Janeiro!$C$5</f>
        <v>33.5</v>
      </c>
      <c r="C27" s="3">
        <f>[23]Janeiro!$C$6</f>
        <v>33.299999999999997</v>
      </c>
      <c r="D27" s="3">
        <f>[23]Janeiro!$C$7</f>
        <v>32.200000000000003</v>
      </c>
      <c r="E27" s="3">
        <f>[23]Janeiro!$C$8</f>
        <v>32.9</v>
      </c>
      <c r="F27" s="3">
        <f>[23]Janeiro!$C$9</f>
        <v>31.9</v>
      </c>
      <c r="G27" s="3">
        <f>[23]Janeiro!$C$10</f>
        <v>33.6</v>
      </c>
      <c r="H27" s="3">
        <f>[23]Janeiro!$C$11</f>
        <v>32.9</v>
      </c>
      <c r="I27" s="3">
        <f>[23]Janeiro!$C$12</f>
        <v>31.8</v>
      </c>
      <c r="J27" s="3">
        <f>[23]Janeiro!$C$13</f>
        <v>30.4</v>
      </c>
      <c r="K27" s="3">
        <f>[23]Janeiro!$C$14</f>
        <v>31.3</v>
      </c>
      <c r="L27" s="3">
        <f>[23]Janeiro!$C$15</f>
        <v>33.299999999999997</v>
      </c>
      <c r="M27" s="3">
        <f>[23]Janeiro!$C$16</f>
        <v>29.9</v>
      </c>
      <c r="N27" s="3">
        <f>[23]Janeiro!$C$17</f>
        <v>29.1</v>
      </c>
      <c r="O27" s="3">
        <f>[23]Janeiro!$C$18</f>
        <v>32.6</v>
      </c>
      <c r="P27" s="3">
        <f>[23]Janeiro!$C$19</f>
        <v>35</v>
      </c>
      <c r="Q27" s="3">
        <f>[23]Janeiro!$C$20</f>
        <v>33.1</v>
      </c>
      <c r="R27" s="3">
        <f>[23]Janeiro!$C$21</f>
        <v>31.5</v>
      </c>
      <c r="S27" s="3">
        <f>[23]Janeiro!$C$22</f>
        <v>32.1</v>
      </c>
      <c r="T27" s="3">
        <f>[23]Janeiro!$C$23</f>
        <v>30.5</v>
      </c>
      <c r="U27" s="3">
        <f>[23]Janeiro!$C$24</f>
        <v>30.4</v>
      </c>
      <c r="V27" s="3">
        <f>[23]Janeiro!$C$25</f>
        <v>33.299999999999997</v>
      </c>
      <c r="W27" s="3">
        <f>[23]Janeiro!$C$26</f>
        <v>33.700000000000003</v>
      </c>
      <c r="X27" s="3">
        <f>[23]Janeiro!$C$27</f>
        <v>32.299999999999997</v>
      </c>
      <c r="Y27" s="3">
        <f>[23]Janeiro!$C$28</f>
        <v>34.9</v>
      </c>
      <c r="Z27" s="3">
        <f>[23]Janeiro!$C$29</f>
        <v>34.700000000000003</v>
      </c>
      <c r="AA27" s="3">
        <f>[23]Janeiro!$C$30</f>
        <v>33.6</v>
      </c>
      <c r="AB27" s="3">
        <f>[23]Janeiro!$C$31</f>
        <v>33.799999999999997</v>
      </c>
      <c r="AC27" s="3">
        <f>[23]Janeiro!$C$32</f>
        <v>34.4</v>
      </c>
      <c r="AD27" s="3">
        <f>[23]Janeiro!$C$33</f>
        <v>32.799999999999997</v>
      </c>
      <c r="AE27" s="3">
        <f>[23]Janeiro!$C$34</f>
        <v>33.5</v>
      </c>
      <c r="AF27" s="3">
        <f>[23]Janeiro!$C$35</f>
        <v>35.4</v>
      </c>
      <c r="AG27" s="16">
        <f>MAX(B27:AF27)</f>
        <v>35.4</v>
      </c>
      <c r="AH27" s="25">
        <f>AVERAGE(B27:AF27)</f>
        <v>32.699999999999996</v>
      </c>
    </row>
    <row r="28" spans="1:34" s="5" customFormat="1" ht="17.100000000000001" customHeight="1" x14ac:dyDescent="0.2">
      <c r="A28" s="13" t="s">
        <v>34</v>
      </c>
      <c r="B28" s="21">
        <f>MAX(B5:B27)</f>
        <v>34.6</v>
      </c>
      <c r="C28" s="21">
        <f t="shared" ref="C28:AH28" si="5">MAX(C5:C27)</f>
        <v>34.799999999999997</v>
      </c>
      <c r="D28" s="21">
        <f t="shared" si="5"/>
        <v>35.799999999999997</v>
      </c>
      <c r="E28" s="21">
        <f t="shared" si="5"/>
        <v>34.5</v>
      </c>
      <c r="F28" s="21">
        <f t="shared" si="5"/>
        <v>35.700000000000003</v>
      </c>
      <c r="G28" s="21">
        <f t="shared" si="5"/>
        <v>35.5</v>
      </c>
      <c r="H28" s="21">
        <f t="shared" si="5"/>
        <v>35</v>
      </c>
      <c r="I28" s="21">
        <f t="shared" si="5"/>
        <v>37.4</v>
      </c>
      <c r="J28" s="21">
        <f t="shared" si="5"/>
        <v>36.6</v>
      </c>
      <c r="K28" s="21">
        <f t="shared" si="5"/>
        <v>34</v>
      </c>
      <c r="L28" s="21">
        <f t="shared" si="5"/>
        <v>35.9</v>
      </c>
      <c r="M28" s="21">
        <f t="shared" si="5"/>
        <v>30.8</v>
      </c>
      <c r="N28" s="21">
        <f t="shared" si="5"/>
        <v>33.299999999999997</v>
      </c>
      <c r="O28" s="21">
        <f t="shared" si="5"/>
        <v>34.5</v>
      </c>
      <c r="P28" s="21">
        <f t="shared" si="5"/>
        <v>35.1</v>
      </c>
      <c r="Q28" s="21">
        <f t="shared" si="5"/>
        <v>34</v>
      </c>
      <c r="R28" s="21">
        <f t="shared" si="5"/>
        <v>33</v>
      </c>
      <c r="S28" s="21">
        <f t="shared" si="5"/>
        <v>33.1</v>
      </c>
      <c r="T28" s="21">
        <f t="shared" si="5"/>
        <v>33.4</v>
      </c>
      <c r="U28" s="21">
        <f t="shared" si="5"/>
        <v>33</v>
      </c>
      <c r="V28" s="21">
        <f t="shared" si="5"/>
        <v>33.6</v>
      </c>
      <c r="W28" s="21">
        <f t="shared" si="5"/>
        <v>33.700000000000003</v>
      </c>
      <c r="X28" s="21">
        <f t="shared" si="5"/>
        <v>33.799999999999997</v>
      </c>
      <c r="Y28" s="21">
        <f t="shared" si="5"/>
        <v>34.9</v>
      </c>
      <c r="Z28" s="21">
        <f t="shared" si="5"/>
        <v>35.9</v>
      </c>
      <c r="AA28" s="21">
        <f t="shared" si="5"/>
        <v>36.200000000000003</v>
      </c>
      <c r="AB28" s="21">
        <f t="shared" si="5"/>
        <v>34.799999999999997</v>
      </c>
      <c r="AC28" s="21">
        <f t="shared" si="5"/>
        <v>35.4</v>
      </c>
      <c r="AD28" s="21">
        <f t="shared" si="5"/>
        <v>32.9</v>
      </c>
      <c r="AE28" s="21">
        <f t="shared" si="5"/>
        <v>34.200000000000003</v>
      </c>
      <c r="AF28" s="56">
        <f t="shared" si="5"/>
        <v>35.6</v>
      </c>
      <c r="AG28" s="21">
        <f t="shared" si="5"/>
        <v>37.4</v>
      </c>
      <c r="AH28" s="21">
        <f t="shared" si="5"/>
        <v>34.288888888888884</v>
      </c>
    </row>
    <row r="29" spans="1:34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25"/>
      <c r="AH29" s="34"/>
    </row>
  </sheetData>
  <mergeCells count="34">
    <mergeCell ref="B3:B4"/>
    <mergeCell ref="B2:AH2"/>
    <mergeCell ref="H3:H4"/>
    <mergeCell ref="I3:I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A2:A4"/>
    <mergeCell ref="C3:C4"/>
    <mergeCell ref="D3:D4"/>
    <mergeCell ref="AF3:AF4"/>
    <mergeCell ref="F3:F4"/>
    <mergeCell ref="S3:S4"/>
    <mergeCell ref="J3:J4"/>
    <mergeCell ref="E3:E4"/>
    <mergeCell ref="K3:K4"/>
    <mergeCell ref="U3:U4"/>
    <mergeCell ref="L3:L4"/>
    <mergeCell ref="M3:M4"/>
    <mergeCell ref="G3:G4"/>
    <mergeCell ref="T3:T4"/>
    <mergeCell ref="N3:N4"/>
    <mergeCell ref="O3:O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H4" sqref="AH4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s="4" customFormat="1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44</v>
      </c>
      <c r="AH3" s="33" t="s">
        <v>41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49</v>
      </c>
      <c r="B5" s="45">
        <f>[1]Janeiro!$D$5</f>
        <v>20.399999999999999</v>
      </c>
      <c r="C5" s="45">
        <f>[1]Janeiro!$D$6</f>
        <v>20.399999999999999</v>
      </c>
      <c r="D5" s="45">
        <f>[1]Janeiro!$D$7</f>
        <v>20.7</v>
      </c>
      <c r="E5" s="45">
        <f>[1]Janeiro!$D$8</f>
        <v>22.7</v>
      </c>
      <c r="F5" s="45">
        <f>[1]Janeiro!$D$9</f>
        <v>21.5</v>
      </c>
      <c r="G5" s="45">
        <f>[1]Janeiro!$D$10</f>
        <v>22</v>
      </c>
      <c r="H5" s="45">
        <f>[1]Janeiro!$D$11</f>
        <v>22.9</v>
      </c>
      <c r="I5" s="45">
        <f>[1]Janeiro!$D$12</f>
        <v>22.1</v>
      </c>
      <c r="J5" s="45">
        <f>[1]Janeiro!$D$13</f>
        <v>22.5</v>
      </c>
      <c r="K5" s="45">
        <f>[1]Janeiro!$D$14</f>
        <v>23.1</v>
      </c>
      <c r="L5" s="45">
        <f>[1]Janeiro!$D$15</f>
        <v>23.5</v>
      </c>
      <c r="M5" s="45">
        <f>[1]Janeiro!$D$16</f>
        <v>22.6</v>
      </c>
      <c r="N5" s="45">
        <f>[1]Janeiro!$D$17</f>
        <v>22.3</v>
      </c>
      <c r="O5" s="45">
        <f>[1]Janeiro!$D$18</f>
        <v>22.2</v>
      </c>
      <c r="P5" s="45">
        <f>[1]Janeiro!$D$19</f>
        <v>22.3</v>
      </c>
      <c r="Q5" s="45">
        <f>[1]Janeiro!$D$20</f>
        <v>22.5</v>
      </c>
      <c r="R5" s="45">
        <f>[1]Janeiro!$D$21</f>
        <v>22.4</v>
      </c>
      <c r="S5" s="45">
        <f>[1]Janeiro!$D$22</f>
        <v>21.9</v>
      </c>
      <c r="T5" s="45">
        <f>[1]Janeiro!$D$23</f>
        <v>21.7</v>
      </c>
      <c r="U5" s="45">
        <f>[1]Janeiro!$D$24</f>
        <v>22.2</v>
      </c>
      <c r="V5" s="45">
        <f>[1]Janeiro!$D$25</f>
        <v>22.4</v>
      </c>
      <c r="W5" s="45">
        <f>[1]Janeiro!$D$26</f>
        <v>22</v>
      </c>
      <c r="X5" s="45">
        <f>[1]Janeiro!$D$27</f>
        <v>21.3</v>
      </c>
      <c r="Y5" s="45">
        <f>[1]Janeiro!$D$28</f>
        <v>23.2</v>
      </c>
      <c r="Z5" s="45">
        <f>[1]Janeiro!$D$29</f>
        <v>23.6</v>
      </c>
      <c r="AA5" s="45">
        <f>[1]Janeiro!$D$30</f>
        <v>21.2</v>
      </c>
      <c r="AB5" s="45">
        <f>[1]Janeiro!$D$31</f>
        <v>21.6</v>
      </c>
      <c r="AC5" s="45">
        <f>[1]Janeiro!$D$32</f>
        <v>22.2</v>
      </c>
      <c r="AD5" s="45">
        <f>[1]Janeiro!$D$33</f>
        <v>20.5</v>
      </c>
      <c r="AE5" s="45">
        <f>[1]Janeiro!$D$34</f>
        <v>20.100000000000001</v>
      </c>
      <c r="AF5" s="45">
        <f>[1]Janeiro!$D$35</f>
        <v>21.8</v>
      </c>
      <c r="AG5" s="46">
        <f>MIN(B5:AF5)</f>
        <v>20.100000000000001</v>
      </c>
      <c r="AH5" s="47">
        <f>AVERAGE(B5:AF5)</f>
        <v>21.993548387096777</v>
      </c>
    </row>
    <row r="6" spans="1:34" ht="17.100000000000001" customHeight="1" x14ac:dyDescent="0.2">
      <c r="A6" s="9" t="s">
        <v>0</v>
      </c>
      <c r="B6" s="3">
        <f>[2]Janeiro!$D$5</f>
        <v>20.9</v>
      </c>
      <c r="C6" s="3">
        <f>[2]Janeiro!$D$6</f>
        <v>19.399999999999999</v>
      </c>
      <c r="D6" s="3">
        <f>[2]Janeiro!$D$7</f>
        <v>20.5</v>
      </c>
      <c r="E6" s="3">
        <f>[2]Janeiro!$D$8</f>
        <v>20.6</v>
      </c>
      <c r="F6" s="3">
        <f>[2]Janeiro!$D$9</f>
        <v>20.6</v>
      </c>
      <c r="G6" s="3">
        <f>[2]Janeiro!$D$10</f>
        <v>21</v>
      </c>
      <c r="H6" s="3">
        <f>[2]Janeiro!$D$11</f>
        <v>22.7</v>
      </c>
      <c r="I6" s="3">
        <f>[2]Janeiro!$D$12</f>
        <v>22.4</v>
      </c>
      <c r="J6" s="3">
        <f>[2]Janeiro!$D$13</f>
        <v>21</v>
      </c>
      <c r="K6" s="3">
        <f>[2]Janeiro!$D$14</f>
        <v>23.4</v>
      </c>
      <c r="L6" s="3">
        <f>[2]Janeiro!$D$15</f>
        <v>21.7</v>
      </c>
      <c r="M6" s="3">
        <f>[2]Janeiro!$D$16</f>
        <v>21.9</v>
      </c>
      <c r="N6" s="3">
        <f>[2]Janeiro!$D$17</f>
        <v>23.3</v>
      </c>
      <c r="O6" s="3">
        <f>[2]Janeiro!$D$18</f>
        <v>22.2</v>
      </c>
      <c r="P6" s="3">
        <f>[2]Janeiro!$D$19</f>
        <v>22.3</v>
      </c>
      <c r="Q6" s="3">
        <f>[2]Janeiro!$D$20</f>
        <v>22.5</v>
      </c>
      <c r="R6" s="3">
        <f>[2]Janeiro!$D$21</f>
        <v>19.899999999999999</v>
      </c>
      <c r="S6" s="3">
        <f>[2]Janeiro!$D$22</f>
        <v>21.1</v>
      </c>
      <c r="T6" s="3">
        <f>[2]Janeiro!$D$23</f>
        <v>22.4</v>
      </c>
      <c r="U6" s="3">
        <f>[2]Janeiro!$D$24</f>
        <v>22.7</v>
      </c>
      <c r="V6" s="3">
        <f>[2]Janeiro!$D$25</f>
        <v>21</v>
      </c>
      <c r="W6" s="3">
        <f>[2]Janeiro!$D$26</f>
        <v>22.7</v>
      </c>
      <c r="X6" s="3">
        <f>[2]Janeiro!$D$27</f>
        <v>22.2</v>
      </c>
      <c r="Y6" s="3">
        <f>[2]Janeiro!$D$28</f>
        <v>22.5</v>
      </c>
      <c r="Z6" s="3">
        <f>[2]Janeiro!$D$29</f>
        <v>20.399999999999999</v>
      </c>
      <c r="AA6" s="3">
        <f>[2]Janeiro!$D$30</f>
        <v>23.3</v>
      </c>
      <c r="AB6" s="3">
        <f>[2]Janeiro!$D$31</f>
        <v>22.3</v>
      </c>
      <c r="AC6" s="3">
        <f>[2]Janeiro!$D$32</f>
        <v>22.5</v>
      </c>
      <c r="AD6" s="3">
        <f>[2]Janeiro!$D$33</f>
        <v>22.8</v>
      </c>
      <c r="AE6" s="3">
        <f>[2]Janeiro!$D$34</f>
        <v>23.4</v>
      </c>
      <c r="AF6" s="3">
        <f>[2]Janeiro!$D$35</f>
        <v>22.9</v>
      </c>
      <c r="AG6" s="16">
        <f t="shared" ref="AG6:AG13" si="1">MIN(B6:AF6)</f>
        <v>19.399999999999999</v>
      </c>
      <c r="AH6" s="25">
        <f>AVERAGE(B6:AF6)</f>
        <v>21.887096774193537</v>
      </c>
    </row>
    <row r="7" spans="1:34" ht="17.100000000000001" customHeight="1" x14ac:dyDescent="0.2">
      <c r="A7" s="9" t="s">
        <v>1</v>
      </c>
      <c r="B7" s="3">
        <f>[3]Janeiro!$D$5</f>
        <v>23.4</v>
      </c>
      <c r="C7" s="3">
        <f>[3]Janeiro!$D$6</f>
        <v>21.9</v>
      </c>
      <c r="D7" s="3">
        <f>[3]Janeiro!$D$7</f>
        <v>21.7</v>
      </c>
      <c r="E7" s="3">
        <f>[3]Janeiro!$D$8</f>
        <v>23.5</v>
      </c>
      <c r="F7" s="3">
        <f>[3]Janeiro!$D$9</f>
        <v>20.8</v>
      </c>
      <c r="G7" s="3">
        <f>[3]Janeiro!$D$10</f>
        <v>22.8</v>
      </c>
      <c r="H7" s="3">
        <f>[3]Janeiro!$D$11</f>
        <v>23.8</v>
      </c>
      <c r="I7" s="3">
        <f>[3]Janeiro!$D$12</f>
        <v>23.2</v>
      </c>
      <c r="J7" s="3">
        <f>[3]Janeiro!$D$13</f>
        <v>23.2</v>
      </c>
      <c r="K7" s="3">
        <f>[3]Janeiro!$D$14</f>
        <v>22.2</v>
      </c>
      <c r="L7" s="3">
        <f>[3]Janeiro!$D$15</f>
        <v>23.1</v>
      </c>
      <c r="M7" s="3">
        <f>[3]Janeiro!$D$16</f>
        <v>22.2</v>
      </c>
      <c r="N7" s="3">
        <f>[3]Janeiro!$D$17</f>
        <v>22</v>
      </c>
      <c r="O7" s="3">
        <f>[3]Janeiro!$D$18</f>
        <v>23.1</v>
      </c>
      <c r="P7" s="3">
        <f>[3]Janeiro!$D$19</f>
        <v>21</v>
      </c>
      <c r="Q7" s="3">
        <f>[3]Janeiro!$D$20</f>
        <v>22.8</v>
      </c>
      <c r="R7" s="3">
        <f>[3]Janeiro!$D$21</f>
        <v>23.7</v>
      </c>
      <c r="S7" s="3">
        <f>[3]Janeiro!$D$22</f>
        <v>23.3</v>
      </c>
      <c r="T7" s="3">
        <f>[3]Janeiro!$D$23</f>
        <v>23.4</v>
      </c>
      <c r="U7" s="3">
        <f>[3]Janeiro!$D$24</f>
        <v>22.4</v>
      </c>
      <c r="V7" s="3">
        <f>[3]Janeiro!$D$25</f>
        <v>22.4</v>
      </c>
      <c r="W7" s="3">
        <f>[3]Janeiro!$D$26</f>
        <v>22.3</v>
      </c>
      <c r="X7" s="3">
        <f>[3]Janeiro!$D$27</f>
        <v>22.7</v>
      </c>
      <c r="Y7" s="3">
        <f>[3]Janeiro!$D$28</f>
        <v>22</v>
      </c>
      <c r="Z7" s="3">
        <f>[3]Janeiro!$D$29</f>
        <v>22.7</v>
      </c>
      <c r="AA7" s="3">
        <f>[3]Janeiro!$D$30</f>
        <v>23.7</v>
      </c>
      <c r="AB7" s="3">
        <f>[3]Janeiro!$D$31</f>
        <v>23.7</v>
      </c>
      <c r="AC7" s="3">
        <f>[3]Janeiro!$D$32</f>
        <v>23.9</v>
      </c>
      <c r="AD7" s="3">
        <f>[3]Janeiro!$D$33</f>
        <v>23.1</v>
      </c>
      <c r="AE7" s="3">
        <f>[3]Janeiro!$D$34</f>
        <v>22.8</v>
      </c>
      <c r="AF7" s="3">
        <f>[3]Janeiro!$D$35</f>
        <v>23.1</v>
      </c>
      <c r="AG7" s="16">
        <f t="shared" si="1"/>
        <v>20.8</v>
      </c>
      <c r="AH7" s="25">
        <f t="shared" ref="AH7:AH12" si="2">AVERAGE(B7:AF7)</f>
        <v>22.770967741935486</v>
      </c>
    </row>
    <row r="8" spans="1:34" ht="17.100000000000001" customHeight="1" x14ac:dyDescent="0.2">
      <c r="A8" s="9" t="s">
        <v>2</v>
      </c>
      <c r="B8" s="3">
        <f>[4]Janeiro!$D$5</f>
        <v>22.7</v>
      </c>
      <c r="C8" s="3">
        <f>[4]Janeiro!$D$6</f>
        <v>20.5</v>
      </c>
      <c r="D8" s="3">
        <f>[4]Janeiro!$D$7</f>
        <v>20.8</v>
      </c>
      <c r="E8" s="3">
        <f>[4]Janeiro!$D$8</f>
        <v>21.1</v>
      </c>
      <c r="F8" s="3">
        <f>[4]Janeiro!$D$9</f>
        <v>19.899999999999999</v>
      </c>
      <c r="G8" s="3">
        <f>[4]Janeiro!$D$10</f>
        <v>21</v>
      </c>
      <c r="H8" s="3">
        <f>[4]Janeiro!$D$11</f>
        <v>21.6</v>
      </c>
      <c r="I8" s="3">
        <f>[4]Janeiro!$D$12</f>
        <v>22.3</v>
      </c>
      <c r="J8" s="3">
        <f>[4]Janeiro!$D$13</f>
        <v>21.4</v>
      </c>
      <c r="K8" s="3">
        <f>[4]Janeiro!$D$14</f>
        <v>21.8</v>
      </c>
      <c r="L8" s="3">
        <f>[4]Janeiro!$D$15</f>
        <v>23.6</v>
      </c>
      <c r="M8" s="3">
        <f>[4]Janeiro!$D$16</f>
        <v>22.8</v>
      </c>
      <c r="N8" s="3">
        <f>[4]Janeiro!$D$17</f>
        <v>21</v>
      </c>
      <c r="O8" s="3">
        <f>[4]Janeiro!$D$18</f>
        <v>21.7</v>
      </c>
      <c r="P8" s="3">
        <f>[4]Janeiro!$D$19</f>
        <v>21.4</v>
      </c>
      <c r="Q8" s="3">
        <f>[4]Janeiro!$D$20</f>
        <v>21.3</v>
      </c>
      <c r="R8" s="3">
        <f>[4]Janeiro!$D$21</f>
        <v>22.1</v>
      </c>
      <c r="S8" s="3">
        <f>[4]Janeiro!$D$22</f>
        <v>21.3</v>
      </c>
      <c r="T8" s="3" t="str">
        <f>[4]Janeiro!$D$23</f>
        <v>**</v>
      </c>
      <c r="U8" s="3" t="str">
        <f>[4]Janeiro!$D$24</f>
        <v>**</v>
      </c>
      <c r="V8" s="3" t="str">
        <f>[4]Janeiro!$D$25</f>
        <v>**</v>
      </c>
      <c r="W8" s="3" t="str">
        <f>[4]Janeiro!$D$26</f>
        <v>**</v>
      </c>
      <c r="X8" s="3" t="str">
        <f>[4]Janeiro!$D$27</f>
        <v>**</v>
      </c>
      <c r="Y8" s="3" t="str">
        <f>[4]Janeiro!$D$28</f>
        <v>**</v>
      </c>
      <c r="Z8" s="3" t="str">
        <f>[4]Janeiro!$D$29</f>
        <v>**</v>
      </c>
      <c r="AA8" s="3" t="str">
        <f>[4]Janeiro!$D$30</f>
        <v>**</v>
      </c>
      <c r="AB8" s="3" t="str">
        <f>[4]Janeiro!$D$31</f>
        <v>**</v>
      </c>
      <c r="AC8" s="3" t="str">
        <f>[4]Janeiro!$D$32</f>
        <v>**</v>
      </c>
      <c r="AD8" s="3" t="str">
        <f>[4]Janeiro!$D$33</f>
        <v>**</v>
      </c>
      <c r="AE8" s="3" t="str">
        <f>[4]Janeiro!$D$34</f>
        <v>**</v>
      </c>
      <c r="AF8" s="3" t="str">
        <f>[4]Janeiro!$D$35</f>
        <v>**</v>
      </c>
      <c r="AG8" s="16">
        <f t="shared" si="1"/>
        <v>19.899999999999999</v>
      </c>
      <c r="AH8" s="25">
        <f t="shared" si="2"/>
        <v>21.572222222222223</v>
      </c>
    </row>
    <row r="9" spans="1:34" ht="17.100000000000001" customHeight="1" x14ac:dyDescent="0.2">
      <c r="A9" s="9" t="s">
        <v>3</v>
      </c>
      <c r="B9" s="3">
        <f>[5]Janeiro!$D$5</f>
        <v>21.9</v>
      </c>
      <c r="C9" s="3">
        <f>[5]Janeiro!$D$6</f>
        <v>23.3</v>
      </c>
      <c r="D9" s="3">
        <f>[5]Janeiro!$D$7</f>
        <v>22.8</v>
      </c>
      <c r="E9" s="3">
        <f>[5]Janeiro!$D$8</f>
        <v>23</v>
      </c>
      <c r="F9" s="3">
        <f>[5]Janeiro!$D$9</f>
        <v>21.7</v>
      </c>
      <c r="G9" s="3">
        <f>[5]Janeiro!$D$10</f>
        <v>22.2</v>
      </c>
      <c r="H9" s="3">
        <f>[5]Janeiro!$D$11</f>
        <v>22.6</v>
      </c>
      <c r="I9" s="3">
        <f>[5]Janeiro!$D$12</f>
        <v>21.5</v>
      </c>
      <c r="J9" s="3">
        <f>[5]Janeiro!$D$13</f>
        <v>22.2</v>
      </c>
      <c r="K9" s="3">
        <f>[5]Janeiro!$D$14</f>
        <v>22.3</v>
      </c>
      <c r="L9" s="3">
        <f>[5]Janeiro!$D$15</f>
        <v>22.1</v>
      </c>
      <c r="M9" s="3">
        <f>[5]Janeiro!$D$16</f>
        <v>22.3</v>
      </c>
      <c r="N9" s="3">
        <f>[5]Janeiro!$D$17</f>
        <v>20.8</v>
      </c>
      <c r="O9" s="3">
        <f>[5]Janeiro!$D$18</f>
        <v>20.7</v>
      </c>
      <c r="P9" s="3">
        <f>[5]Janeiro!$D$19</f>
        <v>22.7</v>
      </c>
      <c r="Q9" s="3">
        <f>[5]Janeiro!$D$20</f>
        <v>23.1</v>
      </c>
      <c r="R9" s="3">
        <f>[5]Janeiro!$D$21</f>
        <v>22.7</v>
      </c>
      <c r="S9" s="3">
        <f>[5]Janeiro!$D$22</f>
        <v>20.3</v>
      </c>
      <c r="T9" s="3">
        <f>[5]Janeiro!$D$23</f>
        <v>22.1</v>
      </c>
      <c r="U9" s="3">
        <f>[5]Janeiro!$D$24</f>
        <v>21.5</v>
      </c>
      <c r="V9" s="3">
        <f>[5]Janeiro!$D$25</f>
        <v>22.4</v>
      </c>
      <c r="W9" s="3">
        <f>[5]Janeiro!$D$26</f>
        <v>22.6</v>
      </c>
      <c r="X9" s="3">
        <f>[5]Janeiro!$D$27</f>
        <v>21.3</v>
      </c>
      <c r="Y9" s="3">
        <f>[5]Janeiro!$D$28</f>
        <v>21.8</v>
      </c>
      <c r="Z9" s="3">
        <f>[5]Janeiro!$D$29</f>
        <v>23.4</v>
      </c>
      <c r="AA9" s="3">
        <f>[5]Janeiro!$D$30</f>
        <v>22.7</v>
      </c>
      <c r="AB9" s="3">
        <f>[5]Janeiro!$D$31</f>
        <v>22.6</v>
      </c>
      <c r="AC9" s="3">
        <f>[5]Janeiro!$D$32</f>
        <v>22.2</v>
      </c>
      <c r="AD9" s="3">
        <f>[5]Janeiro!$D$33</f>
        <v>21.1</v>
      </c>
      <c r="AE9" s="3">
        <f>[5]Janeiro!$D$34</f>
        <v>21.6</v>
      </c>
      <c r="AF9" s="3">
        <f>[5]Janeiro!$D$35</f>
        <v>20.7</v>
      </c>
      <c r="AG9" s="16">
        <f t="shared" si="1"/>
        <v>20.3</v>
      </c>
      <c r="AH9" s="25">
        <f>AVERAGE(B9:AF9)</f>
        <v>22.07096774193549</v>
      </c>
    </row>
    <row r="10" spans="1:34" ht="17.100000000000001" customHeight="1" x14ac:dyDescent="0.2">
      <c r="A10" s="9" t="s">
        <v>4</v>
      </c>
      <c r="B10" s="3">
        <f>[6]Janeiro!$D$5</f>
        <v>21.1</v>
      </c>
      <c r="C10" s="3">
        <f>[6]Janeiro!$D$6</f>
        <v>21.8</v>
      </c>
      <c r="D10" s="3">
        <f>[6]Janeiro!$D$7</f>
        <v>19</v>
      </c>
      <c r="E10" s="3">
        <f>[6]Janeiro!$D$8</f>
        <v>18.899999999999999</v>
      </c>
      <c r="F10" s="3">
        <f>[6]Janeiro!$D$9</f>
        <v>20.3</v>
      </c>
      <c r="G10" s="3">
        <f>[6]Janeiro!$D$10</f>
        <v>20.7</v>
      </c>
      <c r="H10" s="3">
        <f>[6]Janeiro!$D$11</f>
        <v>19.7</v>
      </c>
      <c r="I10" s="3">
        <f>[6]Janeiro!$D$12</f>
        <v>20.399999999999999</v>
      </c>
      <c r="J10" s="3">
        <f>[6]Janeiro!$D$13</f>
        <v>21.3</v>
      </c>
      <c r="K10" s="3">
        <f>[6]Janeiro!$D$14</f>
        <v>21.1</v>
      </c>
      <c r="L10" s="3">
        <f>[6]Janeiro!$D$15</f>
        <v>20.3</v>
      </c>
      <c r="M10" s="3">
        <f>[6]Janeiro!$D$16</f>
        <v>19.5</v>
      </c>
      <c r="N10" s="3">
        <f>[6]Janeiro!$D$17</f>
        <v>20.5</v>
      </c>
      <c r="O10" s="3">
        <f>[6]Janeiro!$D$18</f>
        <v>21.1</v>
      </c>
      <c r="P10" s="3">
        <f>[6]Janeiro!$D$19</f>
        <v>20.7</v>
      </c>
      <c r="Q10" s="3">
        <f>[6]Janeiro!$D$20</f>
        <v>21.2</v>
      </c>
      <c r="R10" s="3">
        <f>[6]Janeiro!$D$21</f>
        <v>19.3</v>
      </c>
      <c r="S10" s="3">
        <f>[6]Janeiro!$D$22</f>
        <v>19.8</v>
      </c>
      <c r="T10" s="3">
        <f>[6]Janeiro!$D$23</f>
        <v>19.899999999999999</v>
      </c>
      <c r="U10" s="3">
        <f>[6]Janeiro!$D$24</f>
        <v>20</v>
      </c>
      <c r="V10" s="3">
        <f>[6]Janeiro!$D$25</f>
        <v>19.899999999999999</v>
      </c>
      <c r="W10" s="3">
        <f>[6]Janeiro!$D$26</f>
        <v>21.1</v>
      </c>
      <c r="X10" s="3">
        <f>[6]Janeiro!$D$27</f>
        <v>19.399999999999999</v>
      </c>
      <c r="Y10" s="3">
        <f>[6]Janeiro!$D$28</f>
        <v>22.1</v>
      </c>
      <c r="Z10" s="3">
        <f>[6]Janeiro!$D$29</f>
        <v>23</v>
      </c>
      <c r="AA10" s="3">
        <f>[6]Janeiro!$D$30</f>
        <v>21.2</v>
      </c>
      <c r="AB10" s="3">
        <f>[6]Janeiro!$D$31</f>
        <v>19.399999999999999</v>
      </c>
      <c r="AC10" s="3">
        <f>[6]Janeiro!$D$32</f>
        <v>19.5</v>
      </c>
      <c r="AD10" s="3">
        <f>[6]Janeiro!$D$33</f>
        <v>17.399999999999999</v>
      </c>
      <c r="AE10" s="3">
        <f>[6]Janeiro!$D$34</f>
        <v>19.5</v>
      </c>
      <c r="AF10" s="3">
        <f>[6]Janeiro!$D$35</f>
        <v>19.399999999999999</v>
      </c>
      <c r="AG10" s="16">
        <f t="shared" si="1"/>
        <v>17.399999999999999</v>
      </c>
      <c r="AH10" s="25">
        <f t="shared" si="2"/>
        <v>20.274193548387096</v>
      </c>
    </row>
    <row r="11" spans="1:34" ht="17.100000000000001" customHeight="1" x14ac:dyDescent="0.2">
      <c r="A11" s="9" t="s">
        <v>5</v>
      </c>
      <c r="B11" s="3">
        <f>[7]Janeiro!$D$5</f>
        <v>22</v>
      </c>
      <c r="C11" s="3">
        <f>[7]Janeiro!$D$6</f>
        <v>22.7</v>
      </c>
      <c r="D11" s="14">
        <f>[7]Janeiro!$D$7</f>
        <v>23.4</v>
      </c>
      <c r="E11" s="14">
        <f>[7]Janeiro!$D$8</f>
        <v>22</v>
      </c>
      <c r="F11" s="14">
        <f>[7]Janeiro!$D$9</f>
        <v>24.3</v>
      </c>
      <c r="G11" s="14">
        <f>[7]Janeiro!$D$10</f>
        <v>25.3</v>
      </c>
      <c r="H11" s="14">
        <f>[7]Janeiro!$D$11</f>
        <v>24.3</v>
      </c>
      <c r="I11" s="14">
        <f>[7]Janeiro!$D$12</f>
        <v>25.2</v>
      </c>
      <c r="J11" s="14">
        <f>[7]Janeiro!$D$13</f>
        <v>24.4</v>
      </c>
      <c r="K11" s="14">
        <f>[7]Janeiro!$D$14</f>
        <v>23.4</v>
      </c>
      <c r="L11" s="14">
        <f>[7]Janeiro!$D$15</f>
        <v>24.9</v>
      </c>
      <c r="M11" s="14">
        <f>[7]Janeiro!$D$16</f>
        <v>22.1</v>
      </c>
      <c r="N11" s="14">
        <f>[7]Janeiro!$D$17</f>
        <v>23.3</v>
      </c>
      <c r="O11" s="14">
        <f>[7]Janeiro!$D$18</f>
        <v>23.6</v>
      </c>
      <c r="P11" s="3">
        <f>[7]Janeiro!$D$19</f>
        <v>23.7</v>
      </c>
      <c r="Q11" s="3">
        <f>[7]Janeiro!$D$20</f>
        <v>24.5</v>
      </c>
      <c r="R11" s="3">
        <f>[7]Janeiro!$D$21</f>
        <v>22.9</v>
      </c>
      <c r="S11" s="3">
        <f>[7]Janeiro!$D$22</f>
        <v>23.4</v>
      </c>
      <c r="T11" s="3">
        <f>[7]Janeiro!$D$23</f>
        <v>24.4</v>
      </c>
      <c r="U11" s="3">
        <f>[7]Janeiro!$D$24</f>
        <v>24.5</v>
      </c>
      <c r="V11" s="3">
        <f>[7]Janeiro!$D$25</f>
        <v>23.6</v>
      </c>
      <c r="W11" s="3">
        <f>[7]Janeiro!$D$26</f>
        <v>24.7</v>
      </c>
      <c r="X11" s="3">
        <f>[7]Janeiro!$D$27</f>
        <v>23.6</v>
      </c>
      <c r="Y11" s="3">
        <f>[7]Janeiro!$D$28</f>
        <v>24</v>
      </c>
      <c r="Z11" s="3">
        <f>[7]Janeiro!$D$29</f>
        <v>24</v>
      </c>
      <c r="AA11" s="3">
        <f>[7]Janeiro!$D$30</f>
        <v>24.7</v>
      </c>
      <c r="AB11" s="3">
        <f>[7]Janeiro!$D$31</f>
        <v>23.4</v>
      </c>
      <c r="AC11" s="3">
        <f>[7]Janeiro!$D$32</f>
        <v>25.2</v>
      </c>
      <c r="AD11" s="3">
        <f>[7]Janeiro!$D$33</f>
        <v>22.7</v>
      </c>
      <c r="AE11" s="3">
        <f>[7]Janeiro!$D$34</f>
        <v>23.8</v>
      </c>
      <c r="AF11" s="3">
        <f>[7]Janeiro!$D$35</f>
        <v>23.7</v>
      </c>
      <c r="AG11" s="16">
        <f t="shared" si="1"/>
        <v>22</v>
      </c>
      <c r="AH11" s="25">
        <f>AVERAGE(B11:AF11)</f>
        <v>23.796774193548391</v>
      </c>
    </row>
    <row r="12" spans="1:34" ht="17.100000000000001" customHeight="1" x14ac:dyDescent="0.2">
      <c r="A12" s="9" t="s">
        <v>6</v>
      </c>
      <c r="B12" s="14">
        <f>[8]Janeiro!$D$5</f>
        <v>25</v>
      </c>
      <c r="C12" s="14">
        <f>[8]Janeiro!$D$6</f>
        <v>25.7</v>
      </c>
      <c r="D12" s="14">
        <f>[8]Janeiro!$D$7</f>
        <v>23.8</v>
      </c>
      <c r="E12" s="14">
        <f>[8]Janeiro!$D$8</f>
        <v>24.8</v>
      </c>
      <c r="F12" s="14">
        <f>[8]Janeiro!$D$9</f>
        <v>23.1</v>
      </c>
      <c r="G12" s="14">
        <f>[8]Janeiro!$D$10</f>
        <v>24.9</v>
      </c>
      <c r="H12" s="14">
        <f>[8]Janeiro!$D$11</f>
        <v>25</v>
      </c>
      <c r="I12" s="14">
        <f>[8]Janeiro!$D$12</f>
        <v>25</v>
      </c>
      <c r="J12" s="14">
        <f>[8]Janeiro!$D$13</f>
        <v>25.1</v>
      </c>
      <c r="K12" s="14">
        <f>[8]Janeiro!$D$14</f>
        <v>24.4</v>
      </c>
      <c r="L12" s="14">
        <f>[8]Janeiro!$D$15</f>
        <v>26.1</v>
      </c>
      <c r="M12" s="14">
        <f>[8]Janeiro!$D$16</f>
        <v>24.6</v>
      </c>
      <c r="N12" s="14">
        <f>[8]Janeiro!$D$17</f>
        <v>24.5</v>
      </c>
      <c r="O12" s="14">
        <f>[8]Janeiro!$D$18</f>
        <v>24.6</v>
      </c>
      <c r="P12" s="14">
        <f>[8]Janeiro!$D$19</f>
        <v>24.9</v>
      </c>
      <c r="Q12" s="14">
        <f>[8]Janeiro!$D$20</f>
        <v>25.5</v>
      </c>
      <c r="R12" s="14">
        <f>[8]Janeiro!$D$21</f>
        <v>25.2</v>
      </c>
      <c r="S12" s="14">
        <f>[8]Janeiro!$D$22</f>
        <v>24.7</v>
      </c>
      <c r="T12" s="14">
        <f>[8]Janeiro!$D$23</f>
        <v>24.8</v>
      </c>
      <c r="U12" s="14">
        <f>[8]Janeiro!$D$24</f>
        <v>25</v>
      </c>
      <c r="V12" s="14">
        <f>[8]Janeiro!$D$25</f>
        <v>24.4</v>
      </c>
      <c r="W12" s="14">
        <f>[8]Janeiro!$D$26</f>
        <v>24.7</v>
      </c>
      <c r="X12" s="14">
        <f>[8]Janeiro!$D$27</f>
        <v>25</v>
      </c>
      <c r="Y12" s="14">
        <f>[8]Janeiro!$D$28</f>
        <v>24.5</v>
      </c>
      <c r="Z12" s="14">
        <f>[8]Janeiro!$D$29</f>
        <v>24.3</v>
      </c>
      <c r="AA12" s="14">
        <f>[8]Janeiro!$D$30</f>
        <v>24.5</v>
      </c>
      <c r="AB12" s="14">
        <f>[8]Janeiro!$D$31</f>
        <v>24.4</v>
      </c>
      <c r="AC12" s="14">
        <f>[8]Janeiro!$D$32</f>
        <v>24.4</v>
      </c>
      <c r="AD12" s="14">
        <f>[8]Janeiro!$D$33</f>
        <v>24.4</v>
      </c>
      <c r="AE12" s="14">
        <f>[8]Janeiro!$D$34</f>
        <v>23</v>
      </c>
      <c r="AF12" s="14">
        <f>[8]Janeiro!$D$35</f>
        <v>23.8</v>
      </c>
      <c r="AG12" s="16">
        <f t="shared" si="1"/>
        <v>23</v>
      </c>
      <c r="AH12" s="25">
        <f t="shared" si="2"/>
        <v>24.64838709677419</v>
      </c>
    </row>
    <row r="13" spans="1:34" ht="17.100000000000001" customHeight="1" x14ac:dyDescent="0.2">
      <c r="A13" s="9" t="s">
        <v>7</v>
      </c>
      <c r="B13" s="14">
        <f>[9]Janeiro!$D$5</f>
        <v>20.8</v>
      </c>
      <c r="C13" s="14">
        <f>[9]Janeiro!$D$6</f>
        <v>19.600000000000001</v>
      </c>
      <c r="D13" s="14">
        <f>[9]Janeiro!$D$7</f>
        <v>19.399999999999999</v>
      </c>
      <c r="E13" s="14">
        <f>[9]Janeiro!$D$8</f>
        <v>21</v>
      </c>
      <c r="F13" s="14">
        <f>[9]Janeiro!$D$9</f>
        <v>19.8</v>
      </c>
      <c r="G13" s="14">
        <f>[9]Janeiro!$D$10</f>
        <v>20.5</v>
      </c>
      <c r="H13" s="14">
        <f>[9]Janeiro!$D$11</f>
        <v>21.2</v>
      </c>
      <c r="I13" s="14">
        <f>[9]Janeiro!$D$12</f>
        <v>21.8</v>
      </c>
      <c r="J13" s="14">
        <f>[9]Janeiro!$D$13</f>
        <v>21.8</v>
      </c>
      <c r="K13" s="14">
        <f>[9]Janeiro!$D$14</f>
        <v>22.9</v>
      </c>
      <c r="L13" s="14">
        <f>[9]Janeiro!$D$15</f>
        <v>21.9</v>
      </c>
      <c r="M13" s="14">
        <f>[9]Janeiro!$D$16</f>
        <v>21.7</v>
      </c>
      <c r="N13" s="14">
        <f>[9]Janeiro!$D$17</f>
        <v>22.3</v>
      </c>
      <c r="O13" s="14">
        <f>[9]Janeiro!$D$18</f>
        <v>22.5</v>
      </c>
      <c r="P13" s="14">
        <f>[9]Janeiro!$D$19</f>
        <v>20.100000000000001</v>
      </c>
      <c r="Q13" s="14">
        <f>[9]Janeiro!$D$20</f>
        <v>22.8</v>
      </c>
      <c r="R13" s="14">
        <f>[9]Janeiro!$D$21</f>
        <v>21.4</v>
      </c>
      <c r="S13" s="14">
        <f>[9]Janeiro!$D$22</f>
        <v>21.3</v>
      </c>
      <c r="T13" s="14">
        <f>[9]Janeiro!$D$23</f>
        <v>19.5</v>
      </c>
      <c r="U13" s="14">
        <f>[9]Janeiro!$D$24</f>
        <v>20.9</v>
      </c>
      <c r="V13" s="14">
        <f>[9]Janeiro!$D$25</f>
        <v>21.2</v>
      </c>
      <c r="W13" s="14">
        <f>[9]Janeiro!$D$26</f>
        <v>21.5</v>
      </c>
      <c r="X13" s="14">
        <f>[9]Janeiro!$D$27</f>
        <v>22.1</v>
      </c>
      <c r="Y13" s="14">
        <f>[9]Janeiro!$D$28</f>
        <v>21.4</v>
      </c>
      <c r="Z13" s="14">
        <f>[9]Janeiro!$D$29</f>
        <v>19.100000000000001</v>
      </c>
      <c r="AA13" s="14">
        <f>[9]Janeiro!$D$30</f>
        <v>20.8</v>
      </c>
      <c r="AB13" s="14">
        <f>[9]Janeiro!$D$31</f>
        <v>21.1</v>
      </c>
      <c r="AC13" s="14">
        <f>[9]Janeiro!$D$32</f>
        <v>20.5</v>
      </c>
      <c r="AD13" s="14">
        <f>[9]Janeiro!$D$33</f>
        <v>21.1</v>
      </c>
      <c r="AE13" s="14">
        <f>[9]Janeiro!$D$34</f>
        <v>21.5</v>
      </c>
      <c r="AF13" s="14">
        <f>[9]Janeiro!$D$35</f>
        <v>21.8</v>
      </c>
      <c r="AG13" s="16">
        <f t="shared" si="1"/>
        <v>19.100000000000001</v>
      </c>
      <c r="AH13" s="25">
        <f>AVERAGE(B13:AF13)</f>
        <v>21.138709677419353</v>
      </c>
    </row>
    <row r="14" spans="1:34" ht="17.100000000000001" customHeight="1" x14ac:dyDescent="0.2">
      <c r="A14" s="9" t="s">
        <v>8</v>
      </c>
      <c r="B14" s="14">
        <f>[10]Janeiro!$D$5</f>
        <v>20.8</v>
      </c>
      <c r="C14" s="14">
        <f>[10]Janeiro!$D$6</f>
        <v>19.399999999999999</v>
      </c>
      <c r="D14" s="14">
        <f>[10]Janeiro!$D$7</f>
        <v>19.8</v>
      </c>
      <c r="E14" s="14">
        <f>[10]Janeiro!$D$8</f>
        <v>20.5</v>
      </c>
      <c r="F14" s="14">
        <f>[10]Janeiro!$D$9</f>
        <v>20.3</v>
      </c>
      <c r="G14" s="14">
        <f>[10]Janeiro!$D$10</f>
        <v>21.5</v>
      </c>
      <c r="H14" s="14">
        <f>[10]Janeiro!$D$11</f>
        <v>22.4</v>
      </c>
      <c r="I14" s="14">
        <f>[10]Janeiro!$D$12</f>
        <v>22.5</v>
      </c>
      <c r="J14" s="14">
        <f>[10]Janeiro!$D$13</f>
        <v>21.5</v>
      </c>
      <c r="K14" s="14">
        <f>[10]Janeiro!$D$14</f>
        <v>23.9</v>
      </c>
      <c r="L14" s="14">
        <f>[10]Janeiro!$D$15</f>
        <v>22.2</v>
      </c>
      <c r="M14" s="14">
        <f>[10]Janeiro!$D$16</f>
        <v>22.5</v>
      </c>
      <c r="N14" s="14">
        <f>[10]Janeiro!$D$17</f>
        <v>22.3</v>
      </c>
      <c r="O14" s="14">
        <f>[10]Janeiro!$D$18</f>
        <v>21.1</v>
      </c>
      <c r="P14" s="14">
        <f>[10]Janeiro!$D$19</f>
        <v>19.3</v>
      </c>
      <c r="Q14" s="14">
        <f>[10]Janeiro!$D$20</f>
        <v>19.600000000000001</v>
      </c>
      <c r="R14" s="14">
        <f>[10]Janeiro!$D$21</f>
        <v>20.9</v>
      </c>
      <c r="S14" s="14">
        <f>[10]Janeiro!$D$22</f>
        <v>21.8</v>
      </c>
      <c r="T14" s="14">
        <f>[10]Janeiro!$D$23</f>
        <v>21.2</v>
      </c>
      <c r="U14" s="14">
        <f>[10]Janeiro!$D$24</f>
        <v>22.9</v>
      </c>
      <c r="V14" s="14">
        <f>[10]Janeiro!$D$25</f>
        <v>22.2</v>
      </c>
      <c r="W14" s="14">
        <f>[10]Janeiro!$D$26</f>
        <v>21.7</v>
      </c>
      <c r="X14" s="14">
        <f>[10]Janeiro!$D$27</f>
        <v>23.1</v>
      </c>
      <c r="Y14" s="14">
        <f>[10]Janeiro!$D$28</f>
        <v>19.7</v>
      </c>
      <c r="Z14" s="14">
        <f>[10]Janeiro!$D$29</f>
        <v>19.600000000000001</v>
      </c>
      <c r="AA14" s="14">
        <f>[10]Janeiro!$D$30</f>
        <v>21</v>
      </c>
      <c r="AB14" s="14">
        <f>[10]Janeiro!$D$31</f>
        <v>21.9</v>
      </c>
      <c r="AC14" s="14">
        <f>[10]Janeiro!$D$32</f>
        <v>20.100000000000001</v>
      </c>
      <c r="AD14" s="14">
        <f>[10]Janeiro!$D$33</f>
        <v>22.2</v>
      </c>
      <c r="AE14" s="14">
        <f>[10]Janeiro!$D$34</f>
        <v>22.5</v>
      </c>
      <c r="AF14" s="14">
        <f>[10]Janeiro!$D$35</f>
        <v>22.1</v>
      </c>
      <c r="AG14" s="16">
        <f>MIN(B14:AF14)</f>
        <v>19.3</v>
      </c>
      <c r="AH14" s="25">
        <f>AVERAGE(B14:AF14)</f>
        <v>21.370967741935488</v>
      </c>
    </row>
    <row r="15" spans="1:34" ht="17.100000000000001" customHeight="1" x14ac:dyDescent="0.2">
      <c r="A15" s="9" t="s">
        <v>9</v>
      </c>
      <c r="B15" s="14">
        <f>[11]Janeiro!$D$5</f>
        <v>21.5</v>
      </c>
      <c r="C15" s="14">
        <f>[11]Janeiro!$D$6</f>
        <v>20.6</v>
      </c>
      <c r="D15" s="14">
        <f>[11]Janeiro!$D$7</f>
        <v>21.5</v>
      </c>
      <c r="E15" s="14">
        <f>[11]Janeiro!$D$8</f>
        <v>20.6</v>
      </c>
      <c r="F15" s="14">
        <f>[11]Janeiro!$D$9</f>
        <v>20.5</v>
      </c>
      <c r="G15" s="14">
        <f>[11]Janeiro!$D$10</f>
        <v>22.4</v>
      </c>
      <c r="H15" s="14">
        <f>[11]Janeiro!$D$11</f>
        <v>22.1</v>
      </c>
      <c r="I15" s="14">
        <f>[11]Janeiro!$D$12</f>
        <v>22.7</v>
      </c>
      <c r="J15" s="14">
        <f>[11]Janeiro!$D$13</f>
        <v>20.8</v>
      </c>
      <c r="K15" s="14">
        <f>[11]Janeiro!$D$14</f>
        <v>23.1</v>
      </c>
      <c r="L15" s="14">
        <f>[11]Janeiro!$D$15</f>
        <v>22.5</v>
      </c>
      <c r="M15" s="14">
        <f>[11]Janeiro!$D$16</f>
        <v>22.4</v>
      </c>
      <c r="N15" s="14">
        <f>[11]Janeiro!$D$17</f>
        <v>21.3</v>
      </c>
      <c r="O15" s="14">
        <f>[11]Janeiro!$D$18</f>
        <v>22</v>
      </c>
      <c r="P15" s="14">
        <f>[11]Janeiro!$D$19</f>
        <v>23.1</v>
      </c>
      <c r="Q15" s="14">
        <f>[11]Janeiro!$D$20</f>
        <v>21</v>
      </c>
      <c r="R15" s="14">
        <f>[11]Janeiro!$D$21</f>
        <v>21.8</v>
      </c>
      <c r="S15" s="14">
        <f>[11]Janeiro!$D$22</f>
        <v>21.3</v>
      </c>
      <c r="T15" s="14">
        <f>[11]Janeiro!$D$23</f>
        <v>21.9</v>
      </c>
      <c r="U15" s="14">
        <f>[11]Janeiro!$D$24</f>
        <v>22</v>
      </c>
      <c r="V15" s="14">
        <f>[11]Janeiro!$D$25</f>
        <v>20.6</v>
      </c>
      <c r="W15" s="14">
        <f>[11]Janeiro!$D$26</f>
        <v>20.8</v>
      </c>
      <c r="X15" s="14">
        <f>[11]Janeiro!$D$27</f>
        <v>21.4</v>
      </c>
      <c r="Y15" s="14">
        <f>[11]Janeiro!$D$28</f>
        <v>23.3</v>
      </c>
      <c r="Z15" s="14">
        <f>[11]Janeiro!$D$29</f>
        <v>21.4</v>
      </c>
      <c r="AA15" s="14">
        <f>[11]Janeiro!$D$30</f>
        <v>21</v>
      </c>
      <c r="AB15" s="14">
        <f>[11]Janeiro!$D$31</f>
        <v>21.4</v>
      </c>
      <c r="AC15" s="14">
        <f>[11]Janeiro!$D$32</f>
        <v>22.1</v>
      </c>
      <c r="AD15" s="14">
        <f>[11]Janeiro!$D$33</f>
        <v>21.6</v>
      </c>
      <c r="AE15" s="14">
        <f>[11]Janeiro!$D$34</f>
        <v>21.6</v>
      </c>
      <c r="AF15" s="14">
        <f>[11]Janeiro!$D$35</f>
        <v>22.4</v>
      </c>
      <c r="AG15" s="16">
        <f t="shared" ref="AG15:AG26" si="3">MIN(B15:AF15)</f>
        <v>20.5</v>
      </c>
      <c r="AH15" s="25">
        <f t="shared" ref="AH15:AH26" si="4">AVERAGE(B15:AF15)</f>
        <v>21.700000000000003</v>
      </c>
    </row>
    <row r="16" spans="1:34" ht="17.100000000000001" customHeight="1" x14ac:dyDescent="0.2">
      <c r="A16" s="9" t="s">
        <v>10</v>
      </c>
      <c r="B16" s="14">
        <f>[12]Janeiro!$D$5</f>
        <v>21</v>
      </c>
      <c r="C16" s="14">
        <f>[12]Janeiro!$D$6</f>
        <v>18.8</v>
      </c>
      <c r="D16" s="14">
        <f>[12]Janeiro!$D$7</f>
        <v>20.8</v>
      </c>
      <c r="E16" s="14">
        <f>[12]Janeiro!$D$8</f>
        <v>20.8</v>
      </c>
      <c r="F16" s="14">
        <f>[12]Janeiro!$D$9</f>
        <v>20.8</v>
      </c>
      <c r="G16" s="14">
        <f>[12]Janeiro!$D$10</f>
        <v>21.2</v>
      </c>
      <c r="H16" s="14">
        <f>[12]Janeiro!$D$11</f>
        <v>22.3</v>
      </c>
      <c r="I16" s="14">
        <f>[12]Janeiro!$D$12</f>
        <v>22.7</v>
      </c>
      <c r="J16" s="14">
        <f>[12]Janeiro!$D$13</f>
        <v>21.8</v>
      </c>
      <c r="K16" s="14">
        <f>[12]Janeiro!$D$14</f>
        <v>24</v>
      </c>
      <c r="L16" s="14">
        <f>[12]Janeiro!$D$15</f>
        <v>23.5</v>
      </c>
      <c r="M16" s="14">
        <f>[12]Janeiro!$D$16</f>
        <v>22.5</v>
      </c>
      <c r="N16" s="14">
        <f>[12]Janeiro!$D$17</f>
        <v>21.4</v>
      </c>
      <c r="O16" s="14">
        <f>[12]Janeiro!$D$18</f>
        <v>22.5</v>
      </c>
      <c r="P16" s="14">
        <f>[12]Janeiro!$D$19</f>
        <v>20.5</v>
      </c>
      <c r="Q16" s="14">
        <f>[12]Janeiro!$D$20</f>
        <v>21.5</v>
      </c>
      <c r="R16" s="14">
        <f>[12]Janeiro!$D$21</f>
        <v>21.3</v>
      </c>
      <c r="S16" s="14">
        <f>[12]Janeiro!$D$22</f>
        <v>21.8</v>
      </c>
      <c r="T16" s="14">
        <f>[12]Janeiro!$D$23</f>
        <v>21.4</v>
      </c>
      <c r="U16" s="14">
        <f>[12]Janeiro!$D$24</f>
        <v>22.6</v>
      </c>
      <c r="V16" s="14">
        <f>[12]Janeiro!$D$25</f>
        <v>22.4</v>
      </c>
      <c r="W16" s="14">
        <f>[12]Janeiro!$D$26</f>
        <v>22</v>
      </c>
      <c r="X16" s="14">
        <f>[12]Janeiro!$D$27</f>
        <v>22.9</v>
      </c>
      <c r="Y16" s="14">
        <f>[12]Janeiro!$D$28</f>
        <v>22.5</v>
      </c>
      <c r="Z16" s="14">
        <f>[12]Janeiro!$D$29</f>
        <v>20.3</v>
      </c>
      <c r="AA16" s="14">
        <f>[12]Janeiro!$D$30</f>
        <v>21</v>
      </c>
      <c r="AB16" s="14">
        <f>[12]Janeiro!$D$31</f>
        <v>21.5</v>
      </c>
      <c r="AC16" s="14">
        <f>[12]Janeiro!$D$32</f>
        <v>22.3</v>
      </c>
      <c r="AD16" s="14">
        <f>[12]Janeiro!$D$33</f>
        <v>22.8</v>
      </c>
      <c r="AE16" s="14">
        <f>[12]Janeiro!$D$34</f>
        <v>21.8</v>
      </c>
      <c r="AF16" s="14">
        <f>[12]Janeiro!$D$35</f>
        <v>22.3</v>
      </c>
      <c r="AG16" s="16">
        <f t="shared" si="3"/>
        <v>18.8</v>
      </c>
      <c r="AH16" s="25">
        <f t="shared" si="4"/>
        <v>21.774193548387089</v>
      </c>
    </row>
    <row r="17" spans="1:34" ht="17.100000000000001" customHeight="1" x14ac:dyDescent="0.2">
      <c r="A17" s="9" t="s">
        <v>11</v>
      </c>
      <c r="B17" s="14">
        <f>[13]Janeiro!$D$5</f>
        <v>21.7</v>
      </c>
      <c r="C17" s="14">
        <f>[13]Janeiro!$D$6</f>
        <v>18.899999999999999</v>
      </c>
      <c r="D17" s="14">
        <f>[13]Janeiro!$D$7</f>
        <v>18.899999999999999</v>
      </c>
      <c r="E17" s="14">
        <f>[13]Janeiro!$D$8</f>
        <v>19.899999999999999</v>
      </c>
      <c r="F17" s="14">
        <f>[13]Janeiro!$D$9</f>
        <v>18</v>
      </c>
      <c r="G17" s="14">
        <f>[13]Janeiro!$D$10</f>
        <v>19.2</v>
      </c>
      <c r="H17" s="14">
        <f>[13]Janeiro!$D$11</f>
        <v>20.6</v>
      </c>
      <c r="I17" s="14">
        <f>[13]Janeiro!$D$12</f>
        <v>21.8</v>
      </c>
      <c r="J17" s="14">
        <f>[13]Janeiro!$D$13</f>
        <v>21.6</v>
      </c>
      <c r="K17" s="14">
        <f>[13]Janeiro!$D$14</f>
        <v>21.8</v>
      </c>
      <c r="L17" s="14">
        <f>[13]Janeiro!$D$15</f>
        <v>22.6</v>
      </c>
      <c r="M17" s="14">
        <f>[13]Janeiro!$D$16</f>
        <v>21.5</v>
      </c>
      <c r="N17" s="14">
        <f>[13]Janeiro!$D$17</f>
        <v>20</v>
      </c>
      <c r="O17" s="14">
        <f>[13]Janeiro!$D$18</f>
        <v>22</v>
      </c>
      <c r="P17" s="14">
        <f>[13]Janeiro!$D$19</f>
        <v>20</v>
      </c>
      <c r="Q17" s="14">
        <f>[13]Janeiro!$D$20</f>
        <v>21.7</v>
      </c>
      <c r="R17" s="14">
        <f>[13]Janeiro!$D$21</f>
        <v>20.9</v>
      </c>
      <c r="S17" s="14">
        <f>[13]Janeiro!$D$22</f>
        <v>22.1</v>
      </c>
      <c r="T17" s="14">
        <f>[13]Janeiro!$D$23</f>
        <v>19.600000000000001</v>
      </c>
      <c r="U17" s="14">
        <f>[13]Janeiro!$D$24</f>
        <v>21.8</v>
      </c>
      <c r="V17" s="14">
        <f>[13]Janeiro!$D$25</f>
        <v>20.6</v>
      </c>
      <c r="W17" s="14">
        <f>[13]Janeiro!$D$26</f>
        <v>21.8</v>
      </c>
      <c r="X17" s="14">
        <f>[13]Janeiro!$D$27</f>
        <v>20.7</v>
      </c>
      <c r="Y17" s="14">
        <f>[13]Janeiro!$D$28</f>
        <v>21.3</v>
      </c>
      <c r="Z17" s="14">
        <f>[13]Janeiro!$D$29</f>
        <v>19.2</v>
      </c>
      <c r="AA17" s="14">
        <f>[13]Janeiro!$D$30</f>
        <v>20.7</v>
      </c>
      <c r="AB17" s="14">
        <f>[13]Janeiro!$D$31</f>
        <v>20.8</v>
      </c>
      <c r="AC17" s="14">
        <f>[13]Janeiro!$D$32</f>
        <v>20.9</v>
      </c>
      <c r="AD17" s="14">
        <f>[13]Janeiro!$D$33</f>
        <v>20.7</v>
      </c>
      <c r="AE17" s="14">
        <f>[13]Janeiro!$D$34</f>
        <v>19.899999999999999</v>
      </c>
      <c r="AF17" s="14">
        <f>[13]Janeiro!$D$35</f>
        <v>19.399999999999999</v>
      </c>
      <c r="AG17" s="16">
        <f t="shared" si="3"/>
        <v>18</v>
      </c>
      <c r="AH17" s="25">
        <f t="shared" si="4"/>
        <v>20.664516129032258</v>
      </c>
    </row>
    <row r="18" spans="1:34" ht="17.100000000000001" customHeight="1" x14ac:dyDescent="0.2">
      <c r="A18" s="9" t="s">
        <v>12</v>
      </c>
      <c r="B18" s="14">
        <f>[14]Janeiro!$D$5</f>
        <v>22.3</v>
      </c>
      <c r="C18" s="14">
        <f>[14]Janeiro!$D$6</f>
        <v>22</v>
      </c>
      <c r="D18" s="14">
        <f>[14]Janeiro!$D$7</f>
        <v>21.9</v>
      </c>
      <c r="E18" s="14">
        <f>[14]Janeiro!$D$8</f>
        <v>23.5</v>
      </c>
      <c r="F18" s="14">
        <f>[14]Janeiro!$D$9</f>
        <v>21.9</v>
      </c>
      <c r="G18" s="14">
        <f>[14]Janeiro!$D$10</f>
        <v>22.9</v>
      </c>
      <c r="H18" s="14">
        <f>[14]Janeiro!$D$11</f>
        <v>23.3</v>
      </c>
      <c r="I18" s="14">
        <f>[14]Janeiro!$D$12</f>
        <v>23.6</v>
      </c>
      <c r="J18" s="14">
        <f>[14]Janeiro!$D$13</f>
        <v>22.9</v>
      </c>
      <c r="K18" s="14">
        <f>[14]Janeiro!$D$14</f>
        <v>22.8</v>
      </c>
      <c r="L18" s="14">
        <f>[14]Janeiro!$D$15</f>
        <v>24.4</v>
      </c>
      <c r="M18" s="14">
        <f>[14]Janeiro!$D$16</f>
        <v>21.1</v>
      </c>
      <c r="N18" s="14">
        <f>[14]Janeiro!$D$17</f>
        <v>22.4</v>
      </c>
      <c r="O18" s="14">
        <f>[14]Janeiro!$D$18</f>
        <v>23.5</v>
      </c>
      <c r="P18" s="14">
        <f>[14]Janeiro!$D$19</f>
        <v>23.2</v>
      </c>
      <c r="Q18" s="14">
        <f>[14]Janeiro!$D$20</f>
        <v>22.3</v>
      </c>
      <c r="R18" s="14">
        <f>[14]Janeiro!$D$21</f>
        <v>23.8</v>
      </c>
      <c r="S18" s="14">
        <f>[14]Janeiro!$D$22</f>
        <v>23.5</v>
      </c>
      <c r="T18" s="14">
        <f>[14]Janeiro!$D$23</f>
        <v>23.2</v>
      </c>
      <c r="U18" s="14">
        <f>[14]Janeiro!$D$24</f>
        <v>23.8</v>
      </c>
      <c r="V18" s="14">
        <f>[14]Janeiro!$D$25</f>
        <v>22.3</v>
      </c>
      <c r="W18" s="14" t="str">
        <f>[14]Janeiro!$D$26</f>
        <v>**</v>
      </c>
      <c r="X18" s="14" t="str">
        <f>[14]Janeiro!$D$27</f>
        <v>**</v>
      </c>
      <c r="Y18" s="14" t="str">
        <f>[14]Janeiro!$D$28</f>
        <v>**</v>
      </c>
      <c r="Z18" s="14" t="str">
        <f>[14]Janeiro!$D$29</f>
        <v>**</v>
      </c>
      <c r="AA18" s="14" t="str">
        <f>[14]Janeiro!$D$30</f>
        <v>**</v>
      </c>
      <c r="AB18" s="14" t="str">
        <f>[14]Janeiro!$D$31</f>
        <v>**</v>
      </c>
      <c r="AC18" s="14" t="str">
        <f>[14]Janeiro!$D$32</f>
        <v>**</v>
      </c>
      <c r="AD18" s="14" t="str">
        <f>[14]Janeiro!$D$33</f>
        <v>**</v>
      </c>
      <c r="AE18" s="14" t="str">
        <f>[14]Janeiro!$D$34</f>
        <v>**</v>
      </c>
      <c r="AF18" s="14" t="str">
        <f>[14]Janeiro!$D$35</f>
        <v>**</v>
      </c>
      <c r="AG18" s="16">
        <f t="shared" si="3"/>
        <v>21.1</v>
      </c>
      <c r="AH18" s="25">
        <f t="shared" si="4"/>
        <v>22.885714285714286</v>
      </c>
    </row>
    <row r="19" spans="1:34" ht="17.100000000000001" customHeight="1" x14ac:dyDescent="0.2">
      <c r="A19" s="9" t="s">
        <v>13</v>
      </c>
      <c r="B19" s="14">
        <f>[15]Janeiro!$D$5</f>
        <v>25.1</v>
      </c>
      <c r="C19" s="14">
        <f>[15]Janeiro!$D$6</f>
        <v>25.4</v>
      </c>
      <c r="D19" s="14">
        <f>[15]Janeiro!$D$7</f>
        <v>27.8</v>
      </c>
      <c r="E19" s="14">
        <f>[15]Janeiro!$D$8</f>
        <v>23.6</v>
      </c>
      <c r="F19" s="14">
        <f>[15]Janeiro!$D$9</f>
        <v>22.8</v>
      </c>
      <c r="G19" s="14">
        <f>[15]Janeiro!$D$10</f>
        <v>23.5</v>
      </c>
      <c r="H19" s="14">
        <f>[15]Janeiro!$D$11</f>
        <v>24.6</v>
      </c>
      <c r="I19" s="14">
        <f>[15]Janeiro!$D$12</f>
        <v>25.6</v>
      </c>
      <c r="J19" s="14">
        <f>[15]Janeiro!$D$13</f>
        <v>24.6</v>
      </c>
      <c r="K19" s="14">
        <f>[15]Janeiro!$D$14</f>
        <v>24.1</v>
      </c>
      <c r="L19" s="14">
        <f>[15]Janeiro!$D$15</f>
        <v>24.2</v>
      </c>
      <c r="M19" s="14">
        <f>[15]Janeiro!$D$16</f>
        <v>24.9</v>
      </c>
      <c r="N19" s="14">
        <f>[15]Janeiro!$D$17</f>
        <v>24.6</v>
      </c>
      <c r="O19" s="14">
        <f>[15]Janeiro!$D$18</f>
        <v>23.9</v>
      </c>
      <c r="P19" s="14">
        <f>[15]Janeiro!$D$19</f>
        <v>24.3</v>
      </c>
      <c r="Q19" s="14">
        <f>[15]Janeiro!$D$20</f>
        <v>24.3</v>
      </c>
      <c r="R19" s="14">
        <f>[15]Janeiro!$D$21</f>
        <v>24.9</v>
      </c>
      <c r="S19" s="14" t="str">
        <f>[15]Janeiro!$D$22</f>
        <v>**</v>
      </c>
      <c r="T19" s="14" t="str">
        <f>[15]Janeiro!$D$23</f>
        <v>**</v>
      </c>
      <c r="U19" s="14" t="str">
        <f>[15]Janeiro!$D$24</f>
        <v>**</v>
      </c>
      <c r="V19" s="14" t="str">
        <f>[15]Janeiro!$D$25</f>
        <v>**</v>
      </c>
      <c r="W19" s="14" t="str">
        <f>[15]Janeiro!$D$26</f>
        <v>**</v>
      </c>
      <c r="X19" s="14" t="str">
        <f>[15]Janeiro!$D$27</f>
        <v>**</v>
      </c>
      <c r="Y19" s="14" t="str">
        <f>[15]Janeiro!$D$28</f>
        <v>**</v>
      </c>
      <c r="Z19" s="14" t="str">
        <f>[15]Janeiro!$D$29</f>
        <v>**</v>
      </c>
      <c r="AA19" s="14" t="str">
        <f>[15]Janeiro!$D$30</f>
        <v>**</v>
      </c>
      <c r="AB19" s="14" t="str">
        <f>[15]Janeiro!$D$31</f>
        <v>**</v>
      </c>
      <c r="AC19" s="14" t="str">
        <f>[15]Janeiro!$D$32</f>
        <v>**</v>
      </c>
      <c r="AD19" s="14" t="str">
        <f>[15]Janeiro!$D$33</f>
        <v>**</v>
      </c>
      <c r="AE19" s="14" t="str">
        <f>[15]Janeiro!$D$34</f>
        <v>**</v>
      </c>
      <c r="AF19" s="14" t="str">
        <f>[15]Janeiro!$D$35</f>
        <v>**</v>
      </c>
      <c r="AG19" s="16">
        <f t="shared" si="3"/>
        <v>22.8</v>
      </c>
      <c r="AH19" s="25">
        <f t="shared" si="4"/>
        <v>24.599999999999994</v>
      </c>
    </row>
    <row r="20" spans="1:34" ht="17.100000000000001" customHeight="1" x14ac:dyDescent="0.2">
      <c r="A20" s="9" t="s">
        <v>14</v>
      </c>
      <c r="B20" s="14">
        <f>[16]Janeiro!$D$5</f>
        <v>21.6</v>
      </c>
      <c r="C20" s="14">
        <f>[16]Janeiro!$D$6</f>
        <v>22.9</v>
      </c>
      <c r="D20" s="14">
        <f>[16]Janeiro!$D$7</f>
        <v>20.3</v>
      </c>
      <c r="E20" s="14">
        <f>[16]Janeiro!$D$8</f>
        <v>21.2</v>
      </c>
      <c r="F20" s="14">
        <f>[16]Janeiro!$D$9</f>
        <v>21.1</v>
      </c>
      <c r="G20" s="14">
        <f>[16]Janeiro!$D$10</f>
        <v>22.5</v>
      </c>
      <c r="H20" s="14">
        <f>[16]Janeiro!$D$11</f>
        <v>23.1</v>
      </c>
      <c r="I20" s="14">
        <f>[16]Janeiro!$D$12</f>
        <v>22.5</v>
      </c>
      <c r="J20" s="14">
        <f>[16]Janeiro!$D$13</f>
        <v>22.1</v>
      </c>
      <c r="K20" s="14">
        <f>[16]Janeiro!$D$14</f>
        <v>21.8</v>
      </c>
      <c r="L20" s="14">
        <f>[16]Janeiro!$D$15</f>
        <v>22.6</v>
      </c>
      <c r="M20" s="14">
        <f>[16]Janeiro!$D$16</f>
        <v>22.2</v>
      </c>
      <c r="N20" s="14">
        <f>[16]Janeiro!$D$17</f>
        <v>22.4</v>
      </c>
      <c r="O20" s="14">
        <f>[16]Janeiro!$D$18</f>
        <v>21.9</v>
      </c>
      <c r="P20" s="14">
        <f>[16]Janeiro!$D$19</f>
        <v>22</v>
      </c>
      <c r="Q20" s="14">
        <f>[16]Janeiro!$D$20</f>
        <v>23</v>
      </c>
      <c r="R20" s="14">
        <f>[16]Janeiro!$D$21</f>
        <v>20.8</v>
      </c>
      <c r="S20" s="14">
        <f>[16]Janeiro!$D$22</f>
        <v>22.4</v>
      </c>
      <c r="T20" s="14">
        <f>[16]Janeiro!$D$23</f>
        <v>21.6</v>
      </c>
      <c r="U20" s="14">
        <f>[16]Janeiro!$D$24</f>
        <v>22.2</v>
      </c>
      <c r="V20" s="14">
        <f>[16]Janeiro!$D$25</f>
        <v>21.7</v>
      </c>
      <c r="W20" s="14">
        <f>[16]Janeiro!$D$26</f>
        <v>21.3</v>
      </c>
      <c r="X20" s="14">
        <f>[16]Janeiro!$D$27</f>
        <v>21.8</v>
      </c>
      <c r="Y20" s="14">
        <f>[16]Janeiro!$D$28</f>
        <v>22.4</v>
      </c>
      <c r="Z20" s="14">
        <f>[16]Janeiro!$D$29</f>
        <v>23</v>
      </c>
      <c r="AA20" s="14">
        <f>[16]Janeiro!$D$30</f>
        <v>23</v>
      </c>
      <c r="AB20" s="14">
        <f>[16]Janeiro!$D$31</f>
        <v>23.7</v>
      </c>
      <c r="AC20" s="14">
        <f>[16]Janeiro!$D$32</f>
        <v>21.3</v>
      </c>
      <c r="AD20" s="14">
        <f>[16]Janeiro!$D$33</f>
        <v>21.4</v>
      </c>
      <c r="AE20" s="14">
        <f>[16]Janeiro!$D$34</f>
        <v>20.3</v>
      </c>
      <c r="AF20" s="14">
        <f>[16]Janeiro!$D$35</f>
        <v>22</v>
      </c>
      <c r="AG20" s="16">
        <f t="shared" si="3"/>
        <v>20.3</v>
      </c>
      <c r="AH20" s="25">
        <f t="shared" si="4"/>
        <v>22.00322580645161</v>
      </c>
    </row>
    <row r="21" spans="1:34" ht="17.100000000000001" customHeight="1" x14ac:dyDescent="0.2">
      <c r="A21" s="9" t="s">
        <v>15</v>
      </c>
      <c r="B21" s="14">
        <f>[17]Janeiro!$D$5</f>
        <v>19.399999999999999</v>
      </c>
      <c r="C21" s="14">
        <f>[17]Janeiro!$D$6</f>
        <v>17.8</v>
      </c>
      <c r="D21" s="14">
        <f>[17]Janeiro!$D$7</f>
        <v>19.3</v>
      </c>
      <c r="E21" s="14">
        <f>[17]Janeiro!$D$8</f>
        <v>20.100000000000001</v>
      </c>
      <c r="F21" s="14">
        <f>[17]Janeiro!$D$9</f>
        <v>21.1</v>
      </c>
      <c r="G21" s="14">
        <f>[17]Janeiro!$D$10</f>
        <v>20.100000000000001</v>
      </c>
      <c r="H21" s="14">
        <f>[17]Janeiro!$D$11</f>
        <v>20.100000000000001</v>
      </c>
      <c r="I21" s="14">
        <f>[17]Janeiro!$D$12</f>
        <v>20.5</v>
      </c>
      <c r="J21" s="14">
        <f>[17]Janeiro!$D$13</f>
        <v>20.5</v>
      </c>
      <c r="K21" s="14">
        <f>[17]Janeiro!$D$14</f>
        <v>22.7</v>
      </c>
      <c r="L21" s="14">
        <f>[17]Janeiro!$D$15</f>
        <v>23.5</v>
      </c>
      <c r="M21" s="14">
        <f>[17]Janeiro!$D$16</f>
        <v>21.5</v>
      </c>
      <c r="N21" s="14">
        <f>[17]Janeiro!$D$17</f>
        <v>21.2</v>
      </c>
      <c r="O21" s="14">
        <f>[17]Janeiro!$D$18</f>
        <v>20.399999999999999</v>
      </c>
      <c r="P21" s="14">
        <f>[17]Janeiro!$D$19</f>
        <v>20.3</v>
      </c>
      <c r="Q21" s="14">
        <f>[17]Janeiro!$D$20</f>
        <v>20.9</v>
      </c>
      <c r="R21" s="14">
        <f>[17]Janeiro!$D$21</f>
        <v>20.399999999999999</v>
      </c>
      <c r="S21" s="14">
        <f>[17]Janeiro!$D$22</f>
        <v>18.8</v>
      </c>
      <c r="T21" s="14">
        <f>[17]Janeiro!$D$23</f>
        <v>20.100000000000001</v>
      </c>
      <c r="U21" s="14">
        <f>[17]Janeiro!$D$24</f>
        <v>19.2</v>
      </c>
      <c r="V21" s="14">
        <f>[17]Janeiro!$D$25</f>
        <v>20.9</v>
      </c>
      <c r="W21" s="14">
        <f>[17]Janeiro!$D$26</f>
        <v>20.6</v>
      </c>
      <c r="X21" s="14">
        <f>[17]Janeiro!$D$27</f>
        <v>21.5</v>
      </c>
      <c r="Y21" s="14">
        <f>[17]Janeiro!$D$28</f>
        <v>20.6</v>
      </c>
      <c r="Z21" s="14">
        <f>[17]Janeiro!$D$29</f>
        <v>19.2</v>
      </c>
      <c r="AA21" s="14">
        <f>[17]Janeiro!$D$30</f>
        <v>18.399999999999999</v>
      </c>
      <c r="AB21" s="14">
        <f>[17]Janeiro!$D$31</f>
        <v>20.399999999999999</v>
      </c>
      <c r="AC21" s="14">
        <f>[17]Janeiro!$D$32</f>
        <v>20.8</v>
      </c>
      <c r="AD21" s="14">
        <f>[17]Janeiro!$D$33</f>
        <v>20.7</v>
      </c>
      <c r="AE21" s="14">
        <f>[17]Janeiro!$D$34</f>
        <v>20.7</v>
      </c>
      <c r="AF21" s="14">
        <f>[17]Janeiro!$D$35</f>
        <v>21.1</v>
      </c>
      <c r="AG21" s="16">
        <f t="shared" si="3"/>
        <v>17.8</v>
      </c>
      <c r="AH21" s="25">
        <f t="shared" si="4"/>
        <v>20.412903225806449</v>
      </c>
    </row>
    <row r="22" spans="1:34" ht="17.100000000000001" customHeight="1" x14ac:dyDescent="0.2">
      <c r="A22" s="9" t="s">
        <v>16</v>
      </c>
      <c r="B22" s="14" t="str">
        <f>[18]Janeiro!$D$5</f>
        <v>**</v>
      </c>
      <c r="C22" s="14">
        <f>[18]Janeiro!$D$6</f>
        <v>26.8</v>
      </c>
      <c r="D22" s="14">
        <f>[18]Janeiro!$D$7</f>
        <v>27.1</v>
      </c>
      <c r="E22" s="14">
        <f>[18]Janeiro!$D$8</f>
        <v>23.7</v>
      </c>
      <c r="F22" s="14">
        <f>[18]Janeiro!$D$9</f>
        <v>24.5</v>
      </c>
      <c r="G22" s="14">
        <f>[18]Janeiro!$D$10</f>
        <v>23</v>
      </c>
      <c r="H22" s="14">
        <f>[18]Janeiro!$D$11</f>
        <v>21.9</v>
      </c>
      <c r="I22" s="14">
        <f>[18]Janeiro!$D$12</f>
        <v>25.3</v>
      </c>
      <c r="J22" s="14">
        <f>[18]Janeiro!$D$13</f>
        <v>26.6</v>
      </c>
      <c r="K22" s="14">
        <f>[18]Janeiro!$D$14</f>
        <v>24.5</v>
      </c>
      <c r="L22" s="14">
        <f>[18]Janeiro!$D$15</f>
        <v>28.3</v>
      </c>
      <c r="M22" s="14" t="str">
        <f>[18]Janeiro!$D$16</f>
        <v>**</v>
      </c>
      <c r="N22" s="14">
        <f>[18]Janeiro!$D$17</f>
        <v>25.6</v>
      </c>
      <c r="O22" s="14">
        <f>[18]Janeiro!$D$18</f>
        <v>26.9</v>
      </c>
      <c r="P22" s="14">
        <f>[18]Janeiro!$D$19</f>
        <v>29.2</v>
      </c>
      <c r="Q22" s="14">
        <f>[18]Janeiro!$D$20</f>
        <v>28.1</v>
      </c>
      <c r="R22" s="14">
        <f>[18]Janeiro!$D$21</f>
        <v>28.2</v>
      </c>
      <c r="S22" s="14">
        <f>[18]Janeiro!$D$22</f>
        <v>26.8</v>
      </c>
      <c r="T22" s="14" t="str">
        <f>[18]Janeiro!$D$23</f>
        <v>**</v>
      </c>
      <c r="U22" s="14" t="str">
        <f>[18]Janeiro!$D$24</f>
        <v>**</v>
      </c>
      <c r="V22" s="14" t="str">
        <f>[18]Janeiro!$D$25</f>
        <v>**</v>
      </c>
      <c r="W22" s="14" t="str">
        <f>[18]Janeiro!$D$26</f>
        <v>**</v>
      </c>
      <c r="X22" s="14" t="str">
        <f>[18]Janeiro!$D$27</f>
        <v>**</v>
      </c>
      <c r="Y22" s="14" t="str">
        <f>[18]Janeiro!$D$28</f>
        <v>**</v>
      </c>
      <c r="Z22" s="14">
        <f>[18]Janeiro!$D$29</f>
        <v>30.9</v>
      </c>
      <c r="AA22" s="14">
        <f>[18]Janeiro!$D$30</f>
        <v>32.5</v>
      </c>
      <c r="AB22" s="14" t="str">
        <f>[18]Janeiro!$D$31</f>
        <v>**</v>
      </c>
      <c r="AC22" s="14" t="str">
        <f>[18]Janeiro!$D$32</f>
        <v>**</v>
      </c>
      <c r="AD22" s="14" t="str">
        <f>[18]Janeiro!$D$33</f>
        <v>**</v>
      </c>
      <c r="AE22" s="14" t="str">
        <f>[18]Janeiro!$D$34</f>
        <v>**</v>
      </c>
      <c r="AF22" s="14" t="str">
        <f>[18]Janeiro!$D$35</f>
        <v>**</v>
      </c>
      <c r="AG22" s="16">
        <f t="shared" si="3"/>
        <v>21.9</v>
      </c>
      <c r="AH22" s="25">
        <f t="shared" si="4"/>
        <v>26.661111111111111</v>
      </c>
    </row>
    <row r="23" spans="1:34" ht="17.100000000000001" customHeight="1" x14ac:dyDescent="0.2">
      <c r="A23" s="9" t="s">
        <v>17</v>
      </c>
      <c r="B23" s="14">
        <f>[19]Janeiro!$D$5</f>
        <v>21.1</v>
      </c>
      <c r="C23" s="14">
        <f>[19]Janeiro!$D$6</f>
        <v>19.399999999999999</v>
      </c>
      <c r="D23" s="14">
        <f>[19]Janeiro!$D$7</f>
        <v>19.899999999999999</v>
      </c>
      <c r="E23" s="14">
        <f>[19]Janeiro!$D$8</f>
        <v>20.5</v>
      </c>
      <c r="F23" s="14">
        <f>[19]Janeiro!$D$9</f>
        <v>19.100000000000001</v>
      </c>
      <c r="G23" s="14">
        <f>[19]Janeiro!$D$10</f>
        <v>19.8</v>
      </c>
      <c r="H23" s="14">
        <f>[19]Janeiro!$D$11</f>
        <v>20.8</v>
      </c>
      <c r="I23" s="14">
        <f>[19]Janeiro!$D$12</f>
        <v>22.3</v>
      </c>
      <c r="J23" s="14">
        <f>[19]Janeiro!$D$13</f>
        <v>20.5</v>
      </c>
      <c r="K23" s="14">
        <f>[19]Janeiro!$D$14</f>
        <v>22.1</v>
      </c>
      <c r="L23" s="14">
        <f>[19]Janeiro!$D$15</f>
        <v>22.2</v>
      </c>
      <c r="M23" s="14">
        <f>[19]Janeiro!$D$16</f>
        <v>22.4</v>
      </c>
      <c r="N23" s="14">
        <f>[19]Janeiro!$D$17</f>
        <v>21</v>
      </c>
      <c r="O23" s="14">
        <f>[19]Janeiro!$D$18</f>
        <v>23.3</v>
      </c>
      <c r="P23" s="14">
        <f>[19]Janeiro!$D$19</f>
        <v>20.5</v>
      </c>
      <c r="Q23" s="14">
        <f>[19]Janeiro!$D$20</f>
        <v>19.7</v>
      </c>
      <c r="R23" s="14">
        <f>[19]Janeiro!$D$21</f>
        <v>21</v>
      </c>
      <c r="S23" s="14">
        <f>[19]Janeiro!$D$22</f>
        <v>21.9</v>
      </c>
      <c r="T23" s="14">
        <f>[19]Janeiro!$D$23</f>
        <v>20.9</v>
      </c>
      <c r="U23" s="14">
        <f>[19]Janeiro!$D$24</f>
        <v>21.5</v>
      </c>
      <c r="V23" s="14">
        <f>[19]Janeiro!$D$25</f>
        <v>21.4</v>
      </c>
      <c r="W23" s="14">
        <f>[19]Janeiro!$D$26</f>
        <v>21.7</v>
      </c>
      <c r="X23" s="14">
        <f>[19]Janeiro!$D$27</f>
        <v>21.5</v>
      </c>
      <c r="Y23" s="14">
        <f>[19]Janeiro!$D$28</f>
        <v>21.1</v>
      </c>
      <c r="Z23" s="14">
        <f>[19]Janeiro!$D$29</f>
        <v>20.399999999999999</v>
      </c>
      <c r="AA23" s="14">
        <f>[19]Janeiro!$D$30</f>
        <v>21.2</v>
      </c>
      <c r="AB23" s="14">
        <f>[19]Janeiro!$D$31</f>
        <v>21.1</v>
      </c>
      <c r="AC23" s="14">
        <f>[19]Janeiro!$D$32</f>
        <v>22.1</v>
      </c>
      <c r="AD23" s="14">
        <f>[19]Janeiro!$D$33</f>
        <v>21.7</v>
      </c>
      <c r="AE23" s="14">
        <f>[19]Janeiro!$D$34</f>
        <v>21</v>
      </c>
      <c r="AF23" s="14">
        <f>[19]Janeiro!$D$35</f>
        <v>21.3</v>
      </c>
      <c r="AG23" s="16">
        <f t="shared" si="3"/>
        <v>19.100000000000001</v>
      </c>
      <c r="AH23" s="25">
        <f t="shared" si="4"/>
        <v>21.109677419354842</v>
      </c>
    </row>
    <row r="24" spans="1:34" ht="17.100000000000001" customHeight="1" x14ac:dyDescent="0.2">
      <c r="A24" s="9" t="s">
        <v>18</v>
      </c>
      <c r="B24" s="14">
        <f>[20]Janeiro!$D$5</f>
        <v>20.7</v>
      </c>
      <c r="C24" s="14">
        <f>[20]Janeiro!$D$6</f>
        <v>19.100000000000001</v>
      </c>
      <c r="D24" s="14">
        <f>[20]Janeiro!$D$7</f>
        <v>19.5</v>
      </c>
      <c r="E24" s="14">
        <f>[20]Janeiro!$D$8</f>
        <v>20.3</v>
      </c>
      <c r="F24" s="14">
        <f>[20]Janeiro!$D$9</f>
        <v>18.399999999999999</v>
      </c>
      <c r="G24" s="14">
        <f>[20]Janeiro!$D$10</f>
        <v>20.2</v>
      </c>
      <c r="H24" s="14">
        <f>[20]Janeiro!$D$11</f>
        <v>20.8</v>
      </c>
      <c r="I24" s="14">
        <f>[20]Janeiro!$D$12</f>
        <v>20.8</v>
      </c>
      <c r="J24" s="14">
        <f>[20]Janeiro!$D$13</f>
        <v>20.3</v>
      </c>
      <c r="K24" s="14">
        <f>[20]Janeiro!$D$14</f>
        <v>19.7</v>
      </c>
      <c r="L24" s="14">
        <f>[20]Janeiro!$D$15</f>
        <v>21.6</v>
      </c>
      <c r="M24" s="14">
        <f>[20]Janeiro!$D$16</f>
        <v>21.3</v>
      </c>
      <c r="N24" s="14">
        <f>[20]Janeiro!$D$17</f>
        <v>20.5</v>
      </c>
      <c r="O24" s="14">
        <f>[20]Janeiro!$D$18</f>
        <v>20.6</v>
      </c>
      <c r="P24" s="14">
        <f>[20]Janeiro!$D$19</f>
        <v>19.7</v>
      </c>
      <c r="Q24" s="14">
        <f>[20]Janeiro!$D$20</f>
        <v>19.8</v>
      </c>
      <c r="R24" s="14">
        <f>[20]Janeiro!$D$21</f>
        <v>21</v>
      </c>
      <c r="S24" s="14">
        <f>[20]Janeiro!$D$22</f>
        <v>20.8</v>
      </c>
      <c r="T24" s="14">
        <f>[20]Janeiro!$D$23</f>
        <v>20.7</v>
      </c>
      <c r="U24" s="14">
        <f>[20]Janeiro!$D$24</f>
        <v>20.8</v>
      </c>
      <c r="V24" s="14">
        <f>[20]Janeiro!$D$25</f>
        <v>20</v>
      </c>
      <c r="W24" s="14">
        <f>[20]Janeiro!$D$26</f>
        <v>20.6</v>
      </c>
      <c r="X24" s="14">
        <f>[20]Janeiro!$D$27</f>
        <v>20.399999999999999</v>
      </c>
      <c r="Y24" s="14">
        <f>[20]Janeiro!$D$28</f>
        <v>20.6</v>
      </c>
      <c r="Z24" s="14">
        <f>[20]Janeiro!$D$29</f>
        <v>18.600000000000001</v>
      </c>
      <c r="AA24" s="14">
        <f>[20]Janeiro!$D$30</f>
        <v>20.6</v>
      </c>
      <c r="AB24" s="14">
        <f>[20]Janeiro!$D$31</f>
        <v>20.7</v>
      </c>
      <c r="AC24" s="14">
        <f>[20]Janeiro!$D$32</f>
        <v>19.2</v>
      </c>
      <c r="AD24" s="14">
        <f>[20]Janeiro!$D$33</f>
        <v>19.399999999999999</v>
      </c>
      <c r="AE24" s="14">
        <f>[20]Janeiro!$D$34</f>
        <v>17.8</v>
      </c>
      <c r="AF24" s="14">
        <f>[20]Janeiro!$D$35</f>
        <v>19.100000000000001</v>
      </c>
      <c r="AG24" s="16">
        <f t="shared" si="3"/>
        <v>17.8</v>
      </c>
      <c r="AH24" s="25">
        <f t="shared" si="4"/>
        <v>20.116129032258069</v>
      </c>
    </row>
    <row r="25" spans="1:34" ht="17.100000000000001" customHeight="1" x14ac:dyDescent="0.2">
      <c r="A25" s="9" t="s">
        <v>19</v>
      </c>
      <c r="B25" s="14">
        <f>[21]Janeiro!$D$5</f>
        <v>19.600000000000001</v>
      </c>
      <c r="C25" s="14">
        <f>[21]Janeiro!$D$6</f>
        <v>19.7</v>
      </c>
      <c r="D25" s="14">
        <f>[21]Janeiro!$D$7</f>
        <v>21</v>
      </c>
      <c r="E25" s="14">
        <f>[21]Janeiro!$D$8</f>
        <v>20.5</v>
      </c>
      <c r="F25" s="14">
        <f>[21]Janeiro!$D$9</f>
        <v>21.3</v>
      </c>
      <c r="G25" s="14">
        <f>[21]Janeiro!$D$10</f>
        <v>21.4</v>
      </c>
      <c r="H25" s="14">
        <f>[21]Janeiro!$D$11</f>
        <v>23.3</v>
      </c>
      <c r="I25" s="14">
        <f>[21]Janeiro!$D$12</f>
        <v>22.5</v>
      </c>
      <c r="J25" s="14">
        <f>[21]Janeiro!$D$13</f>
        <v>22.4</v>
      </c>
      <c r="K25" s="14">
        <f>[21]Janeiro!$D$14</f>
        <v>22.6</v>
      </c>
      <c r="L25" s="14">
        <f>[21]Janeiro!$D$15</f>
        <v>23</v>
      </c>
      <c r="M25" s="14">
        <f>[21]Janeiro!$D$16</f>
        <v>21.9</v>
      </c>
      <c r="N25" s="14">
        <f>[21]Janeiro!$D$17</f>
        <v>22</v>
      </c>
      <c r="O25" s="14">
        <f>[21]Janeiro!$D$18</f>
        <v>20.8</v>
      </c>
      <c r="P25" s="14">
        <f>[21]Janeiro!$D$19</f>
        <v>22.1</v>
      </c>
      <c r="Q25" s="14">
        <f>[21]Janeiro!$D$20</f>
        <v>21.8</v>
      </c>
      <c r="R25" s="14">
        <f>[21]Janeiro!$D$21</f>
        <v>21.5</v>
      </c>
      <c r="S25" s="14">
        <f>[21]Janeiro!$D$22</f>
        <v>21.2</v>
      </c>
      <c r="T25" s="14">
        <f>[21]Janeiro!$D$23</f>
        <v>21.1</v>
      </c>
      <c r="U25" s="14">
        <f>[21]Janeiro!$D$24</f>
        <v>22</v>
      </c>
      <c r="V25" s="14">
        <f>[21]Janeiro!$D$25</f>
        <v>21.3</v>
      </c>
      <c r="W25" s="14">
        <f>[21]Janeiro!$D$26</f>
        <v>21.9</v>
      </c>
      <c r="X25" s="14">
        <f>[21]Janeiro!$D$27</f>
        <v>23.7</v>
      </c>
      <c r="Y25" s="14">
        <f>[21]Janeiro!$D$28</f>
        <v>21.3</v>
      </c>
      <c r="Z25" s="14">
        <f>[21]Janeiro!$D$29</f>
        <v>21.8</v>
      </c>
      <c r="AA25" s="14">
        <f>[21]Janeiro!$D$30</f>
        <v>21.2</v>
      </c>
      <c r="AB25" s="14">
        <f>[21]Janeiro!$D$31</f>
        <v>21.1</v>
      </c>
      <c r="AC25" s="14">
        <f>[21]Janeiro!$D$32</f>
        <v>22.1</v>
      </c>
      <c r="AD25" s="14">
        <f>[21]Janeiro!$D$33</f>
        <v>22.1</v>
      </c>
      <c r="AE25" s="14">
        <f>[21]Janeiro!$D$34</f>
        <v>22</v>
      </c>
      <c r="AF25" s="14">
        <f>[21]Janeiro!$D$35</f>
        <v>22.2</v>
      </c>
      <c r="AG25" s="16">
        <f t="shared" si="3"/>
        <v>19.600000000000001</v>
      </c>
      <c r="AH25" s="25">
        <f t="shared" si="4"/>
        <v>21.690322580645166</v>
      </c>
    </row>
    <row r="26" spans="1:34" ht="17.100000000000001" customHeight="1" x14ac:dyDescent="0.2">
      <c r="A26" s="9" t="s">
        <v>31</v>
      </c>
      <c r="B26" s="14">
        <f>[22]Janeiro!$D$5</f>
        <v>21.3</v>
      </c>
      <c r="C26" s="14">
        <f>[22]Janeiro!$D$6</f>
        <v>19.399999999999999</v>
      </c>
      <c r="D26" s="14">
        <f>[22]Janeiro!$D$7</f>
        <v>20.2</v>
      </c>
      <c r="E26" s="14">
        <f>[22]Janeiro!$D$8</f>
        <v>19.899999999999999</v>
      </c>
      <c r="F26" s="14">
        <f>[22]Janeiro!$D$9</f>
        <v>19</v>
      </c>
      <c r="G26" s="14">
        <f>[22]Janeiro!$D$10</f>
        <v>21.2</v>
      </c>
      <c r="H26" s="14">
        <f>[22]Janeiro!$D$11</f>
        <v>21.5</v>
      </c>
      <c r="I26" s="14">
        <f>[22]Janeiro!$D$12</f>
        <v>22.5</v>
      </c>
      <c r="J26" s="14">
        <f>[22]Janeiro!$D$13</f>
        <v>21.8</v>
      </c>
      <c r="K26" s="14">
        <f>[22]Janeiro!$D$14</f>
        <v>22</v>
      </c>
      <c r="L26" s="14">
        <f>[22]Janeiro!$D$15</f>
        <v>23.3</v>
      </c>
      <c r="M26" s="14">
        <f>[22]Janeiro!$D$16</f>
        <v>22.1</v>
      </c>
      <c r="N26" s="14">
        <f>[22]Janeiro!$D$17</f>
        <v>20.9</v>
      </c>
      <c r="O26" s="14">
        <f>[22]Janeiro!$D$18</f>
        <v>22</v>
      </c>
      <c r="P26" s="14">
        <f>[22]Janeiro!$D$19</f>
        <v>21.7</v>
      </c>
      <c r="Q26" s="14">
        <f>[22]Janeiro!$D$20</f>
        <v>21.8</v>
      </c>
      <c r="R26" s="14">
        <f>[22]Janeiro!$D$21</f>
        <v>20.5</v>
      </c>
      <c r="S26" s="14">
        <f>[22]Janeiro!$D$22</f>
        <v>21.7</v>
      </c>
      <c r="T26" s="14">
        <f>[22]Janeiro!$D$23</f>
        <v>20.5</v>
      </c>
      <c r="U26" s="14">
        <f>[22]Janeiro!$D$24</f>
        <v>21</v>
      </c>
      <c r="V26" s="14">
        <f>[22]Janeiro!$D$25</f>
        <v>20.9</v>
      </c>
      <c r="W26" s="14">
        <f>[22]Janeiro!$D$26</f>
        <v>21.1</v>
      </c>
      <c r="X26" s="14">
        <f>[22]Janeiro!$D$27</f>
        <v>20.9</v>
      </c>
      <c r="Y26" s="14">
        <f>[22]Janeiro!$D$28</f>
        <v>20.7</v>
      </c>
      <c r="Z26" s="14">
        <f>[22]Janeiro!$D$29</f>
        <v>19.8</v>
      </c>
      <c r="AA26" s="14">
        <f>[22]Janeiro!$D$30</f>
        <v>20.6</v>
      </c>
      <c r="AB26" s="14">
        <f>[22]Janeiro!$D$31</f>
        <v>21</v>
      </c>
      <c r="AC26" s="14">
        <f>[22]Janeiro!$D$32</f>
        <v>22</v>
      </c>
      <c r="AD26" s="14">
        <f>[22]Janeiro!$D$33</f>
        <v>20.9</v>
      </c>
      <c r="AE26" s="14">
        <f>[22]Janeiro!$D$34</f>
        <v>20.7</v>
      </c>
      <c r="AF26" s="14">
        <f>[22]Janeiro!$D$35</f>
        <v>22.1</v>
      </c>
      <c r="AG26" s="16">
        <f t="shared" si="3"/>
        <v>19</v>
      </c>
      <c r="AH26" s="25">
        <f t="shared" si="4"/>
        <v>21.129032258064516</v>
      </c>
    </row>
    <row r="27" spans="1:34" ht="17.100000000000001" customHeight="1" x14ac:dyDescent="0.2">
      <c r="A27" s="9" t="s">
        <v>20</v>
      </c>
      <c r="B27" s="14">
        <f>[23]Janeiro!$D$5</f>
        <v>22.9</v>
      </c>
      <c r="C27" s="14">
        <f>[23]Janeiro!$D$6</f>
        <v>21</v>
      </c>
      <c r="D27" s="14">
        <f>[23]Janeiro!$D$7</f>
        <v>22.4</v>
      </c>
      <c r="E27" s="14">
        <f>[23]Janeiro!$D$8</f>
        <v>21.6</v>
      </c>
      <c r="F27" s="14">
        <f>[23]Janeiro!$D$9</f>
        <v>21.7</v>
      </c>
      <c r="G27" s="14">
        <f>[23]Janeiro!$D$10</f>
        <v>23.6</v>
      </c>
      <c r="H27" s="14">
        <f>[23]Janeiro!$D$11</f>
        <v>23.9</v>
      </c>
      <c r="I27" s="14">
        <f>[23]Janeiro!$D$12</f>
        <v>22.9</v>
      </c>
      <c r="J27" s="14">
        <f>[23]Janeiro!$D$13</f>
        <v>22.4</v>
      </c>
      <c r="K27" s="14">
        <f>[23]Janeiro!$D$14</f>
        <v>23.2</v>
      </c>
      <c r="L27" s="14">
        <f>[23]Janeiro!$D$15</f>
        <v>21.5</v>
      </c>
      <c r="M27" s="14">
        <f>[23]Janeiro!$D$16</f>
        <v>22.3</v>
      </c>
      <c r="N27" s="14">
        <f>[23]Janeiro!$D$17</f>
        <v>23.4</v>
      </c>
      <c r="O27" s="14">
        <f>[23]Janeiro!$D$18</f>
        <v>21.9</v>
      </c>
      <c r="P27" s="14">
        <f>[23]Janeiro!$D$19</f>
        <v>22</v>
      </c>
      <c r="Q27" s="14">
        <f>[23]Janeiro!$D$20</f>
        <v>22.7</v>
      </c>
      <c r="R27" s="14">
        <f>[23]Janeiro!$D$21</f>
        <v>22.4</v>
      </c>
      <c r="S27" s="14">
        <f>[23]Janeiro!$D$22</f>
        <v>22.6</v>
      </c>
      <c r="T27" s="14">
        <f>[23]Janeiro!$D$23</f>
        <v>21.8</v>
      </c>
      <c r="U27" s="14">
        <f>[23]Janeiro!$D$24</f>
        <v>22.3</v>
      </c>
      <c r="V27" s="14">
        <f>[23]Janeiro!$D$25</f>
        <v>21</v>
      </c>
      <c r="W27" s="14">
        <f>[23]Janeiro!$D$26</f>
        <v>22</v>
      </c>
      <c r="X27" s="14">
        <f>[23]Janeiro!$D$27</f>
        <v>21.2</v>
      </c>
      <c r="Y27" s="14">
        <f>[23]Janeiro!$D$28</f>
        <v>23.1</v>
      </c>
      <c r="Z27" s="14">
        <f>[23]Janeiro!$D$29</f>
        <v>24.3</v>
      </c>
      <c r="AA27" s="14">
        <f>[23]Janeiro!$D$30</f>
        <v>21.2</v>
      </c>
      <c r="AB27" s="14">
        <f>[23]Janeiro!$D$31</f>
        <v>22.5</v>
      </c>
      <c r="AC27" s="14">
        <f>[23]Janeiro!$D$32</f>
        <v>22.3</v>
      </c>
      <c r="AD27" s="14">
        <f>[23]Janeiro!$D$33</f>
        <v>21.8</v>
      </c>
      <c r="AE27" s="14">
        <f>[23]Janeiro!$D$34</f>
        <v>22.5</v>
      </c>
      <c r="AF27" s="14">
        <f>[23]Janeiro!$D$35</f>
        <v>24.2</v>
      </c>
      <c r="AG27" s="16">
        <f>MIN(B27:AF27)</f>
        <v>21</v>
      </c>
      <c r="AH27" s="25">
        <f>AVERAGE(B27:AF27)</f>
        <v>22.406451612903226</v>
      </c>
    </row>
    <row r="28" spans="1:34" s="5" customFormat="1" ht="17.100000000000001" customHeight="1" x14ac:dyDescent="0.2">
      <c r="A28" s="13" t="s">
        <v>36</v>
      </c>
      <c r="B28" s="21">
        <f>MIN(B5:B27)</f>
        <v>19.399999999999999</v>
      </c>
      <c r="C28" s="21">
        <f t="shared" ref="C28:AH28" si="5">MIN(C5:C27)</f>
        <v>17.8</v>
      </c>
      <c r="D28" s="21">
        <f t="shared" si="5"/>
        <v>18.899999999999999</v>
      </c>
      <c r="E28" s="21">
        <f t="shared" si="5"/>
        <v>18.899999999999999</v>
      </c>
      <c r="F28" s="21">
        <f t="shared" si="5"/>
        <v>18</v>
      </c>
      <c r="G28" s="21">
        <f t="shared" si="5"/>
        <v>19.2</v>
      </c>
      <c r="H28" s="21">
        <f t="shared" si="5"/>
        <v>19.7</v>
      </c>
      <c r="I28" s="21">
        <f t="shared" si="5"/>
        <v>20.399999999999999</v>
      </c>
      <c r="J28" s="21">
        <f t="shared" si="5"/>
        <v>20.3</v>
      </c>
      <c r="K28" s="21">
        <f t="shared" si="5"/>
        <v>19.7</v>
      </c>
      <c r="L28" s="21">
        <f t="shared" si="5"/>
        <v>20.3</v>
      </c>
      <c r="M28" s="21">
        <f t="shared" si="5"/>
        <v>19.5</v>
      </c>
      <c r="N28" s="21">
        <f t="shared" si="5"/>
        <v>20</v>
      </c>
      <c r="O28" s="21">
        <f t="shared" si="5"/>
        <v>20.399999999999999</v>
      </c>
      <c r="P28" s="21">
        <f t="shared" si="5"/>
        <v>19.3</v>
      </c>
      <c r="Q28" s="21">
        <f t="shared" si="5"/>
        <v>19.600000000000001</v>
      </c>
      <c r="R28" s="21">
        <f t="shared" si="5"/>
        <v>19.3</v>
      </c>
      <c r="S28" s="21">
        <f t="shared" si="5"/>
        <v>18.8</v>
      </c>
      <c r="T28" s="21">
        <f t="shared" si="5"/>
        <v>19.5</v>
      </c>
      <c r="U28" s="21">
        <f t="shared" si="5"/>
        <v>19.2</v>
      </c>
      <c r="V28" s="21">
        <f t="shared" si="5"/>
        <v>19.899999999999999</v>
      </c>
      <c r="W28" s="21">
        <f t="shared" si="5"/>
        <v>20.6</v>
      </c>
      <c r="X28" s="21">
        <f t="shared" si="5"/>
        <v>19.399999999999999</v>
      </c>
      <c r="Y28" s="21">
        <f t="shared" si="5"/>
        <v>19.7</v>
      </c>
      <c r="Z28" s="21">
        <f t="shared" si="5"/>
        <v>18.600000000000001</v>
      </c>
      <c r="AA28" s="21">
        <f t="shared" si="5"/>
        <v>18.399999999999999</v>
      </c>
      <c r="AB28" s="21">
        <f t="shared" si="5"/>
        <v>19.399999999999999</v>
      </c>
      <c r="AC28" s="21">
        <f t="shared" si="5"/>
        <v>19.2</v>
      </c>
      <c r="AD28" s="21">
        <f t="shared" si="5"/>
        <v>17.399999999999999</v>
      </c>
      <c r="AE28" s="21">
        <f t="shared" si="5"/>
        <v>17.8</v>
      </c>
      <c r="AF28" s="56">
        <f t="shared" si="5"/>
        <v>19.100000000000001</v>
      </c>
      <c r="AG28" s="21">
        <f t="shared" si="5"/>
        <v>17.399999999999999</v>
      </c>
      <c r="AH28" s="21">
        <f t="shared" si="5"/>
        <v>20.116129032258069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L3:L4"/>
    <mergeCell ref="I3:I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G39" sqref="AG3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4" s="4" customFormat="1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41</v>
      </c>
      <c r="AH3" s="12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  <c r="AH4" s="12"/>
    </row>
    <row r="5" spans="1:34" s="5" customFormat="1" ht="20.100000000000001" customHeight="1" thickTop="1" x14ac:dyDescent="0.2">
      <c r="A5" s="8" t="s">
        <v>49</v>
      </c>
      <c r="B5" s="45">
        <f>[1]Janeiro!$E$5</f>
        <v>66.291666666666671</v>
      </c>
      <c r="C5" s="45">
        <f>[1]Janeiro!$E$6</f>
        <v>73.625</v>
      </c>
      <c r="D5" s="45">
        <f>[1]Janeiro!$E$7</f>
        <v>76.958333333333329</v>
      </c>
      <c r="E5" s="45">
        <f>[1]Janeiro!$E$8</f>
        <v>75.583333333333329</v>
      </c>
      <c r="F5" s="45">
        <f>[1]Janeiro!$E$9</f>
        <v>74.416666666666671</v>
      </c>
      <c r="G5" s="45">
        <f>[1]Janeiro!$E$10</f>
        <v>75.208333333333329</v>
      </c>
      <c r="H5" s="45">
        <f>[1]Janeiro!$E$11</f>
        <v>75.041666666666671</v>
      </c>
      <c r="I5" s="45">
        <f>[1]Janeiro!$E$12</f>
        <v>85.291666666666671</v>
      </c>
      <c r="J5" s="45">
        <f>[1]Janeiro!$E$13</f>
        <v>82.916666666666671</v>
      </c>
      <c r="K5" s="45">
        <f>[1]Janeiro!$E$14</f>
        <v>81.291666666666671</v>
      </c>
      <c r="L5" s="45">
        <f>[1]Janeiro!$E$15</f>
        <v>83.666666666666671</v>
      </c>
      <c r="M5" s="45">
        <f>[1]Janeiro!$E$16</f>
        <v>81.208333333333329</v>
      </c>
      <c r="N5" s="45">
        <f>[1]Janeiro!$E$17</f>
        <v>89.083333333333329</v>
      </c>
      <c r="O5" s="45">
        <f>[1]Janeiro!$E$18</f>
        <v>77.25</v>
      </c>
      <c r="P5" s="45">
        <f>[1]Janeiro!$E$19</f>
        <v>70.166666666666671</v>
      </c>
      <c r="Q5" s="45">
        <f>[1]Janeiro!$E$20</f>
        <v>78.875</v>
      </c>
      <c r="R5" s="45">
        <f>[1]Janeiro!$E$21</f>
        <v>86.833333333333329</v>
      </c>
      <c r="S5" s="45">
        <f>[1]Janeiro!$E$22</f>
        <v>86.458333333333329</v>
      </c>
      <c r="T5" s="45">
        <f>[1]Janeiro!$E$23</f>
        <v>85.333333333333329</v>
      </c>
      <c r="U5" s="45">
        <f>[1]Janeiro!$E$24</f>
        <v>85.375</v>
      </c>
      <c r="V5" s="45">
        <f>[1]Janeiro!$E$25</f>
        <v>83.5</v>
      </c>
      <c r="W5" s="45">
        <f>[1]Janeiro!$E$26</f>
        <v>78.291666666666671</v>
      </c>
      <c r="X5" s="45">
        <f>[1]Janeiro!$E$27</f>
        <v>76.291666666666671</v>
      </c>
      <c r="Y5" s="45">
        <f>[1]Janeiro!$E$28</f>
        <v>71.75</v>
      </c>
      <c r="Z5" s="45">
        <f>[1]Janeiro!$E$29</f>
        <v>71.166666666666671</v>
      </c>
      <c r="AA5" s="45">
        <f>[1]Janeiro!$E$30</f>
        <v>71.166666666666671</v>
      </c>
      <c r="AB5" s="45">
        <f>[1]Janeiro!$E$31</f>
        <v>75.791666666666671</v>
      </c>
      <c r="AC5" s="45">
        <f>[1]Janeiro!$E$32</f>
        <v>72.083333333333329</v>
      </c>
      <c r="AD5" s="45">
        <f>[1]Janeiro!$E$33</f>
        <v>77.375</v>
      </c>
      <c r="AE5" s="45">
        <f>[1]Janeiro!$E$34</f>
        <v>72.208333333333329</v>
      </c>
      <c r="AF5" s="45">
        <f>[1]Janeiro!$E$35</f>
        <v>64.583333333333329</v>
      </c>
      <c r="AG5" s="46">
        <f>AVERAGE(B5:AF5)</f>
        <v>77.583333333333357</v>
      </c>
      <c r="AH5" s="12"/>
    </row>
    <row r="6" spans="1:34" ht="17.100000000000001" customHeight="1" x14ac:dyDescent="0.2">
      <c r="A6" s="9" t="s">
        <v>0</v>
      </c>
      <c r="B6" s="3">
        <f>[2]Janeiro!$E$5</f>
        <v>82.13333333333334</v>
      </c>
      <c r="C6" s="3">
        <f>[2]Janeiro!$E$6</f>
        <v>63.583333333333336</v>
      </c>
      <c r="D6" s="3">
        <f>[2]Janeiro!$E$7</f>
        <v>73.1875</v>
      </c>
      <c r="E6" s="3">
        <f>[2]Janeiro!$E$8</f>
        <v>63.06666666666667</v>
      </c>
      <c r="F6" s="3">
        <f>[2]Janeiro!$E$9</f>
        <v>66.294117647058826</v>
      </c>
      <c r="G6" s="3">
        <f>[2]Janeiro!$E$10</f>
        <v>68.705882352941174</v>
      </c>
      <c r="H6" s="3">
        <f>[2]Janeiro!$E$11</f>
        <v>67.933333333333337</v>
      </c>
      <c r="I6" s="3">
        <f>[2]Janeiro!$E$12</f>
        <v>69.529411764705884</v>
      </c>
      <c r="J6" s="3">
        <f>[2]Janeiro!$E$13</f>
        <v>75</v>
      </c>
      <c r="K6" s="3">
        <f>[2]Janeiro!$E$14</f>
        <v>74.375</v>
      </c>
      <c r="L6" s="3">
        <f>[2]Janeiro!$E$15</f>
        <v>80.25</v>
      </c>
      <c r="M6" s="3">
        <f>[2]Janeiro!$E$16</f>
        <v>79.090909090909093</v>
      </c>
      <c r="N6" s="3">
        <f>[2]Janeiro!$E$17</f>
        <v>59.928571428571431</v>
      </c>
      <c r="O6" s="3">
        <f>[2]Janeiro!$E$18</f>
        <v>77.25</v>
      </c>
      <c r="P6" s="3">
        <f>[2]Janeiro!$E$19</f>
        <v>70.166666666666671</v>
      </c>
      <c r="Q6" s="3">
        <f>[2]Janeiro!$E$20</f>
        <v>78.875</v>
      </c>
      <c r="R6" s="3">
        <f>[2]Janeiro!$E$21</f>
        <v>76.083333333333329</v>
      </c>
      <c r="S6" s="3">
        <f>[2]Janeiro!$E$22</f>
        <v>71.357142857142861</v>
      </c>
      <c r="T6" s="3">
        <f>[2]Janeiro!$E$23</f>
        <v>70.2</v>
      </c>
      <c r="U6" s="3">
        <f>[2]Janeiro!$E$24</f>
        <v>85.692307692307693</v>
      </c>
      <c r="V6" s="3">
        <f>[2]Janeiro!$E$25</f>
        <v>80.909090909090907</v>
      </c>
      <c r="W6" s="3">
        <f>[2]Janeiro!$E$26</f>
        <v>77.36363636363636</v>
      </c>
      <c r="X6" s="3">
        <f>[2]Janeiro!$E$27</f>
        <v>70</v>
      </c>
      <c r="Y6" s="3">
        <f>[2]Janeiro!$E$28</f>
        <v>70.733333333333334</v>
      </c>
      <c r="Z6" s="3">
        <f>[2]Janeiro!$E$29</f>
        <v>74.4375</v>
      </c>
      <c r="AA6" s="3">
        <f>[2]Janeiro!$E$30</f>
        <v>71.266666666666666</v>
      </c>
      <c r="AB6" s="3">
        <f>[2]Janeiro!$E$31</f>
        <v>70.428571428571431</v>
      </c>
      <c r="AC6" s="3">
        <f>[2]Janeiro!$E$32</f>
        <v>75.400000000000006</v>
      </c>
      <c r="AD6" s="3">
        <f>[2]Janeiro!$E$33</f>
        <v>75.727272727272734</v>
      </c>
      <c r="AE6" s="3">
        <f>[2]Janeiro!$E$34</f>
        <v>74.75</v>
      </c>
      <c r="AF6" s="3">
        <f>[2]Janeiro!$E$35</f>
        <v>68.307692307692307</v>
      </c>
      <c r="AG6" s="16">
        <f t="shared" ref="AG6:AG15" si="1">AVERAGE(B6:AF6)</f>
        <v>72.9685894592441</v>
      </c>
    </row>
    <row r="7" spans="1:34" ht="17.100000000000001" customHeight="1" x14ac:dyDescent="0.2">
      <c r="A7" s="9" t="s">
        <v>1</v>
      </c>
      <c r="B7" s="3">
        <f>[3]Janeiro!$E$5</f>
        <v>76.318181818181813</v>
      </c>
      <c r="C7" s="3">
        <f>[3]Janeiro!$E$6</f>
        <v>70.083333333333329</v>
      </c>
      <c r="D7" s="3">
        <f>[3]Janeiro!$E$7</f>
        <v>65.5</v>
      </c>
      <c r="E7" s="3">
        <f>[3]Janeiro!$E$8</f>
        <v>73.5</v>
      </c>
      <c r="F7" s="3">
        <f>[3]Janeiro!$E$9</f>
        <v>73.083333333333329</v>
      </c>
      <c r="G7" s="3">
        <f>[3]Janeiro!$E$10</f>
        <v>67.125</v>
      </c>
      <c r="H7" s="3">
        <f>[3]Janeiro!$E$11</f>
        <v>73.958333333333329</v>
      </c>
      <c r="I7" s="3">
        <f>[3]Janeiro!$E$12</f>
        <v>78</v>
      </c>
      <c r="J7" s="3">
        <f>[3]Janeiro!$E$13</f>
        <v>83.416666666666671</v>
      </c>
      <c r="K7" s="3">
        <f>[3]Janeiro!$E$14</f>
        <v>79.652173913043484</v>
      </c>
      <c r="L7" s="3">
        <f>[3]Janeiro!$E$15</f>
        <v>86</v>
      </c>
      <c r="M7" s="3">
        <f>[3]Janeiro!$E$16</f>
        <v>91.416666666666671</v>
      </c>
      <c r="N7" s="3">
        <f>[3]Janeiro!$E$17</f>
        <v>89.416666666666671</v>
      </c>
      <c r="O7" s="3">
        <f>[3]Janeiro!$E$18</f>
        <v>81.416666666666671</v>
      </c>
      <c r="P7" s="3">
        <f>[3]Janeiro!$E$19</f>
        <v>80.791666666666671</v>
      </c>
      <c r="Q7" s="3">
        <f>[3]Janeiro!$E$20</f>
        <v>84</v>
      </c>
      <c r="R7" s="3">
        <f>[3]Janeiro!$E$21</f>
        <v>87.041666666666671</v>
      </c>
      <c r="S7" s="3">
        <f>[3]Janeiro!$E$22</f>
        <v>90.375</v>
      </c>
      <c r="T7" s="3">
        <f>[3]Janeiro!$E$23</f>
        <v>88.041666666666671</v>
      </c>
      <c r="U7" s="3">
        <f>[3]Janeiro!$E$24</f>
        <v>89.833333333333329</v>
      </c>
      <c r="V7" s="3">
        <f>[3]Janeiro!$E$25</f>
        <v>89.625</v>
      </c>
      <c r="W7" s="3">
        <f>[3]Janeiro!$E$26</f>
        <v>82.75</v>
      </c>
      <c r="X7" s="3">
        <f>[3]Janeiro!$E$27</f>
        <v>78.333333333333329</v>
      </c>
      <c r="Y7" s="3">
        <f>[3]Janeiro!$E$28</f>
        <v>82.083333333333329</v>
      </c>
      <c r="Z7" s="3">
        <f>[3]Janeiro!$E$29</f>
        <v>76.5</v>
      </c>
      <c r="AA7" s="3">
        <f>[3]Janeiro!$E$30</f>
        <v>68.125</v>
      </c>
      <c r="AB7" s="3">
        <f>[3]Janeiro!$E$31</f>
        <v>69.125</v>
      </c>
      <c r="AC7" s="3">
        <f>[3]Janeiro!$E$32</f>
        <v>72.208333333333329</v>
      </c>
      <c r="AD7" s="3">
        <f>[3]Janeiro!$E$33</f>
        <v>72.041666666666671</v>
      </c>
      <c r="AE7" s="3">
        <f>[3]Janeiro!$E$34</f>
        <v>74.541666666666671</v>
      </c>
      <c r="AF7" s="3">
        <f>[3]Janeiro!$E$35</f>
        <v>71.625</v>
      </c>
      <c r="AG7" s="16">
        <f t="shared" si="1"/>
        <v>78.900925453695436</v>
      </c>
    </row>
    <row r="8" spans="1:34" ht="17.100000000000001" customHeight="1" x14ac:dyDescent="0.2">
      <c r="A8" s="9" t="s">
        <v>2</v>
      </c>
      <c r="B8" s="3">
        <f>[4]Janeiro!$E$5</f>
        <v>62.666666666666664</v>
      </c>
      <c r="C8" s="3">
        <f>[4]Janeiro!$E$6</f>
        <v>70.875</v>
      </c>
      <c r="D8" s="3">
        <f>[4]Janeiro!$E$7</f>
        <v>67.25</v>
      </c>
      <c r="E8" s="3">
        <f>[4]Janeiro!$E$8</f>
        <v>82.041666666666671</v>
      </c>
      <c r="F8" s="3">
        <f>[4]Janeiro!$E$9</f>
        <v>69.782608695652172</v>
      </c>
      <c r="G8" s="3">
        <f>[4]Janeiro!$E$10</f>
        <v>70.411764705882348</v>
      </c>
      <c r="H8" s="3">
        <f>[4]Janeiro!$E$11</f>
        <v>75.75</v>
      </c>
      <c r="I8" s="3">
        <f>[4]Janeiro!$E$12</f>
        <v>75.150000000000006</v>
      </c>
      <c r="J8" s="3">
        <f>[4]Janeiro!$E$13</f>
        <v>76.277777777777771</v>
      </c>
      <c r="K8" s="3">
        <f>[4]Janeiro!$E$14</f>
        <v>77.444444444444443</v>
      </c>
      <c r="L8" s="3">
        <f>[4]Janeiro!$E$15</f>
        <v>83.904761904761898</v>
      </c>
      <c r="M8" s="3">
        <f>[4]Janeiro!$E$16</f>
        <v>87.857142857142861</v>
      </c>
      <c r="N8" s="3">
        <f>[4]Janeiro!$E$17</f>
        <v>91.469387755102048</v>
      </c>
      <c r="O8" s="3">
        <f>[4]Janeiro!$E$18</f>
        <v>79.692307692307693</v>
      </c>
      <c r="P8" s="3">
        <f>[4]Janeiro!$E$19</f>
        <v>76.578947368421055</v>
      </c>
      <c r="Q8" s="3">
        <f>[4]Janeiro!$E$20</f>
        <v>83.583333333333329</v>
      </c>
      <c r="R8" s="3">
        <f>[4]Janeiro!$E$21</f>
        <v>84.55</v>
      </c>
      <c r="S8" s="3">
        <f>[4]Janeiro!$E$22</f>
        <v>86.666666666666671</v>
      </c>
      <c r="T8" s="3" t="str">
        <f>[4]Janeiro!$E$23</f>
        <v>**</v>
      </c>
      <c r="U8" s="3" t="str">
        <f>[4]Janeiro!$E$24</f>
        <v>**</v>
      </c>
      <c r="V8" s="3" t="str">
        <f>[4]Janeiro!$E$25</f>
        <v>**</v>
      </c>
      <c r="W8" s="3" t="str">
        <f>[4]Janeiro!$E$26</f>
        <v>**</v>
      </c>
      <c r="X8" s="3" t="str">
        <f>[4]Janeiro!$E$27</f>
        <v>**</v>
      </c>
      <c r="Y8" s="3" t="str">
        <f>[4]Janeiro!$E$28</f>
        <v>**</v>
      </c>
      <c r="Z8" s="3" t="str">
        <f>[4]Janeiro!$E$29</f>
        <v>**</v>
      </c>
      <c r="AA8" s="3" t="str">
        <f>[4]Janeiro!$E$30</f>
        <v>**</v>
      </c>
      <c r="AB8" s="3" t="str">
        <f>[4]Janeiro!$E$31</f>
        <v>**</v>
      </c>
      <c r="AC8" s="3" t="str">
        <f>[4]Janeiro!$E$32</f>
        <v>**</v>
      </c>
      <c r="AD8" s="3" t="str">
        <f>[4]Janeiro!$E$33</f>
        <v>**</v>
      </c>
      <c r="AE8" s="3" t="str">
        <f>[4]Janeiro!$E$34</f>
        <v>**</v>
      </c>
      <c r="AF8" s="3" t="str">
        <f>[4]Janeiro!$E$35</f>
        <v>**</v>
      </c>
      <c r="AG8" s="16">
        <f t="shared" si="1"/>
        <v>77.886248696379198</v>
      </c>
    </row>
    <row r="9" spans="1:34" ht="17.100000000000001" customHeight="1" x14ac:dyDescent="0.2">
      <c r="A9" s="9" t="s">
        <v>3</v>
      </c>
      <c r="B9" s="3">
        <f>[5]Janeiro!$E$5</f>
        <v>54.789473684210527</v>
      </c>
      <c r="C9" s="3">
        <f>[5]Janeiro!$E$6</f>
        <v>68.666666666666671</v>
      </c>
      <c r="D9" s="3">
        <f>[5]Janeiro!$E$7</f>
        <v>62.666666666666664</v>
      </c>
      <c r="E9" s="3">
        <f>[5]Janeiro!$E$8</f>
        <v>71.928571428571431</v>
      </c>
      <c r="F9" s="3">
        <f>[5]Janeiro!$E$9</f>
        <v>69.384615384615387</v>
      </c>
      <c r="G9" s="3">
        <f>[5]Janeiro!$E$10</f>
        <v>70</v>
      </c>
      <c r="H9" s="3">
        <f>[5]Janeiro!$E$11</f>
        <v>63.6</v>
      </c>
      <c r="I9" s="3">
        <f>[5]Janeiro!$E$12</f>
        <v>79.63636363636364</v>
      </c>
      <c r="J9" s="3">
        <f>[5]Janeiro!$E$13</f>
        <v>73.5</v>
      </c>
      <c r="K9" s="3">
        <f>[5]Janeiro!$E$14</f>
        <v>76.25</v>
      </c>
      <c r="L9" s="3">
        <f>[5]Janeiro!$E$15</f>
        <v>78.769230769230774</v>
      </c>
      <c r="M9" s="3">
        <f>[5]Janeiro!$E$16</f>
        <v>78.5</v>
      </c>
      <c r="N9" s="3">
        <f>[5]Janeiro!$E$17</f>
        <v>78.266666666666666</v>
      </c>
      <c r="O9" s="3">
        <f>[5]Janeiro!$E$18</f>
        <v>70.285714285714292</v>
      </c>
      <c r="P9" s="3">
        <f>[5]Janeiro!$E$19</f>
        <v>59</v>
      </c>
      <c r="Q9" s="3">
        <f>[5]Janeiro!$E$20</f>
        <v>72.3125</v>
      </c>
      <c r="R9" s="3">
        <f>[5]Janeiro!$E$21</f>
        <v>79.571428571428569</v>
      </c>
      <c r="S9" s="3">
        <f>[5]Janeiro!$E$22</f>
        <v>79.92307692307692</v>
      </c>
      <c r="T9" s="3">
        <f>[5]Janeiro!$E$23</f>
        <v>71.384615384615387</v>
      </c>
      <c r="U9" s="3">
        <f>[5]Janeiro!$E$24</f>
        <v>73.066666666666663</v>
      </c>
      <c r="V9" s="3">
        <f>[5]Janeiro!$E$25</f>
        <v>66</v>
      </c>
      <c r="W9" s="3">
        <f>[5]Janeiro!$E$26</f>
        <v>70.3125</v>
      </c>
      <c r="X9" s="3">
        <f>[5]Janeiro!$E$27</f>
        <v>68.722222222222229</v>
      </c>
      <c r="Y9" s="3">
        <f>[5]Janeiro!$E$28</f>
        <v>65.238095238095241</v>
      </c>
      <c r="Z9" s="3">
        <f>[5]Janeiro!$E$29</f>
        <v>61.19047619047619</v>
      </c>
      <c r="AA9" s="3">
        <f>[5]Janeiro!$E$30</f>
        <v>58.142857142857146</v>
      </c>
      <c r="AB9" s="3">
        <f>[5]Janeiro!$E$31</f>
        <v>70.238095238095241</v>
      </c>
      <c r="AC9" s="3">
        <f>[5]Janeiro!$E$32</f>
        <v>58</v>
      </c>
      <c r="AD9" s="3">
        <f>[5]Janeiro!$E$33</f>
        <v>66.111111111111114</v>
      </c>
      <c r="AE9" s="3">
        <f>[5]Janeiro!$E$34</f>
        <v>61.5</v>
      </c>
      <c r="AF9" s="3">
        <f>[5]Janeiro!$E$35</f>
        <v>61.857142857142854</v>
      </c>
      <c r="AG9" s="16">
        <f t="shared" si="1"/>
        <v>68.994024410790118</v>
      </c>
    </row>
    <row r="10" spans="1:34" ht="17.100000000000001" customHeight="1" x14ac:dyDescent="0.2">
      <c r="A10" s="9" t="s">
        <v>4</v>
      </c>
      <c r="B10" s="3">
        <f>[6]Janeiro!$E$5</f>
        <v>57.6875</v>
      </c>
      <c r="C10" s="3">
        <f>[6]Janeiro!$E$6</f>
        <v>76.13333333333334</v>
      </c>
      <c r="D10" s="3">
        <f>[6]Janeiro!$E$7</f>
        <v>73.875</v>
      </c>
      <c r="E10" s="3">
        <f>[6]Janeiro!$E$8</f>
        <v>81.642857142857139</v>
      </c>
      <c r="F10" s="3">
        <f>[6]Janeiro!$E$9</f>
        <v>81.5</v>
      </c>
      <c r="G10" s="3">
        <f>[6]Janeiro!$E$10</f>
        <v>72.4375</v>
      </c>
      <c r="H10" s="3">
        <f>[6]Janeiro!$E$11</f>
        <v>78.647058823529406</v>
      </c>
      <c r="I10" s="3">
        <f>[6]Janeiro!$E$12</f>
        <v>81.75</v>
      </c>
      <c r="J10" s="3">
        <f>[6]Janeiro!$E$13</f>
        <v>81.466666666666669</v>
      </c>
      <c r="K10" s="3">
        <f>[6]Janeiro!$E$14</f>
        <v>83.230769230769226</v>
      </c>
      <c r="L10" s="3">
        <f>[6]Janeiro!$E$15</f>
        <v>77.461538461538467</v>
      </c>
      <c r="M10" s="3">
        <f>[6]Janeiro!$E$16</f>
        <v>80.5625</v>
      </c>
      <c r="N10" s="3">
        <f>[6]Janeiro!$E$17</f>
        <v>85.4375</v>
      </c>
      <c r="O10" s="3">
        <f>[6]Janeiro!$E$18</f>
        <v>84.642857142857139</v>
      </c>
      <c r="P10" s="3">
        <f>[6]Janeiro!$E$19</f>
        <v>71.235294117647058</v>
      </c>
      <c r="Q10" s="3">
        <f>[6]Janeiro!$E$20</f>
        <v>74.058823529411768</v>
      </c>
      <c r="R10" s="3">
        <f>[6]Janeiro!$E$21</f>
        <v>85.882352941176464</v>
      </c>
      <c r="S10" s="3">
        <f>[6]Janeiro!$E$22</f>
        <v>76.533333333333331</v>
      </c>
      <c r="T10" s="3">
        <f>[6]Janeiro!$E$23</f>
        <v>83.125</v>
      </c>
      <c r="U10" s="3">
        <f>[6]Janeiro!$E$24</f>
        <v>82.285714285714292</v>
      </c>
      <c r="V10" s="3">
        <f>[6]Janeiro!$E$25</f>
        <v>80.75</v>
      </c>
      <c r="W10" s="3">
        <f>[6]Janeiro!$E$26</f>
        <v>76.533333333333331</v>
      </c>
      <c r="X10" s="3">
        <f>[6]Janeiro!$E$27</f>
        <v>73.266666666666666</v>
      </c>
      <c r="Y10" s="3">
        <f>[6]Janeiro!$E$28</f>
        <v>62.764705882352942</v>
      </c>
      <c r="Z10" s="3">
        <f>[6]Janeiro!$E$29</f>
        <v>59.444444444444443</v>
      </c>
      <c r="AA10" s="3">
        <f>[6]Janeiro!$E$30</f>
        <v>60.55</v>
      </c>
      <c r="AB10" s="3">
        <f>[6]Janeiro!$E$31</f>
        <v>72.954545454545453</v>
      </c>
      <c r="AC10" s="3">
        <f>[6]Janeiro!$E$32</f>
        <v>68.090909090909093</v>
      </c>
      <c r="AD10" s="3">
        <f>[6]Janeiro!$E$33</f>
        <v>82.36363636363636</v>
      </c>
      <c r="AE10" s="3">
        <f>[6]Janeiro!$E$34</f>
        <v>71.05263157894737</v>
      </c>
      <c r="AF10" s="3">
        <f>[6]Janeiro!$E$35</f>
        <v>63.952380952380949</v>
      </c>
      <c r="AG10" s="16">
        <f t="shared" si="1"/>
        <v>75.526414605679037</v>
      </c>
    </row>
    <row r="11" spans="1:34" ht="17.100000000000001" customHeight="1" x14ac:dyDescent="0.2">
      <c r="A11" s="9" t="s">
        <v>5</v>
      </c>
      <c r="B11" s="3">
        <f>[7]Janeiro!$E$5</f>
        <v>76.625</v>
      </c>
      <c r="C11" s="3">
        <f>[7]Janeiro!$E$6</f>
        <v>67.291666666666671</v>
      </c>
      <c r="D11" s="3">
        <f>[7]Janeiro!$E$7</f>
        <v>67.75</v>
      </c>
      <c r="E11" s="3">
        <f>[7]Janeiro!$E$8</f>
        <v>73.208333333333329</v>
      </c>
      <c r="F11" s="3">
        <f>[7]Janeiro!$E$9</f>
        <v>67.708333333333329</v>
      </c>
      <c r="G11" s="3">
        <f>[7]Janeiro!$E$10</f>
        <v>65.791666666666671</v>
      </c>
      <c r="H11" s="3">
        <f>[7]Janeiro!$E$11</f>
        <v>69.875</v>
      </c>
      <c r="I11" s="3">
        <f>[7]Janeiro!$E$12</f>
        <v>66.208333333333329</v>
      </c>
      <c r="J11" s="3">
        <f>[7]Janeiro!$E$13</f>
        <v>72.333333333333329</v>
      </c>
      <c r="K11" s="3">
        <f>[7]Janeiro!$E$14</f>
        <v>77.208333333333329</v>
      </c>
      <c r="L11" s="3">
        <f>[7]Janeiro!$E$15</f>
        <v>70.875</v>
      </c>
      <c r="M11" s="3">
        <f>[7]Janeiro!$E$16</f>
        <v>86.25</v>
      </c>
      <c r="N11" s="3">
        <f>[7]Janeiro!$E$17</f>
        <v>87.666666666666671</v>
      </c>
      <c r="O11" s="3">
        <f>[7]Janeiro!$E$18</f>
        <v>83.791666666666671</v>
      </c>
      <c r="P11" s="3">
        <f>[7]Janeiro!$E$19</f>
        <v>77.791666666666671</v>
      </c>
      <c r="Q11" s="3">
        <f>[7]Janeiro!$E$20</f>
        <v>74.541666666666671</v>
      </c>
      <c r="R11" s="3">
        <f>[7]Janeiro!$E$21</f>
        <v>85.458333333333329</v>
      </c>
      <c r="S11" s="3">
        <f>[7]Janeiro!$E$22</f>
        <v>85.291666666666671</v>
      </c>
      <c r="T11" s="3">
        <f>[7]Janeiro!$E$23</f>
        <v>79.125</v>
      </c>
      <c r="U11" s="3">
        <f>[7]Janeiro!$E$24</f>
        <v>79.583333333333329</v>
      </c>
      <c r="V11" s="3">
        <f>[7]Janeiro!$E$25</f>
        <v>84.75</v>
      </c>
      <c r="W11" s="3">
        <f>[7]Janeiro!$E$26</f>
        <v>77.375</v>
      </c>
      <c r="X11" s="3">
        <f>[7]Janeiro!$E$27</f>
        <v>72.916666666666671</v>
      </c>
      <c r="Y11" s="3">
        <f>[7]Janeiro!$E$28</f>
        <v>77.291666666666671</v>
      </c>
      <c r="Z11" s="3">
        <f>[7]Janeiro!$E$29</f>
        <v>70.25</v>
      </c>
      <c r="AA11" s="3">
        <f>[7]Janeiro!$E$30</f>
        <v>73.208333333333329</v>
      </c>
      <c r="AB11" s="3">
        <f>[7]Janeiro!$E$31</f>
        <v>72.958333333333329</v>
      </c>
      <c r="AC11" s="3">
        <f>[7]Janeiro!$E$32</f>
        <v>67.458333333333329</v>
      </c>
      <c r="AD11" s="3">
        <f>[7]Janeiro!$E$33</f>
        <v>78.958333333333329</v>
      </c>
      <c r="AE11" s="3">
        <f>[7]Janeiro!$E$34</f>
        <v>76.5</v>
      </c>
      <c r="AF11" s="3">
        <f>[7]Janeiro!$E$35</f>
        <v>80.25</v>
      </c>
      <c r="AG11" s="16">
        <f t="shared" si="1"/>
        <v>75.686827956989262</v>
      </c>
    </row>
    <row r="12" spans="1:34" ht="17.100000000000001" customHeight="1" x14ac:dyDescent="0.2">
      <c r="A12" s="9" t="s">
        <v>6</v>
      </c>
      <c r="B12" s="3">
        <f>[8]Janeiro!$E$5</f>
        <v>75.041666666666671</v>
      </c>
      <c r="C12" s="3">
        <f>[8]Janeiro!$E$6</f>
        <v>73.375</v>
      </c>
      <c r="D12" s="3">
        <f>[8]Janeiro!$E$7</f>
        <v>73.75</v>
      </c>
      <c r="E12" s="3">
        <f>[8]Janeiro!$E$8</f>
        <v>79.333333333333329</v>
      </c>
      <c r="F12" s="3">
        <f>[8]Janeiro!$E$9</f>
        <v>79.708333333333329</v>
      </c>
      <c r="G12" s="3">
        <f>[8]Janeiro!$E$10</f>
        <v>79.958333333333329</v>
      </c>
      <c r="H12" s="3">
        <f>[8]Janeiro!$E$11</f>
        <v>78.5</v>
      </c>
      <c r="I12" s="3">
        <f>[8]Janeiro!$E$12</f>
        <v>80.375</v>
      </c>
      <c r="J12" s="3">
        <f>[8]Janeiro!$E$13</f>
        <v>80.5</v>
      </c>
      <c r="K12" s="3">
        <f>[8]Janeiro!$E$14</f>
        <v>77.666666666666671</v>
      </c>
      <c r="L12" s="3">
        <f>[8]Janeiro!$E$15</f>
        <v>75.291666666666671</v>
      </c>
      <c r="M12" s="3">
        <f>[8]Janeiro!$E$16</f>
        <v>83.125</v>
      </c>
      <c r="N12" s="3">
        <f>[8]Janeiro!$E$17</f>
        <v>87.791666666666671</v>
      </c>
      <c r="O12" s="3">
        <f>[8]Janeiro!$E$18</f>
        <v>85.708333333333329</v>
      </c>
      <c r="P12" s="3">
        <f>[8]Janeiro!$E$19</f>
        <v>81.416666666666671</v>
      </c>
      <c r="Q12" s="3">
        <f>[8]Janeiro!$E$20</f>
        <v>79.458333333333329</v>
      </c>
      <c r="R12" s="3">
        <f>[8]Janeiro!$E$21</f>
        <v>85.708333333333329</v>
      </c>
      <c r="S12" s="3">
        <f>[8]Janeiro!$E$22</f>
        <v>86.375</v>
      </c>
      <c r="T12" s="3">
        <f>[8]Janeiro!$E$23</f>
        <v>83.625</v>
      </c>
      <c r="U12" s="3">
        <f>[8]Janeiro!$E$24</f>
        <v>82.583333333333329</v>
      </c>
      <c r="V12" s="3">
        <f>[8]Janeiro!$E$25</f>
        <v>81.041666666666671</v>
      </c>
      <c r="W12" s="3">
        <f>[8]Janeiro!$E$26</f>
        <v>77.958333333333329</v>
      </c>
      <c r="X12" s="3">
        <f>[8]Janeiro!$E$27</f>
        <v>77.333333333333329</v>
      </c>
      <c r="Y12" s="3">
        <f>[8]Janeiro!$E$28</f>
        <v>76.125</v>
      </c>
      <c r="Z12" s="3">
        <f>[8]Janeiro!$E$29</f>
        <v>77.541666666666671</v>
      </c>
      <c r="AA12" s="3">
        <f>[8]Janeiro!$E$30</f>
        <v>77.416666666666671</v>
      </c>
      <c r="AB12" s="3">
        <f>[8]Janeiro!$E$31</f>
        <v>78.416666666666671</v>
      </c>
      <c r="AC12" s="3">
        <f>[8]Janeiro!$E$32</f>
        <v>76.083333333333329</v>
      </c>
      <c r="AD12" s="3">
        <f>[8]Janeiro!$E$33</f>
        <v>79.166666666666671</v>
      </c>
      <c r="AE12" s="3">
        <f>[8]Janeiro!$E$34</f>
        <v>74.875</v>
      </c>
      <c r="AF12" s="3">
        <f>[8]Janeiro!$E$35</f>
        <v>75.166666666666671</v>
      </c>
      <c r="AG12" s="16">
        <f t="shared" si="1"/>
        <v>79.368279569892451</v>
      </c>
    </row>
    <row r="13" spans="1:34" ht="17.100000000000001" customHeight="1" x14ac:dyDescent="0.2">
      <c r="A13" s="9" t="s">
        <v>7</v>
      </c>
      <c r="B13" s="3">
        <f>[9]Janeiro!$E$5</f>
        <v>78.75</v>
      </c>
      <c r="C13" s="3">
        <f>[9]Janeiro!$E$6</f>
        <v>68.125</v>
      </c>
      <c r="D13" s="3">
        <f>[9]Janeiro!$E$7</f>
        <v>70.954545454545453</v>
      </c>
      <c r="E13" s="3">
        <f>[9]Janeiro!$E$8</f>
        <v>71.75</v>
      </c>
      <c r="F13" s="3">
        <f>[9]Janeiro!$E$9</f>
        <v>73.272727272727266</v>
      </c>
      <c r="G13" s="3">
        <f>[9]Janeiro!$E$10</f>
        <v>67.826086956521735</v>
      </c>
      <c r="H13" s="3">
        <f>[9]Janeiro!$E$11</f>
        <v>77.583333333333329</v>
      </c>
      <c r="I13" s="3">
        <f>[9]Janeiro!$E$12</f>
        <v>75.571428571428569</v>
      </c>
      <c r="J13" s="3">
        <f>[9]Janeiro!$E$13</f>
        <v>77.714285714285708</v>
      </c>
      <c r="K13" s="3">
        <f>[9]Janeiro!$E$14</f>
        <v>83.666666666666671</v>
      </c>
      <c r="L13" s="3">
        <f>[9]Janeiro!$E$15</f>
        <v>84.071428571428569</v>
      </c>
      <c r="M13" s="3">
        <f>[9]Janeiro!$E$16</f>
        <v>83.142857142857139</v>
      </c>
      <c r="N13" s="3">
        <f>[9]Janeiro!$E$17</f>
        <v>72.166666666666671</v>
      </c>
      <c r="O13" s="3">
        <f>[9]Janeiro!$E$18</f>
        <v>69.45</v>
      </c>
      <c r="P13" s="3">
        <f>[9]Janeiro!$E$19</f>
        <v>63.391304347826086</v>
      </c>
      <c r="Q13" s="3">
        <f>[9]Janeiro!$E$20</f>
        <v>76</v>
      </c>
      <c r="R13" s="3">
        <f>[9]Janeiro!$E$21</f>
        <v>80.05263157894737</v>
      </c>
      <c r="S13" s="3">
        <f>[9]Janeiro!$E$22</f>
        <v>81.599999999999994</v>
      </c>
      <c r="T13" s="3">
        <f>[9]Janeiro!$E$23</f>
        <v>84.375</v>
      </c>
      <c r="U13" s="3">
        <f>[9]Janeiro!$E$24</f>
        <v>88.375</v>
      </c>
      <c r="V13" s="3">
        <f>[9]Janeiro!$E$25</f>
        <v>84.5</v>
      </c>
      <c r="W13" s="3">
        <f>[9]Janeiro!$E$26</f>
        <v>82.666666666666671</v>
      </c>
      <c r="X13" s="3">
        <f>[9]Janeiro!$E$27</f>
        <v>70.642857142857139</v>
      </c>
      <c r="Y13" s="3">
        <f>[9]Janeiro!$E$28</f>
        <v>68.733333333333334</v>
      </c>
      <c r="Z13" s="3">
        <f>[9]Janeiro!$E$29</f>
        <v>75.761904761904759</v>
      </c>
      <c r="AA13" s="3">
        <f>[9]Janeiro!$E$30</f>
        <v>75.791666666666671</v>
      </c>
      <c r="AB13" s="3">
        <f>[9]Janeiro!$E$31</f>
        <v>77.541666666666671</v>
      </c>
      <c r="AC13" s="3">
        <f>[9]Janeiro!$E$32</f>
        <v>82</v>
      </c>
      <c r="AD13" s="3">
        <f>[9]Janeiro!$E$33</f>
        <v>85.583333333333329</v>
      </c>
      <c r="AE13" s="3">
        <f>[9]Janeiro!$E$34</f>
        <v>75.066666666666663</v>
      </c>
      <c r="AF13" s="3">
        <f>[9]Janeiro!$E$35</f>
        <v>72.285714285714292</v>
      </c>
      <c r="AG13" s="16">
        <f t="shared" si="1"/>
        <v>76.722992638743349</v>
      </c>
    </row>
    <row r="14" spans="1:34" ht="17.100000000000001" customHeight="1" x14ac:dyDescent="0.2">
      <c r="A14" s="9" t="s">
        <v>8</v>
      </c>
      <c r="B14" s="3">
        <f>[10]Janeiro!$E$5</f>
        <v>72.333333333333329</v>
      </c>
      <c r="C14" s="3">
        <f>[10]Janeiro!$E$6</f>
        <v>78.041666666666671</v>
      </c>
      <c r="D14" s="3">
        <f>[10]Janeiro!$E$7</f>
        <v>81.541666666666671</v>
      </c>
      <c r="E14" s="3">
        <f>[10]Janeiro!$E$8</f>
        <v>76.391304347826093</v>
      </c>
      <c r="F14" s="3">
        <f>[10]Janeiro!$E$9</f>
        <v>69.954545454545453</v>
      </c>
      <c r="G14" s="3">
        <f>[10]Janeiro!$E$10</f>
        <v>68.818181818181813</v>
      </c>
      <c r="H14" s="3">
        <f>[10]Janeiro!$E$11</f>
        <v>72.727272727272734</v>
      </c>
      <c r="I14" s="3">
        <f>[10]Janeiro!$E$12</f>
        <v>78.583333333333329</v>
      </c>
      <c r="J14" s="3">
        <f>[10]Janeiro!$E$13</f>
        <v>76.454545454545453</v>
      </c>
      <c r="K14" s="3">
        <f>[10]Janeiro!$E$14</f>
        <v>76.791666666666671</v>
      </c>
      <c r="L14" s="3">
        <f>[10]Janeiro!$E$15</f>
        <v>89.304347826086953</v>
      </c>
      <c r="M14" s="3">
        <f>[10]Janeiro!$E$16</f>
        <v>79.909090909090907</v>
      </c>
      <c r="N14" s="3">
        <f>[10]Janeiro!$E$17</f>
        <v>67.625</v>
      </c>
      <c r="O14" s="3">
        <f>[10]Janeiro!$E$18</f>
        <v>64.826086956521735</v>
      </c>
      <c r="P14" s="3">
        <f>[10]Janeiro!$E$19</f>
        <v>61.791666666666664</v>
      </c>
      <c r="Q14" s="3">
        <f>[10]Janeiro!$E$20</f>
        <v>75.25</v>
      </c>
      <c r="R14" s="3">
        <f>[10]Janeiro!$E$21</f>
        <v>86.5</v>
      </c>
      <c r="S14" s="3">
        <f>[10]Janeiro!$E$22</f>
        <v>78.21052631578948</v>
      </c>
      <c r="T14" s="3">
        <f>[10]Janeiro!$E$23</f>
        <v>79.208333333333329</v>
      </c>
      <c r="U14" s="3">
        <f>[10]Janeiro!$E$24</f>
        <v>81.25</v>
      </c>
      <c r="V14" s="3">
        <f>[10]Janeiro!$E$25</f>
        <v>83.75</v>
      </c>
      <c r="W14" s="3">
        <f>[10]Janeiro!$E$26</f>
        <v>83.727272727272734</v>
      </c>
      <c r="X14" s="3">
        <f>[10]Janeiro!$E$27</f>
        <v>71.7</v>
      </c>
      <c r="Y14" s="3">
        <f>[10]Janeiro!$E$28</f>
        <v>80.125</v>
      </c>
      <c r="Z14" s="3">
        <f>[10]Janeiro!$E$29</f>
        <v>74.478260869565219</v>
      </c>
      <c r="AA14" s="3">
        <f>[10]Janeiro!$E$30</f>
        <v>73.25</v>
      </c>
      <c r="AB14" s="3">
        <f>[10]Janeiro!$E$31</f>
        <v>73.166666666666671</v>
      </c>
      <c r="AC14" s="3">
        <f>[10]Janeiro!$E$32</f>
        <v>80.583333333333329</v>
      </c>
      <c r="AD14" s="3">
        <f>[10]Janeiro!$E$33</f>
        <v>81.416666666666671</v>
      </c>
      <c r="AE14" s="3">
        <f>[10]Janeiro!$E$34</f>
        <v>82.208333333333329</v>
      </c>
      <c r="AF14" s="3">
        <f>[10]Janeiro!$E$35</f>
        <v>75.625</v>
      </c>
      <c r="AG14" s="16">
        <f t="shared" si="1"/>
        <v>76.630422647527922</v>
      </c>
    </row>
    <row r="15" spans="1:34" ht="17.100000000000001" customHeight="1" x14ac:dyDescent="0.2">
      <c r="A15" s="9" t="s">
        <v>9</v>
      </c>
      <c r="B15" s="3">
        <f>[11]Janeiro!$E$5</f>
        <v>63.666666666666664</v>
      </c>
      <c r="C15" s="3">
        <f>[11]Janeiro!$E$6</f>
        <v>71.833333333333329</v>
      </c>
      <c r="D15" s="3">
        <f>[11]Janeiro!$E$7</f>
        <v>71.25</v>
      </c>
      <c r="E15" s="3">
        <f>[11]Janeiro!$E$8</f>
        <v>75.291666666666671</v>
      </c>
      <c r="F15" s="3">
        <f>[11]Janeiro!$E$9</f>
        <v>69.583333333333329</v>
      </c>
      <c r="G15" s="3">
        <f>[11]Janeiro!$E$10</f>
        <v>63.5</v>
      </c>
      <c r="H15" s="3">
        <f>[11]Janeiro!$E$11</f>
        <v>81.083333333333329</v>
      </c>
      <c r="I15" s="3">
        <f>[11]Janeiro!$E$12</f>
        <v>83.666666666666671</v>
      </c>
      <c r="J15" s="3">
        <f>[11]Janeiro!$E$13</f>
        <v>83.291666666666671</v>
      </c>
      <c r="K15" s="3">
        <f>[11]Janeiro!$E$14</f>
        <v>80.541666666666671</v>
      </c>
      <c r="L15" s="3">
        <f>[11]Janeiro!$E$15</f>
        <v>82</v>
      </c>
      <c r="M15" s="3">
        <f>[11]Janeiro!$E$16</f>
        <v>85.416666666666671</v>
      </c>
      <c r="N15" s="3">
        <f>[11]Janeiro!$E$17</f>
        <v>76.208333333333329</v>
      </c>
      <c r="O15" s="3">
        <f>[11]Janeiro!$E$18</f>
        <v>73.958333333333329</v>
      </c>
      <c r="P15" s="3">
        <f>[11]Janeiro!$E$19</f>
        <v>62.625</v>
      </c>
      <c r="Q15" s="3">
        <f>[11]Janeiro!$E$20</f>
        <v>69.25</v>
      </c>
      <c r="R15" s="3">
        <f>[11]Janeiro!$E$21</f>
        <v>81.833333333333329</v>
      </c>
      <c r="S15" s="3">
        <f>[11]Janeiro!$E$22</f>
        <v>85.166666666666671</v>
      </c>
      <c r="T15" s="3">
        <f>[11]Janeiro!$E$23</f>
        <v>81.041666666666671</v>
      </c>
      <c r="U15" s="3">
        <f>[11]Janeiro!$E$24</f>
        <v>86.166666666666671</v>
      </c>
      <c r="V15" s="3">
        <f>[11]Janeiro!$E$25</f>
        <v>87.333333333333329</v>
      </c>
      <c r="W15" s="3">
        <f>[11]Janeiro!$E$26</f>
        <v>81.916666666666671</v>
      </c>
      <c r="X15" s="3">
        <f>[11]Janeiro!$E$27</f>
        <v>73.125</v>
      </c>
      <c r="Y15" s="3">
        <f>[11]Janeiro!$E$28</f>
        <v>71.708333333333329</v>
      </c>
      <c r="Z15" s="3">
        <f>[11]Janeiro!$E$29</f>
        <v>70.625</v>
      </c>
      <c r="AA15" s="3">
        <f>[11]Janeiro!$E$30</f>
        <v>77.75</v>
      </c>
      <c r="AB15" s="3">
        <f>[11]Janeiro!$E$31</f>
        <v>78.083333333333329</v>
      </c>
      <c r="AC15" s="3">
        <f>[11]Janeiro!$E$32</f>
        <v>74.541666666666671</v>
      </c>
      <c r="AD15" s="3">
        <f>[11]Janeiro!$E$33</f>
        <v>76.375</v>
      </c>
      <c r="AE15" s="3">
        <f>[11]Janeiro!$E$34</f>
        <v>76.5</v>
      </c>
      <c r="AF15" s="3">
        <f>[11]Janeiro!$E$35</f>
        <v>66.958333333333329</v>
      </c>
      <c r="AG15" s="16">
        <f t="shared" si="1"/>
        <v>76.202956989247312</v>
      </c>
    </row>
    <row r="16" spans="1:34" ht="17.100000000000001" customHeight="1" x14ac:dyDescent="0.2">
      <c r="A16" s="9" t="s">
        <v>10</v>
      </c>
      <c r="B16" s="3">
        <f>[12]Janeiro!$E$5</f>
        <v>73.666666666666671</v>
      </c>
      <c r="C16" s="3">
        <f>[12]Janeiro!$E$6</f>
        <v>76.208333333333329</v>
      </c>
      <c r="D16" s="3">
        <f>[12]Janeiro!$E$7</f>
        <v>74.333333333333329</v>
      </c>
      <c r="E16" s="3">
        <f>[12]Janeiro!$E$8</f>
        <v>75.25</v>
      </c>
      <c r="F16" s="3">
        <f>[12]Janeiro!$E$9</f>
        <v>71.208333333333329</v>
      </c>
      <c r="G16" s="3">
        <f>[12]Janeiro!$E$10</f>
        <v>72.208333333333329</v>
      </c>
      <c r="H16" s="3">
        <f>[12]Janeiro!$E$11</f>
        <v>72.708333333333329</v>
      </c>
      <c r="I16" s="3">
        <f>[12]Janeiro!$E$12</f>
        <v>73.083333333333329</v>
      </c>
      <c r="J16" s="3">
        <f>[12]Janeiro!$E$13</f>
        <v>77.25</v>
      </c>
      <c r="K16" s="3">
        <f>[12]Janeiro!$E$14</f>
        <v>80.291666666666671</v>
      </c>
      <c r="L16" s="3">
        <f>[12]Janeiro!$E$15</f>
        <v>85.541666666666671</v>
      </c>
      <c r="M16" s="3">
        <f>[12]Janeiro!$E$16</f>
        <v>85.333333333333329</v>
      </c>
      <c r="N16" s="3">
        <f>[12]Janeiro!$E$17</f>
        <v>74.625</v>
      </c>
      <c r="O16" s="3">
        <f>[12]Janeiro!$E$18</f>
        <v>65.75</v>
      </c>
      <c r="P16" s="3">
        <f>[12]Janeiro!$E$19</f>
        <v>62.75</v>
      </c>
      <c r="Q16" s="3">
        <f>[12]Janeiro!$E$20</f>
        <v>75.041666666666671</v>
      </c>
      <c r="R16" s="3">
        <f>[12]Janeiro!$E$21</f>
        <v>80.083333333333329</v>
      </c>
      <c r="S16" s="3">
        <f>[12]Janeiro!$E$22</f>
        <v>82.75</v>
      </c>
      <c r="T16" s="3">
        <f>[12]Janeiro!$E$23</f>
        <v>79.041666666666671</v>
      </c>
      <c r="U16" s="3">
        <f>[12]Janeiro!$E$24</f>
        <v>81.5</v>
      </c>
      <c r="V16" s="3">
        <f>[12]Janeiro!$E$25</f>
        <v>83.708333333333329</v>
      </c>
      <c r="W16" s="3">
        <f>[12]Janeiro!$E$26</f>
        <v>82.583333333333329</v>
      </c>
      <c r="X16" s="3">
        <f>[12]Janeiro!$E$27</f>
        <v>70.708333333333329</v>
      </c>
      <c r="Y16" s="3">
        <f>[12]Janeiro!$E$28</f>
        <v>72.875</v>
      </c>
      <c r="Z16" s="3">
        <f>[12]Janeiro!$E$29</f>
        <v>76.291666666666671</v>
      </c>
      <c r="AA16" s="3">
        <f>[12]Janeiro!$E$30</f>
        <v>73</v>
      </c>
      <c r="AB16" s="3">
        <f>[12]Janeiro!$E$31</f>
        <v>73.875</v>
      </c>
      <c r="AC16" s="3">
        <f>[12]Janeiro!$E$32</f>
        <v>77.833333333333329</v>
      </c>
      <c r="AD16" s="3">
        <f>[12]Janeiro!$E$33</f>
        <v>81.208333333333329</v>
      </c>
      <c r="AE16" s="3">
        <f>[12]Janeiro!$E$34</f>
        <v>77.916666666666671</v>
      </c>
      <c r="AF16" s="3">
        <f>[12]Janeiro!$E$35</f>
        <v>73.083333333333329</v>
      </c>
      <c r="AG16" s="16">
        <f t="shared" ref="AG16:AG27" si="2">AVERAGE(B16:AF16)</f>
        <v>76.18413978494624</v>
      </c>
    </row>
    <row r="17" spans="1:34" ht="17.100000000000001" customHeight="1" x14ac:dyDescent="0.2">
      <c r="A17" s="9" t="s">
        <v>11</v>
      </c>
      <c r="B17" s="3">
        <f>[13]Janeiro!$E$5</f>
        <v>73.583333333333329</v>
      </c>
      <c r="C17" s="3">
        <f>[13]Janeiro!$E$6</f>
        <v>74.875</v>
      </c>
      <c r="D17" s="3">
        <f>[13]Janeiro!$E$7</f>
        <v>77.083333333333329</v>
      </c>
      <c r="E17" s="3">
        <f>[13]Janeiro!$E$8</f>
        <v>82.791666666666671</v>
      </c>
      <c r="F17" s="3">
        <f>[13]Janeiro!$E$9</f>
        <v>78.375</v>
      </c>
      <c r="G17" s="3">
        <f>[13]Janeiro!$E$10</f>
        <v>76.625</v>
      </c>
      <c r="H17" s="3">
        <f>[13]Janeiro!$E$11</f>
        <v>78.833333333333329</v>
      </c>
      <c r="I17" s="3">
        <f>[13]Janeiro!$E$12</f>
        <v>86.666666666666671</v>
      </c>
      <c r="J17" s="3">
        <f>[13]Janeiro!$E$13</f>
        <v>84.916666666666671</v>
      </c>
      <c r="K17" s="3">
        <f>[13]Janeiro!$E$14</f>
        <v>84.916666666666671</v>
      </c>
      <c r="L17" s="3">
        <f>[13]Janeiro!$E$15</f>
        <v>89.083333333333329</v>
      </c>
      <c r="M17" s="3">
        <f>[13]Janeiro!$E$16</f>
        <v>92.125</v>
      </c>
      <c r="N17" s="3">
        <f>[13]Janeiro!$E$17</f>
        <v>83.208333333333329</v>
      </c>
      <c r="O17" s="3">
        <f>[13]Janeiro!$E$18</f>
        <v>77.5</v>
      </c>
      <c r="P17" s="3">
        <f>[13]Janeiro!$E$19</f>
        <v>80.5</v>
      </c>
      <c r="Q17" s="3">
        <f>[13]Janeiro!$E$20</f>
        <v>83.166666666666671</v>
      </c>
      <c r="R17" s="3">
        <f>[13]Janeiro!$E$21</f>
        <v>82.291666666666671</v>
      </c>
      <c r="S17" s="3">
        <f>[13]Janeiro!$E$22</f>
        <v>84.791666666666671</v>
      </c>
      <c r="T17" s="3">
        <f>[13]Janeiro!$E$23</f>
        <v>86.125</v>
      </c>
      <c r="U17" s="3">
        <f>[13]Janeiro!$E$24</f>
        <v>91.958333333333329</v>
      </c>
      <c r="V17" s="3">
        <f>[13]Janeiro!$E$25</f>
        <v>90.166666666666671</v>
      </c>
      <c r="W17" s="3">
        <f>[13]Janeiro!$E$26</f>
        <v>92.958333333333329</v>
      </c>
      <c r="X17" s="3">
        <f>[13]Janeiro!$E$27</f>
        <v>83.458333333333329</v>
      </c>
      <c r="Y17" s="3">
        <f>[13]Janeiro!$E$28</f>
        <v>82.125</v>
      </c>
      <c r="Z17" s="3">
        <f>[13]Janeiro!$E$29</f>
        <v>83.958333333333329</v>
      </c>
      <c r="AA17" s="3">
        <f>[13]Janeiro!$E$30</f>
        <v>78.625</v>
      </c>
      <c r="AB17" s="3">
        <f>[13]Janeiro!$E$31</f>
        <v>77.625</v>
      </c>
      <c r="AC17" s="3">
        <f>[13]Janeiro!$E$32</f>
        <v>81.916666666666671</v>
      </c>
      <c r="AD17" s="3">
        <f>[13]Janeiro!$E$33</f>
        <v>86.208333333333329</v>
      </c>
      <c r="AE17" s="3">
        <f>[13]Janeiro!$E$34</f>
        <v>81.166666666666671</v>
      </c>
      <c r="AF17" s="3">
        <f>[13]Janeiro!$E$35</f>
        <v>76.708333333333329</v>
      </c>
      <c r="AG17" s="16">
        <f t="shared" si="2"/>
        <v>82.72043010752688</v>
      </c>
    </row>
    <row r="18" spans="1:34" ht="17.100000000000001" customHeight="1" x14ac:dyDescent="0.2">
      <c r="A18" s="9" t="s">
        <v>12</v>
      </c>
      <c r="B18" s="3">
        <f>[14]Janeiro!$E$5</f>
        <v>86.208333333333329</v>
      </c>
      <c r="C18" s="3">
        <f>[14]Janeiro!$E$6</f>
        <v>75.833333333333329</v>
      </c>
      <c r="D18" s="3">
        <f>[14]Janeiro!$E$7</f>
        <v>69.458333333333329</v>
      </c>
      <c r="E18" s="3">
        <f>[14]Janeiro!$E$8</f>
        <v>76</v>
      </c>
      <c r="F18" s="3">
        <f>[14]Janeiro!$E$9</f>
        <v>73.958333333333329</v>
      </c>
      <c r="G18" s="3">
        <f>[14]Janeiro!$E$10</f>
        <v>75.958333333333329</v>
      </c>
      <c r="H18" s="3">
        <f>[14]Janeiro!$E$11</f>
        <v>78.458333333333329</v>
      </c>
      <c r="I18" s="3">
        <f>[14]Janeiro!$E$12</f>
        <v>83.5</v>
      </c>
      <c r="J18" s="3">
        <f>[14]Janeiro!$E$13</f>
        <v>86.208333333333329</v>
      </c>
      <c r="K18" s="3">
        <f>[14]Janeiro!$E$14</f>
        <v>83.125</v>
      </c>
      <c r="L18" s="3">
        <f>[14]Janeiro!$E$15</f>
        <v>80.916666666666671</v>
      </c>
      <c r="M18" s="3">
        <f>[14]Janeiro!$E$16</f>
        <v>93</v>
      </c>
      <c r="N18" s="3">
        <f>[14]Janeiro!$E$17</f>
        <v>87.565217391304344</v>
      </c>
      <c r="O18" s="3">
        <f>[14]Janeiro!$E$18</f>
        <v>82.75</v>
      </c>
      <c r="P18" s="3">
        <f>[14]Janeiro!$E$19</f>
        <v>80.416666666666671</v>
      </c>
      <c r="Q18" s="3">
        <f>[14]Janeiro!$E$20</f>
        <v>79.791666666666671</v>
      </c>
      <c r="R18" s="3">
        <f>[14]Janeiro!$E$21</f>
        <v>87.291666666666671</v>
      </c>
      <c r="S18" s="3">
        <f>[14]Janeiro!$E$22</f>
        <v>87.5</v>
      </c>
      <c r="T18" s="3">
        <f>[14]Janeiro!$E$23</f>
        <v>89.625</v>
      </c>
      <c r="U18" s="3">
        <f>[14]Janeiro!$E$24</f>
        <v>88.875</v>
      </c>
      <c r="V18" s="3">
        <f>[14]Janeiro!$E$25</f>
        <v>93.2</v>
      </c>
      <c r="W18" s="3" t="str">
        <f>[14]Janeiro!$E$26</f>
        <v>**</v>
      </c>
      <c r="X18" s="3" t="str">
        <f>[14]Janeiro!$E$27</f>
        <v>**</v>
      </c>
      <c r="Y18" s="3" t="str">
        <f>[14]Janeiro!$E$28</f>
        <v>**</v>
      </c>
      <c r="Z18" s="3" t="str">
        <f>[14]Janeiro!$E$29</f>
        <v>**</v>
      </c>
      <c r="AA18" s="3" t="str">
        <f>[14]Janeiro!$E$30</f>
        <v>**</v>
      </c>
      <c r="AB18" s="3" t="str">
        <f>[14]Janeiro!$E$31</f>
        <v>**</v>
      </c>
      <c r="AC18" s="3" t="str">
        <f>[14]Janeiro!$E$32</f>
        <v>**</v>
      </c>
      <c r="AD18" s="3" t="str">
        <f>[14]Janeiro!$E$33</f>
        <v>**</v>
      </c>
      <c r="AE18" s="3" t="str">
        <f>[14]Janeiro!$E$34</f>
        <v>**</v>
      </c>
      <c r="AF18" s="3" t="str">
        <f>[14]Janeiro!$E$35</f>
        <v>**</v>
      </c>
      <c r="AG18" s="16">
        <f t="shared" si="2"/>
        <v>82.840010351966882</v>
      </c>
    </row>
    <row r="19" spans="1:34" ht="17.100000000000001" customHeight="1" x14ac:dyDescent="0.2">
      <c r="A19" s="9" t="s">
        <v>13</v>
      </c>
      <c r="B19" s="3">
        <f>[15]Janeiro!$E$5</f>
        <v>67.777777777777771</v>
      </c>
      <c r="C19" s="3">
        <f>[15]Janeiro!$E$6</f>
        <v>55.18181818181818</v>
      </c>
      <c r="D19" s="3">
        <f>[15]Janeiro!$E$7</f>
        <v>52.909090909090907</v>
      </c>
      <c r="E19" s="3">
        <f>[15]Janeiro!$E$8</f>
        <v>63.416666666666664</v>
      </c>
      <c r="F19" s="3">
        <f>[15]Janeiro!$E$9</f>
        <v>63.071428571428569</v>
      </c>
      <c r="G19" s="3">
        <f>[15]Janeiro!$E$10</f>
        <v>65</v>
      </c>
      <c r="H19" s="3">
        <f>[15]Janeiro!$E$11</f>
        <v>66.15384615384616</v>
      </c>
      <c r="I19" s="3">
        <f>[15]Janeiro!$E$12</f>
        <v>62.909090909090907</v>
      </c>
      <c r="J19" s="3">
        <f>[15]Janeiro!$E$13</f>
        <v>64</v>
      </c>
      <c r="K19" s="3">
        <f>[15]Janeiro!$E$14</f>
        <v>65.272727272727266</v>
      </c>
      <c r="L19" s="3">
        <f>[15]Janeiro!$E$15</f>
        <v>65.8</v>
      </c>
      <c r="M19" s="3">
        <f>[15]Janeiro!$E$16</f>
        <v>80</v>
      </c>
      <c r="N19" s="3">
        <f>[15]Janeiro!$E$17</f>
        <v>84.857142857142861</v>
      </c>
      <c r="O19" s="3">
        <f>[15]Janeiro!$E$18</f>
        <v>74.222222222222229</v>
      </c>
      <c r="P19" s="3">
        <f>[15]Janeiro!$E$19</f>
        <v>71.599999999999994</v>
      </c>
      <c r="Q19" s="3">
        <f>[15]Janeiro!$E$20</f>
        <v>72.222222222222229</v>
      </c>
      <c r="R19" s="3">
        <f>[15]Janeiro!$E$21</f>
        <v>76.714285714285708</v>
      </c>
      <c r="S19" s="3" t="str">
        <f>[15]Janeiro!$E$22</f>
        <v>**</v>
      </c>
      <c r="T19" s="3" t="str">
        <f>[15]Janeiro!$E$23</f>
        <v>**</v>
      </c>
      <c r="U19" s="3" t="str">
        <f>[15]Janeiro!$E$24</f>
        <v>**</v>
      </c>
      <c r="V19" s="3" t="str">
        <f>[15]Janeiro!$E$25</f>
        <v>**</v>
      </c>
      <c r="W19" s="3" t="str">
        <f>[15]Janeiro!$E$26</f>
        <v>**</v>
      </c>
      <c r="X19" s="3" t="str">
        <f>[15]Janeiro!$E$27</f>
        <v>**</v>
      </c>
      <c r="Y19" s="3" t="str">
        <f>[15]Janeiro!$E$28</f>
        <v>**</v>
      </c>
      <c r="Z19" s="3" t="str">
        <f>[15]Janeiro!$E$29</f>
        <v>**</v>
      </c>
      <c r="AA19" s="3" t="str">
        <f>[15]Janeiro!$E$30</f>
        <v>**</v>
      </c>
      <c r="AB19" s="3" t="str">
        <f>[15]Janeiro!$E$31</f>
        <v>**</v>
      </c>
      <c r="AC19" s="3" t="str">
        <f>[15]Janeiro!$E$32</f>
        <v>**</v>
      </c>
      <c r="AD19" s="3" t="str">
        <f>[15]Janeiro!$E$33</f>
        <v>**</v>
      </c>
      <c r="AE19" s="3" t="str">
        <f>[15]Janeiro!$E$34</f>
        <v>**</v>
      </c>
      <c r="AF19" s="3" t="str">
        <f>[15]Janeiro!$E$35</f>
        <v>**</v>
      </c>
      <c r="AG19" s="16">
        <f t="shared" si="2"/>
        <v>67.712254085783499</v>
      </c>
    </row>
    <row r="20" spans="1:34" ht="17.100000000000001" customHeight="1" x14ac:dyDescent="0.2">
      <c r="A20" s="9" t="s">
        <v>14</v>
      </c>
      <c r="B20" s="3">
        <f>[16]Janeiro!$E$5</f>
        <v>75.533333333333331</v>
      </c>
      <c r="C20" s="3">
        <f>[16]Janeiro!$E$6</f>
        <v>81</v>
      </c>
      <c r="D20" s="3">
        <f>[16]Janeiro!$E$7</f>
        <v>86.352941176470594</v>
      </c>
      <c r="E20" s="3">
        <f>[16]Janeiro!$E$8</f>
        <v>84.1</v>
      </c>
      <c r="F20" s="3">
        <f>[16]Janeiro!$E$9</f>
        <v>89.95</v>
      </c>
      <c r="G20" s="3">
        <f>[16]Janeiro!$E$10</f>
        <v>89.428571428571431</v>
      </c>
      <c r="H20" s="3">
        <f>[16]Janeiro!$E$11</f>
        <v>83.142857142857139</v>
      </c>
      <c r="I20" s="3">
        <f>[16]Janeiro!$E$12</f>
        <v>85.8</v>
      </c>
      <c r="J20" s="3">
        <f>[16]Janeiro!$E$13</f>
        <v>91.17647058823529</v>
      </c>
      <c r="K20" s="3">
        <f>[16]Janeiro!$E$14</f>
        <v>88.625</v>
      </c>
      <c r="L20" s="3">
        <f>[16]Janeiro!$E$15</f>
        <v>90.166666666666671</v>
      </c>
      <c r="M20" s="3">
        <f>[16]Janeiro!$E$16</f>
        <v>90.411764705882348</v>
      </c>
      <c r="N20" s="3">
        <f>[16]Janeiro!$E$17</f>
        <v>91.777777777777771</v>
      </c>
      <c r="O20" s="3">
        <f>[16]Janeiro!$E$18</f>
        <v>92.916666666666671</v>
      </c>
      <c r="P20" s="3">
        <f>[16]Janeiro!$E$19</f>
        <v>88.727272727272734</v>
      </c>
      <c r="Q20" s="3">
        <f>[16]Janeiro!$E$20</f>
        <v>81.411764705882348</v>
      </c>
      <c r="R20" s="3">
        <f>[16]Janeiro!$E$21</f>
        <v>92.388888888888886</v>
      </c>
      <c r="S20" s="3">
        <f>[16]Janeiro!$E$22</f>
        <v>91.333333333333329</v>
      </c>
      <c r="T20" s="3">
        <f>[16]Janeiro!$E$23</f>
        <v>91.9375</v>
      </c>
      <c r="U20" s="3">
        <f>[16]Janeiro!$E$24</f>
        <v>90.882352941176464</v>
      </c>
      <c r="V20" s="3">
        <f>[16]Janeiro!$E$25</f>
        <v>91.307692307692307</v>
      </c>
      <c r="W20" s="3">
        <f>[16]Janeiro!$E$26</f>
        <v>86.142857142857139</v>
      </c>
      <c r="X20" s="3">
        <f>[16]Janeiro!$E$27</f>
        <v>83.625</v>
      </c>
      <c r="Y20" s="3">
        <f>[16]Janeiro!$E$28</f>
        <v>81.933333333333337</v>
      </c>
      <c r="Z20" s="3">
        <f>[16]Janeiro!$E$29</f>
        <v>75.75</v>
      </c>
      <c r="AA20" s="3">
        <f>[16]Janeiro!$E$30</f>
        <v>74.75</v>
      </c>
      <c r="AB20" s="3">
        <f>[16]Janeiro!$E$31</f>
        <v>73.333333333333329</v>
      </c>
      <c r="AC20" s="3">
        <f>[16]Janeiro!$E$32</f>
        <v>76.714285714285708</v>
      </c>
      <c r="AD20" s="3">
        <f>[16]Janeiro!$E$33</f>
        <v>67.583333333333329</v>
      </c>
      <c r="AE20" s="3">
        <f>[16]Janeiro!$E$34</f>
        <v>67.75</v>
      </c>
      <c r="AF20" s="3">
        <f>[16]Janeiro!$E$35</f>
        <v>64.75</v>
      </c>
      <c r="AG20" s="16">
        <f t="shared" si="2"/>
        <v>83.893645072511305</v>
      </c>
    </row>
    <row r="21" spans="1:34" ht="17.100000000000001" customHeight="1" x14ac:dyDescent="0.2">
      <c r="A21" s="9" t="s">
        <v>15</v>
      </c>
      <c r="B21" s="3">
        <f>[17]Janeiro!$E$5</f>
        <v>83.458333333333329</v>
      </c>
      <c r="C21" s="3">
        <f>[17]Janeiro!$E$6</f>
        <v>74.125</v>
      </c>
      <c r="D21" s="3">
        <f>[17]Janeiro!$E$7</f>
        <v>61.833333333333336</v>
      </c>
      <c r="E21" s="3">
        <f>[17]Janeiro!$E$8</f>
        <v>61.208333333333336</v>
      </c>
      <c r="F21" s="3">
        <f>[17]Janeiro!$E$9</f>
        <v>63.708333333333336</v>
      </c>
      <c r="G21" s="3">
        <f>[17]Janeiro!$E$10</f>
        <v>66</v>
      </c>
      <c r="H21" s="3">
        <f>[17]Janeiro!$E$11</f>
        <v>72.083333333333329</v>
      </c>
      <c r="I21" s="3">
        <f>[17]Janeiro!$E$12</f>
        <v>72.916666666666671</v>
      </c>
      <c r="J21" s="3">
        <f>[17]Janeiro!$E$13</f>
        <v>72.958333333333329</v>
      </c>
      <c r="K21" s="3">
        <f>[17]Janeiro!$E$14</f>
        <v>75</v>
      </c>
      <c r="L21" s="3">
        <f>[17]Janeiro!$E$15</f>
        <v>71.791666666666671</v>
      </c>
      <c r="M21" s="3">
        <f>[17]Janeiro!$E$16</f>
        <v>81.375</v>
      </c>
      <c r="N21" s="3">
        <f>[17]Janeiro!$E$17</f>
        <v>68.541666666666671</v>
      </c>
      <c r="O21" s="3">
        <f>[17]Janeiro!$E$18</f>
        <v>58.5</v>
      </c>
      <c r="P21" s="3">
        <f>[17]Janeiro!$E$19</f>
        <v>54.916666666666664</v>
      </c>
      <c r="Q21" s="3">
        <f>[17]Janeiro!$E$20</f>
        <v>70.208333333333329</v>
      </c>
      <c r="R21" s="3">
        <f>[17]Janeiro!$E$21</f>
        <v>78.291666666666671</v>
      </c>
      <c r="S21" s="3">
        <f>[17]Janeiro!$E$22</f>
        <v>77.75</v>
      </c>
      <c r="T21" s="3">
        <f>[17]Janeiro!$E$23</f>
        <v>73.333333333333329</v>
      </c>
      <c r="U21" s="3">
        <f>[17]Janeiro!$E$24</f>
        <v>82.208333333333329</v>
      </c>
      <c r="V21" s="3">
        <f>[17]Janeiro!$E$25</f>
        <v>82.708333333333329</v>
      </c>
      <c r="W21" s="3">
        <f>[17]Janeiro!$E$26</f>
        <v>88.708333333333329</v>
      </c>
      <c r="X21" s="3">
        <f>[17]Janeiro!$E$27</f>
        <v>76.25</v>
      </c>
      <c r="Y21" s="3">
        <f>[17]Janeiro!$E$28</f>
        <v>76.958333333333329</v>
      </c>
      <c r="Z21" s="3">
        <f>[17]Janeiro!$E$29</f>
        <v>73.625</v>
      </c>
      <c r="AA21" s="3">
        <f>[17]Janeiro!$E$30</f>
        <v>72.708333333333329</v>
      </c>
      <c r="AB21" s="3">
        <f>[17]Janeiro!$E$31</f>
        <v>71.041666666666671</v>
      </c>
      <c r="AC21" s="3">
        <f>[17]Janeiro!$E$32</f>
        <v>74.333333333333329</v>
      </c>
      <c r="AD21" s="3">
        <f>[17]Janeiro!$E$33</f>
        <v>82.375</v>
      </c>
      <c r="AE21" s="3">
        <f>[17]Janeiro!$E$34</f>
        <v>85.333333333333329</v>
      </c>
      <c r="AF21" s="3">
        <f>[17]Janeiro!$E$35</f>
        <v>69.791666666666671</v>
      </c>
      <c r="AG21" s="16">
        <f t="shared" si="2"/>
        <v>73.356182795698899</v>
      </c>
    </row>
    <row r="22" spans="1:34" ht="17.100000000000001" customHeight="1" x14ac:dyDescent="0.2">
      <c r="A22" s="9" t="s">
        <v>16</v>
      </c>
      <c r="B22" s="3" t="str">
        <f>[18]Janeiro!$E$5</f>
        <v>**</v>
      </c>
      <c r="C22" s="3">
        <f>[18]Janeiro!$E$6</f>
        <v>55</v>
      </c>
      <c r="D22" s="3">
        <f>[18]Janeiro!$E$7</f>
        <v>60.444444444444443</v>
      </c>
      <c r="E22" s="3">
        <f>[18]Janeiro!$E$8</f>
        <v>58.07692307692308</v>
      </c>
      <c r="F22" s="3">
        <f>[18]Janeiro!$E$9</f>
        <v>66.173913043478265</v>
      </c>
      <c r="G22" s="3">
        <f>[18]Janeiro!$E$10</f>
        <v>76.25</v>
      </c>
      <c r="H22" s="3">
        <f>[18]Janeiro!$E$11</f>
        <v>73.347826086956516</v>
      </c>
      <c r="I22" s="3">
        <f>[18]Janeiro!$E$12</f>
        <v>67.625</v>
      </c>
      <c r="J22" s="3">
        <f>[18]Janeiro!$E$13</f>
        <v>65.368421052631575</v>
      </c>
      <c r="K22" s="3">
        <f>[18]Janeiro!$E$14</f>
        <v>72.166666666666671</v>
      </c>
      <c r="L22" s="3">
        <f>[18]Janeiro!$E$15</f>
        <v>60.6</v>
      </c>
      <c r="M22" s="3" t="str">
        <f>[18]Janeiro!$E$16</f>
        <v>**</v>
      </c>
      <c r="N22" s="3">
        <f>[18]Janeiro!$E$17</f>
        <v>67.125</v>
      </c>
      <c r="O22" s="3">
        <f>[18]Janeiro!$E$18</f>
        <v>63.333333333333336</v>
      </c>
      <c r="P22" s="3">
        <f>[18]Janeiro!$E$19</f>
        <v>65.599999999999994</v>
      </c>
      <c r="Q22" s="3">
        <f>[18]Janeiro!$E$20</f>
        <v>64.875</v>
      </c>
      <c r="R22" s="3">
        <f>[18]Janeiro!$E$21</f>
        <v>68.400000000000006</v>
      </c>
      <c r="S22" s="3">
        <f>[18]Janeiro!$E$22</f>
        <v>63.833333333333336</v>
      </c>
      <c r="T22" s="3" t="str">
        <f>[18]Janeiro!$E$23</f>
        <v>**</v>
      </c>
      <c r="U22" s="3" t="str">
        <f>[18]Janeiro!$E$24</f>
        <v>**</v>
      </c>
      <c r="V22" s="3" t="str">
        <f>[18]Janeiro!$E$25</f>
        <v>**</v>
      </c>
      <c r="W22" s="3" t="str">
        <f>[18]Janeiro!$E$26</f>
        <v>**</v>
      </c>
      <c r="X22" s="3" t="str">
        <f>[18]Janeiro!$E$27</f>
        <v>**</v>
      </c>
      <c r="Y22" s="3" t="str">
        <f>[18]Janeiro!$E$28</f>
        <v>**</v>
      </c>
      <c r="Z22" s="3">
        <f>[18]Janeiro!$E$29</f>
        <v>47.375</v>
      </c>
      <c r="AA22" s="3">
        <f>[18]Janeiro!$E$30</f>
        <v>43.2</v>
      </c>
      <c r="AB22" s="3" t="str">
        <f>[18]Janeiro!$E$31</f>
        <v>**</v>
      </c>
      <c r="AC22" s="3" t="str">
        <f>[18]Janeiro!$E$32</f>
        <v>**</v>
      </c>
      <c r="AD22" s="3" t="str">
        <f>[18]Janeiro!$E$33</f>
        <v>**</v>
      </c>
      <c r="AE22" s="3" t="str">
        <f>[18]Janeiro!$E$34</f>
        <v>**</v>
      </c>
      <c r="AF22" s="3" t="str">
        <f>[18]Janeiro!$E$35</f>
        <v>**</v>
      </c>
      <c r="AG22" s="16">
        <f t="shared" si="2"/>
        <v>63.266381168764852</v>
      </c>
    </row>
    <row r="23" spans="1:34" ht="17.100000000000001" customHeight="1" x14ac:dyDescent="0.2">
      <c r="A23" s="9" t="s">
        <v>17</v>
      </c>
      <c r="B23" s="3">
        <f>[19]Janeiro!$E$5</f>
        <v>75.25</v>
      </c>
      <c r="C23" s="3">
        <f>[19]Janeiro!$E$6</f>
        <v>75.708333333333329</v>
      </c>
      <c r="D23" s="3">
        <f>[19]Janeiro!$E$7</f>
        <v>74.75</v>
      </c>
      <c r="E23" s="3">
        <f>[19]Janeiro!$E$8</f>
        <v>83</v>
      </c>
      <c r="F23" s="3">
        <f>[19]Janeiro!$E$9</f>
        <v>76.25</v>
      </c>
      <c r="G23" s="3">
        <f>[19]Janeiro!$E$10</f>
        <v>71.375</v>
      </c>
      <c r="H23" s="3">
        <f>[19]Janeiro!$E$11</f>
        <v>81</v>
      </c>
      <c r="I23" s="3">
        <f>[19]Janeiro!$E$12</f>
        <v>81.916666666666671</v>
      </c>
      <c r="J23" s="3">
        <f>[19]Janeiro!$E$13</f>
        <v>86.958333333333329</v>
      </c>
      <c r="K23" s="3">
        <f>[19]Janeiro!$E$14</f>
        <v>84.458333333333329</v>
      </c>
      <c r="L23" s="3">
        <f>[19]Janeiro!$E$15</f>
        <v>87.25</v>
      </c>
      <c r="M23" s="3">
        <f>[19]Janeiro!$E$16</f>
        <v>89.208333333333329</v>
      </c>
      <c r="N23" s="3">
        <f>[19]Janeiro!$E$17</f>
        <v>82.625</v>
      </c>
      <c r="O23" s="3">
        <f>[19]Janeiro!$E$18</f>
        <v>77.458333333333329</v>
      </c>
      <c r="P23" s="3">
        <f>[19]Janeiro!$E$19</f>
        <v>77.291666666666671</v>
      </c>
      <c r="Q23" s="3">
        <f>[19]Janeiro!$E$20</f>
        <v>83.083333333333329</v>
      </c>
      <c r="R23" s="3">
        <f>[19]Janeiro!$E$21</f>
        <v>88.083333333333329</v>
      </c>
      <c r="S23" s="3">
        <f>[19]Janeiro!$E$22</f>
        <v>85</v>
      </c>
      <c r="T23" s="3">
        <f>[19]Janeiro!$E$23</f>
        <v>89.125</v>
      </c>
      <c r="U23" s="3">
        <f>[19]Janeiro!$E$24</f>
        <v>88.625</v>
      </c>
      <c r="V23" s="3">
        <f>[19]Janeiro!$E$25</f>
        <v>89.958333333333329</v>
      </c>
      <c r="W23" s="3">
        <f>[19]Janeiro!$E$26</f>
        <v>85.541666666666671</v>
      </c>
      <c r="X23" s="3">
        <f>[19]Janeiro!$E$27</f>
        <v>79.666666666666671</v>
      </c>
      <c r="Y23" s="3">
        <f>[19]Janeiro!$E$28</f>
        <v>78.875</v>
      </c>
      <c r="Z23" s="3">
        <f>[19]Janeiro!$E$29</f>
        <v>79.833333333333329</v>
      </c>
      <c r="AA23" s="3">
        <f>[19]Janeiro!$E$30</f>
        <v>83.833333333333329</v>
      </c>
      <c r="AB23" s="3">
        <f>[19]Janeiro!$E$31</f>
        <v>79.416666666666671</v>
      </c>
      <c r="AC23" s="3">
        <f>[19]Janeiro!$E$32</f>
        <v>81.458333333333329</v>
      </c>
      <c r="AD23" s="3">
        <f>[19]Janeiro!$E$33</f>
        <v>81.458333333333329</v>
      </c>
      <c r="AE23" s="3">
        <f>[19]Janeiro!$E$34</f>
        <v>80.583333333333329</v>
      </c>
      <c r="AF23" s="3">
        <f>[19]Janeiro!$E$35</f>
        <v>75.833333333333329</v>
      </c>
      <c r="AG23" s="16">
        <f t="shared" si="2"/>
        <v>81.770161290322591</v>
      </c>
    </row>
    <row r="24" spans="1:34" ht="17.100000000000001" customHeight="1" x14ac:dyDescent="0.2">
      <c r="A24" s="9" t="s">
        <v>18</v>
      </c>
      <c r="B24" s="3">
        <f>[20]Janeiro!$E$5</f>
        <v>75.208333333333329</v>
      </c>
      <c r="C24" s="3">
        <f>[20]Janeiro!$E$6</f>
        <v>75.75</v>
      </c>
      <c r="D24" s="3">
        <f>[20]Janeiro!$E$7</f>
        <v>78.333333333333329</v>
      </c>
      <c r="E24" s="3">
        <f>[20]Janeiro!$E$8</f>
        <v>85.291666666666671</v>
      </c>
      <c r="F24" s="3">
        <f>[20]Janeiro!$E$9</f>
        <v>79.166666666666671</v>
      </c>
      <c r="G24" s="3">
        <f>[20]Janeiro!$E$10</f>
        <v>83.083333333333329</v>
      </c>
      <c r="H24" s="3">
        <f>[20]Janeiro!$E$11</f>
        <v>80.166666666666671</v>
      </c>
      <c r="I24" s="3">
        <f>[20]Janeiro!$E$12</f>
        <v>82.916666666666671</v>
      </c>
      <c r="J24" s="3">
        <f>[20]Janeiro!$E$13</f>
        <v>83.708333333333329</v>
      </c>
      <c r="K24" s="3">
        <f>[20]Janeiro!$E$14</f>
        <v>85.125</v>
      </c>
      <c r="L24" s="3">
        <f>[20]Janeiro!$E$15</f>
        <v>85.333333333333329</v>
      </c>
      <c r="M24" s="3">
        <f>[20]Janeiro!$E$16</f>
        <v>90.541666666666671</v>
      </c>
      <c r="N24" s="3">
        <f>[20]Janeiro!$E$17</f>
        <v>92.833333333333329</v>
      </c>
      <c r="O24" s="3">
        <f>[20]Janeiro!$E$18</f>
        <v>90.416666666666671</v>
      </c>
      <c r="P24" s="3">
        <f>[20]Janeiro!$E$19</f>
        <v>85.083333333333329</v>
      </c>
      <c r="Q24" s="3">
        <f>[20]Janeiro!$E$20</f>
        <v>85.291666666666671</v>
      </c>
      <c r="R24" s="3">
        <f>[20]Janeiro!$E$21</f>
        <v>90.75</v>
      </c>
      <c r="S24" s="3">
        <f>[20]Janeiro!$E$22</f>
        <v>89.416666666666671</v>
      </c>
      <c r="T24" s="3">
        <f>[20]Janeiro!$E$23</f>
        <v>89.583333333333329</v>
      </c>
      <c r="U24" s="3">
        <f>[20]Janeiro!$E$24</f>
        <v>89.375</v>
      </c>
      <c r="V24" s="3">
        <f>[20]Janeiro!$E$25</f>
        <v>85.291666666666671</v>
      </c>
      <c r="W24" s="3">
        <f>[20]Janeiro!$E$26</f>
        <v>82.541666666666671</v>
      </c>
      <c r="X24" s="3">
        <f>[20]Janeiro!$E$27</f>
        <v>83.708333333333329</v>
      </c>
      <c r="Y24" s="3">
        <f>[20]Janeiro!$E$28</f>
        <v>77.541666666666671</v>
      </c>
      <c r="Z24" s="3">
        <f>[20]Janeiro!$E$29</f>
        <v>77.541666666666671</v>
      </c>
      <c r="AA24" s="3">
        <f>[20]Janeiro!$E$30</f>
        <v>77.916666666666671</v>
      </c>
      <c r="AB24" s="3">
        <f>[20]Janeiro!$E$31</f>
        <v>79.958333333333329</v>
      </c>
      <c r="AC24" s="3">
        <f>[20]Janeiro!$E$32</f>
        <v>77.416666666666671</v>
      </c>
      <c r="AD24" s="3">
        <f>[20]Janeiro!$E$33</f>
        <v>86.833333333333329</v>
      </c>
      <c r="AE24" s="3">
        <f>[20]Janeiro!$E$34</f>
        <v>78.916666666666671</v>
      </c>
      <c r="AF24" s="3">
        <f>[20]Janeiro!$E$35</f>
        <v>77.291666666666671</v>
      </c>
      <c r="AG24" s="16">
        <f t="shared" si="2"/>
        <v>83.3010752688172</v>
      </c>
    </row>
    <row r="25" spans="1:34" ht="17.100000000000001" customHeight="1" x14ac:dyDescent="0.2">
      <c r="A25" s="9" t="s">
        <v>19</v>
      </c>
      <c r="B25" s="3">
        <f>[21]Janeiro!$E$5</f>
        <v>83.6</v>
      </c>
      <c r="C25" s="3">
        <f>[21]Janeiro!$E$6</f>
        <v>62.307692307692307</v>
      </c>
      <c r="D25" s="3">
        <f>[21]Janeiro!$E$7</f>
        <v>76.227272727272734</v>
      </c>
      <c r="E25" s="3">
        <f>[21]Janeiro!$E$8</f>
        <v>70.19047619047619</v>
      </c>
      <c r="F25" s="3">
        <f>[21]Janeiro!$E$9</f>
        <v>69.409090909090907</v>
      </c>
      <c r="G25" s="3">
        <f>[21]Janeiro!$E$10</f>
        <v>69.727272727272734</v>
      </c>
      <c r="H25" s="3">
        <f>[21]Janeiro!$E$11</f>
        <v>72.666666666666671</v>
      </c>
      <c r="I25" s="3">
        <f>[21]Janeiro!$E$12</f>
        <v>73.904761904761898</v>
      </c>
      <c r="J25" s="3">
        <f>[21]Janeiro!$E$13</f>
        <v>74.904761904761898</v>
      </c>
      <c r="K25" s="3">
        <f>[21]Janeiro!$E$14</f>
        <v>73.304347826086953</v>
      </c>
      <c r="L25" s="3">
        <f>[21]Janeiro!$E$15</f>
        <v>79.739130434782609</v>
      </c>
      <c r="M25" s="3">
        <f>[21]Janeiro!$E$16</f>
        <v>87</v>
      </c>
      <c r="N25" s="3">
        <f>[21]Janeiro!$E$17</f>
        <v>65.588235294117652</v>
      </c>
      <c r="O25" s="3">
        <f>[21]Janeiro!$E$18</f>
        <v>64.869565217391298</v>
      </c>
      <c r="P25" s="3">
        <f>[21]Janeiro!$E$19</f>
        <v>62.304347826086953</v>
      </c>
      <c r="Q25" s="3">
        <f>[21]Janeiro!$E$20</f>
        <v>76</v>
      </c>
      <c r="R25" s="3">
        <f>[21]Janeiro!$E$21</f>
        <v>79.944444444444443</v>
      </c>
      <c r="S25" s="3">
        <f>[21]Janeiro!$E$22</f>
        <v>77.285714285714292</v>
      </c>
      <c r="T25" s="3">
        <f>[21]Janeiro!$E$23</f>
        <v>75.739130434782609</v>
      </c>
      <c r="U25" s="3">
        <f>[21]Janeiro!$E$24</f>
        <v>79.791666666666671</v>
      </c>
      <c r="V25" s="3">
        <f>[21]Janeiro!$E$25</f>
        <v>83.684210526315795</v>
      </c>
      <c r="W25" s="3">
        <f>[21]Janeiro!$E$26</f>
        <v>81.5</v>
      </c>
      <c r="X25" s="3">
        <f>[21]Janeiro!$E$27</f>
        <v>77.25</v>
      </c>
      <c r="Y25" s="3">
        <f>[21]Janeiro!$E$28</f>
        <v>80.772727272727266</v>
      </c>
      <c r="Z25" s="3">
        <f>[21]Janeiro!$E$29</f>
        <v>72.473684210526315</v>
      </c>
      <c r="AA25" s="3">
        <f>[21]Janeiro!$E$30</f>
        <v>66.666666666666671</v>
      </c>
      <c r="AB25" s="3">
        <f>[21]Janeiro!$E$31</f>
        <v>70.75</v>
      </c>
      <c r="AC25" s="3">
        <f>[21]Janeiro!$E$32</f>
        <v>76.875</v>
      </c>
      <c r="AD25" s="3">
        <f>[21]Janeiro!$E$33</f>
        <v>80.043478260869563</v>
      </c>
      <c r="AE25" s="3">
        <f>[21]Janeiro!$E$34</f>
        <v>82.61904761904762</v>
      </c>
      <c r="AF25" s="3">
        <f>[21]Janeiro!$E$35</f>
        <v>70.38095238095238</v>
      </c>
      <c r="AG25" s="16">
        <f t="shared" si="2"/>
        <v>74.758720796941091</v>
      </c>
    </row>
    <row r="26" spans="1:34" ht="17.100000000000001" customHeight="1" x14ac:dyDescent="0.2">
      <c r="A26" s="9" t="s">
        <v>31</v>
      </c>
      <c r="B26" s="3">
        <f>[22]Janeiro!$E$5</f>
        <v>69.458333333333329</v>
      </c>
      <c r="C26" s="3">
        <f>[22]Janeiro!$E$6</f>
        <v>71.833333333333329</v>
      </c>
      <c r="D26" s="3">
        <f>[22]Janeiro!$E$7</f>
        <v>65.708333333333329</v>
      </c>
      <c r="E26" s="3">
        <f>[22]Janeiro!$E$8</f>
        <v>78.541666666666671</v>
      </c>
      <c r="F26" s="3">
        <f>[22]Janeiro!$E$9</f>
        <v>68.708333333333329</v>
      </c>
      <c r="G26" s="3">
        <f>[22]Janeiro!$E$10</f>
        <v>72.791666666666671</v>
      </c>
      <c r="H26" s="3">
        <f>[22]Janeiro!$E$11</f>
        <v>78.25</v>
      </c>
      <c r="I26" s="3">
        <f>[22]Janeiro!$E$12</f>
        <v>77.541666666666671</v>
      </c>
      <c r="J26" s="3">
        <f>[22]Janeiro!$E$13</f>
        <v>78.625</v>
      </c>
      <c r="K26" s="3">
        <f>[22]Janeiro!$E$14</f>
        <v>83.5</v>
      </c>
      <c r="L26" s="3">
        <f>[22]Janeiro!$E$15</f>
        <v>88.041666666666671</v>
      </c>
      <c r="M26" s="3">
        <f>[22]Janeiro!$E$16</f>
        <v>91.583333333333329</v>
      </c>
      <c r="N26" s="3">
        <f>[22]Janeiro!$E$17</f>
        <v>89.541666666666671</v>
      </c>
      <c r="O26" s="3">
        <f>[22]Janeiro!$E$18</f>
        <v>83.25</v>
      </c>
      <c r="P26" s="3">
        <f>[22]Janeiro!$E$19</f>
        <v>78.208333333333329</v>
      </c>
      <c r="Q26" s="3">
        <f>[22]Janeiro!$E$20</f>
        <v>82.291666666666671</v>
      </c>
      <c r="R26" s="3">
        <f>[22]Janeiro!$E$21</f>
        <v>86.25</v>
      </c>
      <c r="S26" s="3">
        <f>[22]Janeiro!$E$22</f>
        <v>91.041666666666671</v>
      </c>
      <c r="T26" s="3">
        <f>[22]Janeiro!$E$23</f>
        <v>91.5</v>
      </c>
      <c r="U26" s="3">
        <f>[22]Janeiro!$E$24</f>
        <v>89.5</v>
      </c>
      <c r="V26" s="3">
        <f>[22]Janeiro!$E$25</f>
        <v>87.666666666666671</v>
      </c>
      <c r="W26" s="3">
        <f>[22]Janeiro!$E$26</f>
        <v>84.833333333333329</v>
      </c>
      <c r="X26" s="3">
        <f>[22]Janeiro!$E$27</f>
        <v>81.75</v>
      </c>
      <c r="Y26" s="3">
        <f>[22]Janeiro!$E$28</f>
        <v>80.458333333333329</v>
      </c>
      <c r="Z26" s="3">
        <f>[22]Janeiro!$E$29</f>
        <v>81.125</v>
      </c>
      <c r="AA26" s="3">
        <f>[22]Janeiro!$E$30</f>
        <v>77.125</v>
      </c>
      <c r="AB26" s="3">
        <f>[22]Janeiro!$E$31</f>
        <v>73.291666666666671</v>
      </c>
      <c r="AC26" s="3">
        <f>[22]Janeiro!$E$32</f>
        <v>74.958333333333329</v>
      </c>
      <c r="AD26" s="3">
        <f>[22]Janeiro!$E$33</f>
        <v>80.541666666666671</v>
      </c>
      <c r="AE26" s="3">
        <f>[22]Janeiro!$E$34</f>
        <v>77.375</v>
      </c>
      <c r="AF26" s="3">
        <f>[22]Janeiro!$E$35</f>
        <v>66.625</v>
      </c>
      <c r="AG26" s="16">
        <f t="shared" si="2"/>
        <v>80.061827956989248</v>
      </c>
    </row>
    <row r="27" spans="1:34" ht="17.100000000000001" customHeight="1" x14ac:dyDescent="0.2">
      <c r="A27" s="9" t="s">
        <v>20</v>
      </c>
      <c r="B27" s="3">
        <f>[23]Janeiro!$E$5</f>
        <v>61.375</v>
      </c>
      <c r="C27" s="3">
        <f>[23]Janeiro!$E$6</f>
        <v>75.166666666666671</v>
      </c>
      <c r="D27" s="3">
        <f>[23]Janeiro!$E$7</f>
        <v>78</v>
      </c>
      <c r="E27" s="3">
        <f>[23]Janeiro!$E$8</f>
        <v>72.833333333333329</v>
      </c>
      <c r="F27" s="3">
        <f>[23]Janeiro!$E$9</f>
        <v>80.708333333333329</v>
      </c>
      <c r="G27" s="3">
        <f>[23]Janeiro!$E$10</f>
        <v>75.041666666666671</v>
      </c>
      <c r="H27" s="3">
        <f>[23]Janeiro!$E$11</f>
        <v>73.583333333333329</v>
      </c>
      <c r="I27" s="3">
        <f>[23]Janeiro!$E$12</f>
        <v>77.166666666666671</v>
      </c>
      <c r="J27" s="3">
        <f>[23]Janeiro!$E$13</f>
        <v>87.083333333333329</v>
      </c>
      <c r="K27" s="3">
        <f>[23]Janeiro!$E$14</f>
        <v>82.75</v>
      </c>
      <c r="L27" s="3">
        <f>[23]Janeiro!$E$15</f>
        <v>82.833333333333329</v>
      </c>
      <c r="M27" s="3">
        <f>[23]Janeiro!$E$16</f>
        <v>82.125</v>
      </c>
      <c r="N27" s="3">
        <f>[23]Janeiro!$E$17</f>
        <v>86.625</v>
      </c>
      <c r="O27" s="3">
        <f>[23]Janeiro!$E$18</f>
        <v>78.416666666666671</v>
      </c>
      <c r="P27" s="3">
        <f>[23]Janeiro!$E$19</f>
        <v>62.833333333333336</v>
      </c>
      <c r="Q27" s="3">
        <f>[23]Janeiro!$E$20</f>
        <v>72.083333333333329</v>
      </c>
      <c r="R27" s="3">
        <f>[23]Janeiro!$E$21</f>
        <v>85.416666666666671</v>
      </c>
      <c r="S27" s="3">
        <f>[23]Janeiro!$E$22</f>
        <v>83.291666666666671</v>
      </c>
      <c r="T27" s="3">
        <f>[23]Janeiro!$E$23</f>
        <v>89</v>
      </c>
      <c r="U27" s="3">
        <f>[23]Janeiro!$E$24</f>
        <v>84.916666666666671</v>
      </c>
      <c r="V27" s="3">
        <f>[23]Janeiro!$E$25</f>
        <v>79.583333333333329</v>
      </c>
      <c r="W27" s="3">
        <f>[23]Janeiro!$E$26</f>
        <v>76.875</v>
      </c>
      <c r="X27" s="3">
        <f>[23]Janeiro!$E$27</f>
        <v>78.833333333333329</v>
      </c>
      <c r="Y27" s="3">
        <f>[23]Janeiro!$E$28</f>
        <v>69.166666666666671</v>
      </c>
      <c r="Z27" s="3">
        <f>[23]Janeiro!$E$29</f>
        <v>66.791666666666671</v>
      </c>
      <c r="AA27" s="3">
        <f>[23]Janeiro!$E$30</f>
        <v>71.583333333333329</v>
      </c>
      <c r="AB27" s="3">
        <f>[23]Janeiro!$E$31</f>
        <v>70.791666666666671</v>
      </c>
      <c r="AC27" s="3">
        <f>[23]Janeiro!$E$32</f>
        <v>73.166666666666671</v>
      </c>
      <c r="AD27" s="3">
        <f>[23]Janeiro!$E$33</f>
        <v>74.375</v>
      </c>
      <c r="AE27" s="3">
        <f>[23]Janeiro!$E$34</f>
        <v>71.291666666666671</v>
      </c>
      <c r="AF27" s="3">
        <f>[23]Janeiro!$E$35</f>
        <v>61.458333333333336</v>
      </c>
      <c r="AG27" s="16">
        <f t="shared" si="2"/>
        <v>76.295698924731184</v>
      </c>
    </row>
    <row r="28" spans="1:34" s="5" customFormat="1" ht="17.100000000000001" customHeight="1" x14ac:dyDescent="0.2">
      <c r="A28" s="13" t="s">
        <v>35</v>
      </c>
      <c r="B28" s="21">
        <f>AVERAGE(B5:B27)</f>
        <v>72.337406058189544</v>
      </c>
      <c r="C28" s="21">
        <f t="shared" ref="C28:AG28" si="3">AVERAGE(C5:C27)</f>
        <v>71.070558427080172</v>
      </c>
      <c r="D28" s="21">
        <f t="shared" si="3"/>
        <v>71.309454842543076</v>
      </c>
      <c r="E28" s="21">
        <f t="shared" si="3"/>
        <v>74.540802848695108</v>
      </c>
      <c r="F28" s="21">
        <f t="shared" si="3"/>
        <v>72.842451317910005</v>
      </c>
      <c r="G28" s="21">
        <f t="shared" si="3"/>
        <v>72.316170724175564</v>
      </c>
      <c r="H28" s="21">
        <f t="shared" si="3"/>
        <v>75.004080910194006</v>
      </c>
      <c r="I28" s="21">
        <f t="shared" si="3"/>
        <v>77.378669135638461</v>
      </c>
      <c r="J28" s="21">
        <f t="shared" si="3"/>
        <v>78.957808514155246</v>
      </c>
      <c r="K28" s="21">
        <f t="shared" si="3"/>
        <v>79.419759247263968</v>
      </c>
      <c r="L28" s="21">
        <f t="shared" si="3"/>
        <v>80.812700201499823</v>
      </c>
      <c r="M28" s="21">
        <f t="shared" si="3"/>
        <v>85.417390819964353</v>
      </c>
      <c r="N28" s="21">
        <f t="shared" si="3"/>
        <v>80.868427500174604</v>
      </c>
      <c r="O28" s="21">
        <f t="shared" si="3"/>
        <v>76.419800877551353</v>
      </c>
      <c r="P28" s="21">
        <f t="shared" si="3"/>
        <v>71.529876799445816</v>
      </c>
      <c r="Q28" s="21">
        <f t="shared" si="3"/>
        <v>77.029216396703603</v>
      </c>
      <c r="R28" s="21">
        <f t="shared" si="3"/>
        <v>83.279160817645149</v>
      </c>
      <c r="S28" s="21">
        <f t="shared" si="3"/>
        <v>82.815975471896522</v>
      </c>
      <c r="T28" s="21">
        <f t="shared" si="3"/>
        <v>83.023478957636556</v>
      </c>
      <c r="U28" s="21">
        <f t="shared" si="3"/>
        <v>85.092185412626591</v>
      </c>
      <c r="V28" s="21">
        <f t="shared" si="3"/>
        <v>84.47171635382162</v>
      </c>
      <c r="W28" s="21">
        <f t="shared" si="3"/>
        <v>81.609452608794712</v>
      </c>
      <c r="X28" s="21">
        <f t="shared" si="3"/>
        <v>76.188512949039264</v>
      </c>
      <c r="Y28" s="21">
        <f t="shared" si="3"/>
        <v>75.118887459289937</v>
      </c>
      <c r="Z28" s="21">
        <f t="shared" si="3"/>
        <v>72.308063523845846</v>
      </c>
      <c r="AA28" s="21">
        <f t="shared" si="3"/>
        <v>71.30380952380952</v>
      </c>
      <c r="AB28" s="21">
        <f t="shared" si="3"/>
        <v>74.14673046251994</v>
      </c>
      <c r="AC28" s="21">
        <f t="shared" si="3"/>
        <v>74.795887445887445</v>
      </c>
      <c r="AD28" s="21">
        <f t="shared" si="3"/>
        <v>78.723447287520514</v>
      </c>
      <c r="AE28" s="21">
        <f t="shared" si="3"/>
        <v>75.902895396385716</v>
      </c>
      <c r="AF28" s="56">
        <f t="shared" si="3"/>
        <v>70.343888567572776</v>
      </c>
      <c r="AG28" s="21">
        <f t="shared" si="3"/>
        <v>76.636154059413983</v>
      </c>
      <c r="AH28" s="12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s="4" customFormat="1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11"/>
    </row>
    <row r="3" spans="1:35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42</v>
      </c>
      <c r="AH3" s="33" t="s">
        <v>41</v>
      </c>
      <c r="AI3" s="12"/>
    </row>
    <row r="4" spans="1:35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  <c r="AH4" s="32" t="s">
        <v>43</v>
      </c>
      <c r="AI4" s="12"/>
    </row>
    <row r="5" spans="1:35" s="5" customFormat="1" ht="20.100000000000001" customHeight="1" thickTop="1" x14ac:dyDescent="0.2">
      <c r="A5" s="8" t="s">
        <v>49</v>
      </c>
      <c r="B5" s="45">
        <f>[1]Janeiro!$F$5</f>
        <v>93</v>
      </c>
      <c r="C5" s="45">
        <f>[1]Janeiro!$F$6</f>
        <v>97</v>
      </c>
      <c r="D5" s="45">
        <f>[1]Janeiro!$F$7</f>
        <v>97</v>
      </c>
      <c r="E5" s="45">
        <f>[1]Janeiro!$F$8</f>
        <v>93</v>
      </c>
      <c r="F5" s="45">
        <f>[1]Janeiro!$F$9</f>
        <v>95</v>
      </c>
      <c r="G5" s="45">
        <f>[1]Janeiro!$F$10</f>
        <v>96</v>
      </c>
      <c r="H5" s="45">
        <f>[1]Janeiro!$F$11</f>
        <v>89</v>
      </c>
      <c r="I5" s="45">
        <f>[1]Janeiro!$F$12</f>
        <v>96</v>
      </c>
      <c r="J5" s="45">
        <f>[1]Janeiro!$F$13</f>
        <v>96</v>
      </c>
      <c r="K5" s="45">
        <f>[1]Janeiro!$F$14</f>
        <v>95</v>
      </c>
      <c r="L5" s="45">
        <f>[1]Janeiro!$F$15</f>
        <v>94</v>
      </c>
      <c r="M5" s="45">
        <f>[1]Janeiro!$F$16</f>
        <v>94</v>
      </c>
      <c r="N5" s="45">
        <f>[1]Janeiro!$F$17</f>
        <v>96</v>
      </c>
      <c r="O5" s="45">
        <f>[1]Janeiro!$F$18</f>
        <v>96</v>
      </c>
      <c r="P5" s="45">
        <f>[1]Janeiro!$F$19</f>
        <v>95</v>
      </c>
      <c r="Q5" s="45">
        <f>[1]Janeiro!$F$20</f>
        <v>93</v>
      </c>
      <c r="R5" s="45">
        <f>[1]Janeiro!$F$21</f>
        <v>95</v>
      </c>
      <c r="S5" s="45">
        <f>[1]Janeiro!$F$22</f>
        <v>96</v>
      </c>
      <c r="T5" s="45">
        <f>[1]Janeiro!$F$23</f>
        <v>95</v>
      </c>
      <c r="U5" s="45">
        <f>[1]Janeiro!$F$24</f>
        <v>95</v>
      </c>
      <c r="V5" s="45">
        <f>[1]Janeiro!$F$25</f>
        <v>95</v>
      </c>
      <c r="W5" s="45">
        <f>[1]Janeiro!$F$26</f>
        <v>95</v>
      </c>
      <c r="X5" s="45">
        <f>[1]Janeiro!$F$27</f>
        <v>96</v>
      </c>
      <c r="Y5" s="45">
        <f>[1]Janeiro!$F$28</f>
        <v>96</v>
      </c>
      <c r="Z5" s="45">
        <f>[1]Janeiro!$F$29</f>
        <v>93</v>
      </c>
      <c r="AA5" s="45">
        <f>[1]Janeiro!$F$30</f>
        <v>95</v>
      </c>
      <c r="AB5" s="45">
        <f>[1]Janeiro!$F$31</f>
        <v>94</v>
      </c>
      <c r="AC5" s="45">
        <f>[1]Janeiro!$F$32</f>
        <v>94</v>
      </c>
      <c r="AD5" s="45">
        <f>[1]Janeiro!$F$33</f>
        <v>97</v>
      </c>
      <c r="AE5" s="45">
        <f>[1]Janeiro!$F$34</f>
        <v>97</v>
      </c>
      <c r="AF5" s="45">
        <f>[1]Janeiro!$F$35</f>
        <v>94</v>
      </c>
      <c r="AG5" s="46">
        <f>MAX(B5:AF5)</f>
        <v>97</v>
      </c>
      <c r="AH5" s="47">
        <f>AVERAGE(B5:AF5)</f>
        <v>94.903225806451616</v>
      </c>
      <c r="AI5" s="12"/>
    </row>
    <row r="6" spans="1:35" ht="17.100000000000001" customHeight="1" x14ac:dyDescent="0.2">
      <c r="A6" s="9" t="s">
        <v>0</v>
      </c>
      <c r="B6" s="3">
        <f>[2]Janeiro!$F$5</f>
        <v>94</v>
      </c>
      <c r="C6" s="3">
        <f>[2]Janeiro!$F$6</f>
        <v>96</v>
      </c>
      <c r="D6" s="3">
        <f>[2]Janeiro!$F$7</f>
        <v>89</v>
      </c>
      <c r="E6" s="3">
        <f>[2]Janeiro!$F$8</f>
        <v>92</v>
      </c>
      <c r="F6" s="3">
        <f>[2]Janeiro!$F$9</f>
        <v>96</v>
      </c>
      <c r="G6" s="3">
        <f>[2]Janeiro!$F$10</f>
        <v>93</v>
      </c>
      <c r="H6" s="3">
        <f>[2]Janeiro!$F$11</f>
        <v>89</v>
      </c>
      <c r="I6" s="3">
        <f>[2]Janeiro!$F$12</f>
        <v>94</v>
      </c>
      <c r="J6" s="3">
        <f>[2]Janeiro!$F$13</f>
        <v>95</v>
      </c>
      <c r="K6" s="3">
        <f>[2]Janeiro!$F$14</f>
        <v>94</v>
      </c>
      <c r="L6" s="3">
        <f>[2]Janeiro!$F$15</f>
        <v>95</v>
      </c>
      <c r="M6" s="3">
        <f>[2]Janeiro!$F$16</f>
        <v>94</v>
      </c>
      <c r="N6" s="3">
        <f>[2]Janeiro!$F$17</f>
        <v>90</v>
      </c>
      <c r="O6" s="3">
        <f>[2]Janeiro!$F$18</f>
        <v>96</v>
      </c>
      <c r="P6" s="3">
        <f>[2]Janeiro!$F$19</f>
        <v>95</v>
      </c>
      <c r="Q6" s="3">
        <f>[2]Janeiro!$F$20</f>
        <v>93</v>
      </c>
      <c r="R6" s="3">
        <f>[2]Janeiro!$F$21</f>
        <v>96</v>
      </c>
      <c r="S6" s="3">
        <f>[2]Janeiro!$F$22</f>
        <v>96</v>
      </c>
      <c r="T6" s="3">
        <f>[2]Janeiro!$F$23</f>
        <v>93</v>
      </c>
      <c r="U6" s="3">
        <f>[2]Janeiro!$F$24</f>
        <v>95</v>
      </c>
      <c r="V6" s="3">
        <f>[2]Janeiro!$F$25</f>
        <v>96</v>
      </c>
      <c r="W6" s="3">
        <f>[2]Janeiro!$F$26</f>
        <v>95</v>
      </c>
      <c r="X6" s="3">
        <f>[2]Janeiro!$F$27</f>
        <v>95</v>
      </c>
      <c r="Y6" s="3">
        <f>[2]Janeiro!$F$28</f>
        <v>92</v>
      </c>
      <c r="Z6" s="3">
        <f>[2]Janeiro!$F$29</f>
        <v>95</v>
      </c>
      <c r="AA6" s="3">
        <f>[2]Janeiro!$F$30</f>
        <v>89</v>
      </c>
      <c r="AB6" s="3">
        <f>[2]Janeiro!$F$31</f>
        <v>90</v>
      </c>
      <c r="AC6" s="3">
        <f>[2]Janeiro!$F$32</f>
        <v>92</v>
      </c>
      <c r="AD6" s="3">
        <f>[2]Janeiro!$F$33</f>
        <v>90</v>
      </c>
      <c r="AE6" s="3">
        <f>[2]Janeiro!$F$34</f>
        <v>91</v>
      </c>
      <c r="AF6" s="3">
        <f>[2]Janeiro!$F$35</f>
        <v>92</v>
      </c>
      <c r="AG6" s="16">
        <f>MAX(B6:AF6)</f>
        <v>96</v>
      </c>
      <c r="AH6" s="25">
        <f t="shared" ref="AH6:AH13" si="1">AVERAGE(B6:AF6)</f>
        <v>93.290322580645167</v>
      </c>
    </row>
    <row r="7" spans="1:35" ht="17.100000000000001" customHeight="1" x14ac:dyDescent="0.2">
      <c r="A7" s="9" t="s">
        <v>1</v>
      </c>
      <c r="B7" s="3">
        <f>[3]Janeiro!$F$5</f>
        <v>94</v>
      </c>
      <c r="C7" s="3">
        <f>[3]Janeiro!$F$6</f>
        <v>94</v>
      </c>
      <c r="D7" s="3">
        <f>[3]Janeiro!$F$7</f>
        <v>92</v>
      </c>
      <c r="E7" s="3">
        <f>[3]Janeiro!$F$8</f>
        <v>93</v>
      </c>
      <c r="F7" s="3">
        <f>[3]Janeiro!$F$9</f>
        <v>96</v>
      </c>
      <c r="G7" s="3">
        <f>[3]Janeiro!$F$10</f>
        <v>93</v>
      </c>
      <c r="H7" s="3">
        <f>[3]Janeiro!$F$11</f>
        <v>90</v>
      </c>
      <c r="I7" s="3">
        <f>[3]Janeiro!$F$12</f>
        <v>94</v>
      </c>
      <c r="J7" s="3">
        <f>[3]Janeiro!$F$13</f>
        <v>94</v>
      </c>
      <c r="K7" s="3">
        <f>[3]Janeiro!$F$14</f>
        <v>96</v>
      </c>
      <c r="L7" s="3">
        <f>[3]Janeiro!$F$15</f>
        <v>94</v>
      </c>
      <c r="M7" s="3">
        <f>[3]Janeiro!$F$16</f>
        <v>95</v>
      </c>
      <c r="N7" s="3">
        <f>[3]Janeiro!$F$17</f>
        <v>97</v>
      </c>
      <c r="O7" s="3">
        <f>[3]Janeiro!$F$18</f>
        <v>94</v>
      </c>
      <c r="P7" s="3">
        <f>[3]Janeiro!$F$19</f>
        <v>95</v>
      </c>
      <c r="Q7" s="3">
        <f>[3]Janeiro!$F$20</f>
        <v>96</v>
      </c>
      <c r="R7" s="3">
        <f>[3]Janeiro!$F$21</f>
        <v>95</v>
      </c>
      <c r="S7" s="3">
        <f>[3]Janeiro!$F$22</f>
        <v>96</v>
      </c>
      <c r="T7" s="3">
        <f>[3]Janeiro!$F$23</f>
        <v>95</v>
      </c>
      <c r="U7" s="3">
        <f>[3]Janeiro!$F$24</f>
        <v>95</v>
      </c>
      <c r="V7" s="3">
        <f>[3]Janeiro!$F$25</f>
        <v>96</v>
      </c>
      <c r="W7" s="3">
        <f>[3]Janeiro!$F$26</f>
        <v>94</v>
      </c>
      <c r="X7" s="3">
        <f>[3]Janeiro!$F$27</f>
        <v>96</v>
      </c>
      <c r="Y7" s="3">
        <f>[3]Janeiro!$F$28</f>
        <v>96</v>
      </c>
      <c r="Z7" s="3">
        <f>[3]Janeiro!$F$29</f>
        <v>95</v>
      </c>
      <c r="AA7" s="3">
        <f>[3]Janeiro!$F$30</f>
        <v>87</v>
      </c>
      <c r="AB7" s="3">
        <f>[3]Janeiro!$F$31</f>
        <v>91</v>
      </c>
      <c r="AC7" s="3">
        <f>[3]Janeiro!$F$32</f>
        <v>94</v>
      </c>
      <c r="AD7" s="3">
        <f>[3]Janeiro!$F$33</f>
        <v>92</v>
      </c>
      <c r="AE7" s="3">
        <f>[3]Janeiro!$F$34</f>
        <v>95</v>
      </c>
      <c r="AF7" s="3">
        <f>[3]Janeiro!$F$35</f>
        <v>94</v>
      </c>
      <c r="AG7" s="16">
        <f>MAX(B7:AF7)</f>
        <v>97</v>
      </c>
      <c r="AH7" s="25">
        <f t="shared" si="1"/>
        <v>94.129032258064512</v>
      </c>
    </row>
    <row r="8" spans="1:35" ht="17.100000000000001" customHeight="1" x14ac:dyDescent="0.2">
      <c r="A8" s="9" t="s">
        <v>2</v>
      </c>
      <c r="B8" s="3">
        <f>[4]Janeiro!$F$5</f>
        <v>77</v>
      </c>
      <c r="C8" s="3">
        <f>[4]Janeiro!$F$6</f>
        <v>93</v>
      </c>
      <c r="D8" s="3">
        <f>[4]Janeiro!$F$7</f>
        <v>91</v>
      </c>
      <c r="E8" s="3">
        <f>[4]Janeiro!$F$8</f>
        <v>94</v>
      </c>
      <c r="F8" s="3">
        <f>[4]Janeiro!$F$9</f>
        <v>91</v>
      </c>
      <c r="G8" s="3">
        <f>[4]Janeiro!$F$10</f>
        <v>91</v>
      </c>
      <c r="H8" s="3">
        <f>[4]Janeiro!$F$11</f>
        <v>92</v>
      </c>
      <c r="I8" s="3">
        <f>[4]Janeiro!$F$12</f>
        <v>91</v>
      </c>
      <c r="J8" s="3">
        <f>[4]Janeiro!$F$13</f>
        <v>92</v>
      </c>
      <c r="K8" s="3">
        <f>[4]Janeiro!$F$14</f>
        <v>94</v>
      </c>
      <c r="L8" s="3">
        <f>[4]Janeiro!$F$15</f>
        <v>94</v>
      </c>
      <c r="M8" s="3">
        <f>[4]Janeiro!$F$16</f>
        <v>95</v>
      </c>
      <c r="N8" s="3">
        <f>[4]Janeiro!$F$17</f>
        <v>97</v>
      </c>
      <c r="O8" s="3">
        <f>[4]Janeiro!$F$18</f>
        <v>97</v>
      </c>
      <c r="P8" s="3">
        <f>[4]Janeiro!$F$19</f>
        <v>97</v>
      </c>
      <c r="Q8" s="3">
        <f>[4]Janeiro!$F$20</f>
        <v>94</v>
      </c>
      <c r="R8" s="3">
        <f>[4]Janeiro!$F$21</f>
        <v>94</v>
      </c>
      <c r="S8" s="3">
        <f>[4]Janeiro!$F$22</f>
        <v>96</v>
      </c>
      <c r="T8" s="3" t="str">
        <f>[4]Janeiro!$F$23</f>
        <v>**</v>
      </c>
      <c r="U8" s="3" t="str">
        <f>[4]Janeiro!$F$24</f>
        <v>**</v>
      </c>
      <c r="V8" s="3" t="str">
        <f>[4]Janeiro!$F$25</f>
        <v>**</v>
      </c>
      <c r="W8" s="3" t="str">
        <f>[4]Janeiro!$F$26</f>
        <v>**</v>
      </c>
      <c r="X8" s="3" t="str">
        <f>[4]Janeiro!$F$27</f>
        <v>**</v>
      </c>
      <c r="Y8" s="3" t="str">
        <f>[4]Janeiro!$F$28</f>
        <v>**</v>
      </c>
      <c r="Z8" s="3" t="str">
        <f>[4]Janeiro!$F$29</f>
        <v>**</v>
      </c>
      <c r="AA8" s="3" t="str">
        <f>[4]Janeiro!$F$30</f>
        <v>**</v>
      </c>
      <c r="AB8" s="3" t="str">
        <f>[4]Janeiro!$F$31</f>
        <v>**</v>
      </c>
      <c r="AC8" s="3" t="str">
        <f>[4]Janeiro!$F$32</f>
        <v>**</v>
      </c>
      <c r="AD8" s="3" t="str">
        <f>[4]Janeiro!$F$33</f>
        <v>**</v>
      </c>
      <c r="AE8" s="3" t="str">
        <f>[4]Janeiro!$F$34</f>
        <v>**</v>
      </c>
      <c r="AF8" s="3" t="str">
        <f>[4]Janeiro!$F$35</f>
        <v>**</v>
      </c>
      <c r="AG8" s="16">
        <f t="shared" ref="AG8:AG13" si="2">MAX(B8:AF8)</f>
        <v>97</v>
      </c>
      <c r="AH8" s="25">
        <f>AVERAGE(B8:AF8)</f>
        <v>92.777777777777771</v>
      </c>
    </row>
    <row r="9" spans="1:35" ht="17.100000000000001" customHeight="1" x14ac:dyDescent="0.2">
      <c r="A9" s="9" t="s">
        <v>3</v>
      </c>
      <c r="B9" s="3">
        <f>[5]Janeiro!$F$5</f>
        <v>82</v>
      </c>
      <c r="C9" s="3">
        <f>[5]Janeiro!$F$6</f>
        <v>86</v>
      </c>
      <c r="D9" s="3">
        <f>[5]Janeiro!$F$7</f>
        <v>86</v>
      </c>
      <c r="E9" s="3">
        <f>[5]Janeiro!$F$8</f>
        <v>85</v>
      </c>
      <c r="F9" s="3">
        <f>[5]Janeiro!$F$9</f>
        <v>90</v>
      </c>
      <c r="G9" s="3">
        <f>[5]Janeiro!$F$10</f>
        <v>91</v>
      </c>
      <c r="H9" s="3">
        <f>[5]Janeiro!$F$11</f>
        <v>91</v>
      </c>
      <c r="I9" s="3">
        <f>[5]Janeiro!$F$12</f>
        <v>94</v>
      </c>
      <c r="J9" s="3">
        <f>[5]Janeiro!$F$13</f>
        <v>94</v>
      </c>
      <c r="K9" s="3">
        <f>[5]Janeiro!$F$14</f>
        <v>93</v>
      </c>
      <c r="L9" s="3">
        <f>[5]Janeiro!$F$15</f>
        <v>94</v>
      </c>
      <c r="M9" s="3">
        <f>[5]Janeiro!$F$16</f>
        <v>93</v>
      </c>
      <c r="N9" s="3">
        <f>[5]Janeiro!$F$17</f>
        <v>94</v>
      </c>
      <c r="O9" s="3">
        <f>[5]Janeiro!$F$18</f>
        <v>94</v>
      </c>
      <c r="P9" s="3">
        <f>[5]Janeiro!$F$19</f>
        <v>92</v>
      </c>
      <c r="Q9" s="3">
        <f>[5]Janeiro!$F$20</f>
        <v>92</v>
      </c>
      <c r="R9" s="3">
        <f>[5]Janeiro!$F$21</f>
        <v>95</v>
      </c>
      <c r="S9" s="3">
        <f>[5]Janeiro!$F$22</f>
        <v>95</v>
      </c>
      <c r="T9" s="3">
        <f>[5]Janeiro!$F$23</f>
        <v>93</v>
      </c>
      <c r="U9" s="3">
        <f>[5]Janeiro!$F$24</f>
        <v>95</v>
      </c>
      <c r="V9" s="3">
        <f>[5]Janeiro!$F$25</f>
        <v>91</v>
      </c>
      <c r="W9" s="3">
        <f>[5]Janeiro!$F$26</f>
        <v>90</v>
      </c>
      <c r="X9" s="3">
        <f>[5]Janeiro!$F$27</f>
        <v>93</v>
      </c>
      <c r="Y9" s="3">
        <f>[5]Janeiro!$F$28</f>
        <v>91</v>
      </c>
      <c r="Z9" s="3">
        <f>[5]Janeiro!$F$29</f>
        <v>88</v>
      </c>
      <c r="AA9" s="3">
        <f>[5]Janeiro!$F$30</f>
        <v>86</v>
      </c>
      <c r="AB9" s="3">
        <f>[5]Janeiro!$F$31</f>
        <v>87</v>
      </c>
      <c r="AC9" s="3">
        <f>[5]Janeiro!$F$32</f>
        <v>91</v>
      </c>
      <c r="AD9" s="3">
        <f>[5]Janeiro!$F$33</f>
        <v>88</v>
      </c>
      <c r="AE9" s="3">
        <f>[5]Janeiro!$F$34</f>
        <v>88</v>
      </c>
      <c r="AF9" s="3">
        <f>[5]Janeiro!$F$35</f>
        <v>90</v>
      </c>
      <c r="AG9" s="16">
        <f t="shared" si="2"/>
        <v>95</v>
      </c>
      <c r="AH9" s="25">
        <f>AVERAGE(B9:AF9)</f>
        <v>90.709677419354833</v>
      </c>
    </row>
    <row r="10" spans="1:35" ht="17.100000000000001" customHeight="1" x14ac:dyDescent="0.2">
      <c r="A10" s="9" t="s">
        <v>4</v>
      </c>
      <c r="B10" s="3">
        <f>[6]Janeiro!$F$5</f>
        <v>78</v>
      </c>
      <c r="C10" s="3">
        <f>[6]Janeiro!$F$6</f>
        <v>89</v>
      </c>
      <c r="D10" s="3">
        <f>[6]Janeiro!$F$7</f>
        <v>97</v>
      </c>
      <c r="E10" s="3">
        <f>[6]Janeiro!$F$8</f>
        <v>96</v>
      </c>
      <c r="F10" s="3">
        <f>[6]Janeiro!$F$9</f>
        <v>93</v>
      </c>
      <c r="G10" s="3">
        <f>[6]Janeiro!$F$10</f>
        <v>93</v>
      </c>
      <c r="H10" s="3">
        <f>[6]Janeiro!$F$11</f>
        <v>93</v>
      </c>
      <c r="I10" s="3">
        <f>[6]Janeiro!$F$12</f>
        <v>93</v>
      </c>
      <c r="J10" s="3">
        <f>[6]Janeiro!$F$13</f>
        <v>93</v>
      </c>
      <c r="K10" s="3">
        <f>[6]Janeiro!$F$14</f>
        <v>93</v>
      </c>
      <c r="L10" s="3">
        <f>[6]Janeiro!$F$15</f>
        <v>94</v>
      </c>
      <c r="M10" s="3">
        <f>[6]Janeiro!$F$16</f>
        <v>96</v>
      </c>
      <c r="N10" s="3">
        <f>[6]Janeiro!$F$17</f>
        <v>93</v>
      </c>
      <c r="O10" s="3">
        <f>[6]Janeiro!$F$18</f>
        <v>94</v>
      </c>
      <c r="P10" s="3">
        <f>[6]Janeiro!$F$19</f>
        <v>97</v>
      </c>
      <c r="Q10" s="3">
        <f>[6]Janeiro!$F$20</f>
        <v>93</v>
      </c>
      <c r="R10" s="3">
        <f>[6]Janeiro!$F$21</f>
        <v>95</v>
      </c>
      <c r="S10" s="3">
        <f>[6]Janeiro!$F$22</f>
        <v>95</v>
      </c>
      <c r="T10" s="3">
        <f>[6]Janeiro!$F$23</f>
        <v>94</v>
      </c>
      <c r="U10" s="3">
        <f>[6]Janeiro!$F$24</f>
        <v>93</v>
      </c>
      <c r="V10" s="3">
        <f>[6]Janeiro!$F$25</f>
        <v>95</v>
      </c>
      <c r="W10" s="3">
        <f>[6]Janeiro!$F$26</f>
        <v>96</v>
      </c>
      <c r="X10" s="3">
        <f>[6]Janeiro!$F$27</f>
        <v>95</v>
      </c>
      <c r="Y10" s="3">
        <f>[6]Janeiro!$F$28</f>
        <v>84</v>
      </c>
      <c r="Z10" s="3">
        <f>[6]Janeiro!$F$29</f>
        <v>82</v>
      </c>
      <c r="AA10" s="3">
        <f>[6]Janeiro!$F$30</f>
        <v>95</v>
      </c>
      <c r="AB10" s="3">
        <f>[6]Janeiro!$F$31</f>
        <v>93</v>
      </c>
      <c r="AC10" s="3">
        <f>[6]Janeiro!$F$32</f>
        <v>85</v>
      </c>
      <c r="AD10" s="3">
        <f>[6]Janeiro!$F$33</f>
        <v>96</v>
      </c>
      <c r="AE10" s="3">
        <f>[6]Janeiro!$F$34</f>
        <v>90</v>
      </c>
      <c r="AF10" s="3">
        <f>[6]Janeiro!$F$35</f>
        <v>90</v>
      </c>
      <c r="AG10" s="16">
        <f>MAX(B10:AF10)</f>
        <v>97</v>
      </c>
      <c r="AH10" s="25">
        <f t="shared" si="1"/>
        <v>92.354838709677423</v>
      </c>
    </row>
    <row r="11" spans="1:35" ht="17.100000000000001" customHeight="1" x14ac:dyDescent="0.2">
      <c r="A11" s="9" t="s">
        <v>5</v>
      </c>
      <c r="B11" s="14">
        <f>[7]Janeiro!$F$5</f>
        <v>91</v>
      </c>
      <c r="C11" s="14">
        <f>[7]Janeiro!$F$6</f>
        <v>93</v>
      </c>
      <c r="D11" s="14">
        <f>[7]Janeiro!$F$7</f>
        <v>89</v>
      </c>
      <c r="E11" s="14">
        <f>[7]Janeiro!$F$8</f>
        <v>93</v>
      </c>
      <c r="F11" s="14">
        <f>[7]Janeiro!$F$9</f>
        <v>85</v>
      </c>
      <c r="G11" s="14">
        <f>[7]Janeiro!$F$10</f>
        <v>83</v>
      </c>
      <c r="H11" s="14">
        <f>[7]Janeiro!$F$11</f>
        <v>88</v>
      </c>
      <c r="I11" s="14">
        <f>[7]Janeiro!$F$12</f>
        <v>84</v>
      </c>
      <c r="J11" s="14">
        <f>[7]Janeiro!$F$13</f>
        <v>87</v>
      </c>
      <c r="K11" s="14">
        <f>[7]Janeiro!$F$14</f>
        <v>92</v>
      </c>
      <c r="L11" s="14">
        <f>[7]Janeiro!$F$15</f>
        <v>87</v>
      </c>
      <c r="M11" s="14">
        <f>[7]Janeiro!$F$16</f>
        <v>94</v>
      </c>
      <c r="N11" s="14">
        <f>[7]Janeiro!$F$17</f>
        <v>92</v>
      </c>
      <c r="O11" s="14">
        <f>[7]Janeiro!$F$18</f>
        <v>92</v>
      </c>
      <c r="P11" s="14">
        <f>[7]Janeiro!$F$19</f>
        <v>91</v>
      </c>
      <c r="Q11" s="14">
        <f>[7]Janeiro!$F$20</f>
        <v>85</v>
      </c>
      <c r="R11" s="14">
        <f>[7]Janeiro!$F$21</f>
        <v>94</v>
      </c>
      <c r="S11" s="14">
        <f>[7]Janeiro!$F$22</f>
        <v>91</v>
      </c>
      <c r="T11" s="14">
        <f>[7]Janeiro!$F$23</f>
        <v>92</v>
      </c>
      <c r="U11" s="14">
        <f>[7]Janeiro!$F$24</f>
        <v>91</v>
      </c>
      <c r="V11" s="14">
        <f>[7]Janeiro!$F$25</f>
        <v>92</v>
      </c>
      <c r="W11" s="14">
        <f>[7]Janeiro!$F$26</f>
        <v>90</v>
      </c>
      <c r="X11" s="14">
        <f>[7]Janeiro!$F$27</f>
        <v>92</v>
      </c>
      <c r="Y11" s="14">
        <f>[7]Janeiro!$F$28</f>
        <v>92</v>
      </c>
      <c r="Z11" s="14">
        <f>[7]Janeiro!$F$29</f>
        <v>89</v>
      </c>
      <c r="AA11" s="14">
        <f>[7]Janeiro!$F$30</f>
        <v>90</v>
      </c>
      <c r="AB11" s="14">
        <f>[7]Janeiro!$F$31</f>
        <v>91</v>
      </c>
      <c r="AC11" s="14">
        <f>[7]Janeiro!$F$32</f>
        <v>88</v>
      </c>
      <c r="AD11" s="14">
        <f>[7]Janeiro!$F$33</f>
        <v>93</v>
      </c>
      <c r="AE11" s="14">
        <f>[7]Janeiro!$F$34</f>
        <v>90</v>
      </c>
      <c r="AF11" s="14">
        <f>[7]Janeiro!$F$35</f>
        <v>93</v>
      </c>
      <c r="AG11" s="16">
        <f t="shared" si="2"/>
        <v>94</v>
      </c>
      <c r="AH11" s="25">
        <f t="shared" si="1"/>
        <v>90.129032258064512</v>
      </c>
    </row>
    <row r="12" spans="1:35" ht="17.100000000000001" customHeight="1" x14ac:dyDescent="0.2">
      <c r="A12" s="9" t="s">
        <v>6</v>
      </c>
      <c r="B12" s="14">
        <f>[8]Janeiro!$F$5</f>
        <v>85</v>
      </c>
      <c r="C12" s="14">
        <f>[8]Janeiro!$F$6</f>
        <v>86</v>
      </c>
      <c r="D12" s="14">
        <f>[8]Janeiro!$F$7</f>
        <v>87</v>
      </c>
      <c r="E12" s="14">
        <f>[8]Janeiro!$F$8</f>
        <v>87</v>
      </c>
      <c r="F12" s="14">
        <f>[8]Janeiro!$F$9</f>
        <v>89</v>
      </c>
      <c r="G12" s="14">
        <f>[8]Janeiro!$F$10</f>
        <v>90</v>
      </c>
      <c r="H12" s="14">
        <f>[8]Janeiro!$F$11</f>
        <v>86</v>
      </c>
      <c r="I12" s="14">
        <f>[8]Janeiro!$F$12</f>
        <v>89</v>
      </c>
      <c r="J12" s="14">
        <f>[8]Janeiro!$F$13</f>
        <v>89</v>
      </c>
      <c r="K12" s="14">
        <f>[8]Janeiro!$F$14</f>
        <v>88</v>
      </c>
      <c r="L12" s="14">
        <f>[8]Janeiro!$F$15</f>
        <v>86</v>
      </c>
      <c r="M12" s="14">
        <f>[8]Janeiro!$F$16</f>
        <v>89</v>
      </c>
      <c r="N12" s="14">
        <f>[8]Janeiro!$F$17</f>
        <v>90</v>
      </c>
      <c r="O12" s="14">
        <f>[8]Janeiro!$F$18</f>
        <v>90</v>
      </c>
      <c r="P12" s="14">
        <f>[8]Janeiro!$F$19</f>
        <v>89</v>
      </c>
      <c r="Q12" s="14">
        <f>[8]Janeiro!$F$20</f>
        <v>87</v>
      </c>
      <c r="R12" s="14">
        <f>[8]Janeiro!$F$21</f>
        <v>89</v>
      </c>
      <c r="S12" s="14">
        <f>[8]Janeiro!$F$22</f>
        <v>91</v>
      </c>
      <c r="T12" s="14">
        <f>[8]Janeiro!$F$23</f>
        <v>89</v>
      </c>
      <c r="U12" s="14">
        <f>[8]Janeiro!$F$24</f>
        <v>88</v>
      </c>
      <c r="V12" s="14">
        <f>[8]Janeiro!$F$25</f>
        <v>89</v>
      </c>
      <c r="W12" s="14">
        <f>[8]Janeiro!$F$26</f>
        <v>86</v>
      </c>
      <c r="X12" s="14">
        <f>[8]Janeiro!$F$27</f>
        <v>88</v>
      </c>
      <c r="Y12" s="14">
        <f>[8]Janeiro!$F$28</f>
        <v>87</v>
      </c>
      <c r="Z12" s="14">
        <f>[8]Janeiro!$F$29</f>
        <v>87</v>
      </c>
      <c r="AA12" s="14">
        <f>[8]Janeiro!$F$30</f>
        <v>87</v>
      </c>
      <c r="AB12" s="14">
        <f>[8]Janeiro!$F$31</f>
        <v>89</v>
      </c>
      <c r="AC12" s="14">
        <f>[8]Janeiro!$F$32</f>
        <v>85</v>
      </c>
      <c r="AD12" s="14">
        <f>[8]Janeiro!$F$33</f>
        <v>86</v>
      </c>
      <c r="AE12" s="14">
        <f>[8]Janeiro!$F$34</f>
        <v>86</v>
      </c>
      <c r="AF12" s="14">
        <f>[8]Janeiro!$F$35</f>
        <v>85</v>
      </c>
      <c r="AG12" s="16">
        <f t="shared" si="2"/>
        <v>91</v>
      </c>
      <c r="AH12" s="25">
        <f t="shared" si="1"/>
        <v>87.709677419354833</v>
      </c>
    </row>
    <row r="13" spans="1:35" ht="17.100000000000001" customHeight="1" x14ac:dyDescent="0.2">
      <c r="A13" s="9" t="s">
        <v>7</v>
      </c>
      <c r="B13" s="14">
        <f>[9]Janeiro!$F$5</f>
        <v>95</v>
      </c>
      <c r="C13" s="14">
        <f>[9]Janeiro!$F$6</f>
        <v>97</v>
      </c>
      <c r="D13" s="14">
        <f>[9]Janeiro!$F$7</f>
        <v>94</v>
      </c>
      <c r="E13" s="14">
        <f>[9]Janeiro!$F$8</f>
        <v>91</v>
      </c>
      <c r="F13" s="14">
        <f>[9]Janeiro!$F$9</f>
        <v>96</v>
      </c>
      <c r="G13" s="14">
        <f>[9]Janeiro!$F$10</f>
        <v>90</v>
      </c>
      <c r="H13" s="14">
        <f>[9]Janeiro!$F$11</f>
        <v>92</v>
      </c>
      <c r="I13" s="14">
        <f>[9]Janeiro!$F$12</f>
        <v>95</v>
      </c>
      <c r="J13" s="14">
        <f>[9]Janeiro!$F$13</f>
        <v>97</v>
      </c>
      <c r="K13" s="14">
        <f>[9]Janeiro!$F$14</f>
        <v>96</v>
      </c>
      <c r="L13" s="14">
        <f>[9]Janeiro!$F$15</f>
        <v>96</v>
      </c>
      <c r="M13" s="14">
        <f>[9]Janeiro!$F$16</f>
        <v>96</v>
      </c>
      <c r="N13" s="14">
        <f>[9]Janeiro!$F$17</f>
        <v>95</v>
      </c>
      <c r="O13" s="14">
        <f>[9]Janeiro!$F$18</f>
        <v>96</v>
      </c>
      <c r="P13" s="14">
        <f>[9]Janeiro!$F$19</f>
        <v>90</v>
      </c>
      <c r="Q13" s="14">
        <f>[9]Janeiro!$F$20</f>
        <v>93</v>
      </c>
      <c r="R13" s="14">
        <f>[9]Janeiro!$F$21</f>
        <v>97</v>
      </c>
      <c r="S13" s="14">
        <f>[9]Janeiro!$F$22</f>
        <v>97</v>
      </c>
      <c r="T13" s="14">
        <f>[9]Janeiro!$F$23</f>
        <v>97</v>
      </c>
      <c r="U13" s="14">
        <f>[9]Janeiro!$F$24</f>
        <v>97</v>
      </c>
      <c r="V13" s="14">
        <f>[9]Janeiro!$F$25</f>
        <v>97</v>
      </c>
      <c r="W13" s="14">
        <f>[9]Janeiro!$F$26</f>
        <v>96</v>
      </c>
      <c r="X13" s="14">
        <f>[9]Janeiro!$F$27</f>
        <v>92</v>
      </c>
      <c r="Y13" s="14">
        <f>[9]Janeiro!$F$28</f>
        <v>96</v>
      </c>
      <c r="Z13" s="14">
        <f>[9]Janeiro!$F$29</f>
        <v>97</v>
      </c>
      <c r="AA13" s="14">
        <f>[9]Janeiro!$F$30</f>
        <v>93</v>
      </c>
      <c r="AB13" s="14">
        <f>[9]Janeiro!$F$31</f>
        <v>95</v>
      </c>
      <c r="AC13" s="14">
        <f>[9]Janeiro!$F$32</f>
        <v>95</v>
      </c>
      <c r="AD13" s="14">
        <f>[9]Janeiro!$F$33</f>
        <v>96</v>
      </c>
      <c r="AE13" s="14">
        <f>[9]Janeiro!$F$34</f>
        <v>97</v>
      </c>
      <c r="AF13" s="14">
        <f>[9]Janeiro!$F$35</f>
        <v>92</v>
      </c>
      <c r="AG13" s="16">
        <f t="shared" si="2"/>
        <v>97</v>
      </c>
      <c r="AH13" s="25">
        <f t="shared" si="1"/>
        <v>94.935483870967744</v>
      </c>
    </row>
    <row r="14" spans="1:35" ht="17.100000000000001" customHeight="1" x14ac:dyDescent="0.2">
      <c r="A14" s="9" t="s">
        <v>8</v>
      </c>
      <c r="B14" s="14">
        <f>[10]Janeiro!$F$5</f>
        <v>94</v>
      </c>
      <c r="C14" s="14">
        <f>[10]Janeiro!$F$6</f>
        <v>96</v>
      </c>
      <c r="D14" s="14">
        <f>[10]Janeiro!$F$7</f>
        <v>95</v>
      </c>
      <c r="E14" s="14">
        <f>[10]Janeiro!$F$8</f>
        <v>97</v>
      </c>
      <c r="F14" s="14">
        <f>[10]Janeiro!$F$9</f>
        <v>96</v>
      </c>
      <c r="G14" s="14">
        <f>[10]Janeiro!$F$10</f>
        <v>92</v>
      </c>
      <c r="H14" s="14">
        <f>[10]Janeiro!$F$11</f>
        <v>92</v>
      </c>
      <c r="I14" s="14">
        <f>[10]Janeiro!$F$12</f>
        <v>94</v>
      </c>
      <c r="J14" s="14">
        <f>[10]Janeiro!$F$13</f>
        <v>96</v>
      </c>
      <c r="K14" s="14">
        <f>[10]Janeiro!$F$14</f>
        <v>95</v>
      </c>
      <c r="L14" s="14">
        <f>[10]Janeiro!$F$15</f>
        <v>96</v>
      </c>
      <c r="M14" s="14">
        <f>[10]Janeiro!$F$16</f>
        <v>95</v>
      </c>
      <c r="N14" s="14">
        <f>[10]Janeiro!$F$17</f>
        <v>97</v>
      </c>
      <c r="O14" s="14">
        <f>[10]Janeiro!$F$18</f>
        <v>91</v>
      </c>
      <c r="P14" s="14">
        <f>[10]Janeiro!$F$19</f>
        <v>94</v>
      </c>
      <c r="Q14" s="14">
        <f>[10]Janeiro!$F$20</f>
        <v>97</v>
      </c>
      <c r="R14" s="14">
        <f>[10]Janeiro!$F$21</f>
        <v>95</v>
      </c>
      <c r="S14" s="14">
        <f>[10]Janeiro!$F$22</f>
        <v>95</v>
      </c>
      <c r="T14" s="14">
        <f>[10]Janeiro!$F$23</f>
        <v>96</v>
      </c>
      <c r="U14" s="14">
        <f>[10]Janeiro!$F$24</f>
        <v>96</v>
      </c>
      <c r="V14" s="14">
        <f>[10]Janeiro!$F$25</f>
        <v>96</v>
      </c>
      <c r="W14" s="14">
        <f>[10]Janeiro!$F$26</f>
        <v>96</v>
      </c>
      <c r="X14" s="14">
        <f>[10]Janeiro!$F$27</f>
        <v>94</v>
      </c>
      <c r="Y14" s="14">
        <f>[10]Janeiro!$F$28</f>
        <v>95</v>
      </c>
      <c r="Z14" s="14">
        <f>[10]Janeiro!$F$29</f>
        <v>97</v>
      </c>
      <c r="AA14" s="14">
        <f>[10]Janeiro!$F$30</f>
        <v>93</v>
      </c>
      <c r="AB14" s="14">
        <f>[10]Janeiro!$F$31</f>
        <v>95</v>
      </c>
      <c r="AC14" s="14">
        <f>[10]Janeiro!$F$32</f>
        <v>96</v>
      </c>
      <c r="AD14" s="14">
        <f>[10]Janeiro!$F$33</f>
        <v>96</v>
      </c>
      <c r="AE14" s="14">
        <f>[10]Janeiro!$F$34</f>
        <v>95</v>
      </c>
      <c r="AF14" s="14">
        <f>[10]Janeiro!$F$35</f>
        <v>95</v>
      </c>
      <c r="AG14" s="16">
        <f>MAX(B14:AF14)</f>
        <v>97</v>
      </c>
      <c r="AH14" s="25">
        <f>AVERAGE(B14:AF14)</f>
        <v>95.064516129032256</v>
      </c>
    </row>
    <row r="15" spans="1:35" ht="17.100000000000001" customHeight="1" x14ac:dyDescent="0.2">
      <c r="A15" s="9" t="s">
        <v>9</v>
      </c>
      <c r="B15" s="14">
        <f>[11]Janeiro!$F$5</f>
        <v>81</v>
      </c>
      <c r="C15" s="14">
        <f>[11]Janeiro!$F$6</f>
        <v>92</v>
      </c>
      <c r="D15" s="14">
        <f>[11]Janeiro!$F$7</f>
        <v>90</v>
      </c>
      <c r="E15" s="14">
        <f>[11]Janeiro!$F$8</f>
        <v>93</v>
      </c>
      <c r="F15" s="14">
        <f>[11]Janeiro!$F$9</f>
        <v>93</v>
      </c>
      <c r="G15" s="14">
        <f>[11]Janeiro!$F$10</f>
        <v>88</v>
      </c>
      <c r="H15" s="14">
        <f>[11]Janeiro!$F$11</f>
        <v>94</v>
      </c>
      <c r="I15" s="14">
        <f>[11]Janeiro!$F$12</f>
        <v>95</v>
      </c>
      <c r="J15" s="14">
        <f>[11]Janeiro!$F$13</f>
        <v>97</v>
      </c>
      <c r="K15" s="14">
        <f>[11]Janeiro!$F$14</f>
        <v>92</v>
      </c>
      <c r="L15" s="14">
        <f>[11]Janeiro!$F$15</f>
        <v>95</v>
      </c>
      <c r="M15" s="14">
        <f>[11]Janeiro!$F$16</f>
        <v>94</v>
      </c>
      <c r="N15" s="14">
        <f>[11]Janeiro!$F$17</f>
        <v>94</v>
      </c>
      <c r="O15" s="14">
        <f>[11]Janeiro!$F$18</f>
        <v>96</v>
      </c>
      <c r="P15" s="14">
        <f>[11]Janeiro!$F$19</f>
        <v>85</v>
      </c>
      <c r="Q15" s="14">
        <f>[11]Janeiro!$F$20</f>
        <v>93</v>
      </c>
      <c r="R15" s="14">
        <f>[11]Janeiro!$F$21</f>
        <v>96</v>
      </c>
      <c r="S15" s="14">
        <f>[11]Janeiro!$F$22</f>
        <v>96</v>
      </c>
      <c r="T15" s="14">
        <f>[11]Janeiro!$F$23</f>
        <v>96</v>
      </c>
      <c r="U15" s="14">
        <f>[11]Janeiro!$F$24</f>
        <v>96</v>
      </c>
      <c r="V15" s="14">
        <f>[11]Janeiro!$F$25</f>
        <v>96</v>
      </c>
      <c r="W15" s="14">
        <f>[11]Janeiro!$F$26</f>
        <v>96</v>
      </c>
      <c r="X15" s="14">
        <f>[11]Janeiro!$F$27</f>
        <v>91</v>
      </c>
      <c r="Y15" s="14">
        <f>[11]Janeiro!$F$28</f>
        <v>89</v>
      </c>
      <c r="Z15" s="14">
        <f>[11]Janeiro!$F$29</f>
        <v>90</v>
      </c>
      <c r="AA15" s="14">
        <f>[11]Janeiro!$F$30</f>
        <v>93</v>
      </c>
      <c r="AB15" s="14">
        <f>[11]Janeiro!$F$31</f>
        <v>95</v>
      </c>
      <c r="AC15" s="14">
        <f>[11]Janeiro!$F$32</f>
        <v>93</v>
      </c>
      <c r="AD15" s="14">
        <f>[11]Janeiro!$F$33</f>
        <v>92</v>
      </c>
      <c r="AE15" s="14">
        <f>[11]Janeiro!$F$34</f>
        <v>96</v>
      </c>
      <c r="AF15" s="14">
        <f>[11]Janeiro!$F$35</f>
        <v>91</v>
      </c>
      <c r="AG15" s="16">
        <f t="shared" ref="AG15:AG25" si="3">MAX(B15:AF15)</f>
        <v>97</v>
      </c>
      <c r="AH15" s="25">
        <f t="shared" ref="AH15:AH26" si="4">AVERAGE(B15:AF15)</f>
        <v>92.838709677419359</v>
      </c>
    </row>
    <row r="16" spans="1:35" ht="17.100000000000001" customHeight="1" x14ac:dyDescent="0.2">
      <c r="A16" s="9" t="s">
        <v>10</v>
      </c>
      <c r="B16" s="14">
        <f>[12]Janeiro!$F$5</f>
        <v>94</v>
      </c>
      <c r="C16" s="14">
        <f>[12]Janeiro!$F$6</f>
        <v>96</v>
      </c>
      <c r="D16" s="14">
        <f>[12]Janeiro!$F$7</f>
        <v>94</v>
      </c>
      <c r="E16" s="14">
        <f>[12]Janeiro!$F$8</f>
        <v>95</v>
      </c>
      <c r="F16" s="14">
        <f>[12]Janeiro!$F$9</f>
        <v>93</v>
      </c>
      <c r="G16" s="14">
        <f>[12]Janeiro!$F$10</f>
        <v>93</v>
      </c>
      <c r="H16" s="14">
        <f>[12]Janeiro!$F$11</f>
        <v>92</v>
      </c>
      <c r="I16" s="14">
        <f>[12]Janeiro!$F$12</f>
        <v>93</v>
      </c>
      <c r="J16" s="14">
        <f>[12]Janeiro!$F$13</f>
        <v>95</v>
      </c>
      <c r="K16" s="14">
        <f>[12]Janeiro!$F$14</f>
        <v>92</v>
      </c>
      <c r="L16" s="14">
        <f>[12]Janeiro!$F$15</f>
        <v>93</v>
      </c>
      <c r="M16" s="14">
        <f>[12]Janeiro!$F$16</f>
        <v>95</v>
      </c>
      <c r="N16" s="14">
        <f>[12]Janeiro!$F$17</f>
        <v>94</v>
      </c>
      <c r="O16" s="14">
        <f>[12]Janeiro!$F$18</f>
        <v>93</v>
      </c>
      <c r="P16" s="14">
        <f>[12]Janeiro!$F$19</f>
        <v>92</v>
      </c>
      <c r="Q16" s="14">
        <f>[12]Janeiro!$F$20</f>
        <v>90</v>
      </c>
      <c r="R16" s="14">
        <f>[12]Janeiro!$F$21</f>
        <v>94</v>
      </c>
      <c r="S16" s="14">
        <f>[12]Janeiro!$F$22</f>
        <v>95</v>
      </c>
      <c r="T16" s="14">
        <f>[12]Janeiro!$F$23</f>
        <v>95</v>
      </c>
      <c r="U16" s="14">
        <f>[12]Janeiro!$F$24</f>
        <v>94</v>
      </c>
      <c r="V16" s="14">
        <f>[12]Janeiro!$F$25</f>
        <v>95</v>
      </c>
      <c r="W16" s="14">
        <f>[12]Janeiro!$F$26</f>
        <v>95</v>
      </c>
      <c r="X16" s="14">
        <f>[12]Janeiro!$F$27</f>
        <v>94</v>
      </c>
      <c r="Y16" s="14">
        <f>[12]Janeiro!$F$28</f>
        <v>92</v>
      </c>
      <c r="Z16" s="14">
        <f>[12]Janeiro!$F$29</f>
        <v>92</v>
      </c>
      <c r="AA16" s="14">
        <f>[12]Janeiro!$F$30</f>
        <v>91</v>
      </c>
      <c r="AB16" s="14">
        <f>[12]Janeiro!$F$31</f>
        <v>94</v>
      </c>
      <c r="AC16" s="14">
        <f>[12]Janeiro!$F$32</f>
        <v>93</v>
      </c>
      <c r="AD16" s="14">
        <f>[12]Janeiro!$F$33</f>
        <v>90</v>
      </c>
      <c r="AE16" s="14">
        <f>[12]Janeiro!$F$34</f>
        <v>95</v>
      </c>
      <c r="AF16" s="14">
        <f>[12]Janeiro!$F$35</f>
        <v>93</v>
      </c>
      <c r="AG16" s="16">
        <f t="shared" si="3"/>
        <v>96</v>
      </c>
      <c r="AH16" s="25">
        <f t="shared" si="4"/>
        <v>93.41935483870968</v>
      </c>
    </row>
    <row r="17" spans="1:35" ht="17.100000000000001" customHeight="1" x14ac:dyDescent="0.2">
      <c r="A17" s="9" t="s">
        <v>11</v>
      </c>
      <c r="B17" s="14">
        <f>[13]Janeiro!$F$5</f>
        <v>95</v>
      </c>
      <c r="C17" s="14">
        <f>[13]Janeiro!$F$6</f>
        <v>98</v>
      </c>
      <c r="D17" s="14">
        <f>[13]Janeiro!$F$7</f>
        <v>97</v>
      </c>
      <c r="E17" s="14">
        <f>[13]Janeiro!$F$8</f>
        <v>97</v>
      </c>
      <c r="F17" s="14">
        <f>[13]Janeiro!$F$9</f>
        <v>98</v>
      </c>
      <c r="G17" s="14">
        <f>[13]Janeiro!$F$10</f>
        <v>98</v>
      </c>
      <c r="H17" s="14">
        <f>[13]Janeiro!$F$11</f>
        <v>98</v>
      </c>
      <c r="I17" s="14">
        <f>[13]Janeiro!$F$12</f>
        <v>98</v>
      </c>
      <c r="J17" s="14">
        <f>[13]Janeiro!$F$13</f>
        <v>97</v>
      </c>
      <c r="K17" s="14">
        <f>[13]Janeiro!$F$14</f>
        <v>97</v>
      </c>
      <c r="L17" s="14">
        <f>[13]Janeiro!$F$15</f>
        <v>97</v>
      </c>
      <c r="M17" s="14">
        <f>[13]Janeiro!$F$16</f>
        <v>98</v>
      </c>
      <c r="N17" s="14">
        <f>[13]Janeiro!$F$17</f>
        <v>98</v>
      </c>
      <c r="O17" s="14">
        <f>[13]Janeiro!$F$18</f>
        <v>97</v>
      </c>
      <c r="P17" s="14">
        <f>[13]Janeiro!$F$19</f>
        <v>97</v>
      </c>
      <c r="Q17" s="14">
        <f>[13]Janeiro!$F$20</f>
        <v>97</v>
      </c>
      <c r="R17" s="14">
        <f>[13]Janeiro!$F$21</f>
        <v>97</v>
      </c>
      <c r="S17" s="14">
        <f>[13]Janeiro!$F$22</f>
        <v>98</v>
      </c>
      <c r="T17" s="14">
        <f>[13]Janeiro!$F$23</f>
        <v>98</v>
      </c>
      <c r="U17" s="14">
        <f>[13]Janeiro!$F$24</f>
        <v>97</v>
      </c>
      <c r="V17" s="14">
        <f>[13]Janeiro!$F$25</f>
        <v>98</v>
      </c>
      <c r="W17" s="14">
        <f>[13]Janeiro!$F$26</f>
        <v>98</v>
      </c>
      <c r="X17" s="14">
        <f>[13]Janeiro!$F$27</f>
        <v>98</v>
      </c>
      <c r="Y17" s="14">
        <f>[13]Janeiro!$F$28</f>
        <v>98</v>
      </c>
      <c r="Z17" s="14">
        <f>[13]Janeiro!$F$29</f>
        <v>98</v>
      </c>
      <c r="AA17" s="14">
        <f>[13]Janeiro!$F$30</f>
        <v>96</v>
      </c>
      <c r="AB17" s="14">
        <f>[13]Janeiro!$F$31</f>
        <v>97</v>
      </c>
      <c r="AC17" s="14">
        <f>[13]Janeiro!$F$32</f>
        <v>98</v>
      </c>
      <c r="AD17" s="14">
        <f>[13]Janeiro!$F$33</f>
        <v>98</v>
      </c>
      <c r="AE17" s="14">
        <f>[13]Janeiro!$F$34</f>
        <v>98</v>
      </c>
      <c r="AF17" s="14">
        <f>[13]Janeiro!$F$35</f>
        <v>98</v>
      </c>
      <c r="AG17" s="16">
        <f t="shared" si="3"/>
        <v>98</v>
      </c>
      <c r="AH17" s="25">
        <f t="shared" si="4"/>
        <v>97.483870967741936</v>
      </c>
    </row>
    <row r="18" spans="1:35" ht="17.100000000000001" customHeight="1" x14ac:dyDescent="0.2">
      <c r="A18" s="9" t="s">
        <v>12</v>
      </c>
      <c r="B18" s="14">
        <f>[14]Janeiro!$F$5</f>
        <v>96</v>
      </c>
      <c r="C18" s="14">
        <f>[14]Janeiro!$F$6</f>
        <v>96</v>
      </c>
      <c r="D18" s="14">
        <f>[14]Janeiro!$F$7</f>
        <v>94</v>
      </c>
      <c r="E18" s="14">
        <f>[14]Janeiro!$F$8</f>
        <v>94</v>
      </c>
      <c r="F18" s="14">
        <f>[14]Janeiro!$F$9</f>
        <v>95</v>
      </c>
      <c r="G18" s="14">
        <f>[14]Janeiro!$F$10</f>
        <v>94</v>
      </c>
      <c r="H18" s="14">
        <f>[14]Janeiro!$F$11</f>
        <v>95</v>
      </c>
      <c r="I18" s="14">
        <f>[14]Janeiro!$F$12</f>
        <v>95</v>
      </c>
      <c r="J18" s="14">
        <f>[14]Janeiro!$F$13</f>
        <v>95</v>
      </c>
      <c r="K18" s="14">
        <f>[14]Janeiro!$F$14</f>
        <v>96</v>
      </c>
      <c r="L18" s="14">
        <f>[14]Janeiro!$F$15</f>
        <v>95</v>
      </c>
      <c r="M18" s="14">
        <f>[14]Janeiro!$F$16</f>
        <v>95</v>
      </c>
      <c r="N18" s="14">
        <f>[14]Janeiro!$F$17</f>
        <v>96</v>
      </c>
      <c r="O18" s="14">
        <f>[14]Janeiro!$F$18</f>
        <v>95</v>
      </c>
      <c r="P18" s="14">
        <f>[14]Janeiro!$F$19</f>
        <v>95</v>
      </c>
      <c r="Q18" s="14">
        <f>[14]Janeiro!$F$20</f>
        <v>96</v>
      </c>
      <c r="R18" s="14">
        <f>[14]Janeiro!$F$21</f>
        <v>94</v>
      </c>
      <c r="S18" s="14">
        <f>[14]Janeiro!$F$22</f>
        <v>95</v>
      </c>
      <c r="T18" s="14">
        <f>[14]Janeiro!$F$23</f>
        <v>96</v>
      </c>
      <c r="U18" s="14">
        <f>[14]Janeiro!$F$24</f>
        <v>95</v>
      </c>
      <c r="V18" s="14">
        <f>[14]Janeiro!$F$25</f>
        <v>95</v>
      </c>
      <c r="W18" s="14" t="str">
        <f>[14]Janeiro!$F$26</f>
        <v>**</v>
      </c>
      <c r="X18" s="14" t="str">
        <f>[14]Janeiro!$F$27</f>
        <v>**</v>
      </c>
      <c r="Y18" s="14" t="str">
        <f>[14]Janeiro!$F$28</f>
        <v>**</v>
      </c>
      <c r="Z18" s="14" t="str">
        <f>[14]Janeiro!$F$29</f>
        <v>**</v>
      </c>
      <c r="AA18" s="14" t="str">
        <f>[14]Janeiro!$F$30</f>
        <v>**</v>
      </c>
      <c r="AB18" s="14" t="str">
        <f>[14]Janeiro!$F$31</f>
        <v>**</v>
      </c>
      <c r="AC18" s="14" t="str">
        <f>[14]Janeiro!$F$32</f>
        <v>**</v>
      </c>
      <c r="AD18" s="14" t="str">
        <f>[14]Janeiro!$F$33</f>
        <v>**</v>
      </c>
      <c r="AE18" s="14" t="str">
        <f>[14]Janeiro!$F$34</f>
        <v>**</v>
      </c>
      <c r="AF18" s="14" t="str">
        <f>[14]Janeiro!$F$35</f>
        <v>**</v>
      </c>
      <c r="AG18" s="16">
        <f t="shared" si="3"/>
        <v>96</v>
      </c>
      <c r="AH18" s="25">
        <f t="shared" si="4"/>
        <v>95.095238095238102</v>
      </c>
    </row>
    <row r="19" spans="1:35" ht="17.100000000000001" customHeight="1" x14ac:dyDescent="0.2">
      <c r="A19" s="9" t="s">
        <v>13</v>
      </c>
      <c r="B19" s="14">
        <f>[15]Janeiro!$F$5</f>
        <v>88</v>
      </c>
      <c r="C19" s="14">
        <f>[15]Janeiro!$F$6</f>
        <v>86</v>
      </c>
      <c r="D19" s="14">
        <f>[15]Janeiro!$F$7</f>
        <v>77</v>
      </c>
      <c r="E19" s="14">
        <f>[15]Janeiro!$F$8</f>
        <v>89</v>
      </c>
      <c r="F19" s="14">
        <f>[15]Janeiro!$F$9</f>
        <v>90</v>
      </c>
      <c r="G19" s="14">
        <f>[15]Janeiro!$F$10</f>
        <v>93</v>
      </c>
      <c r="H19" s="14">
        <f>[15]Janeiro!$F$11</f>
        <v>92</v>
      </c>
      <c r="I19" s="14">
        <f>[15]Janeiro!$F$12</f>
        <v>84</v>
      </c>
      <c r="J19" s="14">
        <f>[15]Janeiro!$F$13</f>
        <v>93</v>
      </c>
      <c r="K19" s="14">
        <f>[15]Janeiro!$F$14</f>
        <v>91</v>
      </c>
      <c r="L19" s="14">
        <f>[15]Janeiro!$F$15</f>
        <v>95</v>
      </c>
      <c r="M19" s="14">
        <f>[15]Janeiro!$F$16</f>
        <v>94</v>
      </c>
      <c r="N19" s="14">
        <f>[15]Janeiro!$F$17</f>
        <v>94</v>
      </c>
      <c r="O19" s="14">
        <f>[15]Janeiro!$F$18</f>
        <v>95</v>
      </c>
      <c r="P19" s="14">
        <f>[15]Janeiro!$F$19</f>
        <v>95</v>
      </c>
      <c r="Q19" s="14">
        <f>[15]Janeiro!$F$20</f>
        <v>91</v>
      </c>
      <c r="R19" s="14">
        <f>[15]Janeiro!$F$21</f>
        <v>91</v>
      </c>
      <c r="S19" s="14" t="str">
        <f>[15]Janeiro!$F$22</f>
        <v>**</v>
      </c>
      <c r="T19" s="14" t="str">
        <f>[15]Janeiro!$F$23</f>
        <v>**</v>
      </c>
      <c r="U19" s="14" t="str">
        <f>[15]Janeiro!$F$24</f>
        <v>**</v>
      </c>
      <c r="V19" s="14" t="str">
        <f>[15]Janeiro!$F$25</f>
        <v>**</v>
      </c>
      <c r="W19" s="14" t="str">
        <f>[15]Janeiro!$F$26</f>
        <v>**</v>
      </c>
      <c r="X19" s="14" t="str">
        <f>[15]Janeiro!$F$27</f>
        <v>**</v>
      </c>
      <c r="Y19" s="14" t="str">
        <f>[15]Janeiro!$F$28</f>
        <v>**</v>
      </c>
      <c r="Z19" s="14" t="str">
        <f>[15]Janeiro!$F$29</f>
        <v>**</v>
      </c>
      <c r="AA19" s="14" t="str">
        <f>[15]Janeiro!$F$30</f>
        <v>**</v>
      </c>
      <c r="AB19" s="14" t="str">
        <f>[15]Janeiro!$F$31</f>
        <v>**</v>
      </c>
      <c r="AC19" s="14" t="str">
        <f>[15]Janeiro!$F$32</f>
        <v>**</v>
      </c>
      <c r="AD19" s="14" t="str">
        <f>[15]Janeiro!$F$33</f>
        <v>**</v>
      </c>
      <c r="AE19" s="14" t="str">
        <f>[15]Janeiro!$F$34</f>
        <v>**</v>
      </c>
      <c r="AF19" s="14" t="str">
        <f>[15]Janeiro!$F$35</f>
        <v>**</v>
      </c>
      <c r="AG19" s="16">
        <f t="shared" si="3"/>
        <v>95</v>
      </c>
      <c r="AH19" s="25">
        <f t="shared" si="4"/>
        <v>90.470588235294116</v>
      </c>
    </row>
    <row r="20" spans="1:35" ht="17.100000000000001" customHeight="1" x14ac:dyDescent="0.2">
      <c r="A20" s="9" t="s">
        <v>14</v>
      </c>
      <c r="B20" s="14">
        <f>[16]Janeiro!$F$5</f>
        <v>89</v>
      </c>
      <c r="C20" s="14">
        <f>[16]Janeiro!$F$6</f>
        <v>91</v>
      </c>
      <c r="D20" s="14">
        <f>[16]Janeiro!$F$7</f>
        <v>96</v>
      </c>
      <c r="E20" s="14">
        <f>[16]Janeiro!$F$8</f>
        <v>96</v>
      </c>
      <c r="F20" s="14">
        <f>[16]Janeiro!$F$9</f>
        <v>95</v>
      </c>
      <c r="G20" s="14">
        <f>[16]Janeiro!$F$10</f>
        <v>95</v>
      </c>
      <c r="H20" s="14">
        <f>[16]Janeiro!$F$11</f>
        <v>92</v>
      </c>
      <c r="I20" s="14">
        <f>[16]Janeiro!$F$12</f>
        <v>94</v>
      </c>
      <c r="J20" s="14">
        <f>[16]Janeiro!$F$13</f>
        <v>95</v>
      </c>
      <c r="K20" s="14">
        <f>[16]Janeiro!$F$14</f>
        <v>96</v>
      </c>
      <c r="L20" s="14">
        <f>[16]Janeiro!$F$15</f>
        <v>96</v>
      </c>
      <c r="M20" s="14">
        <f>[16]Janeiro!$F$16</f>
        <v>94</v>
      </c>
      <c r="N20" s="14">
        <f>[16]Janeiro!$F$17</f>
        <v>96</v>
      </c>
      <c r="O20" s="14">
        <f>[16]Janeiro!$F$18</f>
        <v>95</v>
      </c>
      <c r="P20" s="14">
        <f>[16]Janeiro!$F$19</f>
        <v>93</v>
      </c>
      <c r="Q20" s="14">
        <f>[16]Janeiro!$F$20</f>
        <v>89</v>
      </c>
      <c r="R20" s="14">
        <f>[16]Janeiro!$F$21</f>
        <v>96</v>
      </c>
      <c r="S20" s="14">
        <f>[16]Janeiro!$F$22</f>
        <v>95</v>
      </c>
      <c r="T20" s="14">
        <f>[16]Janeiro!$F$23</f>
        <v>97</v>
      </c>
      <c r="U20" s="14">
        <f>[16]Janeiro!$F$24</f>
        <v>96</v>
      </c>
      <c r="V20" s="14">
        <f>[16]Janeiro!$F$25</f>
        <v>96</v>
      </c>
      <c r="W20" s="14">
        <f>[16]Janeiro!$F$26</f>
        <v>93</v>
      </c>
      <c r="X20" s="14">
        <f>[16]Janeiro!$F$27</f>
        <v>94</v>
      </c>
      <c r="Y20" s="14">
        <f>[16]Janeiro!$F$28</f>
        <v>96</v>
      </c>
      <c r="Z20" s="14">
        <f>[16]Janeiro!$F$29</f>
        <v>92</v>
      </c>
      <c r="AA20" s="14">
        <f>[16]Janeiro!$F$30</f>
        <v>93</v>
      </c>
      <c r="AB20" s="14">
        <f>[16]Janeiro!$F$31</f>
        <v>90</v>
      </c>
      <c r="AC20" s="14">
        <f>[16]Janeiro!$F$32</f>
        <v>94</v>
      </c>
      <c r="AD20" s="14">
        <f>[16]Janeiro!$F$33</f>
        <v>92</v>
      </c>
      <c r="AE20" s="14">
        <f>[16]Janeiro!$F$34</f>
        <v>92</v>
      </c>
      <c r="AF20" s="14">
        <f>[16]Janeiro!$F$35</f>
        <v>90</v>
      </c>
      <c r="AG20" s="16">
        <f t="shared" si="3"/>
        <v>97</v>
      </c>
      <c r="AH20" s="25">
        <f t="shared" si="4"/>
        <v>93.806451612903231</v>
      </c>
    </row>
    <row r="21" spans="1:35" ht="17.100000000000001" customHeight="1" x14ac:dyDescent="0.2">
      <c r="A21" s="9" t="s">
        <v>15</v>
      </c>
      <c r="B21" s="14">
        <f>[17]Janeiro!$F$5</f>
        <v>99</v>
      </c>
      <c r="C21" s="14">
        <f>[17]Janeiro!$F$6</f>
        <v>99</v>
      </c>
      <c r="D21" s="14">
        <f>[17]Janeiro!$F$7</f>
        <v>87</v>
      </c>
      <c r="E21" s="14">
        <f>[17]Janeiro!$F$8</f>
        <v>85</v>
      </c>
      <c r="F21" s="14">
        <f>[17]Janeiro!$F$9</f>
        <v>85</v>
      </c>
      <c r="G21" s="14">
        <f>[17]Janeiro!$F$10</f>
        <v>85</v>
      </c>
      <c r="H21" s="14">
        <f>[17]Janeiro!$F$11</f>
        <v>96</v>
      </c>
      <c r="I21" s="14">
        <f>[17]Janeiro!$F$12</f>
        <v>96</v>
      </c>
      <c r="J21" s="14">
        <f>[17]Janeiro!$F$13</f>
        <v>98</v>
      </c>
      <c r="K21" s="14">
        <f>[17]Janeiro!$F$14</f>
        <v>92</v>
      </c>
      <c r="L21" s="14">
        <f>[17]Janeiro!$F$15</f>
        <v>85</v>
      </c>
      <c r="M21" s="14">
        <f>[17]Janeiro!$F$16</f>
        <v>92</v>
      </c>
      <c r="N21" s="14">
        <f>[17]Janeiro!$F$17</f>
        <v>92</v>
      </c>
      <c r="O21" s="14">
        <f>[17]Janeiro!$F$18</f>
        <v>89</v>
      </c>
      <c r="P21" s="14">
        <f>[17]Janeiro!$F$19</f>
        <v>74</v>
      </c>
      <c r="Q21" s="14">
        <f>[17]Janeiro!$F$20</f>
        <v>89</v>
      </c>
      <c r="R21" s="14">
        <f>[17]Janeiro!$F$21</f>
        <v>94</v>
      </c>
      <c r="S21" s="14">
        <f>[17]Janeiro!$F$22</f>
        <v>98</v>
      </c>
      <c r="T21" s="14">
        <f>[17]Janeiro!$F$23</f>
        <v>94</v>
      </c>
      <c r="U21" s="14">
        <f>[17]Janeiro!$F$24</f>
        <v>94</v>
      </c>
      <c r="V21" s="14">
        <f>[17]Janeiro!$F$25</f>
        <v>95</v>
      </c>
      <c r="W21" s="14">
        <f>[17]Janeiro!$F$26</f>
        <v>99</v>
      </c>
      <c r="X21" s="14">
        <f>[17]Janeiro!$F$27</f>
        <v>94</v>
      </c>
      <c r="Y21" s="14">
        <f>[17]Janeiro!$F$28</f>
        <v>98</v>
      </c>
      <c r="Z21" s="14">
        <f>[17]Janeiro!$F$29</f>
        <v>96</v>
      </c>
      <c r="AA21" s="14">
        <f>[17]Janeiro!$F$30</f>
        <v>95</v>
      </c>
      <c r="AB21" s="14">
        <f>[17]Janeiro!$F$31</f>
        <v>92</v>
      </c>
      <c r="AC21" s="14">
        <f>[17]Janeiro!$F$32</f>
        <v>93</v>
      </c>
      <c r="AD21" s="14">
        <f>[17]Janeiro!$F$33</f>
        <v>97</v>
      </c>
      <c r="AE21" s="14">
        <f>[17]Janeiro!$F$34</f>
        <v>99</v>
      </c>
      <c r="AF21" s="14">
        <f>[17]Janeiro!$F$35</f>
        <v>92</v>
      </c>
      <c r="AG21" s="16">
        <f t="shared" si="3"/>
        <v>99</v>
      </c>
      <c r="AH21" s="25">
        <f t="shared" si="4"/>
        <v>92.677419354838705</v>
      </c>
    </row>
    <row r="22" spans="1:35" ht="17.100000000000001" customHeight="1" x14ac:dyDescent="0.2">
      <c r="A22" s="9" t="s">
        <v>16</v>
      </c>
      <c r="B22" s="14" t="str">
        <f>[18]Janeiro!$F$5</f>
        <v>**</v>
      </c>
      <c r="C22" s="14">
        <f>[18]Janeiro!$F$6</f>
        <v>74</v>
      </c>
      <c r="D22" s="14">
        <f>[18]Janeiro!$F$7</f>
        <v>78</v>
      </c>
      <c r="E22" s="14">
        <f>[18]Janeiro!$F$8</f>
        <v>93</v>
      </c>
      <c r="F22" s="14">
        <f>[18]Janeiro!$F$9</f>
        <v>87</v>
      </c>
      <c r="G22" s="14">
        <f>[18]Janeiro!$F$10</f>
        <v>90</v>
      </c>
      <c r="H22" s="14">
        <f>[18]Janeiro!$F$11</f>
        <v>93</v>
      </c>
      <c r="I22" s="14">
        <f>[18]Janeiro!$F$12</f>
        <v>88</v>
      </c>
      <c r="J22" s="14">
        <f>[18]Janeiro!$F$13</f>
        <v>84</v>
      </c>
      <c r="K22" s="14">
        <f>[18]Janeiro!$F$14</f>
        <v>94</v>
      </c>
      <c r="L22" s="14">
        <f>[18]Janeiro!$F$15</f>
        <v>79</v>
      </c>
      <c r="M22" s="14" t="str">
        <f>[18]Janeiro!$F$16</f>
        <v>**</v>
      </c>
      <c r="N22" s="14">
        <f>[18]Janeiro!$F$17</f>
        <v>88</v>
      </c>
      <c r="O22" s="14">
        <f>[18]Janeiro!$F$18</f>
        <v>83</v>
      </c>
      <c r="P22" s="14">
        <f>[18]Janeiro!$F$19</f>
        <v>75</v>
      </c>
      <c r="Q22" s="14">
        <f>[18]Janeiro!$F$20</f>
        <v>77</v>
      </c>
      <c r="R22" s="14">
        <f>[18]Janeiro!$F$21</f>
        <v>76</v>
      </c>
      <c r="S22" s="14">
        <f>[18]Janeiro!$F$22</f>
        <v>81</v>
      </c>
      <c r="T22" s="14" t="str">
        <f>[18]Janeiro!$F$23</f>
        <v>**</v>
      </c>
      <c r="U22" s="14" t="str">
        <f>[18]Janeiro!$F$24</f>
        <v>**</v>
      </c>
      <c r="V22" s="14" t="str">
        <f>[18]Janeiro!$F$25</f>
        <v>**</v>
      </c>
      <c r="W22" s="14" t="str">
        <f>[18]Janeiro!$F$26</f>
        <v>**</v>
      </c>
      <c r="X22" s="14" t="str">
        <f>[18]Janeiro!$F$27</f>
        <v>**</v>
      </c>
      <c r="Y22" s="14" t="str">
        <f>[18]Janeiro!$F$28</f>
        <v>**</v>
      </c>
      <c r="Z22" s="14">
        <f>[18]Janeiro!$F$29</f>
        <v>63</v>
      </c>
      <c r="AA22" s="14">
        <f>[18]Janeiro!$F$30</f>
        <v>56</v>
      </c>
      <c r="AB22" s="14" t="str">
        <f>[18]Janeiro!$F$31</f>
        <v>**</v>
      </c>
      <c r="AC22" s="14" t="str">
        <f>[18]Janeiro!$F$32</f>
        <v>**</v>
      </c>
      <c r="AD22" s="14" t="str">
        <f>[18]Janeiro!$F$33</f>
        <v>**</v>
      </c>
      <c r="AE22" s="14" t="str">
        <f>[18]Janeiro!$F$34</f>
        <v>**</v>
      </c>
      <c r="AF22" s="14" t="str">
        <f>[18]Janeiro!$F$35</f>
        <v>**</v>
      </c>
      <c r="AG22" s="16">
        <f t="shared" si="3"/>
        <v>94</v>
      </c>
      <c r="AH22" s="25">
        <f t="shared" si="4"/>
        <v>81.055555555555557</v>
      </c>
    </row>
    <row r="23" spans="1:35" ht="17.100000000000001" customHeight="1" x14ac:dyDescent="0.2">
      <c r="A23" s="9" t="s">
        <v>17</v>
      </c>
      <c r="B23" s="14">
        <f>[19]Janeiro!$F$5</f>
        <v>94</v>
      </c>
      <c r="C23" s="14">
        <f>[19]Janeiro!$F$6</f>
        <v>96</v>
      </c>
      <c r="D23" s="14">
        <f>[19]Janeiro!$F$7</f>
        <v>96</v>
      </c>
      <c r="E23" s="14">
        <f>[19]Janeiro!$F$8</f>
        <v>96</v>
      </c>
      <c r="F23" s="14">
        <f>[19]Janeiro!$F$9</f>
        <v>97</v>
      </c>
      <c r="G23" s="14">
        <f>[19]Janeiro!$F$10</f>
        <v>95</v>
      </c>
      <c r="H23" s="14">
        <f>[19]Janeiro!$F$11</f>
        <v>95</v>
      </c>
      <c r="I23" s="14">
        <f>[19]Janeiro!$F$12</f>
        <v>96</v>
      </c>
      <c r="J23" s="14">
        <f>[19]Janeiro!$F$13</f>
        <v>97</v>
      </c>
      <c r="K23" s="14">
        <f>[19]Janeiro!$F$14</f>
        <v>96</v>
      </c>
      <c r="L23" s="14">
        <f>[19]Janeiro!$F$15</f>
        <v>96</v>
      </c>
      <c r="M23" s="14">
        <f>[19]Janeiro!$F$16</f>
        <v>96</v>
      </c>
      <c r="N23" s="14">
        <f>[19]Janeiro!$F$17</f>
        <v>96</v>
      </c>
      <c r="O23" s="14">
        <f>[19]Janeiro!$F$18</f>
        <v>95</v>
      </c>
      <c r="P23" s="14">
        <f>[19]Janeiro!$F$19</f>
        <v>96</v>
      </c>
      <c r="Q23" s="14">
        <f>[19]Janeiro!$F$20</f>
        <v>97</v>
      </c>
      <c r="R23" s="14">
        <f>[19]Janeiro!$F$21</f>
        <v>96</v>
      </c>
      <c r="S23" s="14">
        <f>[19]Janeiro!$F$22</f>
        <v>96</v>
      </c>
      <c r="T23" s="14">
        <f>[19]Janeiro!$F$23</f>
        <v>96</v>
      </c>
      <c r="U23" s="14">
        <f>[19]Janeiro!$F$24</f>
        <v>96</v>
      </c>
      <c r="V23" s="14">
        <f>[19]Janeiro!$F$25</f>
        <v>97</v>
      </c>
      <c r="W23" s="14">
        <f>[19]Janeiro!$F$26</f>
        <v>96</v>
      </c>
      <c r="X23" s="14">
        <f>[19]Janeiro!$F$27</f>
        <v>97</v>
      </c>
      <c r="Y23" s="14">
        <f>[19]Janeiro!$F$28</f>
        <v>97</v>
      </c>
      <c r="Z23" s="14">
        <f>[19]Janeiro!$F$29</f>
        <v>96</v>
      </c>
      <c r="AA23" s="14">
        <f>[19]Janeiro!$F$30</f>
        <v>96</v>
      </c>
      <c r="AB23" s="14">
        <f>[19]Janeiro!$F$31</f>
        <v>96</v>
      </c>
      <c r="AC23" s="14">
        <f>[19]Janeiro!$F$32</f>
        <v>96</v>
      </c>
      <c r="AD23" s="14">
        <f>[19]Janeiro!$F$33</f>
        <v>96</v>
      </c>
      <c r="AE23" s="14">
        <f>[19]Janeiro!$F$34</f>
        <v>97</v>
      </c>
      <c r="AF23" s="14">
        <f>[19]Janeiro!$F$35</f>
        <v>96</v>
      </c>
      <c r="AG23" s="16">
        <f t="shared" si="3"/>
        <v>97</v>
      </c>
      <c r="AH23" s="25">
        <f t="shared" si="4"/>
        <v>96.064516129032256</v>
      </c>
    </row>
    <row r="24" spans="1:35" ht="17.100000000000001" customHeight="1" x14ac:dyDescent="0.2">
      <c r="A24" s="9" t="s">
        <v>18</v>
      </c>
      <c r="B24" s="14">
        <f>[20]Janeiro!$F$5</f>
        <v>95</v>
      </c>
      <c r="C24" s="14">
        <f>[20]Janeiro!$F$6</f>
        <v>95</v>
      </c>
      <c r="D24" s="14">
        <f>[20]Janeiro!$F$7</f>
        <v>95</v>
      </c>
      <c r="E24" s="14">
        <f>[20]Janeiro!$F$8</f>
        <v>95</v>
      </c>
      <c r="F24" s="14">
        <f>[20]Janeiro!$F$9</f>
        <v>95</v>
      </c>
      <c r="G24" s="14">
        <f>[20]Janeiro!$F$10</f>
        <v>95</v>
      </c>
      <c r="H24" s="14">
        <f>[20]Janeiro!$F$11</f>
        <v>95</v>
      </c>
      <c r="I24" s="14">
        <f>[20]Janeiro!$F$12</f>
        <v>95</v>
      </c>
      <c r="J24" s="14">
        <f>[20]Janeiro!$F$13</f>
        <v>95</v>
      </c>
      <c r="K24" s="14">
        <f>[20]Janeiro!$F$14</f>
        <v>95</v>
      </c>
      <c r="L24" s="14">
        <f>[20]Janeiro!$F$15</f>
        <v>95</v>
      </c>
      <c r="M24" s="14">
        <f>[20]Janeiro!$F$16</f>
        <v>95</v>
      </c>
      <c r="N24" s="14">
        <f>[20]Janeiro!$F$17</f>
        <v>96</v>
      </c>
      <c r="O24" s="14">
        <f>[20]Janeiro!$F$18</f>
        <v>95</v>
      </c>
      <c r="P24" s="14">
        <f>[20]Janeiro!$F$19</f>
        <v>95</v>
      </c>
      <c r="Q24" s="14">
        <f>[20]Janeiro!$F$20</f>
        <v>96</v>
      </c>
      <c r="R24" s="14">
        <f>[20]Janeiro!$F$21</f>
        <v>96</v>
      </c>
      <c r="S24" s="14">
        <f>[20]Janeiro!$F$22</f>
        <v>96</v>
      </c>
      <c r="T24" s="14">
        <f>[20]Janeiro!$F$23</f>
        <v>95</v>
      </c>
      <c r="U24" s="14">
        <f>[20]Janeiro!$F$24</f>
        <v>96</v>
      </c>
      <c r="V24" s="14">
        <f>[20]Janeiro!$F$25</f>
        <v>96</v>
      </c>
      <c r="W24" s="14">
        <f>[20]Janeiro!$F$26</f>
        <v>95</v>
      </c>
      <c r="X24" s="14">
        <f>[20]Janeiro!$F$27</f>
        <v>96</v>
      </c>
      <c r="Y24" s="14">
        <f>[20]Janeiro!$F$28</f>
        <v>94</v>
      </c>
      <c r="Z24" s="14">
        <f>[20]Janeiro!$F$29</f>
        <v>95</v>
      </c>
      <c r="AA24" s="14">
        <f>[20]Janeiro!$F$30</f>
        <v>93</v>
      </c>
      <c r="AB24" s="14">
        <f>[20]Janeiro!$F$31</f>
        <v>93</v>
      </c>
      <c r="AC24" s="14">
        <f>[20]Janeiro!$F$32</f>
        <v>95</v>
      </c>
      <c r="AD24" s="14">
        <f>[20]Janeiro!$F$33</f>
        <v>96</v>
      </c>
      <c r="AE24" s="14">
        <f>[20]Janeiro!$F$34</f>
        <v>96</v>
      </c>
      <c r="AF24" s="14">
        <f>[20]Janeiro!$F$35</f>
        <v>95</v>
      </c>
      <c r="AG24" s="16">
        <f t="shared" si="3"/>
        <v>96</v>
      </c>
      <c r="AH24" s="25">
        <f t="shared" si="4"/>
        <v>95.129032258064512</v>
      </c>
    </row>
    <row r="25" spans="1:35" ht="17.100000000000001" customHeight="1" x14ac:dyDescent="0.2">
      <c r="A25" s="9" t="s">
        <v>19</v>
      </c>
      <c r="B25" s="14">
        <f>[21]Janeiro!$F$5</f>
        <v>95</v>
      </c>
      <c r="C25" s="14">
        <f>[21]Janeiro!$F$6</f>
        <v>95</v>
      </c>
      <c r="D25" s="14">
        <f>[21]Janeiro!$F$7</f>
        <v>90</v>
      </c>
      <c r="E25" s="14">
        <f>[21]Janeiro!$F$8</f>
        <v>94</v>
      </c>
      <c r="F25" s="14">
        <f>[21]Janeiro!$F$9</f>
        <v>89</v>
      </c>
      <c r="G25" s="14">
        <f>[21]Janeiro!$F$10</f>
        <v>89</v>
      </c>
      <c r="H25" s="14">
        <f>[21]Janeiro!$F$11</f>
        <v>92</v>
      </c>
      <c r="I25" s="14">
        <f>[21]Janeiro!$F$12</f>
        <v>94</v>
      </c>
      <c r="J25" s="14">
        <f>[21]Janeiro!$F$13</f>
        <v>93</v>
      </c>
      <c r="K25" s="14">
        <f>[21]Janeiro!$F$14</f>
        <v>92</v>
      </c>
      <c r="L25" s="14">
        <f>[21]Janeiro!$F$15</f>
        <v>94</v>
      </c>
      <c r="M25" s="14">
        <f>[21]Janeiro!$F$16</f>
        <v>95</v>
      </c>
      <c r="N25" s="14">
        <f>[21]Janeiro!$F$17</f>
        <v>96</v>
      </c>
      <c r="O25" s="14">
        <f>[21]Janeiro!$F$18</f>
        <v>85</v>
      </c>
      <c r="P25" s="14">
        <f>[21]Janeiro!$F$19</f>
        <v>87</v>
      </c>
      <c r="Q25" s="14">
        <f>[21]Janeiro!$F$20</f>
        <v>90</v>
      </c>
      <c r="R25" s="14">
        <f>[21]Janeiro!$F$21</f>
        <v>91</v>
      </c>
      <c r="S25" s="14">
        <f>[21]Janeiro!$F$22</f>
        <v>93</v>
      </c>
      <c r="T25" s="14">
        <f>[21]Janeiro!$F$23</f>
        <v>96</v>
      </c>
      <c r="U25" s="14">
        <f>[21]Janeiro!$F$24</f>
        <v>93</v>
      </c>
      <c r="V25" s="14">
        <f>[21]Janeiro!$F$25</f>
        <v>93</v>
      </c>
      <c r="W25" s="14">
        <f>[21]Janeiro!$F$26</f>
        <v>94</v>
      </c>
      <c r="X25" s="14">
        <f>[21]Janeiro!$F$27</f>
        <v>89</v>
      </c>
      <c r="Y25" s="14">
        <f>[21]Janeiro!$F$28</f>
        <v>94</v>
      </c>
      <c r="Z25" s="14">
        <f>[21]Janeiro!$F$29</f>
        <v>93</v>
      </c>
      <c r="AA25" s="14">
        <f>[21]Janeiro!$F$30</f>
        <v>93</v>
      </c>
      <c r="AB25" s="14">
        <f>[21]Janeiro!$F$31</f>
        <v>91</v>
      </c>
      <c r="AC25" s="14">
        <f>[21]Janeiro!$F$32</f>
        <v>90</v>
      </c>
      <c r="AD25" s="14">
        <f>[21]Janeiro!$F$33</f>
        <v>93</v>
      </c>
      <c r="AE25" s="14">
        <f>[21]Janeiro!$F$34</f>
        <v>95</v>
      </c>
      <c r="AF25" s="14">
        <f>[21]Janeiro!$F$35</f>
        <v>94</v>
      </c>
      <c r="AG25" s="16">
        <f t="shared" si="3"/>
        <v>96</v>
      </c>
      <c r="AH25" s="25">
        <f>AVERAGE(B25:AF25)</f>
        <v>92.322580645161295</v>
      </c>
    </row>
    <row r="26" spans="1:35" ht="17.100000000000001" customHeight="1" x14ac:dyDescent="0.2">
      <c r="A26" s="9" t="s">
        <v>31</v>
      </c>
      <c r="B26" s="14">
        <f>[22]Janeiro!$F$5</f>
        <v>93</v>
      </c>
      <c r="C26" s="14">
        <f>[22]Janeiro!$F$6</f>
        <v>95</v>
      </c>
      <c r="D26" s="14">
        <f>[22]Janeiro!$F$7</f>
        <v>93</v>
      </c>
      <c r="E26" s="14">
        <f>[22]Janeiro!$F$8</f>
        <v>89</v>
      </c>
      <c r="F26" s="14">
        <f>[22]Janeiro!$F$9</f>
        <v>93</v>
      </c>
      <c r="G26" s="14">
        <f>[22]Janeiro!$F$10</f>
        <v>92</v>
      </c>
      <c r="H26" s="14">
        <f>[22]Janeiro!$F$11</f>
        <v>95</v>
      </c>
      <c r="I26" s="14">
        <f>[22]Janeiro!$F$12</f>
        <v>94</v>
      </c>
      <c r="J26" s="14">
        <f>[22]Janeiro!$F$13</f>
        <v>93</v>
      </c>
      <c r="K26" s="14">
        <f>[22]Janeiro!$F$14</f>
        <v>96</v>
      </c>
      <c r="L26" s="14">
        <f>[22]Janeiro!$F$15</f>
        <v>95</v>
      </c>
      <c r="M26" s="14">
        <f>[22]Janeiro!$F$16</f>
        <v>96</v>
      </c>
      <c r="N26" s="14">
        <f>[22]Janeiro!$F$17</f>
        <v>96</v>
      </c>
      <c r="O26" s="14">
        <f>[22]Janeiro!$F$18</f>
        <v>96</v>
      </c>
      <c r="P26" s="14">
        <f>[22]Janeiro!$F$19</f>
        <v>96</v>
      </c>
      <c r="Q26" s="14">
        <f>[22]Janeiro!$F$20</f>
        <v>96</v>
      </c>
      <c r="R26" s="14">
        <f>[22]Janeiro!$F$21</f>
        <v>94</v>
      </c>
      <c r="S26" s="14">
        <f>[22]Janeiro!$F$22</f>
        <v>96</v>
      </c>
      <c r="T26" s="14">
        <f>[22]Janeiro!$F$23</f>
        <v>96</v>
      </c>
      <c r="U26" s="14">
        <f>[22]Janeiro!$F$24</f>
        <v>97</v>
      </c>
      <c r="V26" s="14">
        <f>[22]Janeiro!$F$25</f>
        <v>96</v>
      </c>
      <c r="W26" s="14">
        <f>[22]Janeiro!$F$26</f>
        <v>95</v>
      </c>
      <c r="X26" s="14">
        <f>[22]Janeiro!$F$27</f>
        <v>96</v>
      </c>
      <c r="Y26" s="14">
        <f>[22]Janeiro!$F$28</f>
        <v>95</v>
      </c>
      <c r="Z26" s="14">
        <f>[22]Janeiro!$F$29</f>
        <v>96</v>
      </c>
      <c r="AA26" s="14">
        <f>[22]Janeiro!$F$30</f>
        <v>93</v>
      </c>
      <c r="AB26" s="14">
        <f>[22]Janeiro!$F$31</f>
        <v>94</v>
      </c>
      <c r="AC26" s="14">
        <f>[22]Janeiro!$F$32</f>
        <v>94</v>
      </c>
      <c r="AD26" s="14">
        <f>[22]Janeiro!$F$33</f>
        <v>94</v>
      </c>
      <c r="AE26" s="14">
        <f>[22]Janeiro!$F$34</f>
        <v>96</v>
      </c>
      <c r="AF26" s="14">
        <f>[22]Janeiro!$F$35</f>
        <v>90</v>
      </c>
      <c r="AG26" s="16">
        <f>MAX(B26:AF26)</f>
        <v>97</v>
      </c>
      <c r="AH26" s="25">
        <f t="shared" si="4"/>
        <v>94.516129032258064</v>
      </c>
    </row>
    <row r="27" spans="1:35" ht="17.100000000000001" customHeight="1" x14ac:dyDescent="0.2">
      <c r="A27" s="9" t="s">
        <v>20</v>
      </c>
      <c r="B27" s="14">
        <f>[23]Janeiro!$F$5</f>
        <v>80</v>
      </c>
      <c r="C27" s="14">
        <f>[23]Janeiro!$F$6</f>
        <v>97</v>
      </c>
      <c r="D27" s="14">
        <f>[23]Janeiro!$F$7</f>
        <v>95</v>
      </c>
      <c r="E27" s="14">
        <f>[23]Janeiro!$F$8</f>
        <v>93</v>
      </c>
      <c r="F27" s="14">
        <f>[23]Janeiro!$F$9</f>
        <v>95</v>
      </c>
      <c r="G27" s="14">
        <f>[23]Janeiro!$F$10</f>
        <v>89</v>
      </c>
      <c r="H27" s="14">
        <f>[23]Janeiro!$F$11</f>
        <v>91</v>
      </c>
      <c r="I27" s="14">
        <f>[23]Janeiro!$F$12</f>
        <v>95</v>
      </c>
      <c r="J27" s="14">
        <f>[23]Janeiro!$F$13</f>
        <v>96</v>
      </c>
      <c r="K27" s="14">
        <f>[23]Janeiro!$F$14</f>
        <v>95</v>
      </c>
      <c r="L27" s="14">
        <f>[23]Janeiro!$F$15</f>
        <v>97</v>
      </c>
      <c r="M27" s="14">
        <f>[23]Janeiro!$F$16</f>
        <v>95</v>
      </c>
      <c r="N27" s="14">
        <f>[23]Janeiro!$F$17</f>
        <v>95</v>
      </c>
      <c r="O27" s="14">
        <f>[23]Janeiro!$F$18</f>
        <v>95</v>
      </c>
      <c r="P27" s="14">
        <f>[23]Janeiro!$F$19</f>
        <v>93</v>
      </c>
      <c r="Q27" s="14">
        <f>[23]Janeiro!$F$20</f>
        <v>90</v>
      </c>
      <c r="R27" s="14">
        <f>[23]Janeiro!$F$21</f>
        <v>95</v>
      </c>
      <c r="S27" s="14">
        <f>[23]Janeiro!$F$22</f>
        <v>95</v>
      </c>
      <c r="T27" s="14">
        <f>[23]Janeiro!$F$23</f>
        <v>96</v>
      </c>
      <c r="U27" s="14">
        <f>[23]Janeiro!$F$24</f>
        <v>95</v>
      </c>
      <c r="V27" s="14">
        <f>[23]Janeiro!$F$25</f>
        <v>96</v>
      </c>
      <c r="W27" s="14">
        <f>[23]Janeiro!$F$26</f>
        <v>96</v>
      </c>
      <c r="X27" s="14">
        <f>[23]Janeiro!$F$27</f>
        <v>96</v>
      </c>
      <c r="Y27" s="14">
        <f>[23]Janeiro!$F$28</f>
        <v>93</v>
      </c>
      <c r="Z27" s="14">
        <f>[23]Janeiro!$F$29</f>
        <v>91</v>
      </c>
      <c r="AA27" s="14">
        <f>[23]Janeiro!$F$30</f>
        <v>94</v>
      </c>
      <c r="AB27" s="14">
        <f>[23]Janeiro!$F$31</f>
        <v>93</v>
      </c>
      <c r="AC27" s="14">
        <f>[23]Janeiro!$F$32</f>
        <v>93</v>
      </c>
      <c r="AD27" s="14">
        <f>[23]Janeiro!$F$33</f>
        <v>93</v>
      </c>
      <c r="AE27" s="14">
        <f>[23]Janeiro!$F$34</f>
        <v>93</v>
      </c>
      <c r="AF27" s="14">
        <f>[23]Janeiro!$F$35</f>
        <v>84</v>
      </c>
      <c r="AG27" s="16">
        <f>MAX(B27:AF27)</f>
        <v>97</v>
      </c>
      <c r="AH27" s="25">
        <f>AVERAGE(B27:AF27)</f>
        <v>93.354838709677423</v>
      </c>
    </row>
    <row r="28" spans="1:35" s="5" customFormat="1" ht="17.100000000000001" customHeight="1" x14ac:dyDescent="0.2">
      <c r="A28" s="13" t="s">
        <v>34</v>
      </c>
      <c r="B28" s="21">
        <f>MAX(B5:B27)</f>
        <v>99</v>
      </c>
      <c r="C28" s="21">
        <f t="shared" ref="C28:AG28" si="5">MAX(C5:C27)</f>
        <v>99</v>
      </c>
      <c r="D28" s="21">
        <f t="shared" si="5"/>
        <v>97</v>
      </c>
      <c r="E28" s="21">
        <f t="shared" si="5"/>
        <v>97</v>
      </c>
      <c r="F28" s="21">
        <f t="shared" si="5"/>
        <v>98</v>
      </c>
      <c r="G28" s="21">
        <f t="shared" si="5"/>
        <v>98</v>
      </c>
      <c r="H28" s="21">
        <f t="shared" si="5"/>
        <v>98</v>
      </c>
      <c r="I28" s="21">
        <f t="shared" si="5"/>
        <v>98</v>
      </c>
      <c r="J28" s="21">
        <f t="shared" si="5"/>
        <v>98</v>
      </c>
      <c r="K28" s="21">
        <f t="shared" si="5"/>
        <v>97</v>
      </c>
      <c r="L28" s="21">
        <f t="shared" si="5"/>
        <v>97</v>
      </c>
      <c r="M28" s="21">
        <f t="shared" si="5"/>
        <v>98</v>
      </c>
      <c r="N28" s="21">
        <f t="shared" si="5"/>
        <v>98</v>
      </c>
      <c r="O28" s="21">
        <f t="shared" si="5"/>
        <v>97</v>
      </c>
      <c r="P28" s="21">
        <f t="shared" si="5"/>
        <v>97</v>
      </c>
      <c r="Q28" s="21">
        <f t="shared" si="5"/>
        <v>97</v>
      </c>
      <c r="R28" s="21">
        <f t="shared" si="5"/>
        <v>97</v>
      </c>
      <c r="S28" s="21">
        <f t="shared" si="5"/>
        <v>98</v>
      </c>
      <c r="T28" s="21">
        <f t="shared" si="5"/>
        <v>98</v>
      </c>
      <c r="U28" s="21">
        <f t="shared" si="5"/>
        <v>97</v>
      </c>
      <c r="V28" s="21">
        <f t="shared" si="5"/>
        <v>98</v>
      </c>
      <c r="W28" s="21">
        <f t="shared" si="5"/>
        <v>99</v>
      </c>
      <c r="X28" s="21">
        <f t="shared" si="5"/>
        <v>98</v>
      </c>
      <c r="Y28" s="21">
        <f t="shared" si="5"/>
        <v>98</v>
      </c>
      <c r="Z28" s="21">
        <f t="shared" si="5"/>
        <v>98</v>
      </c>
      <c r="AA28" s="21">
        <f t="shared" si="5"/>
        <v>96</v>
      </c>
      <c r="AB28" s="21">
        <f t="shared" si="5"/>
        <v>97</v>
      </c>
      <c r="AC28" s="21">
        <f t="shared" si="5"/>
        <v>98</v>
      </c>
      <c r="AD28" s="21">
        <f t="shared" si="5"/>
        <v>98</v>
      </c>
      <c r="AE28" s="21">
        <f t="shared" si="5"/>
        <v>99</v>
      </c>
      <c r="AF28" s="56">
        <f t="shared" si="5"/>
        <v>98</v>
      </c>
      <c r="AG28" s="21">
        <f t="shared" si="5"/>
        <v>99</v>
      </c>
      <c r="AH28" s="35">
        <f>AVERAGE(AH6:AH27)</f>
        <v>92.697029251583317</v>
      </c>
      <c r="AI28" s="12"/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L3:L4"/>
    <mergeCell ref="I3:I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J23" sqref="AJ2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44</v>
      </c>
      <c r="AH3" s="33" t="s">
        <v>41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49</v>
      </c>
      <c r="B5" s="45">
        <f>[1]Janeiro!$G$5</f>
        <v>35</v>
      </c>
      <c r="C5" s="45">
        <f>[1]Janeiro!$G$6</f>
        <v>36</v>
      </c>
      <c r="D5" s="45">
        <f>[1]Janeiro!$G$7</f>
        <v>44</v>
      </c>
      <c r="E5" s="45">
        <f>[1]Janeiro!$G$8</f>
        <v>48</v>
      </c>
      <c r="F5" s="45">
        <f>[1]Janeiro!$G$9</f>
        <v>38</v>
      </c>
      <c r="G5" s="45">
        <f>[1]Janeiro!$G$10</f>
        <v>41</v>
      </c>
      <c r="H5" s="45">
        <f>[1]Janeiro!$G$11</f>
        <v>49</v>
      </c>
      <c r="I5" s="45">
        <f>[1]Janeiro!$G$12</f>
        <v>51</v>
      </c>
      <c r="J5" s="45">
        <f>[1]Janeiro!$G$13</f>
        <v>45</v>
      </c>
      <c r="K5" s="45">
        <f>[1]Janeiro!$G$14</f>
        <v>51</v>
      </c>
      <c r="L5" s="45">
        <f>[1]Janeiro!$G$15</f>
        <v>56</v>
      </c>
      <c r="M5" s="45">
        <f>[1]Janeiro!$G$16</f>
        <v>61</v>
      </c>
      <c r="N5" s="45">
        <f>[1]Janeiro!$G$17</f>
        <v>75</v>
      </c>
      <c r="O5" s="45">
        <f>[1]Janeiro!$G$18</f>
        <v>43</v>
      </c>
      <c r="P5" s="45">
        <f>[1]Janeiro!$G$19</f>
        <v>33</v>
      </c>
      <c r="Q5" s="45">
        <f>[1]Janeiro!$G$20</f>
        <v>44</v>
      </c>
      <c r="R5" s="45">
        <f>[1]Janeiro!$G$21</f>
        <v>61</v>
      </c>
      <c r="S5" s="45">
        <f>[1]Janeiro!$G$22</f>
        <v>58</v>
      </c>
      <c r="T5" s="45">
        <f>[1]Janeiro!$G$23</f>
        <v>58</v>
      </c>
      <c r="U5" s="45">
        <f>[1]Janeiro!$G$24</f>
        <v>63</v>
      </c>
      <c r="V5" s="45">
        <f>[1]Janeiro!$G$25</f>
        <v>53</v>
      </c>
      <c r="W5" s="45">
        <f>[1]Janeiro!$G$26</f>
        <v>50</v>
      </c>
      <c r="X5" s="45">
        <f>[1]Janeiro!$G$27</f>
        <v>49</v>
      </c>
      <c r="Y5" s="45">
        <f>[1]Janeiro!$G$28</f>
        <v>39</v>
      </c>
      <c r="Z5" s="45">
        <f>[1]Janeiro!$G$29</f>
        <v>41</v>
      </c>
      <c r="AA5" s="45">
        <f>[1]Janeiro!$G$30</f>
        <v>42</v>
      </c>
      <c r="AB5" s="45">
        <f>[1]Janeiro!$G$31</f>
        <v>40</v>
      </c>
      <c r="AC5" s="45">
        <f>[1]Janeiro!$G$32</f>
        <v>34</v>
      </c>
      <c r="AD5" s="45">
        <f>[1]Janeiro!$G$33</f>
        <v>49</v>
      </c>
      <c r="AE5" s="45">
        <f>[1]Janeiro!$G$34</f>
        <v>36</v>
      </c>
      <c r="AF5" s="45">
        <f>[1]Janeiro!$G$35</f>
        <v>33</v>
      </c>
      <c r="AG5" s="46">
        <f>MIN(B5:AF5)</f>
        <v>33</v>
      </c>
      <c r="AH5" s="47">
        <f>AVERAGE(B5:AF5)</f>
        <v>46.967741935483872</v>
      </c>
    </row>
    <row r="6" spans="1:34" ht="17.100000000000001" customHeight="1" x14ac:dyDescent="0.2">
      <c r="A6" s="9" t="s">
        <v>0</v>
      </c>
      <c r="B6" s="3">
        <f>[2]Janeiro!$G$5</f>
        <v>63</v>
      </c>
      <c r="C6" s="3">
        <f>[2]Janeiro!$G$6</f>
        <v>48</v>
      </c>
      <c r="D6" s="3">
        <f>[2]Janeiro!$G$7</f>
        <v>52</v>
      </c>
      <c r="E6" s="3">
        <f>[2]Janeiro!$G$8</f>
        <v>35</v>
      </c>
      <c r="F6" s="3">
        <f>[2]Janeiro!$G$9</f>
        <v>38</v>
      </c>
      <c r="G6" s="3">
        <f>[2]Janeiro!$G$10</f>
        <v>44</v>
      </c>
      <c r="H6" s="3">
        <f>[2]Janeiro!$G$11</f>
        <v>42</v>
      </c>
      <c r="I6" s="3">
        <f>[2]Janeiro!$G$12</f>
        <v>42</v>
      </c>
      <c r="J6" s="3">
        <f>[2]Janeiro!$G$13</f>
        <v>50</v>
      </c>
      <c r="K6" s="3">
        <f>[2]Janeiro!$G$14</f>
        <v>51</v>
      </c>
      <c r="L6" s="3">
        <f>[2]Janeiro!$G$15</f>
        <v>49</v>
      </c>
      <c r="M6" s="3">
        <f>[2]Janeiro!$G$16</f>
        <v>69</v>
      </c>
      <c r="N6" s="3">
        <f>[2]Janeiro!$G$17</f>
        <v>41</v>
      </c>
      <c r="O6" s="3">
        <f>[2]Janeiro!$G$18</f>
        <v>43</v>
      </c>
      <c r="P6" s="3">
        <f>[2]Janeiro!$G$19</f>
        <v>33</v>
      </c>
      <c r="Q6" s="3">
        <f>[2]Janeiro!$G$20</f>
        <v>44</v>
      </c>
      <c r="R6" s="3">
        <f>[2]Janeiro!$G$21</f>
        <v>52</v>
      </c>
      <c r="S6" s="3">
        <f>[2]Janeiro!$G$22</f>
        <v>46</v>
      </c>
      <c r="T6" s="3">
        <f>[2]Janeiro!$G$23</f>
        <v>49</v>
      </c>
      <c r="U6" s="3">
        <f>[2]Janeiro!$G$24</f>
        <v>67</v>
      </c>
      <c r="V6" s="3">
        <f>[2]Janeiro!$G$25</f>
        <v>63</v>
      </c>
      <c r="W6" s="3">
        <f>[2]Janeiro!$G$26</f>
        <v>61</v>
      </c>
      <c r="X6" s="3">
        <f>[2]Janeiro!$G$27</f>
        <v>48</v>
      </c>
      <c r="Y6" s="3">
        <f>[2]Janeiro!$G$28</f>
        <v>47</v>
      </c>
      <c r="Z6" s="3">
        <f>[2]Janeiro!$G$29</f>
        <v>53</v>
      </c>
      <c r="AA6" s="3">
        <f>[2]Janeiro!$G$30</f>
        <v>46</v>
      </c>
      <c r="AB6" s="3">
        <f>[2]Janeiro!$G$31</f>
        <v>49</v>
      </c>
      <c r="AC6" s="3">
        <f>[2]Janeiro!$G$32</f>
        <v>49</v>
      </c>
      <c r="AD6" s="3">
        <f>[2]Janeiro!$G$33</f>
        <v>55</v>
      </c>
      <c r="AE6" s="3">
        <f>[2]Janeiro!$G$34</f>
        <v>57</v>
      </c>
      <c r="AF6" s="3">
        <f>[2]Janeiro!$G$35</f>
        <v>46</v>
      </c>
      <c r="AG6" s="7">
        <f>MIN(B6:AF6)</f>
        <v>33</v>
      </c>
      <c r="AH6" s="25">
        <f t="shared" ref="AH6:AH13" si="1">AVERAGE(B6:AF6)</f>
        <v>49.41935483870968</v>
      </c>
    </row>
    <row r="7" spans="1:34" ht="17.100000000000001" customHeight="1" x14ac:dyDescent="0.2">
      <c r="A7" s="9" t="s">
        <v>1</v>
      </c>
      <c r="B7" s="3">
        <f>[3]Janeiro!$G$5</f>
        <v>43</v>
      </c>
      <c r="C7" s="3">
        <f>[3]Janeiro!$G$6</f>
        <v>40</v>
      </c>
      <c r="D7" s="3">
        <f>[3]Janeiro!$G$7</f>
        <v>36</v>
      </c>
      <c r="E7" s="3">
        <f>[3]Janeiro!$G$8</f>
        <v>49</v>
      </c>
      <c r="F7" s="3">
        <f>[3]Janeiro!$G$9</f>
        <v>41</v>
      </c>
      <c r="G7" s="3">
        <f>[3]Janeiro!$G$10</f>
        <v>35</v>
      </c>
      <c r="H7" s="3">
        <f>[3]Janeiro!$G$11</f>
        <v>52</v>
      </c>
      <c r="I7" s="3">
        <f>[3]Janeiro!$G$12</f>
        <v>49</v>
      </c>
      <c r="J7" s="3">
        <f>[3]Janeiro!$G$13</f>
        <v>59</v>
      </c>
      <c r="K7" s="3">
        <f>[3]Janeiro!$G$14</f>
        <v>53</v>
      </c>
      <c r="L7" s="3">
        <f>[3]Janeiro!$G$15</f>
        <v>66</v>
      </c>
      <c r="M7" s="3">
        <f>[3]Janeiro!$G$16</f>
        <v>84</v>
      </c>
      <c r="N7" s="3">
        <f>[3]Janeiro!$G$17</f>
        <v>67</v>
      </c>
      <c r="O7" s="3">
        <f>[3]Janeiro!$G$18</f>
        <v>59</v>
      </c>
      <c r="P7" s="3">
        <f>[3]Janeiro!$G$19</f>
        <v>50</v>
      </c>
      <c r="Q7" s="3">
        <f>[3]Janeiro!$G$20</f>
        <v>58</v>
      </c>
      <c r="R7" s="3">
        <f>[3]Janeiro!$G$21</f>
        <v>74</v>
      </c>
      <c r="S7" s="3">
        <f>[3]Janeiro!$G$22</f>
        <v>71</v>
      </c>
      <c r="T7" s="3">
        <f>[3]Janeiro!$G$23</f>
        <v>63</v>
      </c>
      <c r="U7" s="3">
        <f>[3]Janeiro!$G$24</f>
        <v>79</v>
      </c>
      <c r="V7" s="3">
        <f>[3]Janeiro!$G$25</f>
        <v>66</v>
      </c>
      <c r="W7" s="3">
        <f>[3]Janeiro!$G$26</f>
        <v>61</v>
      </c>
      <c r="X7" s="3">
        <f>[3]Janeiro!$G$27</f>
        <v>49</v>
      </c>
      <c r="Y7" s="3">
        <f>[3]Janeiro!$G$28</f>
        <v>45</v>
      </c>
      <c r="Z7" s="3">
        <f>[3]Janeiro!$G$29</f>
        <v>41</v>
      </c>
      <c r="AA7" s="3">
        <f>[3]Janeiro!$G$30</f>
        <v>49</v>
      </c>
      <c r="AB7" s="3">
        <f>[3]Janeiro!$G$31</f>
        <v>41</v>
      </c>
      <c r="AC7" s="3">
        <f>[3]Janeiro!$G$32</f>
        <v>44</v>
      </c>
      <c r="AD7" s="3">
        <f>[3]Janeiro!$G$33</f>
        <v>50</v>
      </c>
      <c r="AE7" s="3">
        <f>[3]Janeiro!$G$34</f>
        <v>45</v>
      </c>
      <c r="AF7" s="3">
        <f>[3]Janeiro!$G$35</f>
        <v>41</v>
      </c>
      <c r="AG7" s="7">
        <f t="shared" ref="AG7:AG13" si="2">MIN(B7:AF7)</f>
        <v>35</v>
      </c>
      <c r="AH7" s="25">
        <f t="shared" si="1"/>
        <v>53.548387096774192</v>
      </c>
    </row>
    <row r="8" spans="1:34" ht="17.100000000000001" customHeight="1" x14ac:dyDescent="0.2">
      <c r="A8" s="9" t="s">
        <v>2</v>
      </c>
      <c r="B8" s="3">
        <f>[4]Janeiro!$G$5</f>
        <v>43</v>
      </c>
      <c r="C8" s="3">
        <f>[4]Janeiro!$G$6</f>
        <v>45</v>
      </c>
      <c r="D8" s="3">
        <f>[4]Janeiro!$G$7</f>
        <v>41</v>
      </c>
      <c r="E8" s="3">
        <f>[4]Janeiro!$G$8</f>
        <v>60</v>
      </c>
      <c r="F8" s="3">
        <f>[4]Janeiro!$G$9</f>
        <v>39</v>
      </c>
      <c r="G8" s="3">
        <f>[4]Janeiro!$G$10</f>
        <v>48</v>
      </c>
      <c r="H8" s="3">
        <f>[4]Janeiro!$G$11</f>
        <v>54</v>
      </c>
      <c r="I8" s="3">
        <f>[4]Janeiro!$G$12</f>
        <v>48</v>
      </c>
      <c r="J8" s="3">
        <f>[4]Janeiro!$G$13</f>
        <v>58</v>
      </c>
      <c r="K8" s="3">
        <f>[4]Janeiro!$G$14</f>
        <v>55</v>
      </c>
      <c r="L8" s="3">
        <f>[4]Janeiro!$G$15</f>
        <v>74</v>
      </c>
      <c r="M8" s="3">
        <f>[4]Janeiro!$G$16</f>
        <v>83</v>
      </c>
      <c r="N8" s="3">
        <f>[4]Janeiro!$G$17</f>
        <v>83</v>
      </c>
      <c r="O8" s="3">
        <f>[4]Janeiro!$G$18</f>
        <v>59</v>
      </c>
      <c r="P8" s="3">
        <f>[4]Janeiro!$G$19</f>
        <v>44</v>
      </c>
      <c r="Q8" s="3">
        <f>[4]Janeiro!$G$20</f>
        <v>74</v>
      </c>
      <c r="R8" s="3">
        <f>[4]Janeiro!$G$21</f>
        <v>63</v>
      </c>
      <c r="S8" s="3">
        <f>[4]Janeiro!$G$22</f>
        <v>73</v>
      </c>
      <c r="T8" s="3" t="str">
        <f>[4]Janeiro!$G$23</f>
        <v>**</v>
      </c>
      <c r="U8" s="3" t="str">
        <f>[4]Janeiro!$G$24</f>
        <v>**</v>
      </c>
      <c r="V8" s="3" t="str">
        <f>[4]Janeiro!$G$25</f>
        <v>**</v>
      </c>
      <c r="W8" s="3" t="str">
        <f>[4]Janeiro!$G$26</f>
        <v>**</v>
      </c>
      <c r="X8" s="3" t="str">
        <f>[4]Janeiro!$G$27</f>
        <v>**</v>
      </c>
      <c r="Y8" s="3" t="str">
        <f>[4]Janeiro!$G$28</f>
        <v>**</v>
      </c>
      <c r="Z8" s="3" t="str">
        <f>[4]Janeiro!$G$29</f>
        <v>**</v>
      </c>
      <c r="AA8" s="3" t="str">
        <f>[4]Janeiro!$G$30</f>
        <v>**</v>
      </c>
      <c r="AB8" s="3" t="str">
        <f>[4]Janeiro!$G$31</f>
        <v>**</v>
      </c>
      <c r="AC8" s="3" t="str">
        <f>[4]Janeiro!$G$32</f>
        <v>**</v>
      </c>
      <c r="AD8" s="3" t="str">
        <f>[4]Janeiro!$G$33</f>
        <v>**</v>
      </c>
      <c r="AE8" s="3" t="str">
        <f>[4]Janeiro!$G$34</f>
        <v>**</v>
      </c>
      <c r="AF8" s="3" t="str">
        <f>[4]Janeiro!$G$35</f>
        <v>**</v>
      </c>
      <c r="AG8" s="7">
        <f t="shared" si="2"/>
        <v>39</v>
      </c>
      <c r="AH8" s="25">
        <f t="shared" si="1"/>
        <v>58</v>
      </c>
    </row>
    <row r="9" spans="1:34" ht="17.100000000000001" customHeight="1" x14ac:dyDescent="0.2">
      <c r="A9" s="9" t="s">
        <v>3</v>
      </c>
      <c r="B9" s="3">
        <f>[5]Janeiro!$G$5</f>
        <v>32</v>
      </c>
      <c r="C9" s="3">
        <f>[5]Janeiro!$G$6</f>
        <v>54</v>
      </c>
      <c r="D9" s="3">
        <f>[5]Janeiro!$G$7</f>
        <v>44</v>
      </c>
      <c r="E9" s="3">
        <f>[5]Janeiro!$G$8</f>
        <v>56</v>
      </c>
      <c r="F9" s="3">
        <f>[5]Janeiro!$G$9</f>
        <v>51</v>
      </c>
      <c r="G9" s="3">
        <f>[5]Janeiro!$G$10</f>
        <v>46</v>
      </c>
      <c r="H9" s="3">
        <f>[5]Janeiro!$G$11</f>
        <v>39</v>
      </c>
      <c r="I9" s="3">
        <f>[5]Janeiro!$G$12</f>
        <v>56</v>
      </c>
      <c r="J9" s="3">
        <f>[5]Janeiro!$G$13</f>
        <v>48</v>
      </c>
      <c r="K9" s="3">
        <f>[5]Janeiro!$G$14</f>
        <v>51</v>
      </c>
      <c r="L9" s="3">
        <f>[5]Janeiro!$G$15</f>
        <v>58</v>
      </c>
      <c r="M9" s="3">
        <f>[5]Janeiro!$G$16</f>
        <v>58</v>
      </c>
      <c r="N9" s="3">
        <f>[5]Janeiro!$G$17</f>
        <v>59</v>
      </c>
      <c r="O9" s="3">
        <f>[5]Janeiro!$G$18</f>
        <v>52</v>
      </c>
      <c r="P9" s="3">
        <f>[5]Janeiro!$G$19</f>
        <v>37</v>
      </c>
      <c r="Q9" s="3">
        <f>[5]Janeiro!$G$20</f>
        <v>49</v>
      </c>
      <c r="R9" s="3">
        <f>[5]Janeiro!$G$21</f>
        <v>57</v>
      </c>
      <c r="S9" s="3">
        <f>[5]Janeiro!$G$22</f>
        <v>52</v>
      </c>
      <c r="T9" s="3">
        <f>[5]Janeiro!$G$23</f>
        <v>48</v>
      </c>
      <c r="U9" s="3">
        <f>[5]Janeiro!$G$24</f>
        <v>46</v>
      </c>
      <c r="V9" s="3">
        <f>[5]Janeiro!$G$25</f>
        <v>42</v>
      </c>
      <c r="W9" s="3">
        <f>[5]Janeiro!$G$26</f>
        <v>45</v>
      </c>
      <c r="X9" s="3">
        <f>[5]Janeiro!$G$27</f>
        <v>41</v>
      </c>
      <c r="Y9" s="3">
        <f>[5]Janeiro!$G$28</f>
        <v>40</v>
      </c>
      <c r="Z9" s="3">
        <f>[5]Janeiro!$G$29</f>
        <v>32</v>
      </c>
      <c r="AA9" s="3">
        <f>[5]Janeiro!$G$30</f>
        <v>31</v>
      </c>
      <c r="AB9" s="3">
        <f>[5]Janeiro!$G$31</f>
        <v>47</v>
      </c>
      <c r="AC9" s="3">
        <f>[5]Janeiro!$G$32</f>
        <v>39</v>
      </c>
      <c r="AD9" s="3">
        <f>[5]Janeiro!$G$33</f>
        <v>41</v>
      </c>
      <c r="AE9" s="3">
        <f>[5]Janeiro!$G$34</f>
        <v>40</v>
      </c>
      <c r="AF9" s="3">
        <f>[5]Janeiro!$G$35</f>
        <v>34</v>
      </c>
      <c r="AG9" s="7">
        <f t="shared" si="2"/>
        <v>31</v>
      </c>
      <c r="AH9" s="25">
        <f>AVERAGE(B9:AF9)</f>
        <v>45.967741935483872</v>
      </c>
    </row>
    <row r="10" spans="1:34" ht="17.100000000000001" customHeight="1" x14ac:dyDescent="0.2">
      <c r="A10" s="9" t="s">
        <v>4</v>
      </c>
      <c r="B10" s="3">
        <f>[6]Janeiro!$G$5</f>
        <v>41</v>
      </c>
      <c r="C10" s="3">
        <f>[6]Janeiro!$G$6</f>
        <v>50</v>
      </c>
      <c r="D10" s="3">
        <f>[6]Janeiro!$G$7</f>
        <v>50</v>
      </c>
      <c r="E10" s="3">
        <f>[6]Janeiro!$G$8</f>
        <v>59</v>
      </c>
      <c r="F10" s="3">
        <f>[6]Janeiro!$G$9</f>
        <v>60</v>
      </c>
      <c r="G10" s="3">
        <f>[6]Janeiro!$G$10</f>
        <v>45</v>
      </c>
      <c r="H10" s="3">
        <f>[6]Janeiro!$G$11</f>
        <v>49</v>
      </c>
      <c r="I10" s="3">
        <f>[6]Janeiro!$G$12</f>
        <v>67</v>
      </c>
      <c r="J10" s="3">
        <f>[6]Janeiro!$G$13</f>
        <v>59</v>
      </c>
      <c r="K10" s="3">
        <f>[6]Janeiro!$G$14</f>
        <v>71</v>
      </c>
      <c r="L10" s="3">
        <f>[6]Janeiro!$G$15</f>
        <v>60</v>
      </c>
      <c r="M10" s="3">
        <f>[6]Janeiro!$G$16</f>
        <v>65</v>
      </c>
      <c r="N10" s="3">
        <f>[6]Janeiro!$G$17</f>
        <v>74</v>
      </c>
      <c r="O10" s="3">
        <f>[6]Janeiro!$G$18</f>
        <v>68</v>
      </c>
      <c r="P10" s="3">
        <f>[6]Janeiro!$G$19</f>
        <v>47</v>
      </c>
      <c r="Q10" s="3">
        <f>[6]Janeiro!$G$20</f>
        <v>54</v>
      </c>
      <c r="R10" s="3">
        <f>[6]Janeiro!$G$21</f>
        <v>70</v>
      </c>
      <c r="S10" s="3">
        <f>[6]Janeiro!$G$22</f>
        <v>55</v>
      </c>
      <c r="T10" s="3">
        <f>[6]Janeiro!$G$23</f>
        <v>62</v>
      </c>
      <c r="U10" s="3">
        <f>[6]Janeiro!$G$24</f>
        <v>62</v>
      </c>
      <c r="V10" s="3">
        <f>[6]Janeiro!$G$25</f>
        <v>57</v>
      </c>
      <c r="W10" s="3">
        <f>[6]Janeiro!$G$26</f>
        <v>53</v>
      </c>
      <c r="X10" s="3">
        <f>[6]Janeiro!$G$27</f>
        <v>53</v>
      </c>
      <c r="Y10" s="3">
        <f>[6]Janeiro!$G$28</f>
        <v>47</v>
      </c>
      <c r="Z10" s="3">
        <f>[6]Janeiro!$G$29</f>
        <v>41</v>
      </c>
      <c r="AA10" s="3">
        <f>[6]Janeiro!$G$30</f>
        <v>35</v>
      </c>
      <c r="AB10" s="3">
        <f>[6]Janeiro!$G$31</f>
        <v>48</v>
      </c>
      <c r="AC10" s="3">
        <f>[6]Janeiro!$G$32</f>
        <v>41</v>
      </c>
      <c r="AD10" s="3">
        <f>[6]Janeiro!$G$33</f>
        <v>57</v>
      </c>
      <c r="AE10" s="3">
        <f>[6]Janeiro!$G$34</f>
        <v>48</v>
      </c>
      <c r="AF10" s="3">
        <f>[6]Janeiro!$G$35</f>
        <v>38</v>
      </c>
      <c r="AG10" s="7">
        <f t="shared" si="2"/>
        <v>35</v>
      </c>
      <c r="AH10" s="25">
        <f t="shared" si="1"/>
        <v>54.387096774193552</v>
      </c>
    </row>
    <row r="11" spans="1:34" ht="17.100000000000001" customHeight="1" x14ac:dyDescent="0.2">
      <c r="A11" s="9" t="s">
        <v>5</v>
      </c>
      <c r="B11" s="14">
        <f>[7]Janeiro!$G$5</f>
        <v>56</v>
      </c>
      <c r="C11" s="14">
        <f>[7]Janeiro!$G$6</f>
        <v>37</v>
      </c>
      <c r="D11" s="14">
        <f>[7]Janeiro!$G$7</f>
        <v>31</v>
      </c>
      <c r="E11" s="14">
        <f>[7]Janeiro!$G$8</f>
        <v>40</v>
      </c>
      <c r="F11" s="14">
        <f>[7]Janeiro!$G$9</f>
        <v>46</v>
      </c>
      <c r="G11" s="14">
        <f>[7]Janeiro!$G$10</f>
        <v>39</v>
      </c>
      <c r="H11" s="14">
        <f>[7]Janeiro!$G$11</f>
        <v>45</v>
      </c>
      <c r="I11" s="14">
        <f>[7]Janeiro!$G$12</f>
        <v>33</v>
      </c>
      <c r="J11" s="14">
        <f>[7]Janeiro!$G$13</f>
        <v>43</v>
      </c>
      <c r="K11" s="14">
        <f>[7]Janeiro!$G$14</f>
        <v>53</v>
      </c>
      <c r="L11" s="14">
        <f>[7]Janeiro!$G$15</f>
        <v>43</v>
      </c>
      <c r="M11" s="14">
        <f>[7]Janeiro!$G$16</f>
        <v>71</v>
      </c>
      <c r="N11" s="14">
        <f>[7]Janeiro!$G$17</f>
        <v>63</v>
      </c>
      <c r="O11" s="14">
        <f>[7]Janeiro!$G$18</f>
        <v>62</v>
      </c>
      <c r="P11" s="14">
        <f>[7]Janeiro!$G$19</f>
        <v>56</v>
      </c>
      <c r="Q11" s="14">
        <f>[7]Janeiro!$G$20</f>
        <v>57</v>
      </c>
      <c r="R11" s="14">
        <f>[7]Janeiro!$G$21</f>
        <v>74</v>
      </c>
      <c r="S11" s="14">
        <f>[7]Janeiro!$G$22</f>
        <v>58</v>
      </c>
      <c r="T11" s="14">
        <f>[7]Janeiro!$G$23</f>
        <v>54</v>
      </c>
      <c r="U11" s="14">
        <f>[7]Janeiro!$G$24</f>
        <v>60</v>
      </c>
      <c r="V11" s="14">
        <f>[7]Janeiro!$G$25</f>
        <v>68</v>
      </c>
      <c r="W11" s="14">
        <f>[7]Janeiro!$G$26</f>
        <v>51</v>
      </c>
      <c r="X11" s="14">
        <f>[7]Janeiro!$G$27</f>
        <v>45</v>
      </c>
      <c r="Y11" s="14">
        <f>[7]Janeiro!$G$28</f>
        <v>53</v>
      </c>
      <c r="Z11" s="14">
        <f>[7]Janeiro!$G$29</f>
        <v>43</v>
      </c>
      <c r="AA11" s="14">
        <f>[7]Janeiro!$G$30</f>
        <v>45</v>
      </c>
      <c r="AB11" s="14">
        <f>[7]Janeiro!$G$31</f>
        <v>49</v>
      </c>
      <c r="AC11" s="14">
        <f>[7]Janeiro!$G$32</f>
        <v>41</v>
      </c>
      <c r="AD11" s="14">
        <f>[7]Janeiro!$G$33</f>
        <v>52</v>
      </c>
      <c r="AE11" s="14">
        <f>[7]Janeiro!$G$34</f>
        <v>51</v>
      </c>
      <c r="AF11" s="14">
        <f>[7]Janeiro!$G$35</f>
        <v>54</v>
      </c>
      <c r="AG11" s="7">
        <f t="shared" si="2"/>
        <v>31</v>
      </c>
      <c r="AH11" s="25">
        <f t="shared" si="1"/>
        <v>50.741935483870968</v>
      </c>
    </row>
    <row r="12" spans="1:34" ht="17.100000000000001" customHeight="1" x14ac:dyDescent="0.2">
      <c r="A12" s="9" t="s">
        <v>6</v>
      </c>
      <c r="B12" s="14">
        <f>[8]Janeiro!$G$5</f>
        <v>59</v>
      </c>
      <c r="C12" s="14">
        <f>[8]Janeiro!$G$6</f>
        <v>60</v>
      </c>
      <c r="D12" s="14">
        <f>[8]Janeiro!$G$7</f>
        <v>57</v>
      </c>
      <c r="E12" s="14">
        <f>[8]Janeiro!$G$8</f>
        <v>66</v>
      </c>
      <c r="F12" s="14">
        <f>[8]Janeiro!$G$9</f>
        <v>63</v>
      </c>
      <c r="G12" s="14">
        <f>[8]Janeiro!$G$10</f>
        <v>57</v>
      </c>
      <c r="H12" s="14">
        <f>[8]Janeiro!$G$11</f>
        <v>61</v>
      </c>
      <c r="I12" s="14">
        <f>[8]Janeiro!$G$12</f>
        <v>60</v>
      </c>
      <c r="J12" s="14">
        <f>[8]Janeiro!$G$13</f>
        <v>64</v>
      </c>
      <c r="K12" s="14">
        <f>[8]Janeiro!$G$14</f>
        <v>62</v>
      </c>
      <c r="L12" s="14">
        <f>[8]Janeiro!$G$15</f>
        <v>61</v>
      </c>
      <c r="M12" s="14">
        <f>[8]Janeiro!$G$16</f>
        <v>70</v>
      </c>
      <c r="N12" s="14">
        <f>[8]Janeiro!$G$17</f>
        <v>81</v>
      </c>
      <c r="O12" s="14">
        <f>[8]Janeiro!$G$18</f>
        <v>75</v>
      </c>
      <c r="P12" s="14">
        <f>[8]Janeiro!$G$19</f>
        <v>68</v>
      </c>
      <c r="Q12" s="14">
        <f>[8]Janeiro!$G$20</f>
        <v>68</v>
      </c>
      <c r="R12" s="14">
        <f>[8]Janeiro!$G$21</f>
        <v>76</v>
      </c>
      <c r="S12" s="14">
        <f>[8]Janeiro!$G$22</f>
        <v>72</v>
      </c>
      <c r="T12" s="14">
        <f>[8]Janeiro!$G$23</f>
        <v>72</v>
      </c>
      <c r="U12" s="14">
        <f>[8]Janeiro!$G$24</f>
        <v>70</v>
      </c>
      <c r="V12" s="14">
        <f>[8]Janeiro!$G$25</f>
        <v>67</v>
      </c>
      <c r="W12" s="14">
        <f>[8]Janeiro!$G$26</f>
        <v>66</v>
      </c>
      <c r="X12" s="14">
        <f>[8]Janeiro!$G$27</f>
        <v>63</v>
      </c>
      <c r="Y12" s="14">
        <f>[8]Janeiro!$G$28</f>
        <v>63</v>
      </c>
      <c r="Z12" s="14">
        <f>[8]Janeiro!$G$29</f>
        <v>61</v>
      </c>
      <c r="AA12" s="14">
        <f>[8]Janeiro!$G$30</f>
        <v>63</v>
      </c>
      <c r="AB12" s="14">
        <f>[8]Janeiro!$G$31</f>
        <v>58</v>
      </c>
      <c r="AC12" s="14">
        <f>[8]Janeiro!$G$32</f>
        <v>61</v>
      </c>
      <c r="AD12" s="14">
        <f>[8]Janeiro!$G$33</f>
        <v>68</v>
      </c>
      <c r="AE12" s="14">
        <f>[8]Janeiro!$G$34</f>
        <v>57</v>
      </c>
      <c r="AF12" s="14">
        <f>[8]Janeiro!$G$35</f>
        <v>63</v>
      </c>
      <c r="AG12" s="7">
        <f t="shared" si="2"/>
        <v>57</v>
      </c>
      <c r="AH12" s="25">
        <f t="shared" si="1"/>
        <v>64.903225806451616</v>
      </c>
    </row>
    <row r="13" spans="1:34" ht="17.100000000000001" customHeight="1" x14ac:dyDescent="0.2">
      <c r="A13" s="9" t="s">
        <v>7</v>
      </c>
      <c r="B13" s="14">
        <f>[9]Janeiro!$G$5</f>
        <v>52</v>
      </c>
      <c r="C13" s="14">
        <f>[9]Janeiro!$G$6</f>
        <v>46</v>
      </c>
      <c r="D13" s="14">
        <f>[9]Janeiro!$G$7</f>
        <v>48</v>
      </c>
      <c r="E13" s="14">
        <f>[9]Janeiro!$G$8</f>
        <v>40</v>
      </c>
      <c r="F13" s="14">
        <f>[9]Janeiro!$G$9</f>
        <v>44</v>
      </c>
      <c r="G13" s="14">
        <f>[9]Janeiro!$G$10</f>
        <v>40</v>
      </c>
      <c r="H13" s="14">
        <f>[9]Janeiro!$G$11</f>
        <v>50</v>
      </c>
      <c r="I13" s="14">
        <f>[9]Janeiro!$G$12</f>
        <v>46</v>
      </c>
      <c r="J13" s="14">
        <f>[9]Janeiro!$G$13</f>
        <v>44</v>
      </c>
      <c r="K13" s="14">
        <f>[9]Janeiro!$G$14</f>
        <v>53</v>
      </c>
      <c r="L13" s="14">
        <f>[9]Janeiro!$G$15</f>
        <v>57</v>
      </c>
      <c r="M13" s="14">
        <f>[9]Janeiro!$G$16</f>
        <v>68</v>
      </c>
      <c r="N13" s="14">
        <f>[9]Janeiro!$G$17</f>
        <v>54</v>
      </c>
      <c r="O13" s="14">
        <f>[9]Janeiro!$G$18</f>
        <v>39</v>
      </c>
      <c r="P13" s="14">
        <f>[9]Janeiro!$G$19</f>
        <v>43</v>
      </c>
      <c r="Q13" s="14">
        <f>[9]Janeiro!$G$20</f>
        <v>55</v>
      </c>
      <c r="R13" s="14">
        <f>[9]Janeiro!$G$21</f>
        <v>54</v>
      </c>
      <c r="S13" s="14">
        <f>[9]Janeiro!$G$22</f>
        <v>52</v>
      </c>
      <c r="T13" s="14">
        <f>[9]Janeiro!$G$23</f>
        <v>52</v>
      </c>
      <c r="U13" s="14">
        <f>[9]Janeiro!$G$24</f>
        <v>62</v>
      </c>
      <c r="V13" s="14">
        <f>[9]Janeiro!$G$25</f>
        <v>60</v>
      </c>
      <c r="W13" s="14">
        <f>[9]Janeiro!$G$26</f>
        <v>57</v>
      </c>
      <c r="X13" s="14">
        <f>[9]Janeiro!$G$27</f>
        <v>56</v>
      </c>
      <c r="Y13" s="14">
        <f>[9]Janeiro!$G$28</f>
        <v>48</v>
      </c>
      <c r="Z13" s="14">
        <f>[9]Janeiro!$G$29</f>
        <v>44</v>
      </c>
      <c r="AA13" s="14">
        <f>[9]Janeiro!$G$30</f>
        <v>53</v>
      </c>
      <c r="AB13" s="14">
        <f>[9]Janeiro!$G$31</f>
        <v>55</v>
      </c>
      <c r="AC13" s="14">
        <f>[9]Janeiro!$G$32</f>
        <v>47</v>
      </c>
      <c r="AD13" s="14">
        <f>[9]Janeiro!$G$33</f>
        <v>59</v>
      </c>
      <c r="AE13" s="14">
        <f>[9]Janeiro!$G$34</f>
        <v>55</v>
      </c>
      <c r="AF13" s="14">
        <f>[9]Janeiro!$G$35</f>
        <v>49</v>
      </c>
      <c r="AG13" s="7">
        <f t="shared" si="2"/>
        <v>39</v>
      </c>
      <c r="AH13" s="25">
        <f t="shared" si="1"/>
        <v>51.032258064516128</v>
      </c>
    </row>
    <row r="14" spans="1:34" ht="17.100000000000001" customHeight="1" x14ac:dyDescent="0.2">
      <c r="A14" s="9" t="s">
        <v>8</v>
      </c>
      <c r="B14" s="14">
        <f>[10]Janeiro!$G$5</f>
        <v>55</v>
      </c>
      <c r="C14" s="14">
        <f>[10]Janeiro!$G$6</f>
        <v>44</v>
      </c>
      <c r="D14" s="14">
        <f>[10]Janeiro!$G$7</f>
        <v>54</v>
      </c>
      <c r="E14" s="14">
        <f>[10]Janeiro!$G$8</f>
        <v>43</v>
      </c>
      <c r="F14" s="14">
        <f>[10]Janeiro!$G$9</f>
        <v>35</v>
      </c>
      <c r="G14" s="14">
        <f>[10]Janeiro!$G$10</f>
        <v>39</v>
      </c>
      <c r="H14" s="14">
        <f>[10]Janeiro!$G$11</f>
        <v>45</v>
      </c>
      <c r="I14" s="14">
        <f>[10]Janeiro!$G$12</f>
        <v>47</v>
      </c>
      <c r="J14" s="14">
        <f>[10]Janeiro!$G$13</f>
        <v>47</v>
      </c>
      <c r="K14" s="14">
        <f>[10]Janeiro!$G$14</f>
        <v>47</v>
      </c>
      <c r="L14" s="14">
        <f>[10]Janeiro!$G$15</f>
        <v>63</v>
      </c>
      <c r="M14" s="14">
        <f>[10]Janeiro!$G$16</f>
        <v>63</v>
      </c>
      <c r="N14" s="14">
        <f>[10]Janeiro!$G$17</f>
        <v>39</v>
      </c>
      <c r="O14" s="14">
        <f>[10]Janeiro!$G$18</f>
        <v>31</v>
      </c>
      <c r="P14" s="14">
        <f>[10]Janeiro!$G$19</f>
        <v>34</v>
      </c>
      <c r="Q14" s="14">
        <f>[10]Janeiro!$G$20</f>
        <v>46</v>
      </c>
      <c r="R14" s="14">
        <f>[10]Janeiro!$G$21</f>
        <v>68</v>
      </c>
      <c r="S14" s="14">
        <f>[10]Janeiro!$G$22</f>
        <v>54</v>
      </c>
      <c r="T14" s="14">
        <f>[10]Janeiro!$G$23</f>
        <v>48</v>
      </c>
      <c r="U14" s="14">
        <f>[10]Janeiro!$G$24</f>
        <v>50</v>
      </c>
      <c r="V14" s="14">
        <f>[10]Janeiro!$G$25</f>
        <v>57</v>
      </c>
      <c r="W14" s="14">
        <f>[10]Janeiro!$G$26</f>
        <v>57</v>
      </c>
      <c r="X14" s="14">
        <f>[10]Janeiro!$G$27</f>
        <v>49</v>
      </c>
      <c r="Y14" s="14">
        <f>[10]Janeiro!$G$28</f>
        <v>46</v>
      </c>
      <c r="Z14" s="14">
        <f>[10]Janeiro!$G$29</f>
        <v>42</v>
      </c>
      <c r="AA14" s="14">
        <f>[10]Janeiro!$G$30</f>
        <v>44</v>
      </c>
      <c r="AB14" s="14">
        <f>[10]Janeiro!$G$31</f>
        <v>42</v>
      </c>
      <c r="AC14" s="14">
        <f>[10]Janeiro!$G$32</f>
        <v>54</v>
      </c>
      <c r="AD14" s="14">
        <f>[10]Janeiro!$G$33</f>
        <v>54</v>
      </c>
      <c r="AE14" s="14">
        <f>[10]Janeiro!$G$34</f>
        <v>50</v>
      </c>
      <c r="AF14" s="14">
        <f>[10]Janeiro!$G$35</f>
        <v>43</v>
      </c>
      <c r="AG14" s="7">
        <f>MIN(B14:AF14)</f>
        <v>31</v>
      </c>
      <c r="AH14" s="25">
        <f>AVERAGE(B14:AF14)</f>
        <v>48.064516129032256</v>
      </c>
    </row>
    <row r="15" spans="1:34" ht="17.100000000000001" customHeight="1" x14ac:dyDescent="0.2">
      <c r="A15" s="9" t="s">
        <v>9</v>
      </c>
      <c r="B15" s="14">
        <f>[11]Janeiro!$G$5</f>
        <v>48</v>
      </c>
      <c r="C15" s="14">
        <f>[11]Janeiro!$G$6</f>
        <v>44</v>
      </c>
      <c r="D15" s="14">
        <f>[11]Janeiro!$G$7</f>
        <v>51</v>
      </c>
      <c r="E15" s="14">
        <f>[11]Janeiro!$G$8</f>
        <v>42</v>
      </c>
      <c r="F15" s="14">
        <f>[11]Janeiro!$G$9</f>
        <v>37</v>
      </c>
      <c r="G15" s="14">
        <f>[11]Janeiro!$G$10</f>
        <v>36</v>
      </c>
      <c r="H15" s="14">
        <f>[11]Janeiro!$G$11</f>
        <v>55</v>
      </c>
      <c r="I15" s="14">
        <f>[11]Janeiro!$G$12</f>
        <v>52</v>
      </c>
      <c r="J15" s="14">
        <f>[11]Janeiro!$G$13</f>
        <v>62</v>
      </c>
      <c r="K15" s="14">
        <f>[11]Janeiro!$G$14</f>
        <v>55</v>
      </c>
      <c r="L15" s="14">
        <f>[11]Janeiro!$G$15</f>
        <v>56</v>
      </c>
      <c r="M15" s="14">
        <f>[11]Janeiro!$G$16</f>
        <v>61</v>
      </c>
      <c r="N15" s="14">
        <f>[11]Janeiro!$G$17</f>
        <v>48</v>
      </c>
      <c r="O15" s="14">
        <f>[11]Janeiro!$G$18</f>
        <v>44</v>
      </c>
      <c r="P15" s="14">
        <f>[11]Janeiro!$G$19</f>
        <v>39</v>
      </c>
      <c r="Q15" s="14">
        <f>[11]Janeiro!$G$20</f>
        <v>44</v>
      </c>
      <c r="R15" s="14">
        <f>[11]Janeiro!$G$21</f>
        <v>55</v>
      </c>
      <c r="S15" s="14">
        <f>[11]Janeiro!$G$22</f>
        <v>50</v>
      </c>
      <c r="T15" s="14">
        <f>[11]Janeiro!$G$23</f>
        <v>49</v>
      </c>
      <c r="U15" s="14">
        <f>[11]Janeiro!$G$24</f>
        <v>50</v>
      </c>
      <c r="V15" s="14">
        <f>[11]Janeiro!$G$25</f>
        <v>61</v>
      </c>
      <c r="W15" s="14">
        <f>[11]Janeiro!$G$26</f>
        <v>53</v>
      </c>
      <c r="X15" s="14">
        <f>[11]Janeiro!$G$27</f>
        <v>51</v>
      </c>
      <c r="Y15" s="14">
        <f>[11]Janeiro!$G$28</f>
        <v>41</v>
      </c>
      <c r="Z15" s="14">
        <f>[11]Janeiro!$G$29</f>
        <v>47</v>
      </c>
      <c r="AA15" s="14">
        <f>[11]Janeiro!$G$30</f>
        <v>49</v>
      </c>
      <c r="AB15" s="14">
        <f>[11]Janeiro!$G$31</f>
        <v>49</v>
      </c>
      <c r="AC15" s="14">
        <f>[11]Janeiro!$G$32</f>
        <v>40</v>
      </c>
      <c r="AD15" s="14">
        <f>[11]Janeiro!$G$33</f>
        <v>48</v>
      </c>
      <c r="AE15" s="14">
        <f>[11]Janeiro!$G$34</f>
        <v>48</v>
      </c>
      <c r="AF15" s="14">
        <f>[11]Janeiro!$G$35</f>
        <v>43</v>
      </c>
      <c r="AG15" s="7">
        <f t="shared" ref="AG15:AG26" si="3">MIN(B15:AF15)</f>
        <v>36</v>
      </c>
      <c r="AH15" s="25">
        <f t="shared" ref="AH15:AH25" si="4">AVERAGE(B15:AF15)</f>
        <v>48.645161290322584</v>
      </c>
    </row>
    <row r="16" spans="1:34" ht="17.100000000000001" customHeight="1" x14ac:dyDescent="0.2">
      <c r="A16" s="9" t="s">
        <v>10</v>
      </c>
      <c r="B16" s="14">
        <f>[12]Janeiro!$G$5</f>
        <v>52</v>
      </c>
      <c r="C16" s="14">
        <f>[12]Janeiro!$G$6</f>
        <v>43</v>
      </c>
      <c r="D16" s="14">
        <f>[12]Janeiro!$G$7</f>
        <v>47</v>
      </c>
      <c r="E16" s="14">
        <f>[12]Janeiro!$G$8</f>
        <v>40</v>
      </c>
      <c r="F16" s="14">
        <f>[12]Janeiro!$G$9</f>
        <v>35</v>
      </c>
      <c r="G16" s="14">
        <f>[12]Janeiro!$G$10</f>
        <v>40</v>
      </c>
      <c r="H16" s="14">
        <f>[12]Janeiro!$G$11</f>
        <v>44</v>
      </c>
      <c r="I16" s="14">
        <f>[12]Janeiro!$G$12</f>
        <v>41</v>
      </c>
      <c r="J16" s="14">
        <f>[12]Janeiro!$G$13</f>
        <v>49</v>
      </c>
      <c r="K16" s="14">
        <f>[12]Janeiro!$G$14</f>
        <v>54</v>
      </c>
      <c r="L16" s="14">
        <f>[12]Janeiro!$G$15</f>
        <v>54</v>
      </c>
      <c r="M16" s="14">
        <f>[12]Janeiro!$G$16</f>
        <v>64</v>
      </c>
      <c r="N16" s="14">
        <f>[12]Janeiro!$G$17</f>
        <v>43</v>
      </c>
      <c r="O16" s="14">
        <f>[12]Janeiro!$G$18</f>
        <v>33</v>
      </c>
      <c r="P16" s="14">
        <f>[12]Janeiro!$G$19</f>
        <v>30</v>
      </c>
      <c r="Q16" s="14">
        <f>[12]Janeiro!$G$20</f>
        <v>48</v>
      </c>
      <c r="R16" s="14">
        <f>[12]Janeiro!$G$21</f>
        <v>50</v>
      </c>
      <c r="S16" s="14">
        <f>[12]Janeiro!$G$22</f>
        <v>45</v>
      </c>
      <c r="T16" s="14">
        <f>[12]Janeiro!$G$23</f>
        <v>48</v>
      </c>
      <c r="U16" s="14">
        <f>[12]Janeiro!$G$24</f>
        <v>54</v>
      </c>
      <c r="V16" s="14">
        <f>[12]Janeiro!$G$25</f>
        <v>50</v>
      </c>
      <c r="W16" s="14">
        <f>[12]Janeiro!$G$26</f>
        <v>54</v>
      </c>
      <c r="X16" s="14">
        <f>[12]Janeiro!$G$27</f>
        <v>44</v>
      </c>
      <c r="Y16" s="14">
        <f>[12]Janeiro!$G$28</f>
        <v>39</v>
      </c>
      <c r="Z16" s="14">
        <f>[12]Janeiro!$G$29</f>
        <v>44</v>
      </c>
      <c r="AA16" s="14">
        <f>[12]Janeiro!$G$30</f>
        <v>43</v>
      </c>
      <c r="AB16" s="14">
        <f>[12]Janeiro!$G$31</f>
        <v>42</v>
      </c>
      <c r="AC16" s="14">
        <f>[12]Janeiro!$G$32</f>
        <v>60</v>
      </c>
      <c r="AD16" s="14">
        <f>[12]Janeiro!$G$33</f>
        <v>55</v>
      </c>
      <c r="AE16" s="14">
        <f>[12]Janeiro!$G$34</f>
        <v>46</v>
      </c>
      <c r="AF16" s="14">
        <f>[12]Janeiro!$G$35</f>
        <v>45</v>
      </c>
      <c r="AG16" s="7">
        <f t="shared" si="3"/>
        <v>30</v>
      </c>
      <c r="AH16" s="25">
        <f t="shared" si="4"/>
        <v>46.322580645161288</v>
      </c>
    </row>
    <row r="17" spans="1:34" ht="17.100000000000001" customHeight="1" x14ac:dyDescent="0.2">
      <c r="A17" s="9" t="s">
        <v>11</v>
      </c>
      <c r="B17" s="14">
        <f>[13]Janeiro!$G$5</f>
        <v>45</v>
      </c>
      <c r="C17" s="14">
        <f>[13]Janeiro!$G$6</f>
        <v>43</v>
      </c>
      <c r="D17" s="14">
        <f>[13]Janeiro!$G$7</f>
        <v>40</v>
      </c>
      <c r="E17" s="14">
        <f>[13]Janeiro!$G$8</f>
        <v>41</v>
      </c>
      <c r="F17" s="14">
        <f>[13]Janeiro!$G$9</f>
        <v>45</v>
      </c>
      <c r="G17" s="14">
        <f>[13]Janeiro!$G$10</f>
        <v>36</v>
      </c>
      <c r="H17" s="14">
        <f>[13]Janeiro!$G$11</f>
        <v>48</v>
      </c>
      <c r="I17" s="14">
        <f>[13]Janeiro!$G$12</f>
        <v>61</v>
      </c>
      <c r="J17" s="14">
        <f>[13]Janeiro!$G$13</f>
        <v>46</v>
      </c>
      <c r="K17" s="14">
        <f>[13]Janeiro!$G$14</f>
        <v>56</v>
      </c>
      <c r="L17" s="14">
        <f>[13]Janeiro!$G$15</f>
        <v>64</v>
      </c>
      <c r="M17" s="14">
        <f>[13]Janeiro!$G$16</f>
        <v>71</v>
      </c>
      <c r="N17" s="14">
        <f>[13]Janeiro!$G$17</f>
        <v>51</v>
      </c>
      <c r="O17" s="14">
        <f>[13]Janeiro!$G$18</f>
        <v>39</v>
      </c>
      <c r="P17" s="14">
        <f>[13]Janeiro!$G$19</f>
        <v>51</v>
      </c>
      <c r="Q17" s="14">
        <f>[13]Janeiro!$G$20</f>
        <v>57</v>
      </c>
      <c r="R17" s="14">
        <f>[13]Janeiro!$G$21</f>
        <v>56</v>
      </c>
      <c r="S17" s="14">
        <f>[13]Janeiro!$G$22</f>
        <v>56</v>
      </c>
      <c r="T17" s="14">
        <f>[13]Janeiro!$G$23</f>
        <v>54</v>
      </c>
      <c r="U17" s="14">
        <f>[13]Janeiro!$G$24</f>
        <v>72</v>
      </c>
      <c r="V17" s="14">
        <f>[13]Janeiro!$G$25</f>
        <v>55</v>
      </c>
      <c r="W17" s="14">
        <f>[13]Janeiro!$G$26</f>
        <v>74</v>
      </c>
      <c r="X17" s="14">
        <f>[13]Janeiro!$G$27</f>
        <v>51</v>
      </c>
      <c r="Y17" s="14">
        <f>[13]Janeiro!$G$28</f>
        <v>45</v>
      </c>
      <c r="Z17" s="14">
        <f>[13]Janeiro!$G$29</f>
        <v>49</v>
      </c>
      <c r="AA17" s="14">
        <f>[13]Janeiro!$G$30</f>
        <v>45</v>
      </c>
      <c r="AB17" s="14">
        <f>[13]Janeiro!$G$31</f>
        <v>46</v>
      </c>
      <c r="AC17" s="14">
        <f>[13]Janeiro!$G$32</f>
        <v>42</v>
      </c>
      <c r="AD17" s="14">
        <f>[13]Janeiro!$G$33</f>
        <v>55</v>
      </c>
      <c r="AE17" s="14">
        <f>[13]Janeiro!$G$34</f>
        <v>46</v>
      </c>
      <c r="AF17" s="14">
        <f>[13]Janeiro!$G$35</f>
        <v>42</v>
      </c>
      <c r="AG17" s="7">
        <f t="shared" si="3"/>
        <v>36</v>
      </c>
      <c r="AH17" s="25">
        <f t="shared" si="4"/>
        <v>51.032258064516128</v>
      </c>
    </row>
    <row r="18" spans="1:34" ht="17.100000000000001" customHeight="1" x14ac:dyDescent="0.2">
      <c r="A18" s="9" t="s">
        <v>12</v>
      </c>
      <c r="B18" s="14">
        <f>[14]Janeiro!$G$5</f>
        <v>45</v>
      </c>
      <c r="C18" s="14">
        <f>[14]Janeiro!$G$6</f>
        <v>44</v>
      </c>
      <c r="D18" s="14">
        <f>[14]Janeiro!$G$7</f>
        <v>38</v>
      </c>
      <c r="E18" s="14">
        <f>[14]Janeiro!$G$8</f>
        <v>45</v>
      </c>
      <c r="F18" s="14">
        <f>[14]Janeiro!$G$9</f>
        <v>42</v>
      </c>
      <c r="G18" s="14">
        <f>[14]Janeiro!$G$10</f>
        <v>44</v>
      </c>
      <c r="H18" s="14">
        <f>[14]Janeiro!$G$11</f>
        <v>50</v>
      </c>
      <c r="I18" s="14">
        <f>[14]Janeiro!$G$12</f>
        <v>53</v>
      </c>
      <c r="J18" s="14">
        <f>[14]Janeiro!$G$13</f>
        <v>56</v>
      </c>
      <c r="K18" s="14">
        <f>[14]Janeiro!$G$14</f>
        <v>53</v>
      </c>
      <c r="L18" s="14">
        <f>[14]Janeiro!$G$15</f>
        <v>53</v>
      </c>
      <c r="M18" s="14">
        <f>[14]Janeiro!$G$16</f>
        <v>86</v>
      </c>
      <c r="N18" s="14">
        <f>[14]Janeiro!$G$17</f>
        <v>66</v>
      </c>
      <c r="O18" s="14">
        <f>[14]Janeiro!$G$18</f>
        <v>58</v>
      </c>
      <c r="P18" s="14">
        <f>[14]Janeiro!$G$19</f>
        <v>52</v>
      </c>
      <c r="Q18" s="14">
        <f>[14]Janeiro!$G$20</f>
        <v>51</v>
      </c>
      <c r="R18" s="14">
        <f>[14]Janeiro!$G$21</f>
        <v>72</v>
      </c>
      <c r="S18" s="14">
        <f>[14]Janeiro!$G$22</f>
        <v>61</v>
      </c>
      <c r="T18" s="14">
        <f>[14]Janeiro!$G$23</f>
        <v>66</v>
      </c>
      <c r="U18" s="14">
        <f>[14]Janeiro!$G$24</f>
        <v>78</v>
      </c>
      <c r="V18" s="14">
        <f>[14]Janeiro!$G$25</f>
        <v>85</v>
      </c>
      <c r="W18" s="14" t="str">
        <f>[14]Janeiro!$G$26</f>
        <v>**</v>
      </c>
      <c r="X18" s="14" t="str">
        <f>[14]Janeiro!$G$27</f>
        <v>**</v>
      </c>
      <c r="Y18" s="14" t="str">
        <f>[14]Janeiro!$G$28</f>
        <v>**</v>
      </c>
      <c r="Z18" s="14" t="str">
        <f>[14]Janeiro!$G$29</f>
        <v>**</v>
      </c>
      <c r="AA18" s="14" t="str">
        <f>[14]Janeiro!$G$30</f>
        <v>**</v>
      </c>
      <c r="AB18" s="14" t="str">
        <f>[14]Janeiro!$G$31</f>
        <v>**</v>
      </c>
      <c r="AC18" s="14" t="str">
        <f>[14]Janeiro!$G$32</f>
        <v>**</v>
      </c>
      <c r="AD18" s="14" t="str">
        <f>[14]Janeiro!$G$33</f>
        <v>**</v>
      </c>
      <c r="AE18" s="14" t="str">
        <f>[14]Janeiro!$G$34</f>
        <v>**</v>
      </c>
      <c r="AF18" s="14" t="str">
        <f>[14]Janeiro!$G$35</f>
        <v>**</v>
      </c>
      <c r="AG18" s="7">
        <f t="shared" si="3"/>
        <v>38</v>
      </c>
      <c r="AH18" s="25">
        <f t="shared" si="4"/>
        <v>57.047619047619051</v>
      </c>
    </row>
    <row r="19" spans="1:34" ht="17.100000000000001" customHeight="1" x14ac:dyDescent="0.2">
      <c r="A19" s="9" t="s">
        <v>13</v>
      </c>
      <c r="B19" s="14">
        <f>[15]Janeiro!$G$5</f>
        <v>58</v>
      </c>
      <c r="C19" s="14">
        <f>[15]Janeiro!$G$6</f>
        <v>45</v>
      </c>
      <c r="D19" s="14">
        <f>[15]Janeiro!$G$7</f>
        <v>38</v>
      </c>
      <c r="E19" s="14">
        <f>[15]Janeiro!$G$8</f>
        <v>37</v>
      </c>
      <c r="F19" s="14">
        <f>[15]Janeiro!$G$9</f>
        <v>38</v>
      </c>
      <c r="G19" s="14">
        <f>[15]Janeiro!$G$10</f>
        <v>45</v>
      </c>
      <c r="H19" s="14">
        <f>[15]Janeiro!$G$11</f>
        <v>46</v>
      </c>
      <c r="I19" s="14">
        <f>[15]Janeiro!$G$12</f>
        <v>43</v>
      </c>
      <c r="J19" s="14">
        <f>[15]Janeiro!$G$13</f>
        <v>46</v>
      </c>
      <c r="K19" s="14">
        <f>[15]Janeiro!$G$14</f>
        <v>47</v>
      </c>
      <c r="L19" s="14">
        <f>[15]Janeiro!$G$15</f>
        <v>45</v>
      </c>
      <c r="M19" s="14">
        <f>[15]Janeiro!$G$16</f>
        <v>65</v>
      </c>
      <c r="N19" s="14">
        <f>[15]Janeiro!$G$17</f>
        <v>71</v>
      </c>
      <c r="O19" s="14">
        <f>[15]Janeiro!$G$18</f>
        <v>58</v>
      </c>
      <c r="P19" s="14">
        <f>[15]Janeiro!$G$19</f>
        <v>53</v>
      </c>
      <c r="Q19" s="14">
        <f>[15]Janeiro!$G$20</f>
        <v>62</v>
      </c>
      <c r="R19" s="14">
        <f>[15]Janeiro!$G$21</f>
        <v>67</v>
      </c>
      <c r="S19" s="14" t="str">
        <f>[15]Janeiro!$G$22</f>
        <v>**</v>
      </c>
      <c r="T19" s="14" t="str">
        <f>[15]Janeiro!$G$23</f>
        <v>**</v>
      </c>
      <c r="U19" s="14" t="str">
        <f>[15]Janeiro!$G$24</f>
        <v>**</v>
      </c>
      <c r="V19" s="14" t="str">
        <f>[15]Janeiro!$G$25</f>
        <v>**</v>
      </c>
      <c r="W19" s="14" t="str">
        <f>[15]Janeiro!$G$26</f>
        <v>**</v>
      </c>
      <c r="X19" s="14" t="str">
        <f>[15]Janeiro!$G$27</f>
        <v>**</v>
      </c>
      <c r="Y19" s="14" t="str">
        <f>[15]Janeiro!$G$28</f>
        <v>**</v>
      </c>
      <c r="Z19" s="14" t="str">
        <f>[15]Janeiro!$G$29</f>
        <v>**</v>
      </c>
      <c r="AA19" s="14" t="str">
        <f>[15]Janeiro!$G$30</f>
        <v>**</v>
      </c>
      <c r="AB19" s="14" t="str">
        <f>[15]Janeiro!$G$31</f>
        <v>**</v>
      </c>
      <c r="AC19" s="14" t="str">
        <f>[15]Janeiro!$G$32</f>
        <v>**</v>
      </c>
      <c r="AD19" s="14" t="str">
        <f>[15]Janeiro!$G$33</f>
        <v>**</v>
      </c>
      <c r="AE19" s="14" t="str">
        <f>[15]Janeiro!$G$34</f>
        <v>**</v>
      </c>
      <c r="AF19" s="14" t="str">
        <f>[15]Janeiro!$G$35</f>
        <v>**</v>
      </c>
      <c r="AG19" s="7">
        <f t="shared" si="3"/>
        <v>37</v>
      </c>
      <c r="AH19" s="25">
        <f t="shared" si="4"/>
        <v>50.823529411764703</v>
      </c>
    </row>
    <row r="20" spans="1:34" ht="17.100000000000001" customHeight="1" x14ac:dyDescent="0.2">
      <c r="A20" s="9" t="s">
        <v>14</v>
      </c>
      <c r="B20" s="14">
        <f>[16]Janeiro!$G$5</f>
        <v>50</v>
      </c>
      <c r="C20" s="14">
        <f>[16]Janeiro!$G$6</f>
        <v>62</v>
      </c>
      <c r="D20" s="14">
        <f>[16]Janeiro!$G$7</f>
        <v>68</v>
      </c>
      <c r="E20" s="14">
        <f>[16]Janeiro!$G$8</f>
        <v>58</v>
      </c>
      <c r="F20" s="14">
        <f>[16]Janeiro!$G$9</f>
        <v>72</v>
      </c>
      <c r="G20" s="14">
        <f>[16]Janeiro!$G$10</f>
        <v>68</v>
      </c>
      <c r="H20" s="14">
        <f>[16]Janeiro!$G$11</f>
        <v>57</v>
      </c>
      <c r="I20" s="14">
        <f>[16]Janeiro!$G$12</f>
        <v>65</v>
      </c>
      <c r="J20" s="14">
        <f>[16]Janeiro!$G$13</f>
        <v>57</v>
      </c>
      <c r="K20" s="14">
        <f>[16]Janeiro!$G$14</f>
        <v>69</v>
      </c>
      <c r="L20" s="14">
        <f>[16]Janeiro!$G$15</f>
        <v>80</v>
      </c>
      <c r="M20" s="14">
        <f>[16]Janeiro!$G$16</f>
        <v>75</v>
      </c>
      <c r="N20" s="14">
        <f>[16]Janeiro!$G$17</f>
        <v>88</v>
      </c>
      <c r="O20" s="14">
        <f>[16]Janeiro!$G$18</f>
        <v>88</v>
      </c>
      <c r="P20" s="14">
        <f>[16]Janeiro!$G$19</f>
        <v>57</v>
      </c>
      <c r="Q20" s="14">
        <f>[16]Janeiro!$G$20</f>
        <v>66</v>
      </c>
      <c r="R20" s="14">
        <f>[16]Janeiro!$G$21</f>
        <v>79</v>
      </c>
      <c r="S20" s="14">
        <f>[16]Janeiro!$G$22</f>
        <v>50</v>
      </c>
      <c r="T20" s="14">
        <f>[16]Janeiro!$G$23</f>
        <v>81</v>
      </c>
      <c r="U20" s="14">
        <f>[16]Janeiro!$G$24</f>
        <v>76</v>
      </c>
      <c r="V20" s="14">
        <f>[16]Janeiro!$G$25</f>
        <v>63</v>
      </c>
      <c r="W20" s="14">
        <f>[16]Janeiro!$G$26</f>
        <v>60</v>
      </c>
      <c r="X20" s="14">
        <f>[16]Janeiro!$G$27</f>
        <v>48</v>
      </c>
      <c r="Y20" s="14">
        <f>[16]Janeiro!$G$28</f>
        <v>48</v>
      </c>
      <c r="Z20" s="14">
        <f>[16]Janeiro!$G$29</f>
        <v>41</v>
      </c>
      <c r="AA20" s="14">
        <f>[16]Janeiro!$G$30</f>
        <v>42</v>
      </c>
      <c r="AB20" s="14">
        <f>[16]Janeiro!$G$31</f>
        <v>34</v>
      </c>
      <c r="AC20" s="14">
        <f>[16]Janeiro!$G$32</f>
        <v>43</v>
      </c>
      <c r="AD20" s="14">
        <f>[16]Janeiro!$G$33</f>
        <v>35</v>
      </c>
      <c r="AE20" s="14">
        <f>[16]Janeiro!$G$34</f>
        <v>41</v>
      </c>
      <c r="AF20" s="14">
        <f>[16]Janeiro!$G$35</f>
        <v>35</v>
      </c>
      <c r="AG20" s="7">
        <f t="shared" si="3"/>
        <v>34</v>
      </c>
      <c r="AH20" s="25">
        <f t="shared" si="4"/>
        <v>59.87096774193548</v>
      </c>
    </row>
    <row r="21" spans="1:34" ht="17.100000000000001" customHeight="1" x14ac:dyDescent="0.2">
      <c r="A21" s="9" t="s">
        <v>15</v>
      </c>
      <c r="B21" s="14">
        <f>[17]Janeiro!$G$5</f>
        <v>49</v>
      </c>
      <c r="C21" s="14">
        <f>[17]Janeiro!$G$6</f>
        <v>41</v>
      </c>
      <c r="D21" s="14">
        <f>[17]Janeiro!$G$7</f>
        <v>38</v>
      </c>
      <c r="E21" s="14">
        <f>[17]Janeiro!$G$8</f>
        <v>38</v>
      </c>
      <c r="F21" s="14">
        <f>[17]Janeiro!$G$9</f>
        <v>41</v>
      </c>
      <c r="G21" s="14">
        <f>[17]Janeiro!$G$10</f>
        <v>44</v>
      </c>
      <c r="H21" s="14">
        <f>[17]Janeiro!$G$11</f>
        <v>48</v>
      </c>
      <c r="I21" s="14">
        <f>[17]Janeiro!$G$12</f>
        <v>43</v>
      </c>
      <c r="J21" s="14">
        <f>[17]Janeiro!$G$13</f>
        <v>54</v>
      </c>
      <c r="K21" s="14">
        <f>[17]Janeiro!$G$14</f>
        <v>52</v>
      </c>
      <c r="L21" s="14">
        <f>[17]Janeiro!$G$15</f>
        <v>45</v>
      </c>
      <c r="M21" s="14">
        <f>[17]Janeiro!$G$16</f>
        <v>64</v>
      </c>
      <c r="N21" s="14">
        <f>[17]Janeiro!$G$17</f>
        <v>35</v>
      </c>
      <c r="O21" s="14">
        <f>[17]Janeiro!$G$18</f>
        <v>29</v>
      </c>
      <c r="P21" s="14">
        <f>[17]Janeiro!$G$19</f>
        <v>30</v>
      </c>
      <c r="Q21" s="14">
        <f>[17]Janeiro!$G$20</f>
        <v>40</v>
      </c>
      <c r="R21" s="14">
        <f>[17]Janeiro!$G$21</f>
        <v>48</v>
      </c>
      <c r="S21" s="14">
        <f>[17]Janeiro!$G$22</f>
        <v>48</v>
      </c>
      <c r="T21" s="14">
        <f>[17]Janeiro!$G$23</f>
        <v>43</v>
      </c>
      <c r="U21" s="14">
        <f>[17]Janeiro!$G$24</f>
        <v>59</v>
      </c>
      <c r="V21" s="14">
        <f>[17]Janeiro!$G$25</f>
        <v>57</v>
      </c>
      <c r="W21" s="14">
        <f>[17]Janeiro!$G$26</f>
        <v>59</v>
      </c>
      <c r="X21" s="14">
        <f>[17]Janeiro!$G$27</f>
        <v>41</v>
      </c>
      <c r="Y21" s="14">
        <f>[17]Janeiro!$G$28</f>
        <v>38</v>
      </c>
      <c r="Z21" s="14">
        <f>[17]Janeiro!$G$29</f>
        <v>40</v>
      </c>
      <c r="AA21" s="14">
        <f>[17]Janeiro!$G$30</f>
        <v>41</v>
      </c>
      <c r="AB21" s="14">
        <f>[17]Janeiro!$G$31</f>
        <v>39</v>
      </c>
      <c r="AC21" s="14">
        <f>[17]Janeiro!$G$32</f>
        <v>40</v>
      </c>
      <c r="AD21" s="14">
        <f>[17]Janeiro!$G$33</f>
        <v>53</v>
      </c>
      <c r="AE21" s="14">
        <f>[17]Janeiro!$G$34</f>
        <v>52</v>
      </c>
      <c r="AF21" s="14">
        <f>[17]Janeiro!$G$35</f>
        <v>40</v>
      </c>
      <c r="AG21" s="7">
        <f t="shared" si="3"/>
        <v>29</v>
      </c>
      <c r="AH21" s="25">
        <f t="shared" si="4"/>
        <v>44.806451612903224</v>
      </c>
    </row>
    <row r="22" spans="1:34" ht="17.100000000000001" customHeight="1" x14ac:dyDescent="0.2">
      <c r="A22" s="9" t="s">
        <v>16</v>
      </c>
      <c r="B22" s="14" t="str">
        <f>[18]Janeiro!$G$5</f>
        <v>**</v>
      </c>
      <c r="C22" s="14">
        <f>[18]Janeiro!$G$6</f>
        <v>40</v>
      </c>
      <c r="D22" s="14">
        <f>[18]Janeiro!$G$7</f>
        <v>48</v>
      </c>
      <c r="E22" s="14">
        <f>[18]Janeiro!$G$8</f>
        <v>39</v>
      </c>
      <c r="F22" s="14">
        <f>[18]Janeiro!$G$9</f>
        <v>42</v>
      </c>
      <c r="G22" s="14">
        <f>[18]Janeiro!$G$10</f>
        <v>48</v>
      </c>
      <c r="H22" s="14">
        <f>[18]Janeiro!$G$11</f>
        <v>44</v>
      </c>
      <c r="I22" s="14">
        <f>[18]Janeiro!$G$12</f>
        <v>42</v>
      </c>
      <c r="J22" s="14">
        <f>[18]Janeiro!$G$13</f>
        <v>46</v>
      </c>
      <c r="K22" s="14">
        <f>[18]Janeiro!$G$14</f>
        <v>54</v>
      </c>
      <c r="L22" s="14">
        <f>[18]Janeiro!$G$15</f>
        <v>48</v>
      </c>
      <c r="M22" s="14" t="str">
        <f>[18]Janeiro!$G$16</f>
        <v>**</v>
      </c>
      <c r="N22" s="14">
        <f>[18]Janeiro!$G$17</f>
        <v>46</v>
      </c>
      <c r="O22" s="14">
        <f>[18]Janeiro!$G$18</f>
        <v>53</v>
      </c>
      <c r="P22" s="14">
        <f>[18]Janeiro!$G$19</f>
        <v>55</v>
      </c>
      <c r="Q22" s="14">
        <f>[18]Janeiro!$G$20</f>
        <v>53</v>
      </c>
      <c r="R22" s="14">
        <f>[18]Janeiro!$G$21</f>
        <v>61</v>
      </c>
      <c r="S22" s="14">
        <f>[18]Janeiro!$G$22</f>
        <v>54</v>
      </c>
      <c r="T22" s="14" t="str">
        <f>[18]Janeiro!$G$23</f>
        <v>**</v>
      </c>
      <c r="U22" s="14" t="str">
        <f>[18]Janeiro!$G$24</f>
        <v>**</v>
      </c>
      <c r="V22" s="14" t="str">
        <f>[18]Janeiro!$G$25</f>
        <v>**</v>
      </c>
      <c r="W22" s="14" t="str">
        <f>[18]Janeiro!$G$26</f>
        <v>**</v>
      </c>
      <c r="X22" s="14" t="str">
        <f>[18]Janeiro!$G$27</f>
        <v>**</v>
      </c>
      <c r="Y22" s="14" t="str">
        <f>[18]Janeiro!$G$28</f>
        <v>**</v>
      </c>
      <c r="Z22" s="14">
        <f>[18]Janeiro!$G$29</f>
        <v>38</v>
      </c>
      <c r="AA22" s="14">
        <f>[18]Janeiro!$G$30</f>
        <v>36</v>
      </c>
      <c r="AB22" s="14" t="str">
        <f>[18]Janeiro!$G$31</f>
        <v>**</v>
      </c>
      <c r="AC22" s="14" t="str">
        <f>[18]Janeiro!$G$32</f>
        <v>**</v>
      </c>
      <c r="AD22" s="14" t="str">
        <f>[18]Janeiro!$G$33</f>
        <v>**</v>
      </c>
      <c r="AE22" s="14" t="str">
        <f>[18]Janeiro!$G$34</f>
        <v>**</v>
      </c>
      <c r="AF22" s="14" t="str">
        <f>[18]Janeiro!$G$35</f>
        <v>**</v>
      </c>
      <c r="AG22" s="7">
        <f t="shared" si="3"/>
        <v>36</v>
      </c>
      <c r="AH22" s="25">
        <f t="shared" si="4"/>
        <v>47.055555555555557</v>
      </c>
    </row>
    <row r="23" spans="1:34" ht="17.100000000000001" customHeight="1" x14ac:dyDescent="0.2">
      <c r="A23" s="9" t="s">
        <v>17</v>
      </c>
      <c r="B23" s="14">
        <f>[19]Janeiro!$G$5</f>
        <v>49</v>
      </c>
      <c r="C23" s="14">
        <f>[19]Janeiro!$G$6</f>
        <v>45</v>
      </c>
      <c r="D23" s="14">
        <f>[19]Janeiro!$G$7</f>
        <v>45</v>
      </c>
      <c r="E23" s="14">
        <f>[19]Janeiro!$G$8</f>
        <v>50</v>
      </c>
      <c r="F23" s="14">
        <f>[19]Janeiro!$G$9</f>
        <v>40</v>
      </c>
      <c r="G23" s="14">
        <f>[19]Janeiro!$G$10</f>
        <v>32</v>
      </c>
      <c r="H23" s="14">
        <f>[19]Janeiro!$G$11</f>
        <v>53</v>
      </c>
      <c r="I23" s="14">
        <f>[19]Janeiro!$G$12</f>
        <v>50</v>
      </c>
      <c r="J23" s="14">
        <f>[19]Janeiro!$G$13</f>
        <v>61</v>
      </c>
      <c r="K23" s="14">
        <f>[19]Janeiro!$G$14</f>
        <v>53</v>
      </c>
      <c r="L23" s="14">
        <f>[19]Janeiro!$G$15</f>
        <v>61</v>
      </c>
      <c r="M23" s="14">
        <f>[19]Janeiro!$G$16</f>
        <v>63</v>
      </c>
      <c r="N23" s="14">
        <f>[19]Janeiro!$G$17</f>
        <v>56</v>
      </c>
      <c r="O23" s="14">
        <f>[19]Janeiro!$G$18</f>
        <v>45</v>
      </c>
      <c r="P23" s="14">
        <f>[19]Janeiro!$G$19</f>
        <v>39</v>
      </c>
      <c r="Q23" s="14">
        <f>[19]Janeiro!$G$20</f>
        <v>56</v>
      </c>
      <c r="R23" s="14">
        <f>[19]Janeiro!$G$21</f>
        <v>63</v>
      </c>
      <c r="S23" s="14">
        <f>[19]Janeiro!$G$22</f>
        <v>56</v>
      </c>
      <c r="T23" s="14">
        <f>[19]Janeiro!$G$23</f>
        <v>62</v>
      </c>
      <c r="U23" s="14">
        <f>[19]Janeiro!$G$24</f>
        <v>74</v>
      </c>
      <c r="V23" s="14">
        <f>[19]Janeiro!$G$25</f>
        <v>57</v>
      </c>
      <c r="W23" s="14">
        <f>[19]Janeiro!$G$26</f>
        <v>57</v>
      </c>
      <c r="X23" s="14">
        <f>[19]Janeiro!$G$27</f>
        <v>50</v>
      </c>
      <c r="Y23" s="14">
        <f>[19]Janeiro!$G$28</f>
        <v>45</v>
      </c>
      <c r="Z23" s="14">
        <f>[19]Janeiro!$G$29</f>
        <v>44</v>
      </c>
      <c r="AA23" s="14">
        <f>[19]Janeiro!$G$30</f>
        <v>52</v>
      </c>
      <c r="AB23" s="14">
        <f>[19]Janeiro!$G$31</f>
        <v>49</v>
      </c>
      <c r="AC23" s="14">
        <f>[19]Janeiro!$G$32</f>
        <v>48</v>
      </c>
      <c r="AD23" s="14">
        <f>[19]Janeiro!$G$33</f>
        <v>48</v>
      </c>
      <c r="AE23" s="14">
        <f>[19]Janeiro!$G$34</f>
        <v>51</v>
      </c>
      <c r="AF23" s="14">
        <f>[19]Janeiro!$G$35</f>
        <v>45</v>
      </c>
      <c r="AG23" s="7">
        <f t="shared" si="3"/>
        <v>32</v>
      </c>
      <c r="AH23" s="25">
        <f t="shared" si="4"/>
        <v>51.58064516129032</v>
      </c>
    </row>
    <row r="24" spans="1:34" ht="17.100000000000001" customHeight="1" x14ac:dyDescent="0.2">
      <c r="A24" s="9" t="s">
        <v>18</v>
      </c>
      <c r="B24" s="14">
        <f>[20]Janeiro!$G$5</f>
        <v>47</v>
      </c>
      <c r="C24" s="14">
        <f>[20]Janeiro!$G$6</f>
        <v>48</v>
      </c>
      <c r="D24" s="14">
        <f>[20]Janeiro!$G$7</f>
        <v>47</v>
      </c>
      <c r="E24" s="14">
        <f>[20]Janeiro!$G$8</f>
        <v>58</v>
      </c>
      <c r="F24" s="14">
        <f>[20]Janeiro!$G$9</f>
        <v>46</v>
      </c>
      <c r="G24" s="14">
        <f>[20]Janeiro!$G$10</f>
        <v>49</v>
      </c>
      <c r="H24" s="14">
        <f>[20]Janeiro!$G$11</f>
        <v>51</v>
      </c>
      <c r="I24" s="14">
        <f>[20]Janeiro!$G$12</f>
        <v>53</v>
      </c>
      <c r="J24" s="14">
        <f>[20]Janeiro!$G$13</f>
        <v>64</v>
      </c>
      <c r="K24" s="14">
        <f>[20]Janeiro!$G$14</f>
        <v>64</v>
      </c>
      <c r="L24" s="14">
        <f>[20]Janeiro!$G$15</f>
        <v>59</v>
      </c>
      <c r="M24" s="14">
        <f>[20]Janeiro!$G$16</f>
        <v>80</v>
      </c>
      <c r="N24" s="14">
        <f>[20]Janeiro!$G$17</f>
        <v>83</v>
      </c>
      <c r="O24" s="14">
        <f>[20]Janeiro!$G$18</f>
        <v>74</v>
      </c>
      <c r="P24" s="14">
        <f>[20]Janeiro!$G$19</f>
        <v>58</v>
      </c>
      <c r="Q24" s="14">
        <f>[20]Janeiro!$G$20</f>
        <v>58</v>
      </c>
      <c r="R24" s="14">
        <f>[20]Janeiro!$G$21</f>
        <v>77</v>
      </c>
      <c r="S24" s="14">
        <f>[20]Janeiro!$G$22</f>
        <v>69</v>
      </c>
      <c r="T24" s="14">
        <f>[20]Janeiro!$G$23</f>
        <v>73</v>
      </c>
      <c r="U24" s="14">
        <f>[20]Janeiro!$G$24</f>
        <v>64</v>
      </c>
      <c r="V24" s="14">
        <f>[20]Janeiro!$G$25</f>
        <v>55</v>
      </c>
      <c r="W24" s="14">
        <f>[20]Janeiro!$G$26</f>
        <v>53</v>
      </c>
      <c r="X24" s="14">
        <f>[20]Janeiro!$G$27</f>
        <v>50</v>
      </c>
      <c r="Y24" s="14">
        <f>[20]Janeiro!$G$28</f>
        <v>52</v>
      </c>
      <c r="Z24" s="14">
        <f>[20]Janeiro!$G$29</f>
        <v>43</v>
      </c>
      <c r="AA24" s="14">
        <f>[20]Janeiro!$G$30</f>
        <v>49</v>
      </c>
      <c r="AB24" s="14">
        <f>[20]Janeiro!$G$31</f>
        <v>52</v>
      </c>
      <c r="AC24" s="14">
        <f>[20]Janeiro!$G$32</f>
        <v>41</v>
      </c>
      <c r="AD24" s="14">
        <f>[20]Janeiro!$G$33</f>
        <v>67</v>
      </c>
      <c r="AE24" s="14">
        <f>[20]Janeiro!$G$34</f>
        <v>46</v>
      </c>
      <c r="AF24" s="14">
        <f>[20]Janeiro!$G$35</f>
        <v>46</v>
      </c>
      <c r="AG24" s="7">
        <f>MIN(B24:AF24)</f>
        <v>41</v>
      </c>
      <c r="AH24" s="25">
        <f t="shared" si="4"/>
        <v>57.29032258064516</v>
      </c>
    </row>
    <row r="25" spans="1:34" ht="17.100000000000001" customHeight="1" x14ac:dyDescent="0.2">
      <c r="A25" s="9" t="s">
        <v>19</v>
      </c>
      <c r="B25" s="14">
        <f>[21]Janeiro!$G$5</f>
        <v>63</v>
      </c>
      <c r="C25" s="14">
        <f>[21]Janeiro!$G$6</f>
        <v>47</v>
      </c>
      <c r="D25" s="14">
        <f>[21]Janeiro!$G$7</f>
        <v>47</v>
      </c>
      <c r="E25" s="14">
        <f>[21]Janeiro!$G$8</f>
        <v>43</v>
      </c>
      <c r="F25" s="14">
        <f>[21]Janeiro!$G$9</f>
        <v>37</v>
      </c>
      <c r="G25" s="14">
        <f>[21]Janeiro!$G$10</f>
        <v>36</v>
      </c>
      <c r="H25" s="14">
        <f>[21]Janeiro!$G$11</f>
        <v>50</v>
      </c>
      <c r="I25" s="14">
        <f>[21]Janeiro!$G$12</f>
        <v>47</v>
      </c>
      <c r="J25" s="14">
        <f>[21]Janeiro!$G$13</f>
        <v>53</v>
      </c>
      <c r="K25" s="14">
        <f>[21]Janeiro!$G$14</f>
        <v>49</v>
      </c>
      <c r="L25" s="14">
        <f>[21]Janeiro!$G$15</f>
        <v>59</v>
      </c>
      <c r="M25" s="14">
        <f>[21]Janeiro!$G$16</f>
        <v>72</v>
      </c>
      <c r="N25" s="14">
        <f>[21]Janeiro!$G$17</f>
        <v>34</v>
      </c>
      <c r="O25" s="14">
        <f>[21]Janeiro!$G$18</f>
        <v>39</v>
      </c>
      <c r="P25" s="14">
        <f>[21]Janeiro!$G$19</f>
        <v>33</v>
      </c>
      <c r="Q25" s="14">
        <f>[21]Janeiro!$G$20</f>
        <v>54</v>
      </c>
      <c r="R25" s="14">
        <f>[21]Janeiro!$G$21</f>
        <v>59</v>
      </c>
      <c r="S25" s="14">
        <f>[21]Janeiro!$G$22</f>
        <v>50</v>
      </c>
      <c r="T25" s="14">
        <f>[21]Janeiro!$G$23</f>
        <v>46</v>
      </c>
      <c r="U25" s="14">
        <f>[21]Janeiro!$G$24</f>
        <v>60</v>
      </c>
      <c r="V25" s="14">
        <f>[21]Janeiro!$G$25</f>
        <v>71</v>
      </c>
      <c r="W25" s="14">
        <f>[21]Janeiro!$G$26</f>
        <v>59</v>
      </c>
      <c r="X25" s="14">
        <f>[21]Janeiro!$G$27</f>
        <v>53</v>
      </c>
      <c r="Y25" s="14">
        <f>[21]Janeiro!$G$28</f>
        <v>46</v>
      </c>
      <c r="Z25" s="14">
        <f>[21]Janeiro!$G$29</f>
        <v>48</v>
      </c>
      <c r="AA25" s="14">
        <f>[21]Janeiro!$G$30</f>
        <v>34</v>
      </c>
      <c r="AB25" s="14">
        <f>[21]Janeiro!$G$31</f>
        <v>40</v>
      </c>
      <c r="AC25" s="14">
        <f>[21]Janeiro!$G$32</f>
        <v>45</v>
      </c>
      <c r="AD25" s="14">
        <f>[21]Janeiro!$G$33</f>
        <v>53</v>
      </c>
      <c r="AE25" s="14">
        <f>[21]Janeiro!$G$34</f>
        <v>57</v>
      </c>
      <c r="AF25" s="14">
        <f>[21]Janeiro!$G$35</f>
        <v>41</v>
      </c>
      <c r="AG25" s="7">
        <f t="shared" si="3"/>
        <v>33</v>
      </c>
      <c r="AH25" s="25">
        <f t="shared" si="4"/>
        <v>49.193548387096776</v>
      </c>
    </row>
    <row r="26" spans="1:34" ht="17.100000000000001" customHeight="1" x14ac:dyDescent="0.2">
      <c r="A26" s="9" t="s">
        <v>31</v>
      </c>
      <c r="B26" s="14">
        <f>[22]Janeiro!$G$5</f>
        <v>32</v>
      </c>
      <c r="C26" s="14">
        <f>[22]Janeiro!$G$6</f>
        <v>41</v>
      </c>
      <c r="D26" s="14">
        <f>[22]Janeiro!$G$7</f>
        <v>34</v>
      </c>
      <c r="E26" s="14">
        <f>[22]Janeiro!$G$8</f>
        <v>58</v>
      </c>
      <c r="F26" s="14">
        <f>[22]Janeiro!$G$9</f>
        <v>38</v>
      </c>
      <c r="G26" s="14">
        <f>[22]Janeiro!$G$10</f>
        <v>39</v>
      </c>
      <c r="H26" s="14">
        <f>[22]Janeiro!$G$11</f>
        <v>52</v>
      </c>
      <c r="I26" s="14">
        <f>[22]Janeiro!$G$12</f>
        <v>54</v>
      </c>
      <c r="J26" s="14">
        <f>[22]Janeiro!$G$13</f>
        <v>57</v>
      </c>
      <c r="K26" s="14">
        <f>[22]Janeiro!$G$14</f>
        <v>53</v>
      </c>
      <c r="L26" s="14">
        <f>[22]Janeiro!$G$15</f>
        <v>72</v>
      </c>
      <c r="M26" s="14">
        <f>[22]Janeiro!$G$16</f>
        <v>81</v>
      </c>
      <c r="N26" s="14">
        <f>[22]Janeiro!$G$17</f>
        <v>69</v>
      </c>
      <c r="O26" s="14">
        <f>[22]Janeiro!$G$18</f>
        <v>51</v>
      </c>
      <c r="P26" s="14">
        <f>[22]Janeiro!$G$19</f>
        <v>44</v>
      </c>
      <c r="Q26" s="14">
        <f>[22]Janeiro!$G$20</f>
        <v>61</v>
      </c>
      <c r="R26" s="14">
        <f>[22]Janeiro!$G$21</f>
        <v>70</v>
      </c>
      <c r="S26" s="14">
        <f>[22]Janeiro!$G$22</f>
        <v>65</v>
      </c>
      <c r="T26" s="14">
        <f>[22]Janeiro!$G$23</f>
        <v>72</v>
      </c>
      <c r="U26" s="14">
        <f>[22]Janeiro!$G$24</f>
        <v>78</v>
      </c>
      <c r="V26" s="14">
        <f>[22]Janeiro!$G$25</f>
        <v>57</v>
      </c>
      <c r="W26" s="14">
        <f>[22]Janeiro!$G$26</f>
        <v>56</v>
      </c>
      <c r="X26" s="14">
        <f>[22]Janeiro!$G$27</f>
        <v>52</v>
      </c>
      <c r="Y26" s="14">
        <f>[22]Janeiro!$G$28</f>
        <v>41</v>
      </c>
      <c r="Z26" s="14">
        <f>[22]Janeiro!$G$29</f>
        <v>46</v>
      </c>
      <c r="AA26" s="14">
        <f>[22]Janeiro!$G$30</f>
        <v>51</v>
      </c>
      <c r="AB26" s="14">
        <f>[22]Janeiro!$G$31</f>
        <v>42</v>
      </c>
      <c r="AC26" s="14">
        <f>[22]Janeiro!$G$32</f>
        <v>43</v>
      </c>
      <c r="AD26" s="14">
        <f>[22]Janeiro!$G$33</f>
        <v>50</v>
      </c>
      <c r="AE26" s="14">
        <f>[22]Janeiro!$G$34</f>
        <v>44</v>
      </c>
      <c r="AF26" s="14">
        <f>[22]Janeiro!$G$35</f>
        <v>39</v>
      </c>
      <c r="AG26" s="7">
        <f t="shared" si="3"/>
        <v>32</v>
      </c>
      <c r="AH26" s="25">
        <f>AVERAGE(B26:AF26)</f>
        <v>52.967741935483872</v>
      </c>
    </row>
    <row r="27" spans="1:34" ht="17.100000000000001" customHeight="1" x14ac:dyDescent="0.2">
      <c r="A27" s="9" t="s">
        <v>20</v>
      </c>
      <c r="B27" s="14">
        <f>[23]Janeiro!$G$5</f>
        <v>39</v>
      </c>
      <c r="C27" s="14">
        <f>[23]Janeiro!$G$6</f>
        <v>45</v>
      </c>
      <c r="D27" s="14">
        <f>[23]Janeiro!$G$7</f>
        <v>50</v>
      </c>
      <c r="E27" s="14">
        <f>[23]Janeiro!$G$8</f>
        <v>46</v>
      </c>
      <c r="F27" s="14">
        <f>[23]Janeiro!$G$9</f>
        <v>53</v>
      </c>
      <c r="G27" s="14">
        <f>[23]Janeiro!$G$10</f>
        <v>48</v>
      </c>
      <c r="H27" s="14">
        <f>[23]Janeiro!$G$11</f>
        <v>50</v>
      </c>
      <c r="I27" s="14">
        <f>[23]Janeiro!$G$12</f>
        <v>56</v>
      </c>
      <c r="J27" s="14">
        <f>[23]Janeiro!$G$13</f>
        <v>61</v>
      </c>
      <c r="K27" s="14">
        <f>[23]Janeiro!$G$14</f>
        <v>55</v>
      </c>
      <c r="L27" s="14">
        <f>[23]Janeiro!$G$15</f>
        <v>51</v>
      </c>
      <c r="M27" s="14">
        <f>[23]Janeiro!$G$16</f>
        <v>65</v>
      </c>
      <c r="N27" s="14">
        <f>[23]Janeiro!$G$17</f>
        <v>65</v>
      </c>
      <c r="O27" s="14">
        <f>[23]Janeiro!$G$18</f>
        <v>51</v>
      </c>
      <c r="P27" s="14">
        <f>[23]Janeiro!$G$19</f>
        <v>27</v>
      </c>
      <c r="Q27" s="14">
        <f>[23]Janeiro!$G$20</f>
        <v>49</v>
      </c>
      <c r="R27" s="14">
        <f>[23]Janeiro!$G$21</f>
        <v>55</v>
      </c>
      <c r="S27" s="14">
        <f>[23]Janeiro!$G$22</f>
        <v>51</v>
      </c>
      <c r="T27" s="14">
        <f>[23]Janeiro!$G$23</f>
        <v>60</v>
      </c>
      <c r="U27" s="14">
        <f>[23]Janeiro!$G$24</f>
        <v>57</v>
      </c>
      <c r="V27" s="14">
        <f>[23]Janeiro!$G$25</f>
        <v>51</v>
      </c>
      <c r="W27" s="14">
        <f>[23]Janeiro!$G$26</f>
        <v>47</v>
      </c>
      <c r="X27" s="14">
        <f>[23]Janeiro!$G$27</f>
        <v>50</v>
      </c>
      <c r="Y27" s="14">
        <f>[23]Janeiro!$G$28</f>
        <v>39</v>
      </c>
      <c r="Z27" s="14">
        <f>[23]Janeiro!$G$29</f>
        <v>41</v>
      </c>
      <c r="AA27" s="14">
        <f>[23]Janeiro!$G$30</f>
        <v>45</v>
      </c>
      <c r="AB27" s="14">
        <f>[23]Janeiro!$G$31</f>
        <v>45</v>
      </c>
      <c r="AC27" s="14">
        <f>[23]Janeiro!$G$32</f>
        <v>39</v>
      </c>
      <c r="AD27" s="14">
        <f>[23]Janeiro!$G$33</f>
        <v>50</v>
      </c>
      <c r="AE27" s="14">
        <f>[23]Janeiro!$G$34</f>
        <v>45</v>
      </c>
      <c r="AF27" s="14">
        <f>[23]Janeiro!$G$35</f>
        <v>35</v>
      </c>
      <c r="AG27" s="7">
        <f>MIN(B27:AF27)</f>
        <v>27</v>
      </c>
      <c r="AH27" s="25">
        <f>AVERAGE(B27:AF27)</f>
        <v>49.064516129032256</v>
      </c>
    </row>
    <row r="28" spans="1:34" s="5" customFormat="1" ht="17.100000000000001" customHeight="1" x14ac:dyDescent="0.2">
      <c r="A28" s="10" t="s">
        <v>36</v>
      </c>
      <c r="B28" s="21">
        <f>MIN(B5:B27)</f>
        <v>32</v>
      </c>
      <c r="C28" s="21">
        <f t="shared" ref="C28:AH28" si="5">MIN(C5:C27)</f>
        <v>36</v>
      </c>
      <c r="D28" s="21">
        <f t="shared" si="5"/>
        <v>31</v>
      </c>
      <c r="E28" s="21">
        <f t="shared" si="5"/>
        <v>35</v>
      </c>
      <c r="F28" s="21">
        <f t="shared" si="5"/>
        <v>35</v>
      </c>
      <c r="G28" s="21">
        <f t="shared" si="5"/>
        <v>32</v>
      </c>
      <c r="H28" s="21">
        <f t="shared" si="5"/>
        <v>39</v>
      </c>
      <c r="I28" s="21">
        <f t="shared" si="5"/>
        <v>33</v>
      </c>
      <c r="J28" s="21">
        <f t="shared" si="5"/>
        <v>43</v>
      </c>
      <c r="K28" s="21">
        <f t="shared" si="5"/>
        <v>47</v>
      </c>
      <c r="L28" s="21">
        <f t="shared" si="5"/>
        <v>43</v>
      </c>
      <c r="M28" s="21">
        <f t="shared" si="5"/>
        <v>58</v>
      </c>
      <c r="N28" s="21">
        <f t="shared" si="5"/>
        <v>34</v>
      </c>
      <c r="O28" s="21">
        <f t="shared" si="5"/>
        <v>29</v>
      </c>
      <c r="P28" s="21">
        <f t="shared" si="5"/>
        <v>27</v>
      </c>
      <c r="Q28" s="21">
        <f t="shared" si="5"/>
        <v>40</v>
      </c>
      <c r="R28" s="21">
        <f t="shared" si="5"/>
        <v>48</v>
      </c>
      <c r="S28" s="21">
        <f t="shared" si="5"/>
        <v>45</v>
      </c>
      <c r="T28" s="21">
        <f t="shared" si="5"/>
        <v>43</v>
      </c>
      <c r="U28" s="21">
        <f t="shared" si="5"/>
        <v>46</v>
      </c>
      <c r="V28" s="21">
        <f t="shared" si="5"/>
        <v>42</v>
      </c>
      <c r="W28" s="21">
        <f t="shared" si="5"/>
        <v>45</v>
      </c>
      <c r="X28" s="21">
        <f t="shared" si="5"/>
        <v>41</v>
      </c>
      <c r="Y28" s="21">
        <f t="shared" si="5"/>
        <v>38</v>
      </c>
      <c r="Z28" s="21">
        <f t="shared" si="5"/>
        <v>32</v>
      </c>
      <c r="AA28" s="21">
        <f t="shared" si="5"/>
        <v>31</v>
      </c>
      <c r="AB28" s="21">
        <f t="shared" si="5"/>
        <v>34</v>
      </c>
      <c r="AC28" s="21">
        <f t="shared" si="5"/>
        <v>34</v>
      </c>
      <c r="AD28" s="21">
        <f t="shared" si="5"/>
        <v>35</v>
      </c>
      <c r="AE28" s="21">
        <f t="shared" si="5"/>
        <v>36</v>
      </c>
      <c r="AF28" s="56">
        <f t="shared" si="5"/>
        <v>33</v>
      </c>
      <c r="AG28" s="21">
        <f t="shared" si="5"/>
        <v>27</v>
      </c>
      <c r="AH28" s="21">
        <f t="shared" si="5"/>
        <v>44.806451612903224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AI18" sqref="AI1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s="4" customFormat="1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42</v>
      </c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</row>
    <row r="5" spans="1:33" s="5" customFormat="1" ht="20.100000000000001" customHeight="1" thickTop="1" x14ac:dyDescent="0.2">
      <c r="A5" s="8" t="s">
        <v>49</v>
      </c>
      <c r="B5" s="45">
        <f>[1]Janeiro!$H$5</f>
        <v>10.44</v>
      </c>
      <c r="C5" s="45">
        <f>[1]Janeiro!$H$6</f>
        <v>11.879999999999999</v>
      </c>
      <c r="D5" s="45">
        <f>[1]Janeiro!$H$7</f>
        <v>6.84</v>
      </c>
      <c r="E5" s="45">
        <f>[1]Janeiro!$H$8</f>
        <v>21.240000000000002</v>
      </c>
      <c r="F5" s="45">
        <f>[1]Janeiro!$H$9</f>
        <v>14.04</v>
      </c>
      <c r="G5" s="45">
        <f>[1]Janeiro!$H$10</f>
        <v>20.16</v>
      </c>
      <c r="H5" s="45">
        <f>[1]Janeiro!$H$11</f>
        <v>14.76</v>
      </c>
      <c r="I5" s="45">
        <f>[1]Janeiro!$H$12</f>
        <v>14.04</v>
      </c>
      <c r="J5" s="45">
        <f>[1]Janeiro!$H$13</f>
        <v>10.08</v>
      </c>
      <c r="K5" s="45">
        <f>[1]Janeiro!$H$14</f>
        <v>12.6</v>
      </c>
      <c r="L5" s="45">
        <f>[1]Janeiro!$H$15</f>
        <v>10.08</v>
      </c>
      <c r="M5" s="45">
        <f>[1]Janeiro!$H$16</f>
        <v>12.6</v>
      </c>
      <c r="N5" s="45">
        <f>[1]Janeiro!$H$17</f>
        <v>17.64</v>
      </c>
      <c r="O5" s="45">
        <f>[1]Janeiro!$H$18</f>
        <v>12.6</v>
      </c>
      <c r="P5" s="45">
        <f>[1]Janeiro!$H$19</f>
        <v>7.9200000000000008</v>
      </c>
      <c r="Q5" s="45">
        <f>[1]Janeiro!$H$20</f>
        <v>18.36</v>
      </c>
      <c r="R5" s="45">
        <f>[1]Janeiro!$H$21</f>
        <v>15.840000000000002</v>
      </c>
      <c r="S5" s="45">
        <f>[1]Janeiro!$H$22</f>
        <v>13.32</v>
      </c>
      <c r="T5" s="45">
        <f>[1]Janeiro!$H$23</f>
        <v>11.16</v>
      </c>
      <c r="U5" s="45">
        <f>[1]Janeiro!$H$24</f>
        <v>12.24</v>
      </c>
      <c r="V5" s="45">
        <f>[1]Janeiro!$H$25</f>
        <v>10.8</v>
      </c>
      <c r="W5" s="45">
        <f>[1]Janeiro!$H$26</f>
        <v>9.7200000000000006</v>
      </c>
      <c r="X5" s="45">
        <f>[1]Janeiro!$H$27</f>
        <v>18</v>
      </c>
      <c r="Y5" s="45">
        <f>[1]Janeiro!$H$28</f>
        <v>11.520000000000001</v>
      </c>
      <c r="Z5" s="45">
        <f>[1]Janeiro!$H$29</f>
        <v>8.64</v>
      </c>
      <c r="AA5" s="45">
        <f>[1]Janeiro!$H$30</f>
        <v>17.28</v>
      </c>
      <c r="AB5" s="45">
        <f>[1]Janeiro!$H$31</f>
        <v>18</v>
      </c>
      <c r="AC5" s="45">
        <f>[1]Janeiro!$H$32</f>
        <v>9.7200000000000006</v>
      </c>
      <c r="AD5" s="45">
        <f>[1]Janeiro!$H$33</f>
        <v>26.28</v>
      </c>
      <c r="AE5" s="45">
        <f>[1]Janeiro!$H$34</f>
        <v>8.2799999999999994</v>
      </c>
      <c r="AF5" s="45">
        <f>[1]Janeiro!$H$35</f>
        <v>10.08</v>
      </c>
      <c r="AG5" s="46">
        <f>MAX(B5:AF5)</f>
        <v>26.28</v>
      </c>
    </row>
    <row r="6" spans="1:33" ht="17.100000000000001" customHeight="1" x14ac:dyDescent="0.2">
      <c r="A6" s="9" t="s">
        <v>0</v>
      </c>
      <c r="B6" s="3">
        <f>[2]Janeiro!$H$5</f>
        <v>13.68</v>
      </c>
      <c r="C6" s="3">
        <f>[2]Janeiro!$H$6</f>
        <v>9.3600000000000012</v>
      </c>
      <c r="D6" s="3">
        <f>[2]Janeiro!$H$7</f>
        <v>14.4</v>
      </c>
      <c r="E6" s="3">
        <f>[2]Janeiro!$H$8</f>
        <v>7.5600000000000005</v>
      </c>
      <c r="F6" s="3">
        <f>[2]Janeiro!$H$9</f>
        <v>18</v>
      </c>
      <c r="G6" s="3">
        <f>[2]Janeiro!$H$10</f>
        <v>9.7200000000000006</v>
      </c>
      <c r="H6" s="3">
        <f>[2]Janeiro!$H$11</f>
        <v>10.8</v>
      </c>
      <c r="I6" s="3">
        <f>[2]Janeiro!$H$12</f>
        <v>12.24</v>
      </c>
      <c r="J6" s="3">
        <f>[2]Janeiro!$H$13</f>
        <v>21.240000000000002</v>
      </c>
      <c r="K6" s="3">
        <f>[2]Janeiro!$H$14</f>
        <v>11.16</v>
      </c>
      <c r="L6" s="3">
        <f>[2]Janeiro!$H$15</f>
        <v>24.48</v>
      </c>
      <c r="M6" s="3">
        <f>[2]Janeiro!$H$16</f>
        <v>13.32</v>
      </c>
      <c r="N6" s="3">
        <f>[2]Janeiro!$H$17</f>
        <v>6.84</v>
      </c>
      <c r="O6" s="3">
        <f>[2]Janeiro!$H$18</f>
        <v>12.6</v>
      </c>
      <c r="P6" s="3">
        <f>[2]Janeiro!$H$19</f>
        <v>7.9200000000000008</v>
      </c>
      <c r="Q6" s="3">
        <f>[2]Janeiro!$H$20</f>
        <v>18.36</v>
      </c>
      <c r="R6" s="3">
        <f>[2]Janeiro!$H$21</f>
        <v>28.08</v>
      </c>
      <c r="S6" s="3">
        <f>[2]Janeiro!$H$22</f>
        <v>10.44</v>
      </c>
      <c r="T6" s="3">
        <f>[2]Janeiro!$H$23</f>
        <v>14.04</v>
      </c>
      <c r="U6" s="3">
        <f>[2]Janeiro!$H$24</f>
        <v>13.32</v>
      </c>
      <c r="V6" s="3">
        <f>[2]Janeiro!$H$25</f>
        <v>13.32</v>
      </c>
      <c r="W6" s="3">
        <f>[2]Janeiro!$H$26</f>
        <v>13.68</v>
      </c>
      <c r="X6" s="3">
        <f>[2]Janeiro!$H$27</f>
        <v>10.8</v>
      </c>
      <c r="Y6" s="3">
        <f>[2]Janeiro!$H$28</f>
        <v>15.120000000000001</v>
      </c>
      <c r="Z6" s="3">
        <f>[2]Janeiro!$H$29</f>
        <v>10.8</v>
      </c>
      <c r="AA6" s="3">
        <f>[2]Janeiro!$H$30</f>
        <v>10.44</v>
      </c>
      <c r="AB6" s="3">
        <f>[2]Janeiro!$H$31</f>
        <v>15.120000000000001</v>
      </c>
      <c r="AC6" s="3">
        <f>[2]Janeiro!$H$32</f>
        <v>9.7200000000000006</v>
      </c>
      <c r="AD6" s="3">
        <f>[2]Janeiro!$H$33</f>
        <v>11.520000000000001</v>
      </c>
      <c r="AE6" s="3">
        <f>[2]Janeiro!$H$34</f>
        <v>14.76</v>
      </c>
      <c r="AF6" s="3">
        <f>[2]Janeiro!$H$35</f>
        <v>16.559999999999999</v>
      </c>
      <c r="AG6" s="16">
        <f>MAX(B6:AF6)</f>
        <v>28.08</v>
      </c>
    </row>
    <row r="7" spans="1:33" ht="17.100000000000001" customHeight="1" x14ac:dyDescent="0.2">
      <c r="A7" s="9" t="s">
        <v>1</v>
      </c>
      <c r="B7" s="3">
        <f>[3]Janeiro!$H$5</f>
        <v>15.120000000000001</v>
      </c>
      <c r="C7" s="3">
        <f>[3]Janeiro!$H$6</f>
        <v>10.8</v>
      </c>
      <c r="D7" s="3">
        <f>[3]Janeiro!$H$7</f>
        <v>10.8</v>
      </c>
      <c r="E7" s="3">
        <f>[3]Janeiro!$H$8</f>
        <v>13.68</v>
      </c>
      <c r="F7" s="3">
        <f>[3]Janeiro!$H$9</f>
        <v>8.64</v>
      </c>
      <c r="G7" s="3">
        <f>[3]Janeiro!$H$10</f>
        <v>12.24</v>
      </c>
      <c r="H7" s="3">
        <f>[3]Janeiro!$H$11</f>
        <v>9.7200000000000006</v>
      </c>
      <c r="I7" s="3">
        <f>[3]Janeiro!$H$12</f>
        <v>13.32</v>
      </c>
      <c r="J7" s="3">
        <f>[3]Janeiro!$H$13</f>
        <v>14.4</v>
      </c>
      <c r="K7" s="3">
        <f>[3]Janeiro!$H$14</f>
        <v>7.5600000000000005</v>
      </c>
      <c r="L7" s="3">
        <f>[3]Janeiro!$H$15</f>
        <v>9</v>
      </c>
      <c r="M7" s="3">
        <f>[3]Janeiro!$H$16</f>
        <v>9.3600000000000012</v>
      </c>
      <c r="N7" s="3">
        <f>[3]Janeiro!$H$17</f>
        <v>6.84</v>
      </c>
      <c r="O7" s="3">
        <f>[3]Janeiro!$H$18</f>
        <v>9.3600000000000012</v>
      </c>
      <c r="P7" s="3">
        <f>[3]Janeiro!$H$19</f>
        <v>24.12</v>
      </c>
      <c r="Q7" s="3">
        <f>[3]Janeiro!$H$20</f>
        <v>13.32</v>
      </c>
      <c r="R7" s="3">
        <f>[3]Janeiro!$H$21</f>
        <v>14.4</v>
      </c>
      <c r="S7" s="3">
        <f>[3]Janeiro!$H$22</f>
        <v>9</v>
      </c>
      <c r="T7" s="3">
        <f>[3]Janeiro!$H$23</f>
        <v>11.16</v>
      </c>
      <c r="U7" s="3">
        <f>[3]Janeiro!$H$24</f>
        <v>10.08</v>
      </c>
      <c r="V7" s="3">
        <f>[3]Janeiro!$H$25</f>
        <v>9.7200000000000006</v>
      </c>
      <c r="W7" s="3">
        <f>[3]Janeiro!$H$26</f>
        <v>11.879999999999999</v>
      </c>
      <c r="X7" s="3">
        <f>[3]Janeiro!$H$27</f>
        <v>13.68</v>
      </c>
      <c r="Y7" s="3">
        <f>[3]Janeiro!$H$28</f>
        <v>9</v>
      </c>
      <c r="Z7" s="3">
        <f>[3]Janeiro!$H$29</f>
        <v>9.3600000000000012</v>
      </c>
      <c r="AA7" s="3">
        <f>[3]Janeiro!$H$30</f>
        <v>11.16</v>
      </c>
      <c r="AB7" s="3">
        <f>[3]Janeiro!$H$31</f>
        <v>11.16</v>
      </c>
      <c r="AC7" s="3">
        <f>[3]Janeiro!$H$32</f>
        <v>10.44</v>
      </c>
      <c r="AD7" s="3">
        <f>[3]Janeiro!$H$33</f>
        <v>12.6</v>
      </c>
      <c r="AE7" s="3">
        <f>[3]Janeiro!$H$34</f>
        <v>10.08</v>
      </c>
      <c r="AF7" s="3">
        <f>[3]Janeiro!$H$35</f>
        <v>11.879999999999999</v>
      </c>
      <c r="AG7" s="16">
        <f t="shared" ref="AG7:AG15" si="1">MAX(B7:AF7)</f>
        <v>24.12</v>
      </c>
    </row>
    <row r="8" spans="1:33" ht="17.100000000000001" customHeight="1" x14ac:dyDescent="0.2">
      <c r="A8" s="9" t="s">
        <v>2</v>
      </c>
      <c r="B8" s="3">
        <f>[4]Janeiro!$H$5</f>
        <v>15.120000000000001</v>
      </c>
      <c r="C8" s="3">
        <f>[4]Janeiro!$H$6</f>
        <v>15.120000000000001</v>
      </c>
      <c r="D8" s="3">
        <f>[4]Janeiro!$H$7</f>
        <v>18.720000000000002</v>
      </c>
      <c r="E8" s="3">
        <f>[4]Janeiro!$H$8</f>
        <v>23.400000000000002</v>
      </c>
      <c r="F8" s="3">
        <f>[4]Janeiro!$H$9</f>
        <v>14.76</v>
      </c>
      <c r="G8" s="3">
        <f>[4]Janeiro!$H$10</f>
        <v>18</v>
      </c>
      <c r="H8" s="3">
        <f>[4]Janeiro!$H$11</f>
        <v>17.28</v>
      </c>
      <c r="I8" s="3">
        <f>[4]Janeiro!$H$12</f>
        <v>14.76</v>
      </c>
      <c r="J8" s="3">
        <f>[4]Janeiro!$H$13</f>
        <v>14.76</v>
      </c>
      <c r="K8" s="3">
        <f>[4]Janeiro!$H$14</f>
        <v>13.32</v>
      </c>
      <c r="L8" s="3">
        <f>[4]Janeiro!$H$15</f>
        <v>16.2</v>
      </c>
      <c r="M8" s="3">
        <f>[4]Janeiro!$H$16</f>
        <v>16.559999999999999</v>
      </c>
      <c r="N8" s="3">
        <f>[4]Janeiro!$H$17</f>
        <v>59.616</v>
      </c>
      <c r="O8" s="3">
        <f>[4]Janeiro!$H$18</f>
        <v>13.32</v>
      </c>
      <c r="P8" s="3">
        <f>[4]Janeiro!$H$19</f>
        <v>11.520000000000001</v>
      </c>
      <c r="Q8" s="3">
        <f>[4]Janeiro!$H$20</f>
        <v>17.64</v>
      </c>
      <c r="R8" s="3">
        <f>[4]Janeiro!$H$21</f>
        <v>18</v>
      </c>
      <c r="S8" s="3">
        <f>[4]Janeiro!$H$22</f>
        <v>15.48</v>
      </c>
      <c r="T8" s="3" t="str">
        <f>[4]Janeiro!$H$23</f>
        <v>**</v>
      </c>
      <c r="U8" s="3" t="str">
        <f>[4]Janeiro!$H$24</f>
        <v>**</v>
      </c>
      <c r="V8" s="3" t="str">
        <f>[4]Janeiro!$H$25</f>
        <v>**</v>
      </c>
      <c r="W8" s="3" t="str">
        <f>[4]Janeiro!$H$26</f>
        <v>**</v>
      </c>
      <c r="X8" s="3" t="str">
        <f>[4]Janeiro!$H$27</f>
        <v>**</v>
      </c>
      <c r="Y8" s="3" t="str">
        <f>[4]Janeiro!$H$28</f>
        <v>**</v>
      </c>
      <c r="Z8" s="3" t="str">
        <f>[4]Janeiro!$H$29</f>
        <v>**</v>
      </c>
      <c r="AA8" s="3" t="str">
        <f>[4]Janeiro!$H$30</f>
        <v>**</v>
      </c>
      <c r="AB8" s="3" t="str">
        <f>[4]Janeiro!$H$31</f>
        <v>**</v>
      </c>
      <c r="AC8" s="3" t="str">
        <f>[4]Janeiro!$H$32</f>
        <v>**</v>
      </c>
      <c r="AD8" s="3" t="str">
        <f>[4]Janeiro!$H$33</f>
        <v>**</v>
      </c>
      <c r="AE8" s="3" t="str">
        <f>[4]Janeiro!$H$34</f>
        <v>**</v>
      </c>
      <c r="AF8" s="3" t="str">
        <f>[4]Janeiro!$H$35</f>
        <v>**</v>
      </c>
      <c r="AG8" s="16">
        <f t="shared" si="1"/>
        <v>59.616</v>
      </c>
    </row>
    <row r="9" spans="1:33" ht="17.100000000000001" customHeight="1" x14ac:dyDescent="0.2">
      <c r="A9" s="9" t="s">
        <v>3</v>
      </c>
      <c r="B9" s="3" t="str">
        <f>[5]Janeiro!$H$5</f>
        <v>**</v>
      </c>
      <c r="C9" s="3" t="str">
        <f>[5]Janeiro!$H$6</f>
        <v>**</v>
      </c>
      <c r="D9" s="3" t="str">
        <f>[5]Janeiro!$H$7</f>
        <v>**</v>
      </c>
      <c r="E9" s="3" t="str">
        <f>[5]Janeiro!$H$8</f>
        <v>**</v>
      </c>
      <c r="F9" s="3" t="str">
        <f>[5]Janeiro!$H$9</f>
        <v>**</v>
      </c>
      <c r="G9" s="3" t="str">
        <f>[5]Janeiro!$H$10</f>
        <v>**</v>
      </c>
      <c r="H9" s="3" t="str">
        <f>[5]Janeiro!$H$11</f>
        <v>**</v>
      </c>
      <c r="I9" s="3" t="str">
        <f>[5]Janeiro!$H$12</f>
        <v>**</v>
      </c>
      <c r="J9" s="3" t="str">
        <f>[5]Janeiro!$H$13</f>
        <v>**</v>
      </c>
      <c r="K9" s="3" t="str">
        <f>[5]Janeiro!$H$14</f>
        <v>**</v>
      </c>
      <c r="L9" s="3" t="str">
        <f>[5]Janeiro!$H$15</f>
        <v>**</v>
      </c>
      <c r="M9" s="3" t="str">
        <f>[5]Janeiro!$H$16</f>
        <v>**</v>
      </c>
      <c r="N9" s="3" t="str">
        <f>[5]Janeiro!$H$17</f>
        <v>**</v>
      </c>
      <c r="O9" s="3" t="str">
        <f>[5]Janeiro!$H$18</f>
        <v>**</v>
      </c>
      <c r="P9" s="3" t="str">
        <f>[5]Janeiro!$H$19</f>
        <v>**</v>
      </c>
      <c r="Q9" s="3" t="str">
        <f>[5]Janeiro!$H$20</f>
        <v>**</v>
      </c>
      <c r="R9" s="3" t="str">
        <f>[5]Janeiro!$H$21</f>
        <v>**</v>
      </c>
      <c r="S9" s="3" t="str">
        <f>[5]Janeiro!$H$22</f>
        <v>**</v>
      </c>
      <c r="T9" s="3" t="str">
        <f>[5]Janeiro!$H$23</f>
        <v>**</v>
      </c>
      <c r="U9" s="3" t="str">
        <f>[5]Janeiro!$H$24</f>
        <v>**</v>
      </c>
      <c r="V9" s="3" t="str">
        <f>[5]Janeiro!$H$25</f>
        <v>**</v>
      </c>
      <c r="W9" s="3" t="str">
        <f>[5]Janeiro!$H$26</f>
        <v>**</v>
      </c>
      <c r="X9" s="3" t="str">
        <f>[5]Janeiro!$H$27</f>
        <v>**</v>
      </c>
      <c r="Y9" s="3" t="str">
        <f>[5]Janeiro!$H$28</f>
        <v>**</v>
      </c>
      <c r="Z9" s="3" t="str">
        <f>[5]Janeiro!$H$29</f>
        <v>**</v>
      </c>
      <c r="AA9" s="3" t="str">
        <f>[5]Janeiro!$H$30</f>
        <v>**</v>
      </c>
      <c r="AB9" s="3" t="str">
        <f>[5]Janeiro!$H$31</f>
        <v>**</v>
      </c>
      <c r="AC9" s="3" t="str">
        <f>[5]Janeiro!$H$32</f>
        <v>**</v>
      </c>
      <c r="AD9" s="3" t="str">
        <f>[5]Janeiro!$H$33</f>
        <v>**</v>
      </c>
      <c r="AE9" s="3" t="str">
        <f>[5]Janeiro!$H$34</f>
        <v>**</v>
      </c>
      <c r="AF9" s="3" t="str">
        <f>[5]Janeiro!$H$35</f>
        <v>**</v>
      </c>
      <c r="AG9" s="16" t="s">
        <v>32</v>
      </c>
    </row>
    <row r="10" spans="1:33" ht="17.100000000000001" customHeight="1" x14ac:dyDescent="0.2">
      <c r="A10" s="9" t="s">
        <v>4</v>
      </c>
      <c r="B10" s="3">
        <f>[6]Janeiro!$H$5</f>
        <v>9.7200000000000006</v>
      </c>
      <c r="C10" s="3">
        <f>[6]Janeiro!$H$6</f>
        <v>14.76</v>
      </c>
      <c r="D10" s="3">
        <f>[6]Janeiro!$H$7</f>
        <v>10.44</v>
      </c>
      <c r="E10" s="3">
        <f>[6]Janeiro!$H$8</f>
        <v>11.879999999999999</v>
      </c>
      <c r="F10" s="3">
        <f>[6]Janeiro!$H$9</f>
        <v>13.68</v>
      </c>
      <c r="G10" s="3">
        <f>[6]Janeiro!$H$10</f>
        <v>18.720000000000002</v>
      </c>
      <c r="H10" s="3">
        <f>[6]Janeiro!$H$11</f>
        <v>14.76</v>
      </c>
      <c r="I10" s="3">
        <f>[6]Janeiro!$H$12</f>
        <v>16.920000000000002</v>
      </c>
      <c r="J10" s="3">
        <f>[6]Janeiro!$H$13</f>
        <v>14.04</v>
      </c>
      <c r="K10" s="3">
        <f>[6]Janeiro!$H$14</f>
        <v>13.68</v>
      </c>
      <c r="L10" s="3">
        <f>[6]Janeiro!$H$15</f>
        <v>20.16</v>
      </c>
      <c r="M10" s="3">
        <f>[6]Janeiro!$H$16</f>
        <v>26.64</v>
      </c>
      <c r="N10" s="3">
        <f>[6]Janeiro!$H$17</f>
        <v>23.759999999999998</v>
      </c>
      <c r="O10" s="3">
        <f>[6]Janeiro!$H$18</f>
        <v>22.68</v>
      </c>
      <c r="P10" s="3">
        <f>[6]Janeiro!$H$19</f>
        <v>9.7200000000000006</v>
      </c>
      <c r="Q10" s="3">
        <f>[6]Janeiro!$H$20</f>
        <v>13.32</v>
      </c>
      <c r="R10" s="3">
        <f>[6]Janeiro!$H$21</f>
        <v>28.44</v>
      </c>
      <c r="S10" s="3">
        <f>[6]Janeiro!$H$22</f>
        <v>20.88</v>
      </c>
      <c r="T10" s="3">
        <f>[6]Janeiro!$H$23</f>
        <v>18.720000000000002</v>
      </c>
      <c r="U10" s="3">
        <f>[6]Janeiro!$H$24</f>
        <v>17.28</v>
      </c>
      <c r="V10" s="3">
        <f>[6]Janeiro!$H$25</f>
        <v>14.4</v>
      </c>
      <c r="W10" s="3">
        <f>[6]Janeiro!$H$26</f>
        <v>13.68</v>
      </c>
      <c r="X10" s="3">
        <f>[6]Janeiro!$H$27</f>
        <v>14.76</v>
      </c>
      <c r="Y10" s="3">
        <f>[6]Janeiro!$H$28</f>
        <v>15.840000000000002</v>
      </c>
      <c r="Z10" s="3">
        <f>[6]Janeiro!$H$29</f>
        <v>14.04</v>
      </c>
      <c r="AA10" s="3">
        <f>[6]Janeiro!$H$30</f>
        <v>10.08</v>
      </c>
      <c r="AB10" s="3">
        <f>[6]Janeiro!$H$31</f>
        <v>16.2</v>
      </c>
      <c r="AC10" s="3">
        <f>[6]Janeiro!$H$32</f>
        <v>19.8</v>
      </c>
      <c r="AD10" s="3">
        <f>[6]Janeiro!$H$33</f>
        <v>20.52</v>
      </c>
      <c r="AE10" s="3">
        <f>[6]Janeiro!$H$34</f>
        <v>14.76</v>
      </c>
      <c r="AF10" s="3">
        <f>[6]Janeiro!$H$35</f>
        <v>16.2</v>
      </c>
      <c r="AG10" s="16">
        <f t="shared" si="1"/>
        <v>28.44</v>
      </c>
    </row>
    <row r="11" spans="1:33" ht="17.100000000000001" customHeight="1" x14ac:dyDescent="0.2">
      <c r="A11" s="9" t="s">
        <v>5</v>
      </c>
      <c r="B11" s="3">
        <f>[7]Janeiro!$H$5</f>
        <v>19.8</v>
      </c>
      <c r="C11" s="3">
        <f>[7]Janeiro!$H$6</f>
        <v>11.879999999999999</v>
      </c>
      <c r="D11" s="3">
        <f>[7]Janeiro!$H$7</f>
        <v>15.840000000000002</v>
      </c>
      <c r="E11" s="3">
        <f>[7]Janeiro!$H$8</f>
        <v>12.24</v>
      </c>
      <c r="F11" s="3">
        <f>[7]Janeiro!$H$9</f>
        <v>11.520000000000001</v>
      </c>
      <c r="G11" s="3">
        <f>[7]Janeiro!$H$10</f>
        <v>10.8</v>
      </c>
      <c r="H11" s="3">
        <f>[7]Janeiro!$H$11</f>
        <v>14.04</v>
      </c>
      <c r="I11" s="3">
        <f>[7]Janeiro!$H$12</f>
        <v>13.68</v>
      </c>
      <c r="J11" s="3">
        <f>[7]Janeiro!$H$13</f>
        <v>15.840000000000002</v>
      </c>
      <c r="K11" s="3">
        <f>[7]Janeiro!$H$14</f>
        <v>13.32</v>
      </c>
      <c r="L11" s="3">
        <f>[7]Janeiro!$H$15</f>
        <v>12.96</v>
      </c>
      <c r="M11" s="3">
        <f>[7]Janeiro!$H$16</f>
        <v>20.52</v>
      </c>
      <c r="N11" s="3">
        <f>[7]Janeiro!$H$17</f>
        <v>19.440000000000001</v>
      </c>
      <c r="O11" s="3">
        <f>[7]Janeiro!$H$18</f>
        <v>9</v>
      </c>
      <c r="P11" s="3">
        <f>[7]Janeiro!$H$19</f>
        <v>12.6</v>
      </c>
      <c r="Q11" s="3">
        <f>[7]Janeiro!$H$20</f>
        <v>12.24</v>
      </c>
      <c r="R11" s="3">
        <f>[7]Janeiro!$H$21</f>
        <v>10.44</v>
      </c>
      <c r="S11" s="3">
        <f>[7]Janeiro!$H$22</f>
        <v>20.16</v>
      </c>
      <c r="T11" s="3">
        <f>[7]Janeiro!$H$23</f>
        <v>12.24</v>
      </c>
      <c r="U11" s="3">
        <f>[7]Janeiro!$H$24</f>
        <v>9.7200000000000006</v>
      </c>
      <c r="V11" s="3">
        <f>[7]Janeiro!$H$25</f>
        <v>7.9200000000000008</v>
      </c>
      <c r="W11" s="3">
        <f>[7]Janeiro!$H$26</f>
        <v>10.8</v>
      </c>
      <c r="X11" s="3">
        <f>[7]Janeiro!$H$27</f>
        <v>11.16</v>
      </c>
      <c r="Y11" s="3">
        <f>[7]Janeiro!$H$28</f>
        <v>10.08</v>
      </c>
      <c r="Z11" s="3">
        <f>[7]Janeiro!$H$29</f>
        <v>11.520000000000001</v>
      </c>
      <c r="AA11" s="3">
        <f>[7]Janeiro!$H$30</f>
        <v>11.520000000000001</v>
      </c>
      <c r="AB11" s="3">
        <f>[7]Janeiro!$H$31</f>
        <v>16.920000000000002</v>
      </c>
      <c r="AC11" s="3">
        <f>[7]Janeiro!$H$32</f>
        <v>24.48</v>
      </c>
      <c r="AD11" s="3">
        <f>[7]Janeiro!$H$33</f>
        <v>15.840000000000002</v>
      </c>
      <c r="AE11" s="3">
        <f>[7]Janeiro!$H$34</f>
        <v>23.400000000000002</v>
      </c>
      <c r="AF11" s="3">
        <f>[7]Janeiro!$H$35</f>
        <v>15.48</v>
      </c>
      <c r="AG11" s="16">
        <f t="shared" si="1"/>
        <v>24.48</v>
      </c>
    </row>
    <row r="12" spans="1:33" ht="17.100000000000001" customHeight="1" x14ac:dyDescent="0.2">
      <c r="A12" s="9" t="s">
        <v>6</v>
      </c>
      <c r="B12" s="3">
        <f>[8]Janeiro!$H$5</f>
        <v>16.2</v>
      </c>
      <c r="C12" s="3">
        <f>[8]Janeiro!$H$6</f>
        <v>14.04</v>
      </c>
      <c r="D12" s="3">
        <f>[8]Janeiro!$H$7</f>
        <v>13.32</v>
      </c>
      <c r="E12" s="3">
        <f>[8]Janeiro!$H$8</f>
        <v>9</v>
      </c>
      <c r="F12" s="3">
        <f>[8]Janeiro!$H$9</f>
        <v>23.040000000000003</v>
      </c>
      <c r="G12" s="3">
        <f>[8]Janeiro!$H$10</f>
        <v>14.76</v>
      </c>
      <c r="H12" s="3">
        <f>[8]Janeiro!$H$11</f>
        <v>15.840000000000002</v>
      </c>
      <c r="I12" s="3">
        <f>[8]Janeiro!$H$12</f>
        <v>11.520000000000001</v>
      </c>
      <c r="J12" s="3">
        <f>[8]Janeiro!$H$13</f>
        <v>2.8800000000000003</v>
      </c>
      <c r="K12" s="3">
        <f>[8]Janeiro!$H$14</f>
        <v>19.440000000000001</v>
      </c>
      <c r="L12" s="3">
        <f>[8]Janeiro!$H$15</f>
        <v>15.120000000000001</v>
      </c>
      <c r="M12" s="3">
        <f>[8]Janeiro!$H$16</f>
        <v>19.079999999999998</v>
      </c>
      <c r="N12" s="3">
        <f>[8]Janeiro!$H$17</f>
        <v>11.520000000000001</v>
      </c>
      <c r="O12" s="3">
        <f>[8]Janeiro!$H$18</f>
        <v>9.7200000000000006</v>
      </c>
      <c r="P12" s="3">
        <f>[8]Janeiro!$H$19</f>
        <v>10.8</v>
      </c>
      <c r="Q12" s="3">
        <f>[8]Janeiro!$H$20</f>
        <v>11.520000000000001</v>
      </c>
      <c r="R12" s="3">
        <f>[8]Janeiro!$H$21</f>
        <v>10.08</v>
      </c>
      <c r="S12" s="3">
        <f>[8]Janeiro!$H$22</f>
        <v>12.6</v>
      </c>
      <c r="T12" s="3">
        <f>[8]Janeiro!$H$23</f>
        <v>18</v>
      </c>
      <c r="U12" s="3">
        <f>[8]Janeiro!$H$24</f>
        <v>12.96</v>
      </c>
      <c r="V12" s="3">
        <f>[8]Janeiro!$H$25</f>
        <v>7.2</v>
      </c>
      <c r="W12" s="3">
        <f>[8]Janeiro!$H$26</f>
        <v>8.2799999999999994</v>
      </c>
      <c r="X12" s="3">
        <f>[8]Janeiro!$H$27</f>
        <v>1.4400000000000002</v>
      </c>
      <c r="Y12" s="3">
        <f>[8]Janeiro!$H$28</f>
        <v>11.16</v>
      </c>
      <c r="Z12" s="3">
        <f>[8]Janeiro!$H$29</f>
        <v>6.48</v>
      </c>
      <c r="AA12" s="3">
        <f>[8]Janeiro!$H$30</f>
        <v>6.84</v>
      </c>
      <c r="AB12" s="3">
        <f>[8]Janeiro!$H$31</f>
        <v>5.4</v>
      </c>
      <c r="AC12" s="3">
        <f>[8]Janeiro!$H$32</f>
        <v>8.64</v>
      </c>
      <c r="AD12" s="3">
        <f>[8]Janeiro!$H$33</f>
        <v>16.2</v>
      </c>
      <c r="AE12" s="3">
        <f>[8]Janeiro!$H$34</f>
        <v>9.3600000000000012</v>
      </c>
      <c r="AF12" s="3">
        <f>[8]Janeiro!$H$35</f>
        <v>3.24</v>
      </c>
      <c r="AG12" s="16">
        <f t="shared" si="1"/>
        <v>23.040000000000003</v>
      </c>
    </row>
    <row r="13" spans="1:33" ht="17.100000000000001" customHeight="1" x14ac:dyDescent="0.2">
      <c r="A13" s="9" t="s">
        <v>7</v>
      </c>
      <c r="B13" s="3">
        <f>[9]Janeiro!$H$5</f>
        <v>14.04</v>
      </c>
      <c r="C13" s="3">
        <f>[9]Janeiro!$H$6</f>
        <v>10.8</v>
      </c>
      <c r="D13" s="3">
        <f>[9]Janeiro!$H$7</f>
        <v>13.68</v>
      </c>
      <c r="E13" s="3">
        <f>[9]Janeiro!$H$8</f>
        <v>9.3600000000000012</v>
      </c>
      <c r="F13" s="3">
        <f>[9]Janeiro!$H$9</f>
        <v>10.08</v>
      </c>
      <c r="G13" s="3">
        <f>[9]Janeiro!$H$10</f>
        <v>12.24</v>
      </c>
      <c r="H13" s="3">
        <f>[9]Janeiro!$H$11</f>
        <v>14.4</v>
      </c>
      <c r="I13" s="3">
        <f>[9]Janeiro!$H$12</f>
        <v>14.76</v>
      </c>
      <c r="J13" s="3">
        <f>[9]Janeiro!$H$13</f>
        <v>14.76</v>
      </c>
      <c r="K13" s="3">
        <f>[9]Janeiro!$H$14</f>
        <v>12.24</v>
      </c>
      <c r="L13" s="3">
        <f>[9]Janeiro!$H$15</f>
        <v>23.040000000000003</v>
      </c>
      <c r="M13" s="3">
        <f>[9]Janeiro!$H$16</f>
        <v>20.52</v>
      </c>
      <c r="N13" s="3">
        <f>[9]Janeiro!$H$17</f>
        <v>10.08</v>
      </c>
      <c r="O13" s="3">
        <f>[9]Janeiro!$H$18</f>
        <v>13.68</v>
      </c>
      <c r="P13" s="3">
        <f>[9]Janeiro!$H$19</f>
        <v>8.64</v>
      </c>
      <c r="Q13" s="3">
        <f>[9]Janeiro!$H$20</f>
        <v>11.520000000000001</v>
      </c>
      <c r="R13" s="3">
        <f>[9]Janeiro!$H$21</f>
        <v>16.559999999999999</v>
      </c>
      <c r="S13" s="3">
        <f>[9]Janeiro!$H$22</f>
        <v>14.4</v>
      </c>
      <c r="T13" s="3">
        <f>[9]Janeiro!$H$23</f>
        <v>21.6</v>
      </c>
      <c r="U13" s="3">
        <f>[9]Janeiro!$H$24</f>
        <v>22.68</v>
      </c>
      <c r="V13" s="3">
        <f>[9]Janeiro!$H$25</f>
        <v>9.7200000000000006</v>
      </c>
      <c r="W13" s="3">
        <f>[9]Janeiro!$H$26</f>
        <v>10.8</v>
      </c>
      <c r="X13" s="3">
        <f>[9]Janeiro!$H$27</f>
        <v>9.3600000000000012</v>
      </c>
      <c r="Y13" s="3">
        <f>[9]Janeiro!$H$28</f>
        <v>11.520000000000001</v>
      </c>
      <c r="Z13" s="3">
        <f>[9]Janeiro!$H$29</f>
        <v>18.720000000000002</v>
      </c>
      <c r="AA13" s="3">
        <f>[9]Janeiro!$H$30</f>
        <v>14.76</v>
      </c>
      <c r="AB13" s="3">
        <f>[9]Janeiro!$H$31</f>
        <v>14.04</v>
      </c>
      <c r="AC13" s="3">
        <f>[9]Janeiro!$H$32</f>
        <v>14.76</v>
      </c>
      <c r="AD13" s="3">
        <f>[9]Janeiro!$H$33</f>
        <v>14.04</v>
      </c>
      <c r="AE13" s="3">
        <f>[9]Janeiro!$H$34</f>
        <v>10.44</v>
      </c>
      <c r="AF13" s="3">
        <f>[9]Janeiro!$H$35</f>
        <v>18</v>
      </c>
      <c r="AG13" s="16">
        <f t="shared" si="1"/>
        <v>23.040000000000003</v>
      </c>
    </row>
    <row r="14" spans="1:33" ht="17.100000000000001" customHeight="1" x14ac:dyDescent="0.2">
      <c r="A14" s="9" t="s">
        <v>8</v>
      </c>
      <c r="B14" s="3">
        <f>[10]Janeiro!$H$5</f>
        <v>14.4</v>
      </c>
      <c r="C14" s="3">
        <f>[10]Janeiro!$H$6</f>
        <v>16.920000000000002</v>
      </c>
      <c r="D14" s="3">
        <f>[10]Janeiro!$H$7</f>
        <v>14.76</v>
      </c>
      <c r="E14" s="3">
        <f>[10]Janeiro!$H$8</f>
        <v>13.68</v>
      </c>
      <c r="F14" s="3">
        <f>[10]Janeiro!$H$9</f>
        <v>23.040000000000003</v>
      </c>
      <c r="G14" s="3">
        <f>[10]Janeiro!$H$10</f>
        <v>15.48</v>
      </c>
      <c r="H14" s="3">
        <f>[10]Janeiro!$H$11</f>
        <v>15.840000000000002</v>
      </c>
      <c r="I14" s="3">
        <f>[10]Janeiro!$H$12</f>
        <v>19.440000000000001</v>
      </c>
      <c r="J14" s="3">
        <f>[10]Janeiro!$H$13</f>
        <v>13.68</v>
      </c>
      <c r="K14" s="3">
        <f>[10]Janeiro!$H$14</f>
        <v>19.8</v>
      </c>
      <c r="L14" s="3">
        <f>[10]Janeiro!$H$15</f>
        <v>18</v>
      </c>
      <c r="M14" s="3">
        <f>[10]Janeiro!$H$16</f>
        <v>25.2</v>
      </c>
      <c r="N14" s="3">
        <f>[10]Janeiro!$H$17</f>
        <v>11.16</v>
      </c>
      <c r="O14" s="3">
        <f>[10]Janeiro!$H$18</f>
        <v>16.920000000000002</v>
      </c>
      <c r="P14" s="3">
        <f>[10]Janeiro!$H$19</f>
        <v>10.44</v>
      </c>
      <c r="Q14" s="3">
        <f>[10]Janeiro!$H$20</f>
        <v>36</v>
      </c>
      <c r="R14" s="3">
        <f>[10]Janeiro!$H$21</f>
        <v>16.2</v>
      </c>
      <c r="S14" s="3">
        <f>[10]Janeiro!$H$22</f>
        <v>14.4</v>
      </c>
      <c r="T14" s="3">
        <f>[10]Janeiro!$H$23</f>
        <v>14.4</v>
      </c>
      <c r="U14" s="3">
        <f>[10]Janeiro!$H$24</f>
        <v>13.32</v>
      </c>
      <c r="V14" s="3">
        <f>[10]Janeiro!$H$25</f>
        <v>19.079999999999998</v>
      </c>
      <c r="W14" s="3">
        <f>[10]Janeiro!$H$26</f>
        <v>15.120000000000001</v>
      </c>
      <c r="X14" s="3">
        <f>[10]Janeiro!$H$27</f>
        <v>13.68</v>
      </c>
      <c r="Y14" s="3">
        <f>[10]Janeiro!$H$28</f>
        <v>15.840000000000002</v>
      </c>
      <c r="Z14" s="3">
        <f>[10]Janeiro!$H$29</f>
        <v>21.96</v>
      </c>
      <c r="AA14" s="3">
        <f>[10]Janeiro!$H$30</f>
        <v>17.64</v>
      </c>
      <c r="AB14" s="3">
        <f>[10]Janeiro!$H$31</f>
        <v>13.32</v>
      </c>
      <c r="AC14" s="3">
        <f>[10]Janeiro!$H$32</f>
        <v>19.8</v>
      </c>
      <c r="AD14" s="3">
        <f>[10]Janeiro!$H$33</f>
        <v>15.120000000000001</v>
      </c>
      <c r="AE14" s="3">
        <f>[10]Janeiro!$H$34</f>
        <v>12.6</v>
      </c>
      <c r="AF14" s="3">
        <f>[10]Janeiro!$H$35</f>
        <v>15.120000000000001</v>
      </c>
      <c r="AG14" s="16">
        <f t="shared" si="1"/>
        <v>36</v>
      </c>
    </row>
    <row r="15" spans="1:33" ht="17.100000000000001" customHeight="1" x14ac:dyDescent="0.2">
      <c r="A15" s="9" t="s">
        <v>9</v>
      </c>
      <c r="B15" s="3">
        <f>[11]Janeiro!$H$5</f>
        <v>16.559999999999999</v>
      </c>
      <c r="C15" s="3">
        <f>[11]Janeiro!$H$6</f>
        <v>13.32</v>
      </c>
      <c r="D15" s="3">
        <f>[11]Janeiro!$H$7</f>
        <v>21.240000000000002</v>
      </c>
      <c r="E15" s="3">
        <f>[11]Janeiro!$H$8</f>
        <v>16.2</v>
      </c>
      <c r="F15" s="3">
        <f>[11]Janeiro!$H$9</f>
        <v>11.520000000000001</v>
      </c>
      <c r="G15" s="3">
        <f>[11]Janeiro!$H$10</f>
        <v>9.7200000000000006</v>
      </c>
      <c r="H15" s="3">
        <f>[11]Janeiro!$H$11</f>
        <v>15.840000000000002</v>
      </c>
      <c r="I15" s="3">
        <f>[11]Janeiro!$H$12</f>
        <v>16.559999999999999</v>
      </c>
      <c r="J15" s="3">
        <f>[11]Janeiro!$H$13</f>
        <v>23.759999999999998</v>
      </c>
      <c r="K15" s="3">
        <f>[11]Janeiro!$H$14</f>
        <v>20.16</v>
      </c>
      <c r="L15" s="3">
        <f>[11]Janeiro!$H$15</f>
        <v>23.040000000000003</v>
      </c>
      <c r="M15" s="3">
        <f>[11]Janeiro!$H$16</f>
        <v>26.28</v>
      </c>
      <c r="N15" s="3">
        <f>[11]Janeiro!$H$17</f>
        <v>15.120000000000001</v>
      </c>
      <c r="O15" s="3">
        <f>[11]Janeiro!$H$18</f>
        <v>21.6</v>
      </c>
      <c r="P15" s="3">
        <f>[11]Janeiro!$H$19</f>
        <v>9.3600000000000012</v>
      </c>
      <c r="Q15" s="3">
        <f>[11]Janeiro!$H$20</f>
        <v>23.759999999999998</v>
      </c>
      <c r="R15" s="3">
        <f>[11]Janeiro!$H$21</f>
        <v>21.96</v>
      </c>
      <c r="S15" s="3">
        <f>[11]Janeiro!$H$22</f>
        <v>15.120000000000001</v>
      </c>
      <c r="T15" s="3">
        <f>[11]Janeiro!$H$23</f>
        <v>16.559999999999999</v>
      </c>
      <c r="U15" s="3">
        <f>[11]Janeiro!$H$24</f>
        <v>22.68</v>
      </c>
      <c r="V15" s="3">
        <f>[11]Janeiro!$H$25</f>
        <v>33.119999999999997</v>
      </c>
      <c r="W15" s="3">
        <f>[11]Janeiro!$H$26</f>
        <v>14.04</v>
      </c>
      <c r="X15" s="3">
        <f>[11]Janeiro!$H$27</f>
        <v>23.400000000000002</v>
      </c>
      <c r="Y15" s="3">
        <f>[11]Janeiro!$H$28</f>
        <v>16.559999999999999</v>
      </c>
      <c r="Z15" s="3">
        <f>[11]Janeiro!$H$29</f>
        <v>16.559999999999999</v>
      </c>
      <c r="AA15" s="3">
        <f>[11]Janeiro!$H$30</f>
        <v>25.56</v>
      </c>
      <c r="AB15" s="3">
        <f>[11]Janeiro!$H$31</f>
        <v>17.28</v>
      </c>
      <c r="AC15" s="3">
        <f>[11]Janeiro!$H$32</f>
        <v>16.920000000000002</v>
      </c>
      <c r="AD15" s="3">
        <f>[11]Janeiro!$H$33</f>
        <v>21.240000000000002</v>
      </c>
      <c r="AE15" s="3">
        <f>[11]Janeiro!$H$34</f>
        <v>12.96</v>
      </c>
      <c r="AF15" s="3">
        <f>[11]Janeiro!$H$35</f>
        <v>18.720000000000002</v>
      </c>
      <c r="AG15" s="16">
        <f t="shared" si="1"/>
        <v>33.119999999999997</v>
      </c>
    </row>
    <row r="16" spans="1:33" ht="17.100000000000001" customHeight="1" x14ac:dyDescent="0.2">
      <c r="A16" s="9" t="s">
        <v>10</v>
      </c>
      <c r="B16" s="3">
        <f>[12]Janeiro!$H$5</f>
        <v>10.8</v>
      </c>
      <c r="C16" s="3">
        <f>[12]Janeiro!$H$6</f>
        <v>9</v>
      </c>
      <c r="D16" s="3">
        <f>[12]Janeiro!$H$7</f>
        <v>9</v>
      </c>
      <c r="E16" s="3">
        <f>[12]Janeiro!$H$8</f>
        <v>10.44</v>
      </c>
      <c r="F16" s="3">
        <f>[12]Janeiro!$H$9</f>
        <v>11.520000000000001</v>
      </c>
      <c r="G16" s="3">
        <f>[12]Janeiro!$H$10</f>
        <v>7.2</v>
      </c>
      <c r="H16" s="3">
        <f>[12]Janeiro!$H$11</f>
        <v>14.4</v>
      </c>
      <c r="I16" s="3">
        <f>[12]Janeiro!$H$12</f>
        <v>10.08</v>
      </c>
      <c r="J16" s="3">
        <f>[12]Janeiro!$H$13</f>
        <v>9.7200000000000006</v>
      </c>
      <c r="K16" s="3">
        <f>[12]Janeiro!$H$14</f>
        <v>10.8</v>
      </c>
      <c r="L16" s="3">
        <f>[12]Janeiro!$H$15</f>
        <v>11.16</v>
      </c>
      <c r="M16" s="3">
        <f>[12]Janeiro!$H$16</f>
        <v>11.520000000000001</v>
      </c>
      <c r="N16" s="3">
        <f>[12]Janeiro!$H$17</f>
        <v>6.12</v>
      </c>
      <c r="O16" s="3">
        <f>[12]Janeiro!$H$18</f>
        <v>8.64</v>
      </c>
      <c r="P16" s="3">
        <f>[12]Janeiro!$H$19</f>
        <v>5.7600000000000007</v>
      </c>
      <c r="Q16" s="3">
        <f>[12]Janeiro!$H$20</f>
        <v>32.76</v>
      </c>
      <c r="R16" s="3">
        <f>[12]Janeiro!$H$21</f>
        <v>14.04</v>
      </c>
      <c r="S16" s="3">
        <f>[12]Janeiro!$H$22</f>
        <v>16.559999999999999</v>
      </c>
      <c r="T16" s="3">
        <f>[12]Janeiro!$H$23</f>
        <v>14.04</v>
      </c>
      <c r="U16" s="3">
        <f>[12]Janeiro!$H$24</f>
        <v>11.879999999999999</v>
      </c>
      <c r="V16" s="3">
        <f>[12]Janeiro!$H$25</f>
        <v>9.7200000000000006</v>
      </c>
      <c r="W16" s="3">
        <f>[12]Janeiro!$H$26</f>
        <v>10.44</v>
      </c>
      <c r="X16" s="3">
        <f>[12]Janeiro!$H$27</f>
        <v>17.64</v>
      </c>
      <c r="Y16" s="3">
        <f>[12]Janeiro!$H$28</f>
        <v>11.520000000000001</v>
      </c>
      <c r="Z16" s="3">
        <f>[12]Janeiro!$H$29</f>
        <v>10.44</v>
      </c>
      <c r="AA16" s="3">
        <f>[12]Janeiro!$H$30</f>
        <v>21.6</v>
      </c>
      <c r="AB16" s="3">
        <f>[12]Janeiro!$H$31</f>
        <v>12.24</v>
      </c>
      <c r="AC16" s="3">
        <f>[12]Janeiro!$H$32</f>
        <v>10.08</v>
      </c>
      <c r="AD16" s="3">
        <f>[12]Janeiro!$H$33</f>
        <v>11.879999999999999</v>
      </c>
      <c r="AE16" s="3">
        <f>[12]Janeiro!$H$34</f>
        <v>11.520000000000001</v>
      </c>
      <c r="AF16" s="3">
        <f>[12]Janeiro!$H$35</f>
        <v>12.6</v>
      </c>
      <c r="AG16" s="16">
        <f>MAX(B16:AF16)</f>
        <v>32.76</v>
      </c>
    </row>
    <row r="17" spans="1:33" ht="17.100000000000001" customHeight="1" x14ac:dyDescent="0.2">
      <c r="A17" s="9" t="s">
        <v>11</v>
      </c>
      <c r="B17" s="3">
        <f>[13]Janeiro!$H$5</f>
        <v>12.24</v>
      </c>
      <c r="C17" s="3">
        <f>[13]Janeiro!$H$6</f>
        <v>11.16</v>
      </c>
      <c r="D17" s="3">
        <f>[13]Janeiro!$H$7</f>
        <v>10.08</v>
      </c>
      <c r="E17" s="3">
        <f>[13]Janeiro!$H$8</f>
        <v>23.759999999999998</v>
      </c>
      <c r="F17" s="3">
        <f>[13]Janeiro!$H$9</f>
        <v>7.9200000000000008</v>
      </c>
      <c r="G17" s="3">
        <f>[13]Janeiro!$H$10</f>
        <v>11.520000000000001</v>
      </c>
      <c r="H17" s="3">
        <f>[13]Janeiro!$H$11</f>
        <v>11.879999999999999</v>
      </c>
      <c r="I17" s="3">
        <f>[13]Janeiro!$H$12</f>
        <v>11.16</v>
      </c>
      <c r="J17" s="3">
        <f>[13]Janeiro!$H$13</f>
        <v>10.08</v>
      </c>
      <c r="K17" s="3">
        <f>[13]Janeiro!$H$14</f>
        <v>13.32</v>
      </c>
      <c r="L17" s="3">
        <f>[13]Janeiro!$H$15</f>
        <v>15.120000000000001</v>
      </c>
      <c r="M17" s="3">
        <f>[13]Janeiro!$H$16</f>
        <v>25.56</v>
      </c>
      <c r="N17" s="3">
        <f>[13]Janeiro!$H$17</f>
        <v>8.2799999999999994</v>
      </c>
      <c r="O17" s="3">
        <f>[13]Janeiro!$H$18</f>
        <v>14.4</v>
      </c>
      <c r="P17" s="3">
        <f>[13]Janeiro!$H$19</f>
        <v>12.6</v>
      </c>
      <c r="Q17" s="3">
        <f>[13]Janeiro!$H$20</f>
        <v>13.68</v>
      </c>
      <c r="R17" s="3">
        <f>[13]Janeiro!$H$21</f>
        <v>11.520000000000001</v>
      </c>
      <c r="S17" s="3">
        <f>[13]Janeiro!$H$22</f>
        <v>14.76</v>
      </c>
      <c r="T17" s="3">
        <f>[13]Janeiro!$H$23</f>
        <v>11.520000000000001</v>
      </c>
      <c r="U17" s="3">
        <f>[13]Janeiro!$H$24</f>
        <v>10.8</v>
      </c>
      <c r="V17" s="3">
        <f>[13]Janeiro!$H$25</f>
        <v>18.36</v>
      </c>
      <c r="W17" s="3">
        <f>[13]Janeiro!$H$26</f>
        <v>8.2799999999999994</v>
      </c>
      <c r="X17" s="3">
        <f>[13]Janeiro!$H$27</f>
        <v>7.5600000000000005</v>
      </c>
      <c r="Y17" s="3">
        <f>[13]Janeiro!$H$28</f>
        <v>11.520000000000001</v>
      </c>
      <c r="Z17" s="3">
        <f>[13]Janeiro!$H$29</f>
        <v>12.96</v>
      </c>
      <c r="AA17" s="3">
        <f>[13]Janeiro!$H$30</f>
        <v>12.24</v>
      </c>
      <c r="AB17" s="3">
        <f>[13]Janeiro!$H$31</f>
        <v>13.32</v>
      </c>
      <c r="AC17" s="3">
        <f>[13]Janeiro!$H$32</f>
        <v>17.64</v>
      </c>
      <c r="AD17" s="3">
        <f>[13]Janeiro!$H$33</f>
        <v>10.44</v>
      </c>
      <c r="AE17" s="3">
        <f>[13]Janeiro!$H$34</f>
        <v>14.4</v>
      </c>
      <c r="AF17" s="3">
        <f>[13]Janeiro!$H$35</f>
        <v>13.32</v>
      </c>
      <c r="AG17" s="16">
        <f>MAX(B17:AF17)</f>
        <v>25.56</v>
      </c>
    </row>
    <row r="18" spans="1:33" ht="17.100000000000001" customHeight="1" x14ac:dyDescent="0.2">
      <c r="A18" s="9" t="s">
        <v>12</v>
      </c>
      <c r="B18" s="3">
        <f>[14]Janeiro!$H$5</f>
        <v>7.9200000000000008</v>
      </c>
      <c r="C18" s="3">
        <f>[14]Janeiro!$H$6</f>
        <v>6.84</v>
      </c>
      <c r="D18" s="3">
        <f>[14]Janeiro!$H$7</f>
        <v>7.9200000000000008</v>
      </c>
      <c r="E18" s="3">
        <f>[14]Janeiro!$H$8</f>
        <v>10.08</v>
      </c>
      <c r="F18" s="3">
        <f>[14]Janeiro!$H$9</f>
        <v>8.64</v>
      </c>
      <c r="G18" s="3">
        <f>[14]Janeiro!$H$10</f>
        <v>10.08</v>
      </c>
      <c r="H18" s="3">
        <f>[14]Janeiro!$H$11</f>
        <v>12.96</v>
      </c>
      <c r="I18" s="3">
        <f>[14]Janeiro!$H$12</f>
        <v>10.44</v>
      </c>
      <c r="J18" s="3">
        <f>[14]Janeiro!$H$13</f>
        <v>9</v>
      </c>
      <c r="K18" s="3">
        <f>[14]Janeiro!$H$14</f>
        <v>8.2799999999999994</v>
      </c>
      <c r="L18" s="3">
        <f>[14]Janeiro!$H$15</f>
        <v>13.68</v>
      </c>
      <c r="M18" s="3">
        <f>[14]Janeiro!$H$16</f>
        <v>6.48</v>
      </c>
      <c r="N18" s="3">
        <f>[14]Janeiro!$H$17</f>
        <v>6.12</v>
      </c>
      <c r="O18" s="3">
        <f>[14]Janeiro!$H$18</f>
        <v>10.08</v>
      </c>
      <c r="P18" s="3">
        <f>[14]Janeiro!$H$19</f>
        <v>10.8</v>
      </c>
      <c r="Q18" s="3">
        <f>[14]Janeiro!$H$20</f>
        <v>13.68</v>
      </c>
      <c r="R18" s="3">
        <f>[14]Janeiro!$H$21</f>
        <v>15.840000000000002</v>
      </c>
      <c r="S18" s="3">
        <f>[14]Janeiro!$H$22</f>
        <v>8.2799999999999994</v>
      </c>
      <c r="T18" s="3">
        <f>[14]Janeiro!$H$23</f>
        <v>5.7600000000000007</v>
      </c>
      <c r="U18" s="3">
        <f>[14]Janeiro!$H$24</f>
        <v>8.2799999999999994</v>
      </c>
      <c r="V18" s="3">
        <f>[14]Janeiro!$H$25</f>
        <v>2.16</v>
      </c>
      <c r="W18" s="3" t="str">
        <f>[14]Janeiro!$H$26</f>
        <v>**</v>
      </c>
      <c r="X18" s="3" t="str">
        <f>[14]Janeiro!$H$27</f>
        <v>**</v>
      </c>
      <c r="Y18" s="3" t="str">
        <f>[14]Janeiro!$H$28</f>
        <v>**</v>
      </c>
      <c r="Z18" s="3" t="str">
        <f>[14]Janeiro!$H$29</f>
        <v>**</v>
      </c>
      <c r="AA18" s="3" t="str">
        <f>[14]Janeiro!$H$30</f>
        <v>**</v>
      </c>
      <c r="AB18" s="3" t="str">
        <f>[14]Janeiro!$H$31</f>
        <v>**</v>
      </c>
      <c r="AC18" s="3" t="str">
        <f>[14]Janeiro!$H$32</f>
        <v>**</v>
      </c>
      <c r="AD18" s="3" t="str">
        <f>[14]Janeiro!$H$33</f>
        <v>**</v>
      </c>
      <c r="AE18" s="3" t="str">
        <f>[14]Janeiro!$H$34</f>
        <v>**</v>
      </c>
      <c r="AF18" s="3" t="str">
        <f>[14]Janeiro!$H$35</f>
        <v>**</v>
      </c>
      <c r="AG18" s="16">
        <f>MAX(B18:AF18)</f>
        <v>15.840000000000002</v>
      </c>
    </row>
    <row r="19" spans="1:33" ht="17.100000000000001" customHeight="1" x14ac:dyDescent="0.2">
      <c r="A19" s="9" t="s">
        <v>13</v>
      </c>
      <c r="B19" s="3">
        <f>[15]Janeiro!$H$5</f>
        <v>13.32</v>
      </c>
      <c r="C19" s="3">
        <f>[15]Janeiro!$H$6</f>
        <v>13.32</v>
      </c>
      <c r="D19" s="3">
        <f>[15]Janeiro!$H$7</f>
        <v>14.4</v>
      </c>
      <c r="E19" s="3">
        <f>[15]Janeiro!$H$8</f>
        <v>23.759999999999998</v>
      </c>
      <c r="F19" s="3">
        <f>[15]Janeiro!$H$9</f>
        <v>11.879999999999999</v>
      </c>
      <c r="G19" s="3">
        <f>[15]Janeiro!$H$10</f>
        <v>9</v>
      </c>
      <c r="H19" s="3">
        <f>[15]Janeiro!$H$11</f>
        <v>17.28</v>
      </c>
      <c r="I19" s="3">
        <f>[15]Janeiro!$H$12</f>
        <v>18.36</v>
      </c>
      <c r="J19" s="3">
        <f>[15]Janeiro!$H$13</f>
        <v>12.96</v>
      </c>
      <c r="K19" s="3">
        <f>[15]Janeiro!$H$14</f>
        <v>14.4</v>
      </c>
      <c r="L19" s="3">
        <f>[15]Janeiro!$H$15</f>
        <v>25.2</v>
      </c>
      <c r="M19" s="3">
        <f>[15]Janeiro!$H$16</f>
        <v>18.720000000000002</v>
      </c>
      <c r="N19" s="3">
        <f>[15]Janeiro!$H$17</f>
        <v>19.079999999999998</v>
      </c>
      <c r="O19" s="3">
        <f>[15]Janeiro!$H$18</f>
        <v>17.64</v>
      </c>
      <c r="P19" s="3">
        <f>[15]Janeiro!$H$19</f>
        <v>12.6</v>
      </c>
      <c r="Q19" s="3">
        <f>[15]Janeiro!$H$20</f>
        <v>23.759999999999998</v>
      </c>
      <c r="R19" s="3">
        <f>[15]Janeiro!$H$21</f>
        <v>22.68</v>
      </c>
      <c r="S19" s="3" t="str">
        <f>[15]Janeiro!$H$22</f>
        <v>**</v>
      </c>
      <c r="T19" s="3" t="str">
        <f>[15]Janeiro!$H$23</f>
        <v>**</v>
      </c>
      <c r="U19" s="3" t="str">
        <f>[15]Janeiro!$H$24</f>
        <v>**</v>
      </c>
      <c r="V19" s="3" t="str">
        <f>[15]Janeiro!$H$25</f>
        <v>**</v>
      </c>
      <c r="W19" s="3" t="str">
        <f>[15]Janeiro!$H$26</f>
        <v>**</v>
      </c>
      <c r="X19" s="3" t="str">
        <f>[15]Janeiro!$H$27</f>
        <v>**</v>
      </c>
      <c r="Y19" s="3" t="str">
        <f>[15]Janeiro!$H$28</f>
        <v>**</v>
      </c>
      <c r="Z19" s="3" t="str">
        <f>[15]Janeiro!$H$29</f>
        <v>**</v>
      </c>
      <c r="AA19" s="3" t="str">
        <f>[15]Janeiro!$H$30</f>
        <v>**</v>
      </c>
      <c r="AB19" s="3" t="str">
        <f>[15]Janeiro!$H$31</f>
        <v>**</v>
      </c>
      <c r="AC19" s="3" t="str">
        <f>[15]Janeiro!$H$32</f>
        <v>**</v>
      </c>
      <c r="AD19" s="3" t="str">
        <f>[15]Janeiro!$H$33</f>
        <v>**</v>
      </c>
      <c r="AE19" s="3" t="str">
        <f>[15]Janeiro!$H$34</f>
        <v>**</v>
      </c>
      <c r="AF19" s="3" t="str">
        <f>[15]Janeiro!$H$35</f>
        <v>**</v>
      </c>
      <c r="AG19" s="16">
        <f>MAX(B19:AF19)</f>
        <v>25.2</v>
      </c>
    </row>
    <row r="20" spans="1:33" ht="17.100000000000001" customHeight="1" x14ac:dyDescent="0.2">
      <c r="A20" s="9" t="s">
        <v>14</v>
      </c>
      <c r="B20" s="3">
        <f>[16]Janeiro!$H$5</f>
        <v>15.840000000000002</v>
      </c>
      <c r="C20" s="3">
        <f>[16]Janeiro!$H$6</f>
        <v>14.4</v>
      </c>
      <c r="D20" s="3">
        <f>[16]Janeiro!$H$7</f>
        <v>20.16</v>
      </c>
      <c r="E20" s="3">
        <f>[16]Janeiro!$H$8</f>
        <v>18</v>
      </c>
      <c r="F20" s="3">
        <f>[16]Janeiro!$H$9</f>
        <v>18.720000000000002</v>
      </c>
      <c r="G20" s="3">
        <f>[16]Janeiro!$H$10</f>
        <v>10.08</v>
      </c>
      <c r="H20" s="3">
        <f>[16]Janeiro!$H$11</f>
        <v>6.48</v>
      </c>
      <c r="I20" s="3">
        <f>[16]Janeiro!$H$12</f>
        <v>20.52</v>
      </c>
      <c r="J20" s="3">
        <f>[16]Janeiro!$H$13</f>
        <v>21.6</v>
      </c>
      <c r="K20" s="3">
        <f>[16]Janeiro!$H$14</f>
        <v>7.2</v>
      </c>
      <c r="L20" s="3">
        <f>[16]Janeiro!$H$15</f>
        <v>18.720000000000002</v>
      </c>
      <c r="M20" s="3">
        <f>[16]Janeiro!$H$16</f>
        <v>10.44</v>
      </c>
      <c r="N20" s="3">
        <f>[16]Janeiro!$H$17</f>
        <v>14.4</v>
      </c>
      <c r="O20" s="3">
        <f>[16]Janeiro!$H$18</f>
        <v>12.96</v>
      </c>
      <c r="P20" s="3">
        <f>[16]Janeiro!$H$19</f>
        <v>9</v>
      </c>
      <c r="Q20" s="3">
        <f>[16]Janeiro!$H$20</f>
        <v>11.879999999999999</v>
      </c>
      <c r="R20" s="3">
        <f>[16]Janeiro!$H$21</f>
        <v>15.48</v>
      </c>
      <c r="S20" s="3">
        <f>[16]Janeiro!$H$22</f>
        <v>11.879999999999999</v>
      </c>
      <c r="T20" s="3">
        <f>[16]Janeiro!$H$23</f>
        <v>14.4</v>
      </c>
      <c r="U20" s="3">
        <f>[16]Janeiro!$H$24</f>
        <v>10.8</v>
      </c>
      <c r="V20" s="3">
        <f>[16]Janeiro!$H$25</f>
        <v>11.879999999999999</v>
      </c>
      <c r="W20" s="3">
        <f>[16]Janeiro!$H$26</f>
        <v>15.120000000000001</v>
      </c>
      <c r="X20" s="3">
        <f>[16]Janeiro!$H$27</f>
        <v>14.4</v>
      </c>
      <c r="Y20" s="3">
        <f>[16]Janeiro!$H$28</f>
        <v>9.7200000000000006</v>
      </c>
      <c r="Z20" s="3">
        <f>[16]Janeiro!$H$29</f>
        <v>16.559999999999999</v>
      </c>
      <c r="AA20" s="3">
        <f>[16]Janeiro!$H$30</f>
        <v>10.44</v>
      </c>
      <c r="AB20" s="3">
        <f>[16]Janeiro!$H$31</f>
        <v>14.76</v>
      </c>
      <c r="AC20" s="3">
        <f>[16]Janeiro!$H$32</f>
        <v>14.76</v>
      </c>
      <c r="AD20" s="3">
        <f>[16]Janeiro!$H$33</f>
        <v>19.8</v>
      </c>
      <c r="AE20" s="3">
        <f>[16]Janeiro!$H$34</f>
        <v>21.240000000000002</v>
      </c>
      <c r="AF20" s="3">
        <f>[16]Janeiro!$H$35</f>
        <v>15.840000000000002</v>
      </c>
      <c r="AG20" s="16">
        <f>MAX(B20:AF20)</f>
        <v>21.6</v>
      </c>
    </row>
    <row r="21" spans="1:33" ht="17.100000000000001" customHeight="1" x14ac:dyDescent="0.2">
      <c r="A21" s="9" t="s">
        <v>15</v>
      </c>
      <c r="B21" s="3">
        <f>[17]Janeiro!$H$5</f>
        <v>12.96</v>
      </c>
      <c r="C21" s="3">
        <f>[17]Janeiro!$H$6</f>
        <v>9.7200000000000006</v>
      </c>
      <c r="D21" s="3">
        <f>[17]Janeiro!$H$7</f>
        <v>14.04</v>
      </c>
      <c r="E21" s="3">
        <f>[17]Janeiro!$H$8</f>
        <v>12.24</v>
      </c>
      <c r="F21" s="3">
        <f>[17]Janeiro!$H$9</f>
        <v>12.96</v>
      </c>
      <c r="G21" s="3">
        <f>[17]Janeiro!$H$10</f>
        <v>13.68</v>
      </c>
      <c r="H21" s="3">
        <f>[17]Janeiro!$H$11</f>
        <v>19.440000000000001</v>
      </c>
      <c r="I21" s="3">
        <f>[17]Janeiro!$H$12</f>
        <v>14.04</v>
      </c>
      <c r="J21" s="3">
        <f>[17]Janeiro!$H$13</f>
        <v>14.76</v>
      </c>
      <c r="K21" s="3">
        <f>[17]Janeiro!$H$14</f>
        <v>14.4</v>
      </c>
      <c r="L21" s="3">
        <f>[17]Janeiro!$H$15</f>
        <v>17.64</v>
      </c>
      <c r="M21" s="3">
        <f>[17]Janeiro!$H$16</f>
        <v>22.68</v>
      </c>
      <c r="N21" s="3">
        <f>[17]Janeiro!$H$17</f>
        <v>10.8</v>
      </c>
      <c r="O21" s="3">
        <f>[17]Janeiro!$H$18</f>
        <v>12.24</v>
      </c>
      <c r="P21" s="3">
        <f>[17]Janeiro!$H$19</f>
        <v>10.08</v>
      </c>
      <c r="Q21" s="3">
        <f>[17]Janeiro!$H$20</f>
        <v>14.04</v>
      </c>
      <c r="R21" s="3">
        <f>[17]Janeiro!$H$21</f>
        <v>20.88</v>
      </c>
      <c r="S21" s="3">
        <f>[17]Janeiro!$H$22</f>
        <v>13.68</v>
      </c>
      <c r="T21" s="3">
        <f>[17]Janeiro!$H$23</f>
        <v>13.68</v>
      </c>
      <c r="U21" s="3">
        <f>[17]Janeiro!$H$24</f>
        <v>16.920000000000002</v>
      </c>
      <c r="V21" s="3">
        <f>[17]Janeiro!$H$25</f>
        <v>10.44</v>
      </c>
      <c r="W21" s="3">
        <f>[17]Janeiro!$H$26</f>
        <v>17.28</v>
      </c>
      <c r="X21" s="3">
        <f>[17]Janeiro!$H$27</f>
        <v>16.2</v>
      </c>
      <c r="Y21" s="3">
        <f>[17]Janeiro!$H$28</f>
        <v>15.48</v>
      </c>
      <c r="Z21" s="3">
        <f>[17]Janeiro!$H$29</f>
        <v>14.76</v>
      </c>
      <c r="AA21" s="3">
        <f>[17]Janeiro!$H$30</f>
        <v>18</v>
      </c>
      <c r="AB21" s="3">
        <f>[17]Janeiro!$H$31</f>
        <v>12.96</v>
      </c>
      <c r="AC21" s="3">
        <f>[17]Janeiro!$H$32</f>
        <v>18.36</v>
      </c>
      <c r="AD21" s="3">
        <f>[17]Janeiro!$H$33</f>
        <v>12.24</v>
      </c>
      <c r="AE21" s="3">
        <f>[17]Janeiro!$H$34</f>
        <v>11.879999999999999</v>
      </c>
      <c r="AF21" s="3">
        <f>[17]Janeiro!$H$35</f>
        <v>15.120000000000001</v>
      </c>
      <c r="AG21" s="16">
        <f t="shared" ref="AG21:AG27" si="2">MAX(B21:AF21)</f>
        <v>22.68</v>
      </c>
    </row>
    <row r="22" spans="1:33" ht="17.100000000000001" customHeight="1" x14ac:dyDescent="0.2">
      <c r="A22" s="9" t="s">
        <v>16</v>
      </c>
      <c r="B22" s="3" t="str">
        <f>[18]Janeiro!$H$5</f>
        <v>**</v>
      </c>
      <c r="C22" s="3">
        <f>[18]Janeiro!$H$6</f>
        <v>7.5600000000000005</v>
      </c>
      <c r="D22" s="3">
        <f>[18]Janeiro!$H$7</f>
        <v>7.9200000000000008</v>
      </c>
      <c r="E22" s="3">
        <f>[18]Janeiro!$H$8</f>
        <v>7.9200000000000008</v>
      </c>
      <c r="F22" s="3">
        <f>[18]Janeiro!$H$9</f>
        <v>11.520000000000001</v>
      </c>
      <c r="G22" s="3">
        <f>[18]Janeiro!$H$10</f>
        <v>21.96</v>
      </c>
      <c r="H22" s="3">
        <f>[18]Janeiro!$H$11</f>
        <v>9</v>
      </c>
      <c r="I22" s="3">
        <f>[18]Janeiro!$H$12</f>
        <v>10.44</v>
      </c>
      <c r="J22" s="3">
        <f>[18]Janeiro!$H$13</f>
        <v>8.64</v>
      </c>
      <c r="K22" s="3">
        <f>[18]Janeiro!$H$14</f>
        <v>3.24</v>
      </c>
      <c r="L22" s="3">
        <f>[18]Janeiro!$H$15</f>
        <v>7.9200000000000008</v>
      </c>
      <c r="M22" s="3" t="str">
        <f>[18]Janeiro!$H$16</f>
        <v>**</v>
      </c>
      <c r="N22" s="3">
        <f>[18]Janeiro!$H$17</f>
        <v>6.12</v>
      </c>
      <c r="O22" s="3">
        <f>[18]Janeiro!$H$18</f>
        <v>14.04</v>
      </c>
      <c r="P22" s="3">
        <f>[18]Janeiro!$H$19</f>
        <v>1.08</v>
      </c>
      <c r="Q22" s="3">
        <f>[18]Janeiro!$H$20</f>
        <v>12.96</v>
      </c>
      <c r="R22" s="3">
        <f>[18]Janeiro!$H$21</f>
        <v>12.24</v>
      </c>
      <c r="S22" s="3">
        <f>[18]Janeiro!$H$22</f>
        <v>0</v>
      </c>
      <c r="T22" s="3" t="str">
        <f>[18]Janeiro!$H$23</f>
        <v>**</v>
      </c>
      <c r="U22" s="3" t="str">
        <f>[18]Janeiro!$H$24</f>
        <v>**</v>
      </c>
      <c r="V22" s="3" t="str">
        <f>[18]Janeiro!$H$25</f>
        <v>**</v>
      </c>
      <c r="W22" s="3" t="str">
        <f>[18]Janeiro!$H$26</f>
        <v>**</v>
      </c>
      <c r="X22" s="3" t="str">
        <f>[18]Janeiro!$H$27</f>
        <v>**</v>
      </c>
      <c r="Y22" s="3" t="str">
        <f>[18]Janeiro!$H$28</f>
        <v>**</v>
      </c>
      <c r="Z22" s="3">
        <f>[18]Janeiro!$H$29</f>
        <v>3.6</v>
      </c>
      <c r="AA22" s="3">
        <f>[18]Janeiro!$H$30</f>
        <v>5.04</v>
      </c>
      <c r="AB22" s="3" t="str">
        <f>[18]Janeiro!$H$31</f>
        <v>**</v>
      </c>
      <c r="AC22" s="3" t="str">
        <f>[18]Janeiro!$H$32</f>
        <v>**</v>
      </c>
      <c r="AD22" s="3" t="str">
        <f>[18]Janeiro!$H$33</f>
        <v>**</v>
      </c>
      <c r="AE22" s="3" t="str">
        <f>[18]Janeiro!$H$34</f>
        <v>**</v>
      </c>
      <c r="AF22" s="3" t="str">
        <f>[18]Janeiro!$H$35</f>
        <v>**</v>
      </c>
      <c r="AG22" s="16">
        <f t="shared" si="2"/>
        <v>21.96</v>
      </c>
    </row>
    <row r="23" spans="1:33" ht="17.100000000000001" customHeight="1" x14ac:dyDescent="0.2">
      <c r="A23" s="9" t="s">
        <v>17</v>
      </c>
      <c r="B23" s="3">
        <f>[19]Janeiro!$H$5</f>
        <v>7.5600000000000005</v>
      </c>
      <c r="C23" s="3">
        <f>[19]Janeiro!$H$6</f>
        <v>11.520000000000001</v>
      </c>
      <c r="D23" s="3">
        <f>[19]Janeiro!$H$7</f>
        <v>24.12</v>
      </c>
      <c r="E23" s="3">
        <f>[19]Janeiro!$H$8</f>
        <v>15.840000000000002</v>
      </c>
      <c r="F23" s="3">
        <f>[19]Janeiro!$H$9</f>
        <v>9.3600000000000012</v>
      </c>
      <c r="G23" s="3">
        <f>[19]Janeiro!$H$10</f>
        <v>5.4</v>
      </c>
      <c r="H23" s="3">
        <f>[19]Janeiro!$H$11</f>
        <v>11.879999999999999</v>
      </c>
      <c r="I23" s="3">
        <f>[19]Janeiro!$H$12</f>
        <v>16.2</v>
      </c>
      <c r="J23" s="3">
        <f>[19]Janeiro!$H$13</f>
        <v>9.3600000000000012</v>
      </c>
      <c r="K23" s="3">
        <f>[19]Janeiro!$H$14</f>
        <v>18</v>
      </c>
      <c r="L23" s="3">
        <f>[19]Janeiro!$H$15</f>
        <v>14.04</v>
      </c>
      <c r="M23" s="3">
        <f>[19]Janeiro!$H$16</f>
        <v>15.48</v>
      </c>
      <c r="N23" s="3">
        <f>[19]Janeiro!$H$17</f>
        <v>12.6</v>
      </c>
      <c r="O23" s="3">
        <f>[19]Janeiro!$H$18</f>
        <v>14.76</v>
      </c>
      <c r="P23" s="3">
        <f>[19]Janeiro!$H$19</f>
        <v>13.68</v>
      </c>
      <c r="Q23" s="3">
        <f>[19]Janeiro!$H$20</f>
        <v>39.96</v>
      </c>
      <c r="R23" s="3">
        <f>[19]Janeiro!$H$21</f>
        <v>14.4</v>
      </c>
      <c r="S23" s="3">
        <f>[19]Janeiro!$H$22</f>
        <v>13.68</v>
      </c>
      <c r="T23" s="3">
        <f>[19]Janeiro!$H$23</f>
        <v>15.48</v>
      </c>
      <c r="U23" s="3">
        <f>[19]Janeiro!$H$24</f>
        <v>15.48</v>
      </c>
      <c r="V23" s="3">
        <f>[19]Janeiro!$H$25</f>
        <v>29.880000000000003</v>
      </c>
      <c r="W23" s="3">
        <f>[19]Janeiro!$H$26</f>
        <v>9</v>
      </c>
      <c r="X23" s="3">
        <f>[19]Janeiro!$H$27</f>
        <v>13.32</v>
      </c>
      <c r="Y23" s="3">
        <f>[19]Janeiro!$H$28</f>
        <v>16.920000000000002</v>
      </c>
      <c r="Z23" s="3">
        <f>[19]Janeiro!$H$29</f>
        <v>14.4</v>
      </c>
      <c r="AA23" s="3">
        <f>[19]Janeiro!$H$30</f>
        <v>15.840000000000002</v>
      </c>
      <c r="AB23" s="3">
        <f>[19]Janeiro!$H$31</f>
        <v>15.120000000000001</v>
      </c>
      <c r="AC23" s="3">
        <f>[19]Janeiro!$H$32</f>
        <v>12.96</v>
      </c>
      <c r="AD23" s="3">
        <f>[19]Janeiro!$H$33</f>
        <v>18.36</v>
      </c>
      <c r="AE23" s="3">
        <f>[19]Janeiro!$H$34</f>
        <v>10.44</v>
      </c>
      <c r="AF23" s="3">
        <f>[19]Janeiro!$H$35</f>
        <v>14.04</v>
      </c>
      <c r="AG23" s="16">
        <f t="shared" si="2"/>
        <v>39.96</v>
      </c>
    </row>
    <row r="24" spans="1:33" ht="17.100000000000001" customHeight="1" x14ac:dyDescent="0.2">
      <c r="A24" s="9" t="s">
        <v>18</v>
      </c>
      <c r="B24" s="3">
        <f>[20]Janeiro!$H$5</f>
        <v>18</v>
      </c>
      <c r="C24" s="3">
        <f>[20]Janeiro!$H$6</f>
        <v>16.920000000000002</v>
      </c>
      <c r="D24" s="3">
        <f>[20]Janeiro!$H$7</f>
        <v>21.6</v>
      </c>
      <c r="E24" s="3">
        <f>[20]Janeiro!$H$8</f>
        <v>12.96</v>
      </c>
      <c r="F24" s="3">
        <f>[20]Janeiro!$H$9</f>
        <v>19.079999999999998</v>
      </c>
      <c r="G24" s="3">
        <f>[20]Janeiro!$H$10</f>
        <v>7.5600000000000005</v>
      </c>
      <c r="H24" s="3">
        <f>[20]Janeiro!$H$11</f>
        <v>11.16</v>
      </c>
      <c r="I24" s="3">
        <f>[20]Janeiro!$H$12</f>
        <v>24.12</v>
      </c>
      <c r="J24" s="3">
        <f>[20]Janeiro!$H$13</f>
        <v>21.6</v>
      </c>
      <c r="K24" s="3">
        <f>[20]Janeiro!$H$14</f>
        <v>16.2</v>
      </c>
      <c r="L24" s="3">
        <f>[20]Janeiro!$H$15</f>
        <v>20.16</v>
      </c>
      <c r="M24" s="3">
        <f>[20]Janeiro!$H$16</f>
        <v>23.040000000000003</v>
      </c>
      <c r="N24" s="3">
        <f>[20]Janeiro!$H$17</f>
        <v>27.36</v>
      </c>
      <c r="O24" s="3">
        <f>[20]Janeiro!$H$18</f>
        <v>20.16</v>
      </c>
      <c r="P24" s="3">
        <f>[20]Janeiro!$H$19</f>
        <v>2.16</v>
      </c>
      <c r="Q24" s="3">
        <f>[20]Janeiro!$H$20</f>
        <v>12.96</v>
      </c>
      <c r="R24" s="3">
        <f>[20]Janeiro!$H$21</f>
        <v>1.4400000000000002</v>
      </c>
      <c r="S24" s="3">
        <f>[20]Janeiro!$H$22</f>
        <v>5.7600000000000007</v>
      </c>
      <c r="T24" s="3">
        <f>[20]Janeiro!$H$23</f>
        <v>20.16</v>
      </c>
      <c r="U24" s="3">
        <f>[20]Janeiro!$H$24</f>
        <v>21.96</v>
      </c>
      <c r="V24" s="3">
        <f>[20]Janeiro!$H$25</f>
        <v>12.6</v>
      </c>
      <c r="W24" s="3">
        <f>[20]Janeiro!$H$26</f>
        <v>17.28</v>
      </c>
      <c r="X24" s="3">
        <f>[20]Janeiro!$H$27</f>
        <v>19.440000000000001</v>
      </c>
      <c r="Y24" s="3">
        <f>[20]Janeiro!$H$28</f>
        <v>18</v>
      </c>
      <c r="Z24" s="3">
        <f>[20]Janeiro!$H$29</f>
        <v>31.680000000000003</v>
      </c>
      <c r="AA24" s="3">
        <f>[20]Janeiro!$H$30</f>
        <v>18.36</v>
      </c>
      <c r="AB24" s="3">
        <f>[20]Janeiro!$H$31</f>
        <v>17.64</v>
      </c>
      <c r="AC24" s="3">
        <f>[20]Janeiro!$H$32</f>
        <v>20.16</v>
      </c>
      <c r="AD24" s="3">
        <f>[20]Janeiro!$H$33</f>
        <v>12.6</v>
      </c>
      <c r="AE24" s="3">
        <f>[20]Janeiro!$H$34</f>
        <v>1.8</v>
      </c>
      <c r="AF24" s="3">
        <f>[20]Janeiro!$H$35</f>
        <v>3.9600000000000004</v>
      </c>
      <c r="AG24" s="16">
        <f t="shared" si="2"/>
        <v>31.680000000000003</v>
      </c>
    </row>
    <row r="25" spans="1:33" ht="17.100000000000001" customHeight="1" x14ac:dyDescent="0.2">
      <c r="A25" s="9" t="s">
        <v>19</v>
      </c>
      <c r="B25" s="3">
        <f>[21]Janeiro!$H$5</f>
        <v>15.48</v>
      </c>
      <c r="C25" s="3">
        <f>[21]Janeiro!$H$6</f>
        <v>11.16</v>
      </c>
      <c r="D25" s="3">
        <f>[21]Janeiro!$H$7</f>
        <v>16.920000000000002</v>
      </c>
      <c r="E25" s="3">
        <f>[21]Janeiro!$H$8</f>
        <v>12.96</v>
      </c>
      <c r="F25" s="3">
        <f>[21]Janeiro!$H$9</f>
        <v>23.759999999999998</v>
      </c>
      <c r="G25" s="3">
        <f>[21]Janeiro!$H$10</f>
        <v>7.2</v>
      </c>
      <c r="H25" s="3">
        <f>[21]Janeiro!$H$11</f>
        <v>21.6</v>
      </c>
      <c r="I25" s="3">
        <f>[21]Janeiro!$H$12</f>
        <v>13.68</v>
      </c>
      <c r="J25" s="3">
        <f>[21]Janeiro!$H$13</f>
        <v>14.76</v>
      </c>
      <c r="K25" s="3">
        <f>[21]Janeiro!$H$14</f>
        <v>11.879999999999999</v>
      </c>
      <c r="L25" s="3">
        <f>[21]Janeiro!$H$15</f>
        <v>19.440000000000001</v>
      </c>
      <c r="M25" s="3">
        <f>[21]Janeiro!$H$16</f>
        <v>22.68</v>
      </c>
      <c r="N25" s="3">
        <f>[21]Janeiro!$H$17</f>
        <v>11.879999999999999</v>
      </c>
      <c r="O25" s="3">
        <f>[21]Janeiro!$H$18</f>
        <v>10.08</v>
      </c>
      <c r="P25" s="3">
        <f>[21]Janeiro!$H$19</f>
        <v>16.2</v>
      </c>
      <c r="Q25" s="3">
        <f>[21]Janeiro!$H$20</f>
        <v>19.440000000000001</v>
      </c>
      <c r="R25" s="3">
        <f>[21]Janeiro!$H$21</f>
        <v>21.96</v>
      </c>
      <c r="S25" s="3">
        <f>[21]Janeiro!$H$22</f>
        <v>13.68</v>
      </c>
      <c r="T25" s="3">
        <f>[21]Janeiro!$H$23</f>
        <v>12.6</v>
      </c>
      <c r="U25" s="3">
        <f>[21]Janeiro!$H$24</f>
        <v>13.68</v>
      </c>
      <c r="V25" s="3">
        <f>[21]Janeiro!$H$25</f>
        <v>11.16</v>
      </c>
      <c r="W25" s="3">
        <f>[21]Janeiro!$H$26</f>
        <v>13.32</v>
      </c>
      <c r="X25" s="3">
        <f>[21]Janeiro!$H$27</f>
        <v>17.28</v>
      </c>
      <c r="Y25" s="3">
        <f>[21]Janeiro!$H$28</f>
        <v>16.559999999999999</v>
      </c>
      <c r="Z25" s="3">
        <f>[21]Janeiro!$H$29</f>
        <v>12.96</v>
      </c>
      <c r="AA25" s="3">
        <f>[21]Janeiro!$H$30</f>
        <v>19.440000000000001</v>
      </c>
      <c r="AB25" s="3">
        <f>[21]Janeiro!$H$31</f>
        <v>15.120000000000001</v>
      </c>
      <c r="AC25" s="3">
        <f>[21]Janeiro!$H$32</f>
        <v>13.32</v>
      </c>
      <c r="AD25" s="3">
        <f>[21]Janeiro!$H$33</f>
        <v>11.879999999999999</v>
      </c>
      <c r="AE25" s="3">
        <f>[21]Janeiro!$H$34</f>
        <v>11.520000000000001</v>
      </c>
      <c r="AF25" s="3">
        <f>[21]Janeiro!$H$35</f>
        <v>17.28</v>
      </c>
      <c r="AG25" s="16">
        <f t="shared" si="2"/>
        <v>23.759999999999998</v>
      </c>
    </row>
    <row r="26" spans="1:33" ht="17.100000000000001" customHeight="1" x14ac:dyDescent="0.2">
      <c r="A26" s="9" t="s">
        <v>31</v>
      </c>
      <c r="B26" s="3">
        <f>[22]Janeiro!$H$5</f>
        <v>12.16</v>
      </c>
      <c r="C26" s="3">
        <f>[22]Janeiro!$H$6</f>
        <v>12.8</v>
      </c>
      <c r="D26" s="3">
        <f>[22]Janeiro!$H$7</f>
        <v>13.440000000000001</v>
      </c>
      <c r="E26" s="3">
        <f>[22]Janeiro!$H$8</f>
        <v>13.12</v>
      </c>
      <c r="F26" s="3">
        <f>[22]Janeiro!$H$9</f>
        <v>11.520000000000001</v>
      </c>
      <c r="G26" s="3">
        <f>[22]Janeiro!$H$10</f>
        <v>12.8</v>
      </c>
      <c r="H26" s="3">
        <f>[22]Janeiro!$H$11</f>
        <v>15.36</v>
      </c>
      <c r="I26" s="3">
        <f>[22]Janeiro!$H$12</f>
        <v>12.16</v>
      </c>
      <c r="J26" s="3">
        <f>[22]Janeiro!$H$13</f>
        <v>11.840000000000002</v>
      </c>
      <c r="K26" s="3">
        <f>[22]Janeiro!$H$14</f>
        <v>9.2799999999999994</v>
      </c>
      <c r="L26" s="3">
        <f>[22]Janeiro!$H$15</f>
        <v>10.56</v>
      </c>
      <c r="M26" s="3">
        <f>[22]Janeiro!$H$16</f>
        <v>10.240000000000002</v>
      </c>
      <c r="N26" s="3">
        <f>[22]Janeiro!$H$17</f>
        <v>9.6000000000000014</v>
      </c>
      <c r="O26" s="3">
        <f>[22]Janeiro!$H$18</f>
        <v>12.16</v>
      </c>
      <c r="P26" s="3">
        <f>[22]Janeiro!$H$19</f>
        <v>9.6000000000000014</v>
      </c>
      <c r="Q26" s="3">
        <f>[22]Janeiro!$H$20</f>
        <v>12.16</v>
      </c>
      <c r="R26" s="3">
        <f>[22]Janeiro!$H$21</f>
        <v>15.680000000000001</v>
      </c>
      <c r="S26" s="3">
        <f>[22]Janeiro!$H$22</f>
        <v>15.040000000000001</v>
      </c>
      <c r="T26" s="3">
        <f>[22]Janeiro!$H$23</f>
        <v>12.16</v>
      </c>
      <c r="U26" s="3">
        <f>[22]Janeiro!$H$24</f>
        <v>14.719999999999999</v>
      </c>
      <c r="V26" s="3">
        <f>[22]Janeiro!$H$25</f>
        <v>7.68</v>
      </c>
      <c r="W26" s="3">
        <f>[22]Janeiro!$H$26</f>
        <v>9.2799999999999994</v>
      </c>
      <c r="X26" s="3">
        <f>[22]Janeiro!$H$27</f>
        <v>7.68</v>
      </c>
      <c r="Y26" s="3">
        <f>[22]Janeiro!$H$28</f>
        <v>10.240000000000002</v>
      </c>
      <c r="Z26" s="3">
        <f>[22]Janeiro!$H$29</f>
        <v>12.8</v>
      </c>
      <c r="AA26" s="3">
        <f>[22]Janeiro!$H$30</f>
        <v>10.56</v>
      </c>
      <c r="AB26" s="3">
        <f>[22]Janeiro!$H$31</f>
        <v>16.96</v>
      </c>
      <c r="AC26" s="3">
        <f>[22]Janeiro!$H$32</f>
        <v>10.56</v>
      </c>
      <c r="AD26" s="3">
        <f>[22]Janeiro!$H$33</f>
        <v>14.080000000000002</v>
      </c>
      <c r="AE26" s="3">
        <f>[22]Janeiro!$H$34</f>
        <v>9.9200000000000017</v>
      </c>
      <c r="AF26" s="3">
        <f>[22]Janeiro!$H$35</f>
        <v>13.12</v>
      </c>
      <c r="AG26" s="16">
        <f t="shared" si="2"/>
        <v>16.96</v>
      </c>
    </row>
    <row r="27" spans="1:33" ht="17.100000000000001" customHeight="1" x14ac:dyDescent="0.2">
      <c r="A27" s="9" t="s">
        <v>20</v>
      </c>
      <c r="B27" s="3">
        <f>[23]Janeiro!$H$5</f>
        <v>9.2799999999999994</v>
      </c>
      <c r="C27" s="3">
        <f>[23]Janeiro!$H$6</f>
        <v>9.6000000000000014</v>
      </c>
      <c r="D27" s="3">
        <f>[23]Janeiro!$H$7</f>
        <v>8.64</v>
      </c>
      <c r="E27" s="3">
        <f>[23]Janeiro!$H$8</f>
        <v>15.36</v>
      </c>
      <c r="F27" s="3">
        <f>[23]Janeiro!$H$9</f>
        <v>9.2799999999999994</v>
      </c>
      <c r="G27" s="3">
        <f>[23]Janeiro!$H$10</f>
        <v>14.080000000000002</v>
      </c>
      <c r="H27" s="3">
        <f>[23]Janeiro!$H$11</f>
        <v>10.240000000000002</v>
      </c>
      <c r="I27" s="3">
        <f>[23]Janeiro!$H$12</f>
        <v>14.080000000000002</v>
      </c>
      <c r="J27" s="3">
        <f>[23]Janeiro!$H$13</f>
        <v>9.2799999999999994</v>
      </c>
      <c r="K27" s="3">
        <f>[23]Janeiro!$H$14</f>
        <v>8.9599999999999991</v>
      </c>
      <c r="L27" s="3">
        <f>[23]Janeiro!$H$15</f>
        <v>19.52</v>
      </c>
      <c r="M27" s="3">
        <f>[23]Janeiro!$H$16</f>
        <v>11.520000000000001</v>
      </c>
      <c r="N27" s="3">
        <f>[23]Janeiro!$H$17</f>
        <v>15.040000000000001</v>
      </c>
      <c r="O27" s="3">
        <f>[23]Janeiro!$H$18</f>
        <v>10.56</v>
      </c>
      <c r="P27" s="3">
        <f>[23]Janeiro!$H$19</f>
        <v>9.6000000000000014</v>
      </c>
      <c r="Q27" s="3">
        <f>[23]Janeiro!$H$20</f>
        <v>19.52</v>
      </c>
      <c r="R27" s="3">
        <f>[23]Janeiro!$H$21</f>
        <v>13.12</v>
      </c>
      <c r="S27" s="3">
        <f>[23]Janeiro!$H$22</f>
        <v>12.16</v>
      </c>
      <c r="T27" s="3">
        <f>[23]Janeiro!$H$23</f>
        <v>10.240000000000002</v>
      </c>
      <c r="U27" s="3">
        <f>[23]Janeiro!$H$24</f>
        <v>7.68</v>
      </c>
      <c r="V27" s="3">
        <f>[23]Janeiro!$H$25</f>
        <v>9.6000000000000014</v>
      </c>
      <c r="W27" s="3">
        <f>[23]Janeiro!$H$26</f>
        <v>12.16</v>
      </c>
      <c r="X27" s="3">
        <f>[23]Janeiro!$H$27</f>
        <v>8.32</v>
      </c>
      <c r="Y27" s="3">
        <f>[23]Janeiro!$H$28</f>
        <v>7.0400000000000009</v>
      </c>
      <c r="Z27" s="3">
        <f>[23]Janeiro!$H$29</f>
        <v>8.9599999999999991</v>
      </c>
      <c r="AA27" s="3">
        <f>[23]Janeiro!$H$30</f>
        <v>8.64</v>
      </c>
      <c r="AB27" s="3">
        <f>[23]Janeiro!$H$31</f>
        <v>10.88</v>
      </c>
      <c r="AC27" s="3">
        <f>[23]Janeiro!$H$32</f>
        <v>16.64</v>
      </c>
      <c r="AD27" s="3">
        <f>[23]Janeiro!$H$33</f>
        <v>13.76</v>
      </c>
      <c r="AE27" s="3">
        <f>[23]Janeiro!$H$34</f>
        <v>8.9599999999999991</v>
      </c>
      <c r="AF27" s="3">
        <f>[23]Janeiro!$H$35</f>
        <v>9.6000000000000014</v>
      </c>
      <c r="AG27" s="16">
        <f t="shared" si="2"/>
        <v>19.52</v>
      </c>
    </row>
    <row r="28" spans="1:33" s="5" customFormat="1" ht="17.100000000000001" customHeight="1" x14ac:dyDescent="0.2">
      <c r="A28" s="13" t="s">
        <v>34</v>
      </c>
      <c r="B28" s="21">
        <f>MAX(B6:B27)</f>
        <v>19.8</v>
      </c>
      <c r="C28" s="21">
        <f t="shared" ref="C28:O28" si="3">MAX(C6:C27)</f>
        <v>16.920000000000002</v>
      </c>
      <c r="D28" s="21">
        <f t="shared" si="3"/>
        <v>24.12</v>
      </c>
      <c r="E28" s="21">
        <f>MAX(E6:E27)</f>
        <v>23.759999999999998</v>
      </c>
      <c r="F28" s="21">
        <f t="shared" si="3"/>
        <v>23.759999999999998</v>
      </c>
      <c r="G28" s="21">
        <f t="shared" si="3"/>
        <v>21.96</v>
      </c>
      <c r="H28" s="21">
        <f t="shared" si="3"/>
        <v>21.6</v>
      </c>
      <c r="I28" s="21">
        <f t="shared" si="3"/>
        <v>24.12</v>
      </c>
      <c r="J28" s="21">
        <f t="shared" si="3"/>
        <v>23.759999999999998</v>
      </c>
      <c r="K28" s="21">
        <f t="shared" si="3"/>
        <v>20.16</v>
      </c>
      <c r="L28" s="21">
        <f t="shared" si="3"/>
        <v>25.2</v>
      </c>
      <c r="M28" s="21">
        <f t="shared" si="3"/>
        <v>26.64</v>
      </c>
      <c r="N28" s="21">
        <f t="shared" si="3"/>
        <v>59.616</v>
      </c>
      <c r="O28" s="21">
        <f t="shared" si="3"/>
        <v>22.68</v>
      </c>
      <c r="P28" s="21">
        <f t="shared" ref="P28:U28" si="4">MAX(P6:P27)</f>
        <v>24.12</v>
      </c>
      <c r="Q28" s="21">
        <f t="shared" si="4"/>
        <v>39.96</v>
      </c>
      <c r="R28" s="21">
        <f t="shared" si="4"/>
        <v>28.44</v>
      </c>
      <c r="S28" s="21">
        <f t="shared" si="4"/>
        <v>20.88</v>
      </c>
      <c r="T28" s="21">
        <f t="shared" si="4"/>
        <v>21.6</v>
      </c>
      <c r="U28" s="21">
        <f t="shared" si="4"/>
        <v>22.68</v>
      </c>
      <c r="V28" s="21">
        <f t="shared" ref="V28:AF28" si="5">MAX(V6:V27)</f>
        <v>33.119999999999997</v>
      </c>
      <c r="W28" s="21">
        <f t="shared" si="5"/>
        <v>17.28</v>
      </c>
      <c r="X28" s="21">
        <f t="shared" si="5"/>
        <v>23.400000000000002</v>
      </c>
      <c r="Y28" s="21">
        <f t="shared" si="5"/>
        <v>18</v>
      </c>
      <c r="Z28" s="21">
        <f t="shared" si="5"/>
        <v>31.680000000000003</v>
      </c>
      <c r="AA28" s="21">
        <f t="shared" si="5"/>
        <v>25.56</v>
      </c>
      <c r="AB28" s="21">
        <f t="shared" si="5"/>
        <v>17.64</v>
      </c>
      <c r="AC28" s="21">
        <f t="shared" si="5"/>
        <v>24.48</v>
      </c>
      <c r="AD28" s="21">
        <f t="shared" si="5"/>
        <v>21.240000000000002</v>
      </c>
      <c r="AE28" s="21">
        <f t="shared" si="5"/>
        <v>23.400000000000002</v>
      </c>
      <c r="AF28" s="21">
        <f t="shared" si="5"/>
        <v>18.720000000000002</v>
      </c>
      <c r="AG28" s="17">
        <f>MAX(AG6:AG27)</f>
        <v>59.616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AK9" sqref="AK9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45</v>
      </c>
      <c r="AH3" s="19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  <c r="AH4" s="19"/>
    </row>
    <row r="5" spans="1:34" s="5" customFormat="1" ht="20.100000000000001" customHeight="1" thickTop="1" x14ac:dyDescent="0.2">
      <c r="A5" s="8" t="s">
        <v>49</v>
      </c>
      <c r="B5" s="44" t="str">
        <f>[1]Janeiro!$I$5</f>
        <v>SE</v>
      </c>
      <c r="C5" s="44" t="str">
        <f>[1]Janeiro!$I$6</f>
        <v>L</v>
      </c>
      <c r="D5" s="44" t="str">
        <f>[1]Janeiro!$I$7</f>
        <v>SO</v>
      </c>
      <c r="E5" s="44" t="str">
        <f>[1]Janeiro!$I$8</f>
        <v>O</v>
      </c>
      <c r="F5" s="44" t="str">
        <f>[1]Janeiro!$I$9</f>
        <v>N</v>
      </c>
      <c r="G5" s="44" t="str">
        <f>[1]Janeiro!$I$10</f>
        <v>NE</v>
      </c>
      <c r="H5" s="44" t="str">
        <f>[1]Janeiro!$I$11</f>
        <v>N</v>
      </c>
      <c r="I5" s="44" t="str">
        <f>[1]Janeiro!$I$12</f>
        <v>NE</v>
      </c>
      <c r="J5" s="44" t="str">
        <f>[1]Janeiro!$I$13</f>
        <v>O</v>
      </c>
      <c r="K5" s="44" t="str">
        <f>[1]Janeiro!$I$14</f>
        <v>NO</v>
      </c>
      <c r="L5" s="44" t="str">
        <f>[1]Janeiro!$I$15</f>
        <v>O</v>
      </c>
      <c r="M5" s="44" t="str">
        <f>[1]Janeiro!$I$16</f>
        <v>NO</v>
      </c>
      <c r="N5" s="44" t="str">
        <f>[1]Janeiro!$I$17</f>
        <v>NO</v>
      </c>
      <c r="O5" s="44" t="str">
        <f>[1]Janeiro!$I$18</f>
        <v>NO</v>
      </c>
      <c r="P5" s="44" t="str">
        <f>[1]Janeiro!$I$19</f>
        <v>O</v>
      </c>
      <c r="Q5" s="44" t="str">
        <f>[1]Janeiro!$I$20</f>
        <v>NO</v>
      </c>
      <c r="R5" s="44" t="str">
        <f>[1]Janeiro!$I$21</f>
        <v>N</v>
      </c>
      <c r="S5" s="44" t="str">
        <f>[1]Janeiro!$I$22</f>
        <v>N</v>
      </c>
      <c r="T5" s="44" t="str">
        <f>[1]Janeiro!$I$23</f>
        <v>N</v>
      </c>
      <c r="U5" s="44" t="str">
        <f>[1]Janeiro!$I$24</f>
        <v>N</v>
      </c>
      <c r="V5" s="44" t="str">
        <f>[1]Janeiro!$I$25</f>
        <v>L</v>
      </c>
      <c r="W5" s="44" t="str">
        <f>[1]Janeiro!$I$26</f>
        <v>SE</v>
      </c>
      <c r="X5" s="44" t="str">
        <f>[1]Janeiro!$I$27</f>
        <v>L</v>
      </c>
      <c r="Y5" s="44" t="str">
        <f>[1]Janeiro!$I$28</f>
        <v>NE</v>
      </c>
      <c r="Z5" s="44" t="str">
        <f>[1]Janeiro!$I$29</f>
        <v>L</v>
      </c>
      <c r="AA5" s="44" t="str">
        <f>[1]Janeiro!$I$30</f>
        <v>S</v>
      </c>
      <c r="AB5" s="44" t="str">
        <f>[1]Janeiro!$I$31</f>
        <v>NO</v>
      </c>
      <c r="AC5" s="44" t="str">
        <f>[1]Janeiro!$I$32</f>
        <v>NE</v>
      </c>
      <c r="AD5" s="44" t="str">
        <f>[1]Janeiro!$I$33</f>
        <v>NO</v>
      </c>
      <c r="AE5" s="44" t="str">
        <f>[1]Janeiro!$I$34</f>
        <v>NE</v>
      </c>
      <c r="AF5" s="44" t="str">
        <f>[1]Janeiro!$I$35</f>
        <v>NO</v>
      </c>
      <c r="AG5" s="51" t="str">
        <f>[1]Janeiro!$I$36</f>
        <v>NO</v>
      </c>
      <c r="AH5" s="19"/>
    </row>
    <row r="6" spans="1:34" s="1" customFormat="1" ht="17.100000000000001" customHeight="1" x14ac:dyDescent="0.2">
      <c r="A6" s="9" t="s">
        <v>0</v>
      </c>
      <c r="B6" s="3" t="str">
        <f>[2]Janeiro!$I$5</f>
        <v>SE</v>
      </c>
      <c r="C6" s="3" t="str">
        <f>[2]Janeiro!$I$6</f>
        <v>SO</v>
      </c>
      <c r="D6" s="3" t="str">
        <f>[2]Janeiro!$I$7</f>
        <v>SO</v>
      </c>
      <c r="E6" s="3" t="str">
        <f>[2]Janeiro!$I$8</f>
        <v>O</v>
      </c>
      <c r="F6" s="3" t="str">
        <f>[2]Janeiro!$I$9</f>
        <v>S</v>
      </c>
      <c r="G6" s="3" t="str">
        <f>[2]Janeiro!$I$10</f>
        <v>NE</v>
      </c>
      <c r="H6" s="3" t="str">
        <f>[2]Janeiro!$I$11</f>
        <v>NE</v>
      </c>
      <c r="I6" s="3" t="str">
        <f>[2]Janeiro!$I$12</f>
        <v>N</v>
      </c>
      <c r="J6" s="3" t="str">
        <f>[2]Janeiro!$I$13</f>
        <v>SO</v>
      </c>
      <c r="K6" s="3" t="str">
        <f>[2]Janeiro!$I$14</f>
        <v>O</v>
      </c>
      <c r="L6" s="3" t="str">
        <f>[2]Janeiro!$I$15</f>
        <v>O</v>
      </c>
      <c r="M6" s="3" t="str">
        <f>[2]Janeiro!$I$16</f>
        <v>NO</v>
      </c>
      <c r="N6" s="3" t="str">
        <f>[2]Janeiro!$I$17</f>
        <v>SO</v>
      </c>
      <c r="O6" s="3" t="str">
        <f>[2]Janeiro!$I$18</f>
        <v>NO</v>
      </c>
      <c r="P6" s="3" t="str">
        <f>[2]Janeiro!$I$19</f>
        <v>O</v>
      </c>
      <c r="Q6" s="3" t="str">
        <f>[2]Janeiro!$I$20</f>
        <v>NO</v>
      </c>
      <c r="R6" s="3" t="str">
        <f>[2]Janeiro!$I$21</f>
        <v>N</v>
      </c>
      <c r="S6" s="3" t="str">
        <f>[2]Janeiro!$I$22</f>
        <v>NE</v>
      </c>
      <c r="T6" s="20" t="str">
        <f>[2]Janeiro!$I$23</f>
        <v>O</v>
      </c>
      <c r="U6" s="20" t="str">
        <f>[2]Janeiro!$I$24</f>
        <v>SO</v>
      </c>
      <c r="V6" s="20" t="str">
        <f>[2]Janeiro!$I$25</f>
        <v>NE</v>
      </c>
      <c r="W6" s="20" t="str">
        <f>[2]Janeiro!$I$26</f>
        <v>NE</v>
      </c>
      <c r="X6" s="20" t="str">
        <f>[2]Janeiro!$I$27</f>
        <v>NE</v>
      </c>
      <c r="Y6" s="20" t="str">
        <f>[2]Janeiro!$I$28</f>
        <v>SO</v>
      </c>
      <c r="Z6" s="20" t="str">
        <f>[2]Janeiro!$I$29</f>
        <v>N</v>
      </c>
      <c r="AA6" s="20" t="str">
        <f>[2]Janeiro!$I$30</f>
        <v>N</v>
      </c>
      <c r="AB6" s="20" t="str">
        <f>[2]Janeiro!$I$31</f>
        <v>N</v>
      </c>
      <c r="AC6" s="20" t="str">
        <f>[2]Janeiro!$I$32</f>
        <v>NO</v>
      </c>
      <c r="AD6" s="20" t="str">
        <f>[2]Janeiro!$I$33</f>
        <v>N</v>
      </c>
      <c r="AE6" s="20" t="str">
        <f>[2]Janeiro!$I$34</f>
        <v>N</v>
      </c>
      <c r="AF6" s="20" t="str">
        <f>[2]Janeiro!$I$35</f>
        <v>NO</v>
      </c>
      <c r="AG6" s="52" t="str">
        <f>[2]Janeiro!$I$36</f>
        <v>N</v>
      </c>
      <c r="AH6" s="2"/>
    </row>
    <row r="7" spans="1:34" ht="17.100000000000001" customHeight="1" x14ac:dyDescent="0.2">
      <c r="A7" s="9" t="s">
        <v>1</v>
      </c>
      <c r="B7" s="15" t="str">
        <f>[3]Janeiro!$I$5</f>
        <v>S</v>
      </c>
      <c r="C7" s="15" t="str">
        <f>[3]Janeiro!$I$6</f>
        <v>S</v>
      </c>
      <c r="D7" s="15" t="str">
        <f>[3]Janeiro!$I$7</f>
        <v>S</v>
      </c>
      <c r="E7" s="15" t="str">
        <f>[3]Janeiro!$I$8</f>
        <v>NO</v>
      </c>
      <c r="F7" s="15" t="str">
        <f>[3]Janeiro!$I$9</f>
        <v>SE</v>
      </c>
      <c r="G7" s="15" t="str">
        <f>[3]Janeiro!$I$10</f>
        <v>SE</v>
      </c>
      <c r="H7" s="15" t="str">
        <f>[3]Janeiro!$I$11</f>
        <v>N</v>
      </c>
      <c r="I7" s="15" t="str">
        <f>[3]Janeiro!$I$12</f>
        <v>NO</v>
      </c>
      <c r="J7" s="15" t="str">
        <f>[3]Janeiro!$I$13</f>
        <v>NO</v>
      </c>
      <c r="K7" s="15" t="str">
        <f>[3]Janeiro!$I$14</f>
        <v>O</v>
      </c>
      <c r="L7" s="15" t="str">
        <f>[3]Janeiro!$I$15</f>
        <v>NO</v>
      </c>
      <c r="M7" s="15" t="str">
        <f>[3]Janeiro!$I$16</f>
        <v>NO</v>
      </c>
      <c r="N7" s="15" t="str">
        <f>[3]Janeiro!$I$17</f>
        <v>NO</v>
      </c>
      <c r="O7" s="15" t="str">
        <f>[3]Janeiro!$I$18</f>
        <v>N</v>
      </c>
      <c r="P7" s="15" t="str">
        <f>[3]Janeiro!$I$19</f>
        <v>NO</v>
      </c>
      <c r="Q7" s="15" t="str">
        <f>[3]Janeiro!$I$20</f>
        <v>NO</v>
      </c>
      <c r="R7" s="15" t="str">
        <f>[3]Janeiro!$I$21</f>
        <v>N</v>
      </c>
      <c r="S7" s="15" t="str">
        <f>[3]Janeiro!$I$22</f>
        <v>L</v>
      </c>
      <c r="T7" s="24" t="str">
        <f>[3]Janeiro!$I$23</f>
        <v>N</v>
      </c>
      <c r="U7" s="24" t="str">
        <f>[3]Janeiro!$I$24</f>
        <v>N</v>
      </c>
      <c r="V7" s="24" t="str">
        <f>[3]Janeiro!$I$25</f>
        <v>SE</v>
      </c>
      <c r="W7" s="24" t="str">
        <f>[3]Janeiro!$I$26</f>
        <v>L</v>
      </c>
      <c r="X7" s="24" t="str">
        <f>[3]Janeiro!$I$27</f>
        <v>S</v>
      </c>
      <c r="Y7" s="24" t="str">
        <f>[3]Janeiro!$I$28</f>
        <v>SE</v>
      </c>
      <c r="Z7" s="24" t="str">
        <f>[3]Janeiro!$I$29</f>
        <v>SE</v>
      </c>
      <c r="AA7" s="24" t="str">
        <f>[3]Janeiro!$I$30</f>
        <v>SE</v>
      </c>
      <c r="AB7" s="24" t="str">
        <f>[3]Janeiro!$I$31</f>
        <v>SE</v>
      </c>
      <c r="AC7" s="24" t="str">
        <f>[3]Janeiro!$I$32</f>
        <v>NO</v>
      </c>
      <c r="AD7" s="24" t="str">
        <f>[3]Janeiro!$I$33</f>
        <v>N</v>
      </c>
      <c r="AE7" s="24" t="str">
        <f>[3]Janeiro!$I$34</f>
        <v>NO</v>
      </c>
      <c r="AF7" s="24" t="str">
        <f>[3]Janeiro!$I$35</f>
        <v>SE</v>
      </c>
      <c r="AG7" s="52" t="str">
        <f>[3]Janeiro!$I$36</f>
        <v>NO</v>
      </c>
      <c r="AH7" s="2"/>
    </row>
    <row r="8" spans="1:34" ht="17.100000000000001" customHeight="1" x14ac:dyDescent="0.2">
      <c r="A8" s="9" t="s">
        <v>2</v>
      </c>
      <c r="B8" s="2" t="str">
        <f>[4]Janeiro!$I$5</f>
        <v>L</v>
      </c>
      <c r="C8" s="2" t="str">
        <f>[4]Janeiro!$I$6</f>
        <v>L</v>
      </c>
      <c r="D8" s="2" t="str">
        <f>[4]Janeiro!$I$7</f>
        <v>L</v>
      </c>
      <c r="E8" s="2" t="str">
        <f>[4]Janeiro!$I$8</f>
        <v>O</v>
      </c>
      <c r="F8" s="2" t="str">
        <f>[4]Janeiro!$I$9</f>
        <v>N</v>
      </c>
      <c r="G8" s="2" t="str">
        <f>[4]Janeiro!$I$10</f>
        <v>NE</v>
      </c>
      <c r="H8" s="2" t="str">
        <f>[4]Janeiro!$I$11</f>
        <v>O</v>
      </c>
      <c r="I8" s="2" t="str">
        <f>[4]Janeiro!$I$12</f>
        <v>NE</v>
      </c>
      <c r="J8" s="2" t="str">
        <f>[4]Janeiro!$I$13</f>
        <v>O</v>
      </c>
      <c r="K8" s="2" t="str">
        <f>[4]Janeiro!$I$14</f>
        <v>O</v>
      </c>
      <c r="L8" s="2" t="str">
        <f>[4]Janeiro!$I$15</f>
        <v>NO</v>
      </c>
      <c r="M8" s="2" t="str">
        <f>[4]Janeiro!$I$16</f>
        <v>NO</v>
      </c>
      <c r="N8" s="2" t="str">
        <f>[4]Janeiro!$I$17</f>
        <v>NO</v>
      </c>
      <c r="O8" s="2" t="str">
        <f>[4]Janeiro!$I$18</f>
        <v>O</v>
      </c>
      <c r="P8" s="2" t="str">
        <f>[4]Janeiro!$I$19</f>
        <v>SO</v>
      </c>
      <c r="Q8" s="2" t="str">
        <f>[4]Janeiro!$I$20</f>
        <v>O</v>
      </c>
      <c r="R8" s="2" t="str">
        <f>[4]Janeiro!$I$21</f>
        <v>NO</v>
      </c>
      <c r="S8" s="2" t="str">
        <f>[4]Janeiro!$I$22</f>
        <v>NO</v>
      </c>
      <c r="T8" s="20" t="str">
        <f>[4]Janeiro!$I$23</f>
        <v>**</v>
      </c>
      <c r="U8" s="20" t="str">
        <f>[4]Janeiro!$I$24</f>
        <v>**</v>
      </c>
      <c r="V8" s="2" t="str">
        <f>[4]Janeiro!$I$25</f>
        <v>**</v>
      </c>
      <c r="W8" s="20" t="str">
        <f>[4]Janeiro!$I$26</f>
        <v>**</v>
      </c>
      <c r="X8" s="20" t="str">
        <f>[4]Janeiro!$I$27</f>
        <v>**</v>
      </c>
      <c r="Y8" s="20" t="str">
        <f>[4]Janeiro!$I$28</f>
        <v>**</v>
      </c>
      <c r="Z8" s="20" t="str">
        <f>[4]Janeiro!$I$29</f>
        <v>**</v>
      </c>
      <c r="AA8" s="20" t="str">
        <f>[4]Janeiro!$I$30</f>
        <v>**</v>
      </c>
      <c r="AB8" s="20" t="str">
        <f>[4]Janeiro!$I$31</f>
        <v>**</v>
      </c>
      <c r="AC8" s="20" t="str">
        <f>[4]Janeiro!$I$32</f>
        <v>**</v>
      </c>
      <c r="AD8" s="20" t="str">
        <f>[4]Janeiro!$I$33</f>
        <v>**</v>
      </c>
      <c r="AE8" s="20" t="str">
        <f>[4]Janeiro!$I$34</f>
        <v>**</v>
      </c>
      <c r="AF8" s="20" t="str">
        <f>[4]Janeiro!$I$35</f>
        <v>**</v>
      </c>
      <c r="AG8" s="52" t="str">
        <f>[4]Janeiro!$I$36</f>
        <v>O</v>
      </c>
      <c r="AH8" s="2"/>
    </row>
    <row r="9" spans="1:34" ht="17.100000000000001" customHeight="1" x14ac:dyDescent="0.2">
      <c r="A9" s="9" t="s">
        <v>3</v>
      </c>
      <c r="B9" s="2" t="str">
        <f>[5]Janeiro!$I$5</f>
        <v>O</v>
      </c>
      <c r="C9" s="2" t="str">
        <f>[5]Janeiro!$I$6</f>
        <v>N</v>
      </c>
      <c r="D9" s="2" t="str">
        <f>[5]Janeiro!$I$7</f>
        <v>L</v>
      </c>
      <c r="E9" s="2" t="str">
        <f>[5]Janeiro!$I$8</f>
        <v>O</v>
      </c>
      <c r="F9" s="2" t="str">
        <f>[5]Janeiro!$I$9</f>
        <v>L</v>
      </c>
      <c r="G9" s="2" t="str">
        <f>[5]Janeiro!$I$10</f>
        <v>N</v>
      </c>
      <c r="H9" s="2" t="str">
        <f>[5]Janeiro!$I$11</f>
        <v>NE</v>
      </c>
      <c r="I9" s="2" t="str">
        <f>[5]Janeiro!$I$12</f>
        <v>O</v>
      </c>
      <c r="J9" s="2" t="str">
        <f>[5]Janeiro!$I$13</f>
        <v>NE</v>
      </c>
      <c r="K9" s="2" t="str">
        <f>[5]Janeiro!$I$14</f>
        <v>O</v>
      </c>
      <c r="L9" s="2" t="str">
        <f>[5]Janeiro!$I$15</f>
        <v>O</v>
      </c>
      <c r="M9" s="2" t="str">
        <f>[5]Janeiro!$I$16</f>
        <v>NO</v>
      </c>
      <c r="N9" s="2" t="str">
        <f>[5]Janeiro!$I$17</f>
        <v>NO</v>
      </c>
      <c r="O9" s="2" t="str">
        <f>[5]Janeiro!$I$18</f>
        <v>SO</v>
      </c>
      <c r="P9" s="2" t="str">
        <f>[5]Janeiro!$I$19</f>
        <v>SE</v>
      </c>
      <c r="Q9" s="2" t="str">
        <f>[5]Janeiro!$I$20</f>
        <v>NO</v>
      </c>
      <c r="R9" s="2" t="str">
        <f>[5]Janeiro!$I$21</f>
        <v>L</v>
      </c>
      <c r="S9" s="2" t="str">
        <f>[5]Janeiro!$I$22</f>
        <v>NE</v>
      </c>
      <c r="T9" s="20" t="str">
        <f>[5]Janeiro!$I$23</f>
        <v>NO</v>
      </c>
      <c r="U9" s="20" t="str">
        <f>[5]Janeiro!$I$24</f>
        <v>N</v>
      </c>
      <c r="V9" s="20" t="str">
        <f>[5]Janeiro!$I$25</f>
        <v>NE</v>
      </c>
      <c r="W9" s="20" t="str">
        <f>[5]Janeiro!$I$26</f>
        <v>L</v>
      </c>
      <c r="X9" s="20" t="str">
        <f>[5]Janeiro!$I$27</f>
        <v>L</v>
      </c>
      <c r="Y9" s="20" t="str">
        <f>[5]Janeiro!$I$28</f>
        <v>L</v>
      </c>
      <c r="Z9" s="20" t="str">
        <f>[5]Janeiro!$I$29</f>
        <v>L</v>
      </c>
      <c r="AA9" s="20" t="str">
        <f>[5]Janeiro!$I$30</f>
        <v>NE</v>
      </c>
      <c r="AB9" s="20" t="str">
        <f>[5]Janeiro!$I$31</f>
        <v>O</v>
      </c>
      <c r="AC9" s="20" t="str">
        <f>[5]Janeiro!$I$32</f>
        <v>NO</v>
      </c>
      <c r="AD9" s="20" t="str">
        <f>[5]Janeiro!$I$33</f>
        <v>NO</v>
      </c>
      <c r="AE9" s="20" t="str">
        <f>[5]Janeiro!$I$34</f>
        <v>L</v>
      </c>
      <c r="AF9" s="20" t="str">
        <f>[5]Janeiro!$I$35</f>
        <v>O</v>
      </c>
      <c r="AG9" s="52" t="str">
        <f>[5]Janeiro!$I$36</f>
        <v>L</v>
      </c>
      <c r="AH9" s="2"/>
    </row>
    <row r="10" spans="1:34" ht="17.100000000000001" customHeight="1" x14ac:dyDescent="0.2">
      <c r="A10" s="9" t="s">
        <v>4</v>
      </c>
      <c r="B10" s="2" t="str">
        <f>[6]Janeiro!$I$5</f>
        <v>SE</v>
      </c>
      <c r="C10" s="2" t="str">
        <f>[6]Janeiro!$I$6</f>
        <v>S</v>
      </c>
      <c r="D10" s="2" t="str">
        <f>[6]Janeiro!$I$7</f>
        <v>O</v>
      </c>
      <c r="E10" s="2" t="str">
        <f>[6]Janeiro!$I$8</f>
        <v>O</v>
      </c>
      <c r="F10" s="2" t="str">
        <f>[6]Janeiro!$I$9</f>
        <v>N</v>
      </c>
      <c r="G10" s="2" t="str">
        <f>[6]Janeiro!$I$10</f>
        <v>N</v>
      </c>
      <c r="H10" s="2" t="str">
        <f>[6]Janeiro!$I$11</f>
        <v>N</v>
      </c>
      <c r="I10" s="2" t="str">
        <f>[6]Janeiro!$I$12</f>
        <v>NO</v>
      </c>
      <c r="J10" s="2" t="str">
        <f>[6]Janeiro!$I$13</f>
        <v>N</v>
      </c>
      <c r="K10" s="2" t="str">
        <f>[6]Janeiro!$I$14</f>
        <v>O</v>
      </c>
      <c r="L10" s="2" t="str">
        <f>[6]Janeiro!$I$15</f>
        <v>O</v>
      </c>
      <c r="M10" s="2" t="str">
        <f>[6]Janeiro!$I$16</f>
        <v>O</v>
      </c>
      <c r="N10" s="2" t="str">
        <f>[6]Janeiro!$I$17</f>
        <v>NO</v>
      </c>
      <c r="O10" s="2" t="str">
        <f>[6]Janeiro!$I$18</f>
        <v>O</v>
      </c>
      <c r="P10" s="2" t="str">
        <f>[6]Janeiro!$I$19</f>
        <v>O</v>
      </c>
      <c r="Q10" s="2" t="str">
        <f>[6]Janeiro!$I$20</f>
        <v>N</v>
      </c>
      <c r="R10" s="2" t="str">
        <f>[6]Janeiro!$I$21</f>
        <v>N</v>
      </c>
      <c r="S10" s="2" t="str">
        <f>[6]Janeiro!$I$22</f>
        <v>NO</v>
      </c>
      <c r="T10" s="20" t="str">
        <f>[6]Janeiro!$I$23</f>
        <v>O</v>
      </c>
      <c r="U10" s="20" t="str">
        <f>[6]Janeiro!$I$24</f>
        <v>NO</v>
      </c>
      <c r="V10" s="20" t="str">
        <f>[6]Janeiro!$I$25</f>
        <v>N</v>
      </c>
      <c r="W10" s="20" t="str">
        <f>[6]Janeiro!$I$26</f>
        <v>SE</v>
      </c>
      <c r="X10" s="20" t="str">
        <f>[6]Janeiro!$I$27</f>
        <v>L</v>
      </c>
      <c r="Y10" s="20" t="str">
        <f>[6]Janeiro!$I$28</f>
        <v>L</v>
      </c>
      <c r="Z10" s="20" t="str">
        <f>[6]Janeiro!$I$29</f>
        <v>L</v>
      </c>
      <c r="AA10" s="20" t="str">
        <f>[6]Janeiro!$I$30</f>
        <v>L</v>
      </c>
      <c r="AB10" s="20" t="str">
        <f>[6]Janeiro!$I$31</f>
        <v>NE</v>
      </c>
      <c r="AC10" s="20" t="str">
        <f>[6]Janeiro!$I$32</f>
        <v>L</v>
      </c>
      <c r="AD10" s="20" t="str">
        <f>[6]Janeiro!$I$33</f>
        <v>NO</v>
      </c>
      <c r="AE10" s="20" t="str">
        <f>[6]Janeiro!$I$34</f>
        <v>NE</v>
      </c>
      <c r="AF10" s="20" t="str">
        <f>[6]Janeiro!$I$35</f>
        <v>N</v>
      </c>
      <c r="AG10" s="52" t="str">
        <f>[6]Janeiro!$I$36</f>
        <v>O</v>
      </c>
      <c r="AH10" s="2"/>
    </row>
    <row r="11" spans="1:34" ht="17.100000000000001" customHeight="1" x14ac:dyDescent="0.2">
      <c r="A11" s="9" t="s">
        <v>5</v>
      </c>
      <c r="B11" s="20" t="str">
        <f>[7]Janeiro!$I$5</f>
        <v>SO</v>
      </c>
      <c r="C11" s="20" t="str">
        <f>[7]Janeiro!$I$6</f>
        <v>O</v>
      </c>
      <c r="D11" s="20" t="str">
        <f>[7]Janeiro!$I$7</f>
        <v>O</v>
      </c>
      <c r="E11" s="20" t="str">
        <f>[7]Janeiro!$I$8</f>
        <v>O</v>
      </c>
      <c r="F11" s="20" t="str">
        <f>[7]Janeiro!$I$9</f>
        <v>L</v>
      </c>
      <c r="G11" s="20" t="str">
        <f>[7]Janeiro!$I$10</f>
        <v>L</v>
      </c>
      <c r="H11" s="20" t="str">
        <f>[7]Janeiro!$I$11</f>
        <v>N</v>
      </c>
      <c r="I11" s="20" t="str">
        <f>[7]Janeiro!$I$12</f>
        <v>L</v>
      </c>
      <c r="J11" s="20" t="str">
        <f>[7]Janeiro!$I$13</f>
        <v>L</v>
      </c>
      <c r="K11" s="20" t="str">
        <f>[7]Janeiro!$I$14</f>
        <v>NO</v>
      </c>
      <c r="L11" s="20" t="str">
        <f>[7]Janeiro!$I$15</f>
        <v>O</v>
      </c>
      <c r="M11" s="20" t="str">
        <f>[7]Janeiro!$I$16</f>
        <v>L</v>
      </c>
      <c r="N11" s="20" t="str">
        <f>[7]Janeiro!$I$17</f>
        <v>NO</v>
      </c>
      <c r="O11" s="20" t="str">
        <f>[7]Janeiro!$I$18</f>
        <v>L</v>
      </c>
      <c r="P11" s="20" t="str">
        <f>[7]Janeiro!$I$19</f>
        <v>NO</v>
      </c>
      <c r="Q11" s="20" t="str">
        <f>[7]Janeiro!$I$20</f>
        <v>N</v>
      </c>
      <c r="R11" s="20" t="str">
        <f>[7]Janeiro!$I$21</f>
        <v>NE</v>
      </c>
      <c r="S11" s="20" t="str">
        <f>[7]Janeiro!$I$22</f>
        <v>L</v>
      </c>
      <c r="T11" s="20" t="str">
        <f>[7]Janeiro!$I$23</f>
        <v>NO</v>
      </c>
      <c r="U11" s="20" t="str">
        <f>[7]Janeiro!$I$24</f>
        <v>L</v>
      </c>
      <c r="V11" s="20" t="str">
        <f>[7]Janeiro!$I$25</f>
        <v>NO</v>
      </c>
      <c r="W11" s="20" t="str">
        <f>[7]Janeiro!$I$26</f>
        <v>L</v>
      </c>
      <c r="X11" s="20" t="str">
        <f>[7]Janeiro!$I$27</f>
        <v>L</v>
      </c>
      <c r="Y11" s="20" t="str">
        <f>[7]Janeiro!$I$28</f>
        <v>NE</v>
      </c>
      <c r="Z11" s="20" t="str">
        <f>[7]Janeiro!$I$29</f>
        <v>L</v>
      </c>
      <c r="AA11" s="20" t="str">
        <f>[7]Janeiro!$I$30</f>
        <v>O</v>
      </c>
      <c r="AB11" s="20" t="str">
        <f>[7]Janeiro!$I$31</f>
        <v>L</v>
      </c>
      <c r="AC11" s="20" t="str">
        <f>[7]Janeiro!$I$32</f>
        <v>SE</v>
      </c>
      <c r="AD11" s="20" t="str">
        <f>[7]Janeiro!$I$33</f>
        <v>L</v>
      </c>
      <c r="AE11" s="20" t="str">
        <f>[7]Janeiro!$I$34</f>
        <v>SE</v>
      </c>
      <c r="AF11" s="20" t="str">
        <f>[7]Janeiro!$I$35</f>
        <v>L</v>
      </c>
      <c r="AG11" s="52" t="str">
        <f>[7]Janeiro!$I$36</f>
        <v>L</v>
      </c>
      <c r="AH11" s="2"/>
    </row>
    <row r="12" spans="1:34" ht="17.100000000000001" customHeight="1" x14ac:dyDescent="0.2">
      <c r="A12" s="9" t="s">
        <v>6</v>
      </c>
      <c r="B12" s="20" t="str">
        <f>[8]Janeiro!$I$5</f>
        <v>S</v>
      </c>
      <c r="C12" s="20" t="str">
        <f>[8]Janeiro!$I$6</f>
        <v>O</v>
      </c>
      <c r="D12" s="20" t="str">
        <f>[8]Janeiro!$I$7</f>
        <v>NO</v>
      </c>
      <c r="E12" s="20" t="str">
        <f>[8]Janeiro!$I$8</f>
        <v>NO</v>
      </c>
      <c r="F12" s="20" t="str">
        <f>[8]Janeiro!$I$9</f>
        <v>S</v>
      </c>
      <c r="G12" s="20" t="str">
        <f>[8]Janeiro!$I$10</f>
        <v>O</v>
      </c>
      <c r="H12" s="20" t="str">
        <f>[8]Janeiro!$I$11</f>
        <v>L</v>
      </c>
      <c r="I12" s="20" t="str">
        <f>[8]Janeiro!$I$12</f>
        <v>S</v>
      </c>
      <c r="J12" s="20" t="str">
        <f>[8]Janeiro!$I$13</f>
        <v>L</v>
      </c>
      <c r="K12" s="20" t="str">
        <f>[8]Janeiro!$I$14</f>
        <v>SO</v>
      </c>
      <c r="L12" s="20" t="str">
        <f>[8]Janeiro!$I$15</f>
        <v>NO</v>
      </c>
      <c r="M12" s="20" t="str">
        <f>[8]Janeiro!$I$16</f>
        <v>NO</v>
      </c>
      <c r="N12" s="20" t="str">
        <f>[8]Janeiro!$I$17</f>
        <v>NO</v>
      </c>
      <c r="O12" s="20" t="str">
        <f>[8]Janeiro!$I$18</f>
        <v>NO</v>
      </c>
      <c r="P12" s="20" t="str">
        <f>[8]Janeiro!$I$19</f>
        <v>NO</v>
      </c>
      <c r="Q12" s="20" t="str">
        <f>[8]Janeiro!$I$20</f>
        <v>NO</v>
      </c>
      <c r="R12" s="20" t="str">
        <f>[8]Janeiro!$I$21</f>
        <v>NE</v>
      </c>
      <c r="S12" s="20" t="str">
        <f>[8]Janeiro!$I$22</f>
        <v>L</v>
      </c>
      <c r="T12" s="20" t="str">
        <f>[8]Janeiro!$I$23</f>
        <v>NO</v>
      </c>
      <c r="U12" s="20" t="str">
        <f>[8]Janeiro!$I$24</f>
        <v>L</v>
      </c>
      <c r="V12" s="20" t="str">
        <f>[8]Janeiro!$I$25</f>
        <v>L</v>
      </c>
      <c r="W12" s="20" t="str">
        <f>[8]Janeiro!$I$26</f>
        <v>SE</v>
      </c>
      <c r="X12" s="20" t="str">
        <f>[8]Janeiro!$I$27</f>
        <v>L</v>
      </c>
      <c r="Y12" s="20" t="str">
        <f>[8]Janeiro!$I$28</f>
        <v>SE</v>
      </c>
      <c r="Z12" s="20" t="str">
        <f>[8]Janeiro!$I$29</f>
        <v>NO</v>
      </c>
      <c r="AA12" s="20" t="str">
        <f>[8]Janeiro!$I$30</f>
        <v>NE</v>
      </c>
      <c r="AB12" s="20" t="str">
        <f>[8]Janeiro!$I$31</f>
        <v>NE</v>
      </c>
      <c r="AC12" s="20" t="str">
        <f>[8]Janeiro!$I$32</f>
        <v>O</v>
      </c>
      <c r="AD12" s="20" t="str">
        <f>[8]Janeiro!$I$33</f>
        <v>NE</v>
      </c>
      <c r="AE12" s="20" t="str">
        <f>[8]Janeiro!$I$34</f>
        <v>L</v>
      </c>
      <c r="AF12" s="20" t="str">
        <f>[8]Janeiro!$I$35</f>
        <v>S</v>
      </c>
      <c r="AG12" s="52" t="str">
        <f>[8]Janeiro!$I$36</f>
        <v>NO</v>
      </c>
      <c r="AH12" s="2"/>
    </row>
    <row r="13" spans="1:34" ht="17.100000000000001" customHeight="1" x14ac:dyDescent="0.2">
      <c r="A13" s="9" t="s">
        <v>7</v>
      </c>
      <c r="B13" s="2" t="str">
        <f>[9]Janeiro!$I$5</f>
        <v>S</v>
      </c>
      <c r="C13" s="2" t="str">
        <f>[9]Janeiro!$I$6</f>
        <v>S</v>
      </c>
      <c r="D13" s="2" t="str">
        <f>[9]Janeiro!$I$7</f>
        <v>S</v>
      </c>
      <c r="E13" s="2" t="str">
        <f>[9]Janeiro!$I$8</f>
        <v>O</v>
      </c>
      <c r="F13" s="2" t="str">
        <f>[9]Janeiro!$I$9</f>
        <v>N</v>
      </c>
      <c r="G13" s="2" t="str">
        <f>[9]Janeiro!$I$10</f>
        <v>SO</v>
      </c>
      <c r="H13" s="2" t="str">
        <f>[9]Janeiro!$I$11</f>
        <v>N</v>
      </c>
      <c r="I13" s="2" t="str">
        <f>[9]Janeiro!$I$12</f>
        <v>N</v>
      </c>
      <c r="J13" s="2" t="str">
        <f>[9]Janeiro!$I$13</f>
        <v>S</v>
      </c>
      <c r="K13" s="2" t="str">
        <f>[9]Janeiro!$I$14</f>
        <v>O</v>
      </c>
      <c r="L13" s="2" t="str">
        <f>[9]Janeiro!$I$15</f>
        <v>O</v>
      </c>
      <c r="M13" s="2" t="str">
        <f>[9]Janeiro!$I$16</f>
        <v>N</v>
      </c>
      <c r="N13" s="2" t="str">
        <f>[9]Janeiro!$I$17</f>
        <v>N</v>
      </c>
      <c r="O13" s="2" t="str">
        <f>[9]Janeiro!$I$18</f>
        <v>N</v>
      </c>
      <c r="P13" s="2" t="str">
        <f>[9]Janeiro!$I$19</f>
        <v>SE</v>
      </c>
      <c r="Q13" s="2" t="str">
        <f>[9]Janeiro!$I$20</f>
        <v>O</v>
      </c>
      <c r="R13" s="2" t="str">
        <f>[9]Janeiro!$I$21</f>
        <v>N</v>
      </c>
      <c r="S13" s="2" t="str">
        <f>[9]Janeiro!$I$22</f>
        <v>NO</v>
      </c>
      <c r="T13" s="20" t="str">
        <f>[9]Janeiro!$I$23</f>
        <v>N</v>
      </c>
      <c r="U13" s="20" t="str">
        <f>[9]Janeiro!$I$24</f>
        <v>N</v>
      </c>
      <c r="V13" s="20" t="str">
        <f>[9]Janeiro!$I$25</f>
        <v>N</v>
      </c>
      <c r="W13" s="20" t="str">
        <f>[9]Janeiro!$I$26</f>
        <v>NE</v>
      </c>
      <c r="X13" s="20" t="str">
        <f>[9]Janeiro!$I$27</f>
        <v>NE</v>
      </c>
      <c r="Y13" s="20" t="str">
        <f>[9]Janeiro!$I$28</f>
        <v>NE</v>
      </c>
      <c r="Z13" s="20" t="str">
        <f>[9]Janeiro!$I$29</f>
        <v>NE</v>
      </c>
      <c r="AA13" s="20" t="str">
        <f>[9]Janeiro!$I$30</f>
        <v>N</v>
      </c>
      <c r="AB13" s="20" t="str">
        <f>[9]Janeiro!$I$31</f>
        <v>N</v>
      </c>
      <c r="AC13" s="20" t="str">
        <f>[9]Janeiro!$I$32</f>
        <v>N</v>
      </c>
      <c r="AD13" s="20" t="str">
        <f>[9]Janeiro!$I$33</f>
        <v>S</v>
      </c>
      <c r="AE13" s="20" t="str">
        <f>[9]Janeiro!$I$34</f>
        <v>N</v>
      </c>
      <c r="AF13" s="20" t="str">
        <f>[9]Janeiro!$I$35</f>
        <v>N</v>
      </c>
      <c r="AG13" s="52" t="str">
        <f>[9]Janeiro!$I$36</f>
        <v>N</v>
      </c>
      <c r="AH13" s="2"/>
    </row>
    <row r="14" spans="1:34" ht="17.100000000000001" customHeight="1" x14ac:dyDescent="0.2">
      <c r="A14" s="9" t="s">
        <v>8</v>
      </c>
      <c r="B14" s="2" t="str">
        <f>[10]Janeiro!$I$5</f>
        <v>L</v>
      </c>
      <c r="C14" s="2" t="str">
        <f>[10]Janeiro!$I$6</f>
        <v>S</v>
      </c>
      <c r="D14" s="2" t="str">
        <f>[10]Janeiro!$I$7</f>
        <v>SE</v>
      </c>
      <c r="E14" s="2" t="str">
        <f>[10]Janeiro!$I$8</f>
        <v>SO</v>
      </c>
      <c r="F14" s="2" t="str">
        <f>[10]Janeiro!$I$9</f>
        <v>NO</v>
      </c>
      <c r="G14" s="2" t="str">
        <f>[10]Janeiro!$I$10</f>
        <v>SE</v>
      </c>
      <c r="H14" s="2" t="str">
        <f>[10]Janeiro!$I$11</f>
        <v>N</v>
      </c>
      <c r="I14" s="2" t="str">
        <f>[10]Janeiro!$I$12</f>
        <v>NE</v>
      </c>
      <c r="J14" s="2" t="str">
        <f>[10]Janeiro!$I$13</f>
        <v>NO</v>
      </c>
      <c r="K14" s="2" t="str">
        <f>[10]Janeiro!$I$14</f>
        <v>SO</v>
      </c>
      <c r="L14" s="2" t="str">
        <f>[10]Janeiro!$I$15</f>
        <v>NO</v>
      </c>
      <c r="M14" s="2" t="str">
        <f>[10]Janeiro!$I$16</f>
        <v>N</v>
      </c>
      <c r="N14" s="2" t="str">
        <f>[10]Janeiro!$I$17</f>
        <v>SE</v>
      </c>
      <c r="O14" s="2" t="str">
        <f>[10]Janeiro!$I$18</f>
        <v>NO</v>
      </c>
      <c r="P14" s="2" t="str">
        <f>[10]Janeiro!$I$19</f>
        <v>O</v>
      </c>
      <c r="Q14" s="20" t="str">
        <f>[10]Janeiro!$I$20</f>
        <v>SE</v>
      </c>
      <c r="R14" s="20" t="str">
        <f>[10]Janeiro!$I$21</f>
        <v>NE</v>
      </c>
      <c r="S14" s="20" t="str">
        <f>[10]Janeiro!$I$22</f>
        <v>N</v>
      </c>
      <c r="T14" s="20" t="str">
        <f>[10]Janeiro!$I$23</f>
        <v>NO</v>
      </c>
      <c r="U14" s="20" t="str">
        <f>[10]Janeiro!$I$24</f>
        <v>NE</v>
      </c>
      <c r="V14" s="20" t="str">
        <f>[10]Janeiro!$I$25</f>
        <v>NE</v>
      </c>
      <c r="W14" s="20" t="str">
        <f>[10]Janeiro!$I$26</f>
        <v>NE</v>
      </c>
      <c r="X14" s="20" t="str">
        <f>[10]Janeiro!$I$27</f>
        <v>SE</v>
      </c>
      <c r="Y14" s="20" t="str">
        <f>[10]Janeiro!$I$28</f>
        <v>S</v>
      </c>
      <c r="Z14" s="20" t="str">
        <f>[10]Janeiro!$I$29</f>
        <v>NE</v>
      </c>
      <c r="AA14" s="20" t="str">
        <f>[10]Janeiro!$I$30</f>
        <v>N</v>
      </c>
      <c r="AB14" s="20" t="str">
        <f>[10]Janeiro!$I$31</f>
        <v>N</v>
      </c>
      <c r="AC14" s="20" t="str">
        <f>[10]Janeiro!$I$32</f>
        <v>N</v>
      </c>
      <c r="AD14" s="20" t="str">
        <f>[10]Janeiro!$I$33</f>
        <v>O</v>
      </c>
      <c r="AE14" s="20" t="str">
        <f>[10]Janeiro!$I$34</f>
        <v>NE</v>
      </c>
      <c r="AF14" s="20" t="str">
        <f>[10]Janeiro!$I$35</f>
        <v>NO</v>
      </c>
      <c r="AG14" s="52" t="str">
        <f>[10]Janeiro!$I$36</f>
        <v>NE</v>
      </c>
      <c r="AH14" s="2"/>
    </row>
    <row r="15" spans="1:34" ht="17.100000000000001" customHeight="1" x14ac:dyDescent="0.2">
      <c r="A15" s="9" t="s">
        <v>9</v>
      </c>
      <c r="B15" s="2" t="str">
        <f>[11]Janeiro!$I$5</f>
        <v>S</v>
      </c>
      <c r="C15" s="2" t="str">
        <f>[11]Janeiro!$I$6</f>
        <v>S</v>
      </c>
      <c r="D15" s="2" t="str">
        <f>[11]Janeiro!$I$7</f>
        <v>L</v>
      </c>
      <c r="E15" s="2" t="str">
        <f>[11]Janeiro!$I$8</f>
        <v>O</v>
      </c>
      <c r="F15" s="2" t="str">
        <f>[11]Janeiro!$I$9</f>
        <v>N</v>
      </c>
      <c r="G15" s="2" t="str">
        <f>[11]Janeiro!$I$10</f>
        <v>SE</v>
      </c>
      <c r="H15" s="2" t="str">
        <f>[11]Janeiro!$I$11</f>
        <v>NO</v>
      </c>
      <c r="I15" s="2" t="str">
        <f>[11]Janeiro!$I$12</f>
        <v>NE</v>
      </c>
      <c r="J15" s="2" t="str">
        <f>[11]Janeiro!$I$13</f>
        <v>O</v>
      </c>
      <c r="K15" s="2" t="str">
        <f>[11]Janeiro!$I$14</f>
        <v>NO</v>
      </c>
      <c r="L15" s="2" t="str">
        <f>[11]Janeiro!$I$15</f>
        <v>O</v>
      </c>
      <c r="M15" s="2" t="str">
        <f>[11]Janeiro!$I$16</f>
        <v>NO</v>
      </c>
      <c r="N15" s="2" t="str">
        <f>[11]Janeiro!$I$17</f>
        <v>O</v>
      </c>
      <c r="O15" s="2" t="str">
        <f>[11]Janeiro!$I$18</f>
        <v>O</v>
      </c>
      <c r="P15" s="2" t="str">
        <f>[11]Janeiro!$I$19</f>
        <v>SE</v>
      </c>
      <c r="Q15" s="2" t="str">
        <f>[11]Janeiro!$I$20</f>
        <v>NE</v>
      </c>
      <c r="R15" s="2" t="str">
        <f>[11]Janeiro!$I$21</f>
        <v>NE</v>
      </c>
      <c r="S15" s="2" t="str">
        <f>[11]Janeiro!$I$22</f>
        <v>NO</v>
      </c>
      <c r="T15" s="20" t="str">
        <f>[11]Janeiro!$I$23</f>
        <v>NO</v>
      </c>
      <c r="U15" s="20" t="str">
        <f>[11]Janeiro!$I$24</f>
        <v>N</v>
      </c>
      <c r="V15" s="20" t="str">
        <f>[11]Janeiro!$I$25</f>
        <v>L</v>
      </c>
      <c r="W15" s="20" t="str">
        <f>[11]Janeiro!$I$26</f>
        <v>L</v>
      </c>
      <c r="X15" s="20" t="str">
        <f>[11]Janeiro!$I$27</f>
        <v>NE</v>
      </c>
      <c r="Y15" s="20" t="str">
        <f>[11]Janeiro!$I$28</f>
        <v>SE</v>
      </c>
      <c r="Z15" s="20" t="str">
        <f>[11]Janeiro!$I$29</f>
        <v>S</v>
      </c>
      <c r="AA15" s="20" t="str">
        <f>[11]Janeiro!$I$30</f>
        <v>O</v>
      </c>
      <c r="AB15" s="20" t="str">
        <f>[11]Janeiro!$I$31</f>
        <v>N</v>
      </c>
      <c r="AC15" s="20" t="str">
        <f>[11]Janeiro!$I$32</f>
        <v>O</v>
      </c>
      <c r="AD15" s="20" t="str">
        <f>[11]Janeiro!$I$33</f>
        <v>N</v>
      </c>
      <c r="AE15" s="20" t="str">
        <f>[11]Janeiro!$I$34</f>
        <v>NO</v>
      </c>
      <c r="AF15" s="20" t="str">
        <f>[11]Janeiro!$I$35</f>
        <v>NO</v>
      </c>
      <c r="AG15" s="52" t="str">
        <f>[11]Janeiro!$I$36</f>
        <v>O</v>
      </c>
      <c r="AH15" s="2"/>
    </row>
    <row r="16" spans="1:34" ht="17.100000000000001" customHeight="1" x14ac:dyDescent="0.2">
      <c r="A16" s="9" t="s">
        <v>10</v>
      </c>
      <c r="B16" s="3" t="str">
        <f>[12]Janeiro!$I$5</f>
        <v>S</v>
      </c>
      <c r="C16" s="3" t="str">
        <f>[12]Janeiro!$I$6</f>
        <v>SO</v>
      </c>
      <c r="D16" s="3" t="str">
        <f>[12]Janeiro!$I$7</f>
        <v>SE</v>
      </c>
      <c r="E16" s="3" t="str">
        <f>[12]Janeiro!$I$8</f>
        <v>O</v>
      </c>
      <c r="F16" s="3" t="str">
        <f>[12]Janeiro!$I$9</f>
        <v>N</v>
      </c>
      <c r="G16" s="3" t="str">
        <f>[12]Janeiro!$I$10</f>
        <v>L</v>
      </c>
      <c r="H16" s="3" t="str">
        <f>[12]Janeiro!$I$11</f>
        <v>NE</v>
      </c>
      <c r="I16" s="3" t="str">
        <f>[12]Janeiro!$I$12</f>
        <v>L</v>
      </c>
      <c r="J16" s="3" t="str">
        <f>[12]Janeiro!$I$13</f>
        <v>S</v>
      </c>
      <c r="K16" s="3" t="str">
        <f>[12]Janeiro!$I$14</f>
        <v>NO</v>
      </c>
      <c r="L16" s="3" t="str">
        <f>[12]Janeiro!$I$15</f>
        <v>NO</v>
      </c>
      <c r="M16" s="3" t="str">
        <f>[12]Janeiro!$I$16</f>
        <v>NO</v>
      </c>
      <c r="N16" s="3" t="str">
        <f>[12]Janeiro!$I$17</f>
        <v>NO</v>
      </c>
      <c r="O16" s="3" t="str">
        <f>[12]Janeiro!$I$18</f>
        <v>SE</v>
      </c>
      <c r="P16" s="3" t="str">
        <f>[12]Janeiro!$I$19</f>
        <v>O</v>
      </c>
      <c r="Q16" s="3" t="str">
        <f>[12]Janeiro!$I$20</f>
        <v>NO</v>
      </c>
      <c r="R16" s="3" t="str">
        <f>[12]Janeiro!$I$21</f>
        <v>NE</v>
      </c>
      <c r="S16" s="3" t="str">
        <f>[12]Janeiro!$I$22</f>
        <v>NE</v>
      </c>
      <c r="T16" s="20" t="str">
        <f>[12]Janeiro!$I$23</f>
        <v>NO</v>
      </c>
      <c r="U16" s="20" t="str">
        <f>[12]Janeiro!$I$24</f>
        <v>N</v>
      </c>
      <c r="V16" s="20" t="str">
        <f>[12]Janeiro!$I$25</f>
        <v>N</v>
      </c>
      <c r="W16" s="20" t="str">
        <f>[12]Janeiro!$I$26</f>
        <v>L</v>
      </c>
      <c r="X16" s="20" t="str">
        <f>[12]Janeiro!$I$27</f>
        <v>L</v>
      </c>
      <c r="Y16" s="20" t="str">
        <f>[12]Janeiro!$I$28</f>
        <v>N</v>
      </c>
      <c r="Z16" s="20" t="str">
        <f>[12]Janeiro!$I$29</f>
        <v>NE</v>
      </c>
      <c r="AA16" s="20" t="str">
        <f>[12]Janeiro!$I$30</f>
        <v>N</v>
      </c>
      <c r="AB16" s="20" t="str">
        <f>[12]Janeiro!$I$31</f>
        <v>N</v>
      </c>
      <c r="AC16" s="20" t="str">
        <f>[12]Janeiro!$I$32</f>
        <v>N</v>
      </c>
      <c r="AD16" s="20" t="str">
        <f>[12]Janeiro!$I$33</f>
        <v>N</v>
      </c>
      <c r="AE16" s="20" t="str">
        <f>[12]Janeiro!$I$34</f>
        <v>O</v>
      </c>
      <c r="AF16" s="20" t="str">
        <f>[12]Janeiro!$I$35</f>
        <v>N</v>
      </c>
      <c r="AG16" s="52" t="str">
        <f>[12]Janeiro!$I$36</f>
        <v>N</v>
      </c>
      <c r="AH16" s="2"/>
    </row>
    <row r="17" spans="1:34" ht="17.100000000000001" customHeight="1" x14ac:dyDescent="0.2">
      <c r="A17" s="9" t="s">
        <v>11</v>
      </c>
      <c r="B17" s="2" t="str">
        <f>[13]Janeiro!$I$5</f>
        <v>O</v>
      </c>
      <c r="C17" s="2" t="str">
        <f>[13]Janeiro!$I$6</f>
        <v>SO</v>
      </c>
      <c r="D17" s="2" t="str">
        <f>[13]Janeiro!$I$7</f>
        <v>O</v>
      </c>
      <c r="E17" s="2" t="str">
        <f>[13]Janeiro!$I$8</f>
        <v>O</v>
      </c>
      <c r="F17" s="2" t="str">
        <f>[13]Janeiro!$I$9</f>
        <v>O</v>
      </c>
      <c r="G17" s="2" t="str">
        <f>[13]Janeiro!$I$10</f>
        <v>O</v>
      </c>
      <c r="H17" s="2" t="str">
        <f>[13]Janeiro!$I$11</f>
        <v>NO</v>
      </c>
      <c r="I17" s="2" t="str">
        <f>[13]Janeiro!$I$12</f>
        <v>L</v>
      </c>
      <c r="J17" s="2" t="str">
        <f>[13]Janeiro!$I$13</f>
        <v>O</v>
      </c>
      <c r="K17" s="2" t="str">
        <f>[13]Janeiro!$I$14</f>
        <v>O</v>
      </c>
      <c r="L17" s="2" t="str">
        <f>[13]Janeiro!$I$15</f>
        <v>NO</v>
      </c>
      <c r="M17" s="2" t="str">
        <f>[13]Janeiro!$I$16</f>
        <v>NO</v>
      </c>
      <c r="N17" s="2" t="str">
        <f>[13]Janeiro!$I$17</f>
        <v>NO</v>
      </c>
      <c r="O17" s="2" t="str">
        <f>[13]Janeiro!$I$18</f>
        <v>NO</v>
      </c>
      <c r="P17" s="2" t="str">
        <f>[13]Janeiro!$I$19</f>
        <v>O</v>
      </c>
      <c r="Q17" s="2" t="str">
        <f>[13]Janeiro!$I$20</f>
        <v>O</v>
      </c>
      <c r="R17" s="2" t="str">
        <f>[13]Janeiro!$I$21</f>
        <v>NO</v>
      </c>
      <c r="S17" s="2" t="str">
        <f>[13]Janeiro!$I$22</f>
        <v>NO</v>
      </c>
      <c r="T17" s="20" t="str">
        <f>[13]Janeiro!$I$23</f>
        <v>NO</v>
      </c>
      <c r="U17" s="20" t="str">
        <f>[13]Janeiro!$I$24</f>
        <v>NO</v>
      </c>
      <c r="V17" s="20" t="str">
        <f>[13]Janeiro!$I$25</f>
        <v>O</v>
      </c>
      <c r="W17" s="20" t="str">
        <f>[13]Janeiro!$I$26</f>
        <v>L</v>
      </c>
      <c r="X17" s="20" t="str">
        <f>[13]Janeiro!$I$27</f>
        <v>L</v>
      </c>
      <c r="Y17" s="20" t="str">
        <f>[13]Janeiro!$I$28</f>
        <v>O</v>
      </c>
      <c r="Z17" s="20" t="str">
        <f>[13]Janeiro!$I$29</f>
        <v>L</v>
      </c>
      <c r="AA17" s="20" t="str">
        <f>[13]Janeiro!$I$30</f>
        <v>L</v>
      </c>
      <c r="AB17" s="20" t="str">
        <f>[13]Janeiro!$I$31</f>
        <v>NO</v>
      </c>
      <c r="AC17" s="20" t="str">
        <f>[13]Janeiro!$I$32</f>
        <v>O</v>
      </c>
      <c r="AD17" s="20" t="str">
        <f>[13]Janeiro!$I$33</f>
        <v>NO</v>
      </c>
      <c r="AE17" s="20" t="str">
        <f>[13]Janeiro!$I$34</f>
        <v>NO</v>
      </c>
      <c r="AF17" s="20" t="str">
        <f>[13]Janeiro!$I$35</f>
        <v>NO</v>
      </c>
      <c r="AG17" s="52" t="str">
        <f>[13]Janeiro!$I$36</f>
        <v>NO</v>
      </c>
      <c r="AH17" s="2"/>
    </row>
    <row r="18" spans="1:34" ht="17.100000000000001" customHeight="1" x14ac:dyDescent="0.2">
      <c r="A18" s="9" t="s">
        <v>12</v>
      </c>
      <c r="B18" s="2" t="str">
        <f>[14]Janeiro!$I$5</f>
        <v>S</v>
      </c>
      <c r="C18" s="2" t="str">
        <f>[14]Janeiro!$I$6</f>
        <v>SO</v>
      </c>
      <c r="D18" s="2" t="str">
        <f>[14]Janeiro!$I$7</f>
        <v>SO</v>
      </c>
      <c r="E18" s="2" t="str">
        <f>[14]Janeiro!$I$8</f>
        <v>N</v>
      </c>
      <c r="F18" s="2" t="str">
        <f>[14]Janeiro!$I$9</f>
        <v>N</v>
      </c>
      <c r="G18" s="2" t="str">
        <f>[14]Janeiro!$I$10</f>
        <v>SO</v>
      </c>
      <c r="H18" s="2" t="str">
        <f>[14]Janeiro!$I$11</f>
        <v>N</v>
      </c>
      <c r="I18" s="2" t="str">
        <f>[14]Janeiro!$I$12</f>
        <v>N</v>
      </c>
      <c r="J18" s="2" t="str">
        <f>[14]Janeiro!$I$13</f>
        <v>S</v>
      </c>
      <c r="K18" s="2" t="str">
        <f>[14]Janeiro!$I$14</f>
        <v>NO</v>
      </c>
      <c r="L18" s="2" t="str">
        <f>[14]Janeiro!$I$15</f>
        <v>O</v>
      </c>
      <c r="M18" s="2" t="str">
        <f>[14]Janeiro!$I$16</f>
        <v>NO</v>
      </c>
      <c r="N18" s="2" t="str">
        <f>[14]Janeiro!$I$17</f>
        <v>N</v>
      </c>
      <c r="O18" s="2" t="str">
        <f>[14]Janeiro!$I$18</f>
        <v>N</v>
      </c>
      <c r="P18" s="2" t="str">
        <f>[14]Janeiro!$I$19</f>
        <v>N</v>
      </c>
      <c r="Q18" s="2" t="str">
        <f>[14]Janeiro!$I$20</f>
        <v>N</v>
      </c>
      <c r="R18" s="2" t="str">
        <f>[14]Janeiro!$I$21</f>
        <v>NE</v>
      </c>
      <c r="S18" s="2" t="str">
        <f>[14]Janeiro!$I$22</f>
        <v>NE</v>
      </c>
      <c r="T18" s="2" t="str">
        <f>[14]Janeiro!$I$23</f>
        <v>NE</v>
      </c>
      <c r="U18" s="2" t="str">
        <f>[14]Janeiro!$I$24</f>
        <v>N</v>
      </c>
      <c r="V18" s="2" t="str">
        <f>[14]Janeiro!$I$25</f>
        <v>SO</v>
      </c>
      <c r="W18" s="2" t="str">
        <f>[14]Janeiro!$I$26</f>
        <v>**</v>
      </c>
      <c r="X18" s="2" t="str">
        <f>[14]Janeiro!$I$27</f>
        <v>**</v>
      </c>
      <c r="Y18" s="2" t="str">
        <f>[14]Janeiro!$I$28</f>
        <v>**</v>
      </c>
      <c r="Z18" s="2" t="str">
        <f>[14]Janeiro!$I$29</f>
        <v>**</v>
      </c>
      <c r="AA18" s="2" t="str">
        <f>[14]Janeiro!$I$30</f>
        <v>**</v>
      </c>
      <c r="AB18" s="2" t="str">
        <f>[14]Janeiro!$I$31</f>
        <v>**</v>
      </c>
      <c r="AC18" s="2" t="str">
        <f>[14]Janeiro!$I$32</f>
        <v>**</v>
      </c>
      <c r="AD18" s="2" t="str">
        <f>[14]Janeiro!$I$33</f>
        <v>**</v>
      </c>
      <c r="AE18" s="2" t="str">
        <f>[14]Janeiro!$I$34</f>
        <v>**</v>
      </c>
      <c r="AF18" s="2" t="str">
        <f>[14]Janeiro!$I$35</f>
        <v>**</v>
      </c>
      <c r="AG18" s="53" t="str">
        <f>[14]Janeiro!$I$36</f>
        <v>N</v>
      </c>
      <c r="AH18" s="2"/>
    </row>
    <row r="19" spans="1:34" ht="17.100000000000001" customHeight="1" x14ac:dyDescent="0.2">
      <c r="A19" s="9" t="s">
        <v>13</v>
      </c>
      <c r="B19" s="20" t="str">
        <f>[15]Janeiro!$I$5</f>
        <v>SO</v>
      </c>
      <c r="C19" s="20" t="str">
        <f>[15]Janeiro!$I$6</f>
        <v>SO</v>
      </c>
      <c r="D19" s="20" t="str">
        <f>[15]Janeiro!$I$7</f>
        <v>O</v>
      </c>
      <c r="E19" s="20" t="str">
        <f>[15]Janeiro!$I$8</f>
        <v>NO</v>
      </c>
      <c r="F19" s="20" t="str">
        <f>[15]Janeiro!$I$9</f>
        <v>NO</v>
      </c>
      <c r="G19" s="20" t="str">
        <f>[15]Janeiro!$I$10</f>
        <v>O</v>
      </c>
      <c r="H19" s="20" t="str">
        <f>[15]Janeiro!$I$11</f>
        <v>N</v>
      </c>
      <c r="I19" s="20" t="str">
        <f>[15]Janeiro!$I$12</f>
        <v>N</v>
      </c>
      <c r="J19" s="20" t="str">
        <f>[15]Janeiro!$I$13</f>
        <v>NO</v>
      </c>
      <c r="K19" s="20" t="str">
        <f>[15]Janeiro!$I$14</f>
        <v>O</v>
      </c>
      <c r="L19" s="20" t="str">
        <f>[15]Janeiro!$I$15</f>
        <v>NO</v>
      </c>
      <c r="M19" s="20" t="str">
        <f>[15]Janeiro!$I$16</f>
        <v>NO</v>
      </c>
      <c r="N19" s="20" t="str">
        <f>[15]Janeiro!$I$17</f>
        <v>NO</v>
      </c>
      <c r="O19" s="20" t="str">
        <f>[15]Janeiro!$I$18</f>
        <v>NO</v>
      </c>
      <c r="P19" s="20" t="str">
        <f>[15]Janeiro!$I$19</f>
        <v>NO</v>
      </c>
      <c r="Q19" s="20" t="str">
        <f>[15]Janeiro!$I$20</f>
        <v>NO</v>
      </c>
      <c r="R19" s="20" t="str">
        <f>[15]Janeiro!$I$21</f>
        <v>N</v>
      </c>
      <c r="S19" s="20" t="str">
        <f>[15]Janeiro!$I$22</f>
        <v>**</v>
      </c>
      <c r="T19" s="20" t="str">
        <f>[15]Janeiro!$I$23</f>
        <v>**</v>
      </c>
      <c r="U19" s="20" t="str">
        <f>[15]Janeiro!$I$24</f>
        <v>**</v>
      </c>
      <c r="V19" s="20" t="str">
        <f>[15]Janeiro!$I$25</f>
        <v>**</v>
      </c>
      <c r="W19" s="20" t="str">
        <f>[15]Janeiro!$I$26</f>
        <v>**</v>
      </c>
      <c r="X19" s="20" t="str">
        <f>[15]Janeiro!$I$27</f>
        <v>**</v>
      </c>
      <c r="Y19" s="20" t="str">
        <f>[15]Janeiro!$I$28</f>
        <v>**</v>
      </c>
      <c r="Z19" s="20" t="str">
        <f>[15]Janeiro!$I$29</f>
        <v>**</v>
      </c>
      <c r="AA19" s="20" t="str">
        <f>[15]Janeiro!$I$30</f>
        <v>**</v>
      </c>
      <c r="AB19" s="20" t="str">
        <f>[15]Janeiro!$I$31</f>
        <v>**</v>
      </c>
      <c r="AC19" s="20" t="str">
        <f>[15]Janeiro!$I$32</f>
        <v>**</v>
      </c>
      <c r="AD19" s="20" t="str">
        <f>[15]Janeiro!$I$33</f>
        <v>**</v>
      </c>
      <c r="AE19" s="20" t="str">
        <f>[15]Janeiro!$I$34</f>
        <v>**</v>
      </c>
      <c r="AF19" s="20" t="str">
        <f>[15]Janeiro!$I$35</f>
        <v>**</v>
      </c>
      <c r="AG19" s="52" t="str">
        <f>[15]Janeiro!$I$36</f>
        <v>NO</v>
      </c>
      <c r="AH19" s="2"/>
    </row>
    <row r="20" spans="1:34" ht="17.100000000000001" customHeight="1" x14ac:dyDescent="0.2">
      <c r="A20" s="9" t="s">
        <v>14</v>
      </c>
      <c r="B20" s="2" t="str">
        <f>[16]Janeiro!$I$5</f>
        <v>SO</v>
      </c>
      <c r="C20" s="2" t="str">
        <f>[16]Janeiro!$I$6</f>
        <v>NE</v>
      </c>
      <c r="D20" s="2" t="str">
        <f>[16]Janeiro!$I$7</f>
        <v>NE</v>
      </c>
      <c r="E20" s="2" t="str">
        <f>[16]Janeiro!$I$8</f>
        <v>N</v>
      </c>
      <c r="F20" s="2" t="str">
        <f>[16]Janeiro!$I$9</f>
        <v>N</v>
      </c>
      <c r="G20" s="2" t="str">
        <f>[16]Janeiro!$I$10</f>
        <v>NE</v>
      </c>
      <c r="H20" s="2" t="str">
        <f>[16]Janeiro!$I$11</f>
        <v>NE</v>
      </c>
      <c r="I20" s="2" t="str">
        <f>[16]Janeiro!$I$12</f>
        <v>SE</v>
      </c>
      <c r="J20" s="2" t="str">
        <f>[16]Janeiro!$I$13</f>
        <v>SO</v>
      </c>
      <c r="K20" s="2" t="str">
        <f>[16]Janeiro!$I$14</f>
        <v>N</v>
      </c>
      <c r="L20" s="2" t="str">
        <f>[16]Janeiro!$I$15</f>
        <v>NO</v>
      </c>
      <c r="M20" s="2" t="str">
        <f>[16]Janeiro!$I$16</f>
        <v>N</v>
      </c>
      <c r="N20" s="2" t="str">
        <f>[16]Janeiro!$I$17</f>
        <v>N</v>
      </c>
      <c r="O20" s="2" t="str">
        <f>[16]Janeiro!$I$18</f>
        <v>N</v>
      </c>
      <c r="P20" s="2" t="str">
        <f>[16]Janeiro!$I$19</f>
        <v>O</v>
      </c>
      <c r="Q20" s="2" t="str">
        <f>[16]Janeiro!$I$20</f>
        <v>N</v>
      </c>
      <c r="R20" s="2" t="str">
        <f>[16]Janeiro!$I$21</f>
        <v>L</v>
      </c>
      <c r="S20" s="2" t="str">
        <f>[16]Janeiro!$I$22</f>
        <v>S</v>
      </c>
      <c r="T20" s="2" t="str">
        <f>[16]Janeiro!$I$23</f>
        <v>SO</v>
      </c>
      <c r="U20" s="2" t="str">
        <f>[16]Janeiro!$I$24</f>
        <v>N</v>
      </c>
      <c r="V20" s="2" t="str">
        <f>[16]Janeiro!$I$25</f>
        <v>NE</v>
      </c>
      <c r="W20" s="2" t="str">
        <f>[16]Janeiro!$I$26</f>
        <v>SO</v>
      </c>
      <c r="X20" s="2" t="str">
        <f>[16]Janeiro!$I$27</f>
        <v>S</v>
      </c>
      <c r="Y20" s="2" t="str">
        <f>[16]Janeiro!$I$28</f>
        <v>SE</v>
      </c>
      <c r="Z20" s="2" t="str">
        <f>[16]Janeiro!$I$29</f>
        <v>NE</v>
      </c>
      <c r="AA20" s="2" t="str">
        <f>[16]Janeiro!$I$30</f>
        <v>SE</v>
      </c>
      <c r="AB20" s="2" t="str">
        <f>[16]Janeiro!$I$31</f>
        <v>SE</v>
      </c>
      <c r="AC20" s="2" t="str">
        <f>[16]Janeiro!$I$32</f>
        <v>SO</v>
      </c>
      <c r="AD20" s="2" t="str">
        <f>[16]Janeiro!$I$33</f>
        <v>SO</v>
      </c>
      <c r="AE20" s="2" t="str">
        <f>[16]Janeiro!$I$34</f>
        <v>NE</v>
      </c>
      <c r="AF20" s="2" t="str">
        <f>[16]Janeiro!$I$35</f>
        <v>L</v>
      </c>
      <c r="AG20" s="53" t="str">
        <f>[16]Janeiro!$I$36</f>
        <v>N</v>
      </c>
      <c r="AH20" s="2"/>
    </row>
    <row r="21" spans="1:34" ht="17.100000000000001" customHeight="1" x14ac:dyDescent="0.2">
      <c r="A21" s="9" t="s">
        <v>15</v>
      </c>
      <c r="B21" s="2" t="str">
        <f>[17]Janeiro!$I$5</f>
        <v>S</v>
      </c>
      <c r="C21" s="2" t="str">
        <f>[17]Janeiro!$I$6</f>
        <v>SO</v>
      </c>
      <c r="D21" s="2" t="str">
        <f>[17]Janeiro!$I$7</f>
        <v>NE</v>
      </c>
      <c r="E21" s="2" t="str">
        <f>[17]Janeiro!$I$8</f>
        <v>O</v>
      </c>
      <c r="F21" s="2" t="str">
        <f>[17]Janeiro!$I$9</f>
        <v>N</v>
      </c>
      <c r="G21" s="2" t="str">
        <f>[17]Janeiro!$I$10</f>
        <v>NE</v>
      </c>
      <c r="H21" s="2" t="str">
        <f>[17]Janeiro!$I$11</f>
        <v>NE</v>
      </c>
      <c r="I21" s="2" t="str">
        <f>[17]Janeiro!$I$12</f>
        <v>NE</v>
      </c>
      <c r="J21" s="2" t="str">
        <f>[17]Janeiro!$I$13</f>
        <v>L</v>
      </c>
      <c r="K21" s="2" t="str">
        <f>[17]Janeiro!$I$14</f>
        <v>O</v>
      </c>
      <c r="L21" s="2" t="str">
        <f>[17]Janeiro!$I$15</f>
        <v>O</v>
      </c>
      <c r="M21" s="2" t="str">
        <f>[17]Janeiro!$I$16</f>
        <v>NO</v>
      </c>
      <c r="N21" s="2" t="str">
        <f>[17]Janeiro!$I$17</f>
        <v>S</v>
      </c>
      <c r="O21" s="2" t="str">
        <f>[17]Janeiro!$I$18</f>
        <v>NO</v>
      </c>
      <c r="P21" s="2" t="str">
        <f>[17]Janeiro!$I$19</f>
        <v>NE</v>
      </c>
      <c r="Q21" s="2" t="str">
        <f>[17]Janeiro!$I$20</f>
        <v>NE</v>
      </c>
      <c r="R21" s="2" t="str">
        <f>[17]Janeiro!$I$21</f>
        <v>NE</v>
      </c>
      <c r="S21" s="2" t="str">
        <f>[17]Janeiro!$I$22</f>
        <v>NE</v>
      </c>
      <c r="T21" s="2" t="str">
        <f>[17]Janeiro!$I$23</f>
        <v>NO</v>
      </c>
      <c r="U21" s="2" t="str">
        <f>[17]Janeiro!$I$24</f>
        <v>NO</v>
      </c>
      <c r="V21" s="2" t="str">
        <f>[17]Janeiro!$I$25</f>
        <v>NE</v>
      </c>
      <c r="W21" s="2" t="str">
        <f>[17]Janeiro!$I$26</f>
        <v>NE</v>
      </c>
      <c r="X21" s="2" t="str">
        <f>[17]Janeiro!$I$27</f>
        <v>NE</v>
      </c>
      <c r="Y21" s="2" t="str">
        <f>[17]Janeiro!$I$28</f>
        <v>NE</v>
      </c>
      <c r="Z21" s="2" t="str">
        <f>[17]Janeiro!$I$29</f>
        <v>NE</v>
      </c>
      <c r="AA21" s="2" t="str">
        <f>[17]Janeiro!$I$30</f>
        <v>NE</v>
      </c>
      <c r="AB21" s="2" t="str">
        <f>[17]Janeiro!$I$31</f>
        <v>NE</v>
      </c>
      <c r="AC21" s="2" t="str">
        <f>[17]Janeiro!$I$32</f>
        <v>NE</v>
      </c>
      <c r="AD21" s="2" t="str">
        <f>[17]Janeiro!$I$33</f>
        <v>NE</v>
      </c>
      <c r="AE21" s="2" t="str">
        <f>[17]Janeiro!$I$34</f>
        <v>NE</v>
      </c>
      <c r="AF21" s="2" t="str">
        <f>[17]Janeiro!$I$35</f>
        <v>N</v>
      </c>
      <c r="AG21" s="53" t="str">
        <f>[17]Janeiro!$I$36</f>
        <v>NE</v>
      </c>
      <c r="AH21" s="2"/>
    </row>
    <row r="22" spans="1:34" ht="17.100000000000001" customHeight="1" x14ac:dyDescent="0.2">
      <c r="A22" s="9" t="s">
        <v>16</v>
      </c>
      <c r="B22" s="23" t="str">
        <f>[18]Janeiro!$I$5</f>
        <v>**</v>
      </c>
      <c r="C22" s="23" t="str">
        <f>[18]Janeiro!$I$6</f>
        <v>SE</v>
      </c>
      <c r="D22" s="23" t="str">
        <f>[18]Janeiro!$I$7</f>
        <v>SO</v>
      </c>
      <c r="E22" s="23" t="str">
        <f>[18]Janeiro!$I$8</f>
        <v>NO</v>
      </c>
      <c r="F22" s="23" t="str">
        <f>[18]Janeiro!$I$9</f>
        <v>NE</v>
      </c>
      <c r="G22" s="23" t="str">
        <f>[18]Janeiro!$I$10</f>
        <v>S</v>
      </c>
      <c r="H22" s="23" t="str">
        <f>[18]Janeiro!$I$11</f>
        <v>NE</v>
      </c>
      <c r="I22" s="23" t="str">
        <f>[18]Janeiro!$I$12</f>
        <v>N</v>
      </c>
      <c r="J22" s="23" t="str">
        <f>[18]Janeiro!$I$13</f>
        <v>N</v>
      </c>
      <c r="K22" s="23" t="str">
        <f>[18]Janeiro!$I$14</f>
        <v>N</v>
      </c>
      <c r="L22" s="23" t="str">
        <f>[18]Janeiro!$I$15</f>
        <v>O</v>
      </c>
      <c r="M22" s="23" t="str">
        <f>[18]Janeiro!$I$16</f>
        <v>**</v>
      </c>
      <c r="N22" s="23" t="str">
        <f>[18]Janeiro!$I$17</f>
        <v>NO</v>
      </c>
      <c r="O22" s="23" t="str">
        <f>[18]Janeiro!$I$18</f>
        <v>NO</v>
      </c>
      <c r="P22" s="23" t="str">
        <f>[18]Janeiro!$I$19</f>
        <v>NO</v>
      </c>
      <c r="Q22" s="23" t="str">
        <f>[18]Janeiro!$I$20</f>
        <v>N</v>
      </c>
      <c r="R22" s="23" t="str">
        <f>[18]Janeiro!$I$21</f>
        <v>N</v>
      </c>
      <c r="S22" s="23" t="str">
        <f>[18]Janeiro!$I$22</f>
        <v>NE</v>
      </c>
      <c r="T22" s="23" t="str">
        <f>[18]Janeiro!$I$23</f>
        <v>**</v>
      </c>
      <c r="U22" s="23" t="str">
        <f>[18]Janeiro!$I$24</f>
        <v>**</v>
      </c>
      <c r="V22" s="23" t="str">
        <f>[18]Janeiro!$I$25</f>
        <v>**</v>
      </c>
      <c r="W22" s="23" t="str">
        <f>[18]Janeiro!$I$26</f>
        <v>**</v>
      </c>
      <c r="X22" s="23" t="str">
        <f>[18]Janeiro!$I$27</f>
        <v>**</v>
      </c>
      <c r="Y22" s="23" t="str">
        <f>[18]Janeiro!$I$28</f>
        <v>**</v>
      </c>
      <c r="Z22" s="23" t="str">
        <f>[18]Janeiro!$I$29</f>
        <v>N</v>
      </c>
      <c r="AA22" s="23" t="str">
        <f>[18]Janeiro!$I$30</f>
        <v>N</v>
      </c>
      <c r="AB22" s="23" t="str">
        <f>[18]Janeiro!$I$31</f>
        <v>**</v>
      </c>
      <c r="AC22" s="23" t="str">
        <f>[18]Janeiro!$I$32</f>
        <v>**</v>
      </c>
      <c r="AD22" s="23" t="str">
        <f>[18]Janeiro!$I$33</f>
        <v>**</v>
      </c>
      <c r="AE22" s="23" t="str">
        <f>[18]Janeiro!$I$34</f>
        <v>**</v>
      </c>
      <c r="AF22" s="23" t="str">
        <f>[18]Janeiro!$I$35</f>
        <v>**</v>
      </c>
      <c r="AG22" s="54" t="str">
        <f>[18]Janeiro!$I$36</f>
        <v>N</v>
      </c>
      <c r="AH22" s="2"/>
    </row>
    <row r="23" spans="1:34" ht="17.100000000000001" customHeight="1" x14ac:dyDescent="0.2">
      <c r="A23" s="9" t="s">
        <v>17</v>
      </c>
      <c r="B23" s="2" t="str">
        <f>[19]Janeiro!$I$5</f>
        <v>S</v>
      </c>
      <c r="C23" s="2" t="str">
        <f>[19]Janeiro!$I$6</f>
        <v>S</v>
      </c>
      <c r="D23" s="2" t="str">
        <f>[19]Janeiro!$I$7</f>
        <v>SE</v>
      </c>
      <c r="E23" s="2" t="str">
        <f>[19]Janeiro!$I$8</f>
        <v>NO</v>
      </c>
      <c r="F23" s="2" t="str">
        <f>[19]Janeiro!$I$9</f>
        <v>N</v>
      </c>
      <c r="G23" s="2" t="str">
        <f>[19]Janeiro!$I$10</f>
        <v>N</v>
      </c>
      <c r="H23" s="2" t="str">
        <f>[19]Janeiro!$I$11</f>
        <v>N</v>
      </c>
      <c r="I23" s="2" t="str">
        <f>[19]Janeiro!$I$12</f>
        <v>NE</v>
      </c>
      <c r="J23" s="2" t="str">
        <f>[19]Janeiro!$I$13</f>
        <v>NE</v>
      </c>
      <c r="K23" s="2" t="str">
        <f>[19]Janeiro!$I$14</f>
        <v>O</v>
      </c>
      <c r="L23" s="2" t="str">
        <f>[19]Janeiro!$I$15</f>
        <v>O</v>
      </c>
      <c r="M23" s="2" t="str">
        <f>[19]Janeiro!$I$16</f>
        <v>O</v>
      </c>
      <c r="N23" s="2" t="str">
        <f>[19]Janeiro!$I$17</f>
        <v>NO</v>
      </c>
      <c r="O23" s="2" t="str">
        <f>[19]Janeiro!$I$18</f>
        <v>NO</v>
      </c>
      <c r="P23" s="2" t="str">
        <f>[19]Janeiro!$I$19</f>
        <v>NO</v>
      </c>
      <c r="Q23" s="2" t="str">
        <f>[19]Janeiro!$I$20</f>
        <v>N</v>
      </c>
      <c r="R23" s="2" t="str">
        <f>[19]Janeiro!$I$21</f>
        <v>NE</v>
      </c>
      <c r="S23" s="2" t="str">
        <f>[19]Janeiro!$I$22</f>
        <v>NO</v>
      </c>
      <c r="T23" s="2" t="str">
        <f>[19]Janeiro!$I$23</f>
        <v>NO</v>
      </c>
      <c r="U23" s="2" t="str">
        <f>[19]Janeiro!$I$24</f>
        <v>N</v>
      </c>
      <c r="V23" s="2" t="str">
        <f>[19]Janeiro!$I$25</f>
        <v>NE</v>
      </c>
      <c r="W23" s="2" t="str">
        <f>[19]Janeiro!$I$26</f>
        <v>L</v>
      </c>
      <c r="X23" s="2" t="str">
        <f>[19]Janeiro!$I$27</f>
        <v>NE</v>
      </c>
      <c r="Y23" s="2" t="str">
        <f>[19]Janeiro!$I$28</f>
        <v>SE</v>
      </c>
      <c r="Z23" s="2" t="str">
        <f>[19]Janeiro!$I$29</f>
        <v>SE</v>
      </c>
      <c r="AA23" s="2" t="str">
        <f>[19]Janeiro!$I$30</f>
        <v>N</v>
      </c>
      <c r="AB23" s="2" t="str">
        <f>[19]Janeiro!$I$31</f>
        <v>N</v>
      </c>
      <c r="AC23" s="2" t="str">
        <f>[19]Janeiro!$I$32</f>
        <v>N</v>
      </c>
      <c r="AD23" s="2" t="str">
        <f>[19]Janeiro!$I$33</f>
        <v>N</v>
      </c>
      <c r="AE23" s="2" t="str">
        <f>[19]Janeiro!$I$34</f>
        <v>NO</v>
      </c>
      <c r="AF23" s="2" t="str">
        <f>[19]Janeiro!$I$35</f>
        <v>NO</v>
      </c>
      <c r="AG23" s="53" t="str">
        <f>[19]Janeiro!$I$36</f>
        <v>N</v>
      </c>
      <c r="AH23" s="2"/>
    </row>
    <row r="24" spans="1:34" ht="17.100000000000001" customHeight="1" x14ac:dyDescent="0.2">
      <c r="A24" s="9" t="s">
        <v>18</v>
      </c>
      <c r="B24" s="2" t="str">
        <f>[20]Janeiro!$I$5</f>
        <v>S</v>
      </c>
      <c r="C24" s="2" t="str">
        <f>[20]Janeiro!$I$6</f>
        <v>SO</v>
      </c>
      <c r="D24" s="2" t="str">
        <f>[20]Janeiro!$I$7</f>
        <v>O</v>
      </c>
      <c r="E24" s="2" t="str">
        <f>[20]Janeiro!$I$8</f>
        <v>O</v>
      </c>
      <c r="F24" s="2" t="str">
        <f>[20]Janeiro!$I$9</f>
        <v>L</v>
      </c>
      <c r="G24" s="2" t="str">
        <f>[20]Janeiro!$I$10</f>
        <v>L</v>
      </c>
      <c r="H24" s="2" t="str">
        <f>[20]Janeiro!$I$11</f>
        <v>N</v>
      </c>
      <c r="I24" s="2" t="str">
        <f>[20]Janeiro!$I$12</f>
        <v>L</v>
      </c>
      <c r="J24" s="2" t="str">
        <f>[20]Janeiro!$I$13</f>
        <v>O</v>
      </c>
      <c r="K24" s="2" t="str">
        <f>[20]Janeiro!$I$14</f>
        <v>O</v>
      </c>
      <c r="L24" s="2" t="str">
        <f>[20]Janeiro!$I$15</f>
        <v>O</v>
      </c>
      <c r="M24" s="2" t="str">
        <f>[20]Janeiro!$I$16</f>
        <v>NO</v>
      </c>
      <c r="N24" s="2" t="str">
        <f>[20]Janeiro!$I$17</f>
        <v>NO</v>
      </c>
      <c r="O24" s="2" t="str">
        <f>[20]Janeiro!$I$18</f>
        <v>O</v>
      </c>
      <c r="P24" s="2" t="str">
        <f>[20]Janeiro!$I$19</f>
        <v>O</v>
      </c>
      <c r="Q24" s="2" t="str">
        <f>[20]Janeiro!$I$20</f>
        <v>NO</v>
      </c>
      <c r="R24" s="2" t="str">
        <f>[20]Janeiro!$I$21</f>
        <v>N</v>
      </c>
      <c r="S24" s="2" t="str">
        <f>[20]Janeiro!$I$22</f>
        <v>NO</v>
      </c>
      <c r="T24" s="2" t="str">
        <f>[20]Janeiro!$I$23</f>
        <v>NO</v>
      </c>
      <c r="U24" s="2" t="str">
        <f>[20]Janeiro!$I$24</f>
        <v>N</v>
      </c>
      <c r="V24" s="2" t="str">
        <f>[20]Janeiro!$I$25</f>
        <v>NE</v>
      </c>
      <c r="W24" s="2" t="str">
        <f>[20]Janeiro!$I$26</f>
        <v>L</v>
      </c>
      <c r="X24" s="2" t="str">
        <f>[20]Janeiro!$I$27</f>
        <v>L</v>
      </c>
      <c r="Y24" s="2" t="str">
        <f>[20]Janeiro!$I$28</f>
        <v>L</v>
      </c>
      <c r="Z24" s="2" t="str">
        <f>[20]Janeiro!$I$29</f>
        <v>S</v>
      </c>
      <c r="AA24" s="2" t="str">
        <f>[20]Janeiro!$I$30</f>
        <v>L</v>
      </c>
      <c r="AB24" s="2" t="str">
        <f>[20]Janeiro!$I$31</f>
        <v>SO</v>
      </c>
      <c r="AC24" s="2" t="str">
        <f>[20]Janeiro!$I$32</f>
        <v>L</v>
      </c>
      <c r="AD24" s="2" t="str">
        <f>[20]Janeiro!$I$33</f>
        <v>N</v>
      </c>
      <c r="AE24" s="2" t="str">
        <f>[20]Janeiro!$I$34</f>
        <v>L</v>
      </c>
      <c r="AF24" s="2" t="str">
        <f>[20]Janeiro!$I$35</f>
        <v>NO</v>
      </c>
      <c r="AG24" s="53" t="str">
        <f>[20]Janeiro!$I$36</f>
        <v>L</v>
      </c>
      <c r="AH24" s="2"/>
    </row>
    <row r="25" spans="1:34" ht="17.100000000000001" customHeight="1" x14ac:dyDescent="0.2">
      <c r="A25" s="9" t="s">
        <v>19</v>
      </c>
      <c r="B25" s="2" t="str">
        <f>[21]Janeiro!$I$5</f>
        <v>S</v>
      </c>
      <c r="C25" s="2" t="str">
        <f>[21]Janeiro!$I$6</f>
        <v>SO</v>
      </c>
      <c r="D25" s="2" t="str">
        <f>[21]Janeiro!$I$7</f>
        <v>SE</v>
      </c>
      <c r="E25" s="2" t="str">
        <f>[21]Janeiro!$I$8</f>
        <v>SO</v>
      </c>
      <c r="F25" s="2" t="str">
        <f>[21]Janeiro!$I$9</f>
        <v>NE</v>
      </c>
      <c r="G25" s="2" t="str">
        <f>[21]Janeiro!$I$10</f>
        <v>NE</v>
      </c>
      <c r="H25" s="2" t="str">
        <f>[21]Janeiro!$I$11</f>
        <v>NE</v>
      </c>
      <c r="I25" s="2" t="str">
        <f>[21]Janeiro!$I$12</f>
        <v>N</v>
      </c>
      <c r="J25" s="2" t="str">
        <f>[21]Janeiro!$I$13</f>
        <v>N</v>
      </c>
      <c r="K25" s="2" t="str">
        <f>[21]Janeiro!$I$14</f>
        <v>SO</v>
      </c>
      <c r="L25" s="2" t="str">
        <f>[21]Janeiro!$I$15</f>
        <v>SO</v>
      </c>
      <c r="M25" s="2" t="str">
        <f>[21]Janeiro!$I$16</f>
        <v>SO</v>
      </c>
      <c r="N25" s="2" t="str">
        <f>[21]Janeiro!$I$17</f>
        <v>S</v>
      </c>
      <c r="O25" s="2" t="str">
        <f>[21]Janeiro!$I$18</f>
        <v>NO</v>
      </c>
      <c r="P25" s="2" t="str">
        <f>[21]Janeiro!$I$19</f>
        <v>SE</v>
      </c>
      <c r="Q25" s="2" t="str">
        <f>[21]Janeiro!$I$20</f>
        <v>NE</v>
      </c>
      <c r="R25" s="2" t="str">
        <f>[21]Janeiro!$I$21</f>
        <v>NE</v>
      </c>
      <c r="S25" s="2" t="str">
        <f>[21]Janeiro!$I$22</f>
        <v>NE</v>
      </c>
      <c r="T25" s="2" t="str">
        <f>[21]Janeiro!$I$23</f>
        <v>N</v>
      </c>
      <c r="U25" s="2" t="str">
        <f>[21]Janeiro!$I$24</f>
        <v>N</v>
      </c>
      <c r="V25" s="2" t="str">
        <f>[21]Janeiro!$I$25</f>
        <v>S</v>
      </c>
      <c r="W25" s="2" t="str">
        <f>[21]Janeiro!$I$26</f>
        <v>NE</v>
      </c>
      <c r="X25" s="2" t="str">
        <f>[21]Janeiro!$I$27</f>
        <v>SE</v>
      </c>
      <c r="Y25" s="2" t="str">
        <f>[21]Janeiro!$I$28</f>
        <v>NE</v>
      </c>
      <c r="Z25" s="2" t="str">
        <f>[21]Janeiro!$I$29</f>
        <v>NE</v>
      </c>
      <c r="AA25" s="2" t="str">
        <f>[21]Janeiro!$I$30</f>
        <v>N</v>
      </c>
      <c r="AB25" s="2" t="str">
        <f>[21]Janeiro!$I$31</f>
        <v>N</v>
      </c>
      <c r="AC25" s="2" t="str">
        <f>[21]Janeiro!$I$32</f>
        <v>N</v>
      </c>
      <c r="AD25" s="2" t="str">
        <f>[21]Janeiro!$I$33</f>
        <v>N</v>
      </c>
      <c r="AE25" s="2" t="str">
        <f>[21]Janeiro!$I$34</f>
        <v>N</v>
      </c>
      <c r="AF25" s="2" t="str">
        <f>[21]Janeiro!$I$35</f>
        <v>N</v>
      </c>
      <c r="AG25" s="53" t="str">
        <f>[21]Janeiro!$I$36</f>
        <v>N</v>
      </c>
      <c r="AH25" s="2"/>
    </row>
    <row r="26" spans="1:34" ht="17.100000000000001" customHeight="1" x14ac:dyDescent="0.2">
      <c r="A26" s="9" t="s">
        <v>31</v>
      </c>
      <c r="B26" s="2" t="str">
        <f>[22]Janeiro!$I$5</f>
        <v>SE</v>
      </c>
      <c r="C26" s="2" t="str">
        <f>[22]Janeiro!$I$6</f>
        <v>S</v>
      </c>
      <c r="D26" s="2" t="str">
        <f>[22]Janeiro!$I$7</f>
        <v>SO</v>
      </c>
      <c r="E26" s="2" t="str">
        <f>[22]Janeiro!$I$8</f>
        <v>NO</v>
      </c>
      <c r="F26" s="2" t="str">
        <f>[22]Janeiro!$I$9</f>
        <v>NO</v>
      </c>
      <c r="G26" s="2" t="str">
        <f>[22]Janeiro!$I$10</f>
        <v>NO</v>
      </c>
      <c r="H26" s="2" t="str">
        <f>[22]Janeiro!$I$11</f>
        <v>NO</v>
      </c>
      <c r="I26" s="2" t="str">
        <f>[22]Janeiro!$I$12</f>
        <v>NO</v>
      </c>
      <c r="J26" s="2" t="str">
        <f>[22]Janeiro!$I$13</f>
        <v>NO</v>
      </c>
      <c r="K26" s="2" t="str">
        <f>[22]Janeiro!$I$14</f>
        <v>NO</v>
      </c>
      <c r="L26" s="2" t="str">
        <f>[22]Janeiro!$I$15</f>
        <v>NO</v>
      </c>
      <c r="M26" s="2" t="str">
        <f>[22]Janeiro!$I$16</f>
        <v>NO</v>
      </c>
      <c r="N26" s="2" t="str">
        <f>[22]Janeiro!$I$17</f>
        <v>NO</v>
      </c>
      <c r="O26" s="2" t="str">
        <f>[22]Janeiro!$I$18</f>
        <v>NO</v>
      </c>
      <c r="P26" s="2" t="str">
        <f>[22]Janeiro!$I$19</f>
        <v>NO</v>
      </c>
      <c r="Q26" s="2" t="str">
        <f>[22]Janeiro!$I$20</f>
        <v>NO</v>
      </c>
      <c r="R26" s="2" t="str">
        <f>[22]Janeiro!$I$21</f>
        <v>N</v>
      </c>
      <c r="S26" s="2" t="str">
        <f>[22]Janeiro!$I$22</f>
        <v>N</v>
      </c>
      <c r="T26" s="2" t="str">
        <f>[22]Janeiro!$I$23</f>
        <v>NO</v>
      </c>
      <c r="U26" s="2" t="str">
        <f>[22]Janeiro!$I$24</f>
        <v>NO</v>
      </c>
      <c r="V26" s="2" t="str">
        <f>[22]Janeiro!$I$25</f>
        <v>NO</v>
      </c>
      <c r="W26" s="2" t="str">
        <f>[22]Janeiro!$I$26</f>
        <v>L</v>
      </c>
      <c r="X26" s="2" t="str">
        <f>[22]Janeiro!$I$27</f>
        <v>NE</v>
      </c>
      <c r="Y26" s="2" t="str">
        <f>[22]Janeiro!$I$28</f>
        <v>SE</v>
      </c>
      <c r="Z26" s="2" t="str">
        <f>[22]Janeiro!$I$29</f>
        <v>SE</v>
      </c>
      <c r="AA26" s="2" t="str">
        <f>[22]Janeiro!$I$30</f>
        <v>SE</v>
      </c>
      <c r="AB26" s="2" t="str">
        <f>[22]Janeiro!$I$31</f>
        <v>N</v>
      </c>
      <c r="AC26" s="2" t="str">
        <f>[22]Janeiro!$I$32</f>
        <v>NO</v>
      </c>
      <c r="AD26" s="2" t="str">
        <f>[22]Janeiro!$I$33</f>
        <v>NO</v>
      </c>
      <c r="AE26" s="2" t="str">
        <f>[22]Janeiro!$I$34</f>
        <v>NO</v>
      </c>
      <c r="AF26" s="2" t="str">
        <f>[22]Janeiro!$I$35</f>
        <v>NO</v>
      </c>
      <c r="AG26" s="53" t="str">
        <f>[22]Janeiro!$I$36</f>
        <v>NO</v>
      </c>
      <c r="AH26" s="2"/>
    </row>
    <row r="27" spans="1:34" ht="17.100000000000001" customHeight="1" x14ac:dyDescent="0.2">
      <c r="A27" s="9" t="s">
        <v>20</v>
      </c>
      <c r="B27" s="20" t="str">
        <f>[23]Janeiro!$I$5</f>
        <v>SE</v>
      </c>
      <c r="C27" s="20" t="str">
        <f>[23]Janeiro!$I$6</f>
        <v>SE</v>
      </c>
      <c r="D27" s="20" t="str">
        <f>[23]Janeiro!$I$7</f>
        <v>S</v>
      </c>
      <c r="E27" s="20" t="str">
        <f>[23]Janeiro!$I$8</f>
        <v>SO</v>
      </c>
      <c r="F27" s="20" t="str">
        <f>[23]Janeiro!$I$9</f>
        <v>N</v>
      </c>
      <c r="G27" s="20" t="str">
        <f>[23]Janeiro!$I$10</f>
        <v>N</v>
      </c>
      <c r="H27" s="20" t="str">
        <f>[23]Janeiro!$I$11</f>
        <v>N</v>
      </c>
      <c r="I27" s="20" t="str">
        <f>[23]Janeiro!$I$12</f>
        <v>N</v>
      </c>
      <c r="J27" s="20" t="str">
        <f>[23]Janeiro!$I$13</f>
        <v>N</v>
      </c>
      <c r="K27" s="20" t="str">
        <f>[23]Janeiro!$I$14</f>
        <v>NO</v>
      </c>
      <c r="L27" s="20" t="str">
        <f>[23]Janeiro!$I$15</f>
        <v>O</v>
      </c>
      <c r="M27" s="20" t="str">
        <f>[23]Janeiro!$I$16</f>
        <v>NO</v>
      </c>
      <c r="N27" s="20" t="str">
        <f>[23]Janeiro!$I$17</f>
        <v>NO</v>
      </c>
      <c r="O27" s="20" t="str">
        <f>[23]Janeiro!$I$18</f>
        <v>NO</v>
      </c>
      <c r="P27" s="20" t="str">
        <f>[23]Janeiro!$I$19</f>
        <v>SO</v>
      </c>
      <c r="Q27" s="20" t="str">
        <f>[23]Janeiro!$I$20</f>
        <v>N</v>
      </c>
      <c r="R27" s="20" t="str">
        <f>[23]Janeiro!$I$21</f>
        <v>N</v>
      </c>
      <c r="S27" s="20" t="str">
        <f>[23]Janeiro!$I$22</f>
        <v>N</v>
      </c>
      <c r="T27" s="20" t="str">
        <f>[23]Janeiro!$I$23</f>
        <v>N</v>
      </c>
      <c r="U27" s="20" t="str">
        <f>[23]Janeiro!$I$24</f>
        <v>N</v>
      </c>
      <c r="V27" s="20" t="str">
        <f>[23]Janeiro!$I$25</f>
        <v>NO</v>
      </c>
      <c r="W27" s="20" t="str">
        <f>[23]Janeiro!$I$26</f>
        <v>S</v>
      </c>
      <c r="X27" s="20" t="str">
        <f>[23]Janeiro!$I$27</f>
        <v>NE</v>
      </c>
      <c r="Y27" s="20" t="str">
        <f>[23]Janeiro!$I$28</f>
        <v>NE</v>
      </c>
      <c r="Z27" s="20" t="str">
        <f>[23]Janeiro!$I$29</f>
        <v>N</v>
      </c>
      <c r="AA27" s="20" t="str">
        <f>[23]Janeiro!$I$30</f>
        <v>SE</v>
      </c>
      <c r="AB27" s="20" t="str">
        <f>[23]Janeiro!$I$31</f>
        <v>S</v>
      </c>
      <c r="AC27" s="20" t="str">
        <f>[23]Janeiro!$I$32</f>
        <v>N</v>
      </c>
      <c r="AD27" s="20" t="str">
        <f>[23]Janeiro!$I$33</f>
        <v>SO</v>
      </c>
      <c r="AE27" s="20" t="str">
        <f>[23]Janeiro!$I$34</f>
        <v>L</v>
      </c>
      <c r="AF27" s="20" t="str">
        <f>[23]Janeiro!$I$35</f>
        <v>NO</v>
      </c>
      <c r="AG27" s="55" t="str">
        <f>[23]Janeiro!$I$36</f>
        <v>N</v>
      </c>
      <c r="AH27" s="2"/>
    </row>
    <row r="28" spans="1:34" s="5" customFormat="1" ht="17.100000000000001" customHeight="1" x14ac:dyDescent="0.2">
      <c r="A28" s="13" t="s">
        <v>39</v>
      </c>
      <c r="B28" s="21" t="s">
        <v>52</v>
      </c>
      <c r="C28" s="21" t="s">
        <v>53</v>
      </c>
      <c r="D28" s="21" t="s">
        <v>53</v>
      </c>
      <c r="E28" s="21" t="s">
        <v>54</v>
      </c>
      <c r="F28" s="21" t="s">
        <v>55</v>
      </c>
      <c r="G28" s="21" t="s">
        <v>56</v>
      </c>
      <c r="H28" s="21" t="s">
        <v>55</v>
      </c>
      <c r="I28" s="21" t="s">
        <v>55</v>
      </c>
      <c r="J28" s="21" t="s">
        <v>54</v>
      </c>
      <c r="K28" s="21" t="s">
        <v>54</v>
      </c>
      <c r="L28" s="21" t="s">
        <v>54</v>
      </c>
      <c r="M28" s="21" t="s">
        <v>57</v>
      </c>
      <c r="N28" s="21" t="s">
        <v>57</v>
      </c>
      <c r="O28" s="21" t="s">
        <v>57</v>
      </c>
      <c r="P28" s="22" t="s">
        <v>54</v>
      </c>
      <c r="Q28" s="22" t="s">
        <v>57</v>
      </c>
      <c r="R28" s="22" t="s">
        <v>55</v>
      </c>
      <c r="S28" s="22" t="s">
        <v>56</v>
      </c>
      <c r="T28" s="22" t="s">
        <v>57</v>
      </c>
      <c r="U28" s="22" t="s">
        <v>55</v>
      </c>
      <c r="V28" s="22" t="s">
        <v>56</v>
      </c>
      <c r="W28" s="22" t="s">
        <v>58</v>
      </c>
      <c r="X28" s="22" t="s">
        <v>58</v>
      </c>
      <c r="Y28" s="22" t="s">
        <v>56</v>
      </c>
      <c r="Z28" s="22" t="s">
        <v>56</v>
      </c>
      <c r="AA28" s="22" t="s">
        <v>55</v>
      </c>
      <c r="AB28" s="22" t="s">
        <v>55</v>
      </c>
      <c r="AC28" s="22" t="s">
        <v>55</v>
      </c>
      <c r="AD28" s="22" t="s">
        <v>55</v>
      </c>
      <c r="AE28" s="22" t="s">
        <v>56</v>
      </c>
      <c r="AF28" s="22" t="s">
        <v>57</v>
      </c>
      <c r="AG28" s="50"/>
      <c r="AH28" s="19"/>
    </row>
    <row r="29" spans="1:34" x14ac:dyDescent="0.2">
      <c r="A29" s="67" t="s">
        <v>38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39"/>
      <c r="AG29" s="17" t="s">
        <v>55</v>
      </c>
      <c r="AH29" s="2"/>
    </row>
    <row r="30" spans="1:34" x14ac:dyDescent="0.2">
      <c r="AG30" s="18"/>
      <c r="AH30" s="2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29:AE2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B29" sqref="B2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42578125" style="2" bestFit="1" customWidth="1"/>
    <col min="18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42</v>
      </c>
      <c r="AH3" s="19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40</v>
      </c>
      <c r="AH4" s="19"/>
    </row>
    <row r="5" spans="1:34" s="5" customFormat="1" ht="20.100000000000001" customHeight="1" thickTop="1" x14ac:dyDescent="0.2">
      <c r="A5" s="8" t="s">
        <v>49</v>
      </c>
      <c r="B5" s="45">
        <f>[1]Janeiro!$J$5</f>
        <v>28.08</v>
      </c>
      <c r="C5" s="45">
        <f>[1]Janeiro!$J$6</f>
        <v>53.64</v>
      </c>
      <c r="D5" s="45">
        <f>[1]Janeiro!$J$7</f>
        <v>20.16</v>
      </c>
      <c r="E5" s="45">
        <f>[1]Janeiro!$J$8</f>
        <v>48.24</v>
      </c>
      <c r="F5" s="45">
        <f>[1]Janeiro!$J$9</f>
        <v>34.56</v>
      </c>
      <c r="G5" s="45">
        <f>[1]Janeiro!$J$10</f>
        <v>33.840000000000003</v>
      </c>
      <c r="H5" s="45">
        <f>[1]Janeiro!$J$11</f>
        <v>41.4</v>
      </c>
      <c r="I5" s="45">
        <f>[1]Janeiro!$J$12</f>
        <v>42.12</v>
      </c>
      <c r="J5" s="45">
        <f>[1]Janeiro!$J$13</f>
        <v>30.240000000000002</v>
      </c>
      <c r="K5" s="45">
        <f>[1]Janeiro!$J$14</f>
        <v>33.119999999999997</v>
      </c>
      <c r="L5" s="45">
        <f>[1]Janeiro!$J$15</f>
        <v>34.200000000000003</v>
      </c>
      <c r="M5" s="45">
        <f>[1]Janeiro!$J$16</f>
        <v>32.04</v>
      </c>
      <c r="N5" s="45">
        <f>[1]Janeiro!$J$17</f>
        <v>37.440000000000005</v>
      </c>
      <c r="O5" s="45">
        <f>[1]Janeiro!$J$18</f>
        <v>31.319999999999997</v>
      </c>
      <c r="P5" s="45">
        <f>[1]Janeiro!$J$19</f>
        <v>17.64</v>
      </c>
      <c r="Q5" s="45">
        <f>[1]Janeiro!$J$20</f>
        <v>43.2</v>
      </c>
      <c r="R5" s="45">
        <f>[1]Janeiro!$J$21</f>
        <v>47.88</v>
      </c>
      <c r="S5" s="45">
        <f>[1]Janeiro!$J$22</f>
        <v>34.200000000000003</v>
      </c>
      <c r="T5" s="45">
        <f>[1]Janeiro!$J$23</f>
        <v>45.72</v>
      </c>
      <c r="U5" s="45">
        <f>[1]Janeiro!$J$24</f>
        <v>24.12</v>
      </c>
      <c r="V5" s="45">
        <f>[1]Janeiro!$J$25</f>
        <v>49.680000000000007</v>
      </c>
      <c r="W5" s="45">
        <f>[1]Janeiro!$J$26</f>
        <v>24.12</v>
      </c>
      <c r="X5" s="45">
        <f>[1]Janeiro!$J$27</f>
        <v>38.519999999999996</v>
      </c>
      <c r="Y5" s="45">
        <f>[1]Janeiro!$J$28</f>
        <v>23.040000000000003</v>
      </c>
      <c r="Z5" s="45">
        <f>[1]Janeiro!$J$29</f>
        <v>19.440000000000001</v>
      </c>
      <c r="AA5" s="45">
        <f>[1]Janeiro!$J$30</f>
        <v>37.080000000000005</v>
      </c>
      <c r="AB5" s="45">
        <f>[1]Janeiro!$J$31</f>
        <v>51.480000000000004</v>
      </c>
      <c r="AC5" s="45">
        <f>[1]Janeiro!$J$32</f>
        <v>25.56</v>
      </c>
      <c r="AD5" s="45">
        <f>[1]Janeiro!$J$33</f>
        <v>59.4</v>
      </c>
      <c r="AE5" s="45">
        <f>[1]Janeiro!$J$34</f>
        <v>23.040000000000003</v>
      </c>
      <c r="AF5" s="45">
        <f>[1]Janeiro!$J$35</f>
        <v>34.200000000000003</v>
      </c>
      <c r="AG5" s="48">
        <f>MAX(B5:AF5)</f>
        <v>59.4</v>
      </c>
      <c r="AH5" s="19"/>
    </row>
    <row r="6" spans="1:34" s="1" customFormat="1" ht="17.100000000000001" customHeight="1" x14ac:dyDescent="0.2">
      <c r="A6" s="9" t="s">
        <v>0</v>
      </c>
      <c r="B6" s="3">
        <f>[2]Janeiro!$J$5</f>
        <v>25.56</v>
      </c>
      <c r="C6" s="3">
        <f>[2]Janeiro!$J$6</f>
        <v>19.8</v>
      </c>
      <c r="D6" s="3">
        <f>[2]Janeiro!$J$7</f>
        <v>48.24</v>
      </c>
      <c r="E6" s="3">
        <f>[2]Janeiro!$J$8</f>
        <v>24.48</v>
      </c>
      <c r="F6" s="3">
        <f>[2]Janeiro!$J$9</f>
        <v>47.519999999999996</v>
      </c>
      <c r="G6" s="3">
        <f>[2]Janeiro!$J$10</f>
        <v>28.08</v>
      </c>
      <c r="H6" s="3">
        <f>[2]Janeiro!$J$11</f>
        <v>41.76</v>
      </c>
      <c r="I6" s="3">
        <f>[2]Janeiro!$J$12</f>
        <v>28.44</v>
      </c>
      <c r="J6" s="3">
        <f>[2]Janeiro!$J$13</f>
        <v>43.2</v>
      </c>
      <c r="K6" s="3">
        <f>[2]Janeiro!$J$14</f>
        <v>31.680000000000003</v>
      </c>
      <c r="L6" s="3">
        <f>[2]Janeiro!$J$15</f>
        <v>53.28</v>
      </c>
      <c r="M6" s="3">
        <f>[2]Janeiro!$J$16</f>
        <v>38.880000000000003</v>
      </c>
      <c r="N6" s="3">
        <f>[2]Janeiro!$J$17</f>
        <v>17.28</v>
      </c>
      <c r="O6" s="3">
        <f>[2]Janeiro!$J$18</f>
        <v>31.319999999999997</v>
      </c>
      <c r="P6" s="3">
        <f>[2]Janeiro!$J$19</f>
        <v>17.64</v>
      </c>
      <c r="Q6" s="3">
        <f>[2]Janeiro!$J$20</f>
        <v>43.2</v>
      </c>
      <c r="R6" s="3">
        <f>[2]Janeiro!$J$21</f>
        <v>63.360000000000007</v>
      </c>
      <c r="S6" s="3">
        <f>[2]Janeiro!$J$22</f>
        <v>18</v>
      </c>
      <c r="T6" s="3">
        <f>[2]Janeiro!$J$23</f>
        <v>24.12</v>
      </c>
      <c r="U6" s="3">
        <f>[2]Janeiro!$J$24</f>
        <v>26.28</v>
      </c>
      <c r="V6" s="3">
        <f>[2]Janeiro!$J$25</f>
        <v>27.36</v>
      </c>
      <c r="W6" s="3">
        <f>[2]Janeiro!$J$26</f>
        <v>23.400000000000002</v>
      </c>
      <c r="X6" s="3">
        <f>[2]Janeiro!$J$27</f>
        <v>23.759999999999998</v>
      </c>
      <c r="Y6" s="3">
        <f>[2]Janeiro!$J$28</f>
        <v>36</v>
      </c>
      <c r="Z6" s="3">
        <f>[2]Janeiro!$J$29</f>
        <v>48.96</v>
      </c>
      <c r="AA6" s="3">
        <f>[2]Janeiro!$J$30</f>
        <v>41.76</v>
      </c>
      <c r="AB6" s="3">
        <f>[2]Janeiro!$J$31</f>
        <v>33.119999999999997</v>
      </c>
      <c r="AC6" s="3">
        <f>[2]Janeiro!$J$32</f>
        <v>28.44</v>
      </c>
      <c r="AD6" s="3">
        <f>[2]Janeiro!$J$33</f>
        <v>43.56</v>
      </c>
      <c r="AE6" s="3">
        <f>[2]Janeiro!$J$34</f>
        <v>30.6</v>
      </c>
      <c r="AF6" s="3">
        <f>[2]Janeiro!$J$35</f>
        <v>36</v>
      </c>
      <c r="AG6" s="16">
        <f>MAX(B6:AF6)</f>
        <v>63.360000000000007</v>
      </c>
      <c r="AH6" s="2"/>
    </row>
    <row r="7" spans="1:34" ht="17.100000000000001" customHeight="1" x14ac:dyDescent="0.2">
      <c r="A7" s="9" t="s">
        <v>1</v>
      </c>
      <c r="B7" s="14">
        <f>[3]Janeiro!$J$5</f>
        <v>39.6</v>
      </c>
      <c r="C7" s="14">
        <f>[3]Janeiro!$J$6</f>
        <v>22.32</v>
      </c>
      <c r="D7" s="14">
        <f>[3]Janeiro!$J$7</f>
        <v>30.96</v>
      </c>
      <c r="E7" s="14">
        <f>[3]Janeiro!$J$8</f>
        <v>28.08</v>
      </c>
      <c r="F7" s="14">
        <f>[3]Janeiro!$J$9</f>
        <v>20.16</v>
      </c>
      <c r="G7" s="14">
        <f>[3]Janeiro!$J$10</f>
        <v>37.800000000000004</v>
      </c>
      <c r="H7" s="14">
        <f>[3]Janeiro!$J$11</f>
        <v>30.96</v>
      </c>
      <c r="I7" s="14">
        <f>[3]Janeiro!$J$12</f>
        <v>48.96</v>
      </c>
      <c r="J7" s="14">
        <f>[3]Janeiro!$J$13</f>
        <v>35.64</v>
      </c>
      <c r="K7" s="14">
        <f>[3]Janeiro!$J$14</f>
        <v>23.040000000000003</v>
      </c>
      <c r="L7" s="14">
        <f>[3]Janeiro!$J$15</f>
        <v>35.64</v>
      </c>
      <c r="M7" s="14">
        <f>[3]Janeiro!$J$16</f>
        <v>25.2</v>
      </c>
      <c r="N7" s="14">
        <f>[3]Janeiro!$J$17</f>
        <v>14.76</v>
      </c>
      <c r="O7" s="14">
        <f>[3]Janeiro!$J$18</f>
        <v>25.56</v>
      </c>
      <c r="P7" s="14">
        <f>[3]Janeiro!$J$19</f>
        <v>53.64</v>
      </c>
      <c r="Q7" s="14">
        <f>[3]Janeiro!$J$20</f>
        <v>38.519999999999996</v>
      </c>
      <c r="R7" s="14">
        <f>[3]Janeiro!$J$21</f>
        <v>37.800000000000004</v>
      </c>
      <c r="S7" s="14">
        <f>[3]Janeiro!$J$22</f>
        <v>25.56</v>
      </c>
      <c r="T7" s="14">
        <f>[3]Janeiro!$J$23</f>
        <v>23.040000000000003</v>
      </c>
      <c r="U7" s="14">
        <f>[3]Janeiro!$J$24</f>
        <v>29.880000000000003</v>
      </c>
      <c r="V7" s="14">
        <f>[3]Janeiro!$J$25</f>
        <v>24.840000000000003</v>
      </c>
      <c r="W7" s="14">
        <f>[3]Janeiro!$J$26</f>
        <v>33.119999999999997</v>
      </c>
      <c r="X7" s="14">
        <f>[3]Janeiro!$J$27</f>
        <v>45.72</v>
      </c>
      <c r="Y7" s="14">
        <f>[3]Janeiro!$J$28</f>
        <v>55.080000000000005</v>
      </c>
      <c r="Z7" s="14">
        <f>[3]Janeiro!$J$29</f>
        <v>39.6</v>
      </c>
      <c r="AA7" s="14">
        <f>[3]Janeiro!$J$30</f>
        <v>27.36</v>
      </c>
      <c r="AB7" s="14">
        <f>[3]Janeiro!$J$31</f>
        <v>31.680000000000003</v>
      </c>
      <c r="AC7" s="14">
        <f>[3]Janeiro!$J$32</f>
        <v>27.36</v>
      </c>
      <c r="AD7" s="14">
        <f>[3]Janeiro!$J$33</f>
        <v>30.96</v>
      </c>
      <c r="AE7" s="14">
        <f>[3]Janeiro!$J$34</f>
        <v>23.759999999999998</v>
      </c>
      <c r="AF7" s="14">
        <f>[3]Janeiro!$J$35</f>
        <v>37.440000000000005</v>
      </c>
      <c r="AG7" s="16">
        <f t="shared" ref="AG7:AG14" si="1">MAX(B7:AF7)</f>
        <v>55.080000000000005</v>
      </c>
      <c r="AH7" s="2"/>
    </row>
    <row r="8" spans="1:34" ht="17.100000000000001" customHeight="1" x14ac:dyDescent="0.2">
      <c r="A8" s="9" t="s">
        <v>2</v>
      </c>
      <c r="B8" s="3">
        <f>[4]Janeiro!$J$5</f>
        <v>25.92</v>
      </c>
      <c r="C8" s="3">
        <f>[4]Janeiro!$J$6</f>
        <v>25.92</v>
      </c>
      <c r="D8" s="3">
        <f>[4]Janeiro!$J$7</f>
        <v>27.720000000000002</v>
      </c>
      <c r="E8" s="3">
        <f>[4]Janeiro!$J$8</f>
        <v>39.96</v>
      </c>
      <c r="F8" s="3">
        <f>[4]Janeiro!$J$9</f>
        <v>24.12</v>
      </c>
      <c r="G8" s="3">
        <f>[4]Janeiro!$J$10</f>
        <v>57.6</v>
      </c>
      <c r="H8" s="3">
        <f>[4]Janeiro!$J$11</f>
        <v>42.480000000000004</v>
      </c>
      <c r="I8" s="3">
        <f>[4]Janeiro!$J$12</f>
        <v>37.440000000000005</v>
      </c>
      <c r="J8" s="3">
        <f>[4]Janeiro!$J$13</f>
        <v>23.759999999999998</v>
      </c>
      <c r="K8" s="3">
        <f>[4]Janeiro!$J$14</f>
        <v>31.680000000000003</v>
      </c>
      <c r="L8" s="3">
        <f>[4]Janeiro!$J$15</f>
        <v>28.44</v>
      </c>
      <c r="M8" s="3">
        <f>[4]Janeiro!$J$16</f>
        <v>27.36</v>
      </c>
      <c r="N8" s="3">
        <f>[4]Janeiro!$J$17</f>
        <v>98.495999999999995</v>
      </c>
      <c r="O8" s="3">
        <f>[4]Janeiro!$J$18</f>
        <v>28.8</v>
      </c>
      <c r="P8" s="3">
        <f>[4]Janeiro!$J$19</f>
        <v>21.6</v>
      </c>
      <c r="Q8" s="3">
        <f>[4]Janeiro!$J$20</f>
        <v>36.72</v>
      </c>
      <c r="R8" s="3">
        <f>[4]Janeiro!$J$21</f>
        <v>34.56</v>
      </c>
      <c r="S8" s="3">
        <f>[4]Janeiro!$J$22</f>
        <v>31.319999999999997</v>
      </c>
      <c r="T8" s="3" t="str">
        <f>[4]Janeiro!$J$23</f>
        <v>**</v>
      </c>
      <c r="U8" s="3" t="str">
        <f>[4]Janeiro!$J$24</f>
        <v>**</v>
      </c>
      <c r="V8" s="3" t="str">
        <f>[4]Janeiro!$J$25</f>
        <v>**</v>
      </c>
      <c r="W8" s="3" t="str">
        <f>[4]Janeiro!$J$26</f>
        <v>**</v>
      </c>
      <c r="X8" s="3" t="str">
        <f>[4]Janeiro!$J$27</f>
        <v>**</v>
      </c>
      <c r="Y8" s="3" t="str">
        <f>[4]Janeiro!$J$28</f>
        <v>**</v>
      </c>
      <c r="Z8" s="3" t="str">
        <f>[4]Janeiro!$J$29</f>
        <v>**</v>
      </c>
      <c r="AA8" s="3" t="str">
        <f>[4]Janeiro!$J$30</f>
        <v>**</v>
      </c>
      <c r="AB8" s="3" t="str">
        <f>[4]Janeiro!$J$31</f>
        <v>**</v>
      </c>
      <c r="AC8" s="3" t="str">
        <f>[4]Janeiro!$J$32</f>
        <v>**</v>
      </c>
      <c r="AD8" s="3" t="str">
        <f>[4]Janeiro!$J$33</f>
        <v>**</v>
      </c>
      <c r="AE8" s="3" t="str">
        <f>[4]Janeiro!$J$34</f>
        <v>**</v>
      </c>
      <c r="AF8" s="3" t="str">
        <f>[4]Janeiro!$J$35</f>
        <v>**</v>
      </c>
      <c r="AG8" s="16">
        <f t="shared" si="1"/>
        <v>98.495999999999995</v>
      </c>
      <c r="AH8" s="2"/>
    </row>
    <row r="9" spans="1:34" ht="17.100000000000001" customHeight="1" x14ac:dyDescent="0.2">
      <c r="A9" s="9" t="s">
        <v>3</v>
      </c>
      <c r="B9" s="3" t="str">
        <f>[5]Janeiro!$J$5</f>
        <v>**</v>
      </c>
      <c r="C9" s="3" t="str">
        <f>[5]Janeiro!$J$6</f>
        <v>**</v>
      </c>
      <c r="D9" s="3" t="str">
        <f>[5]Janeiro!$J$7</f>
        <v>**</v>
      </c>
      <c r="E9" s="3" t="str">
        <f>[5]Janeiro!$J$8</f>
        <v>**</v>
      </c>
      <c r="F9" s="3" t="str">
        <f>[5]Janeiro!$J$9</f>
        <v>**</v>
      </c>
      <c r="G9" s="3" t="str">
        <f>[5]Janeiro!$J$10</f>
        <v>**</v>
      </c>
      <c r="H9" s="3" t="str">
        <f>[5]Janeiro!$J$11</f>
        <v>**</v>
      </c>
      <c r="I9" s="3" t="str">
        <f>[5]Janeiro!$J$12</f>
        <v>**</v>
      </c>
      <c r="J9" s="3" t="str">
        <f>[5]Janeiro!$J$13</f>
        <v>**</v>
      </c>
      <c r="K9" s="3" t="str">
        <f>[5]Janeiro!$J$14</f>
        <v>**</v>
      </c>
      <c r="L9" s="3" t="str">
        <f>[5]Janeiro!$J$15</f>
        <v>**</v>
      </c>
      <c r="M9" s="3" t="str">
        <f>[5]Janeiro!$J$16</f>
        <v>**</v>
      </c>
      <c r="N9" s="3" t="str">
        <f>[5]Janeiro!$J$17</f>
        <v>**</v>
      </c>
      <c r="O9" s="3" t="str">
        <f>[5]Janeiro!$J$18</f>
        <v>**</v>
      </c>
      <c r="P9" s="3" t="str">
        <f>[5]Janeiro!$J$19</f>
        <v>**</v>
      </c>
      <c r="Q9" s="3" t="str">
        <f>[5]Janeiro!$J$20</f>
        <v>**</v>
      </c>
      <c r="R9" s="3" t="str">
        <f>[5]Janeiro!$J$21</f>
        <v>**</v>
      </c>
      <c r="S9" s="3" t="str">
        <f>[5]Janeiro!$J$22</f>
        <v>**</v>
      </c>
      <c r="T9" s="3" t="str">
        <f>[5]Janeiro!$J$23</f>
        <v>**</v>
      </c>
      <c r="U9" s="3" t="str">
        <f>[5]Janeiro!$J$24</f>
        <v>**</v>
      </c>
      <c r="V9" s="3" t="str">
        <f>[5]Janeiro!$J$25</f>
        <v>**</v>
      </c>
      <c r="W9" s="3" t="str">
        <f>[5]Janeiro!$J$26</f>
        <v>**</v>
      </c>
      <c r="X9" s="3" t="str">
        <f>[5]Janeiro!$J$27</f>
        <v>**</v>
      </c>
      <c r="Y9" s="3" t="str">
        <f>[5]Janeiro!$J$28</f>
        <v>**</v>
      </c>
      <c r="Z9" s="3" t="str">
        <f>[5]Janeiro!$J$29</f>
        <v>**</v>
      </c>
      <c r="AA9" s="3" t="str">
        <f>[5]Janeiro!$J$30</f>
        <v>**</v>
      </c>
      <c r="AB9" s="3" t="str">
        <f>[5]Janeiro!$J$31</f>
        <v>**</v>
      </c>
      <c r="AC9" s="3" t="str">
        <f>[5]Janeiro!$J$32</f>
        <v>**</v>
      </c>
      <c r="AD9" s="3" t="str">
        <f>[5]Janeiro!$J$33</f>
        <v>**</v>
      </c>
      <c r="AE9" s="3" t="str">
        <f>[5]Janeiro!$J$34</f>
        <v>**</v>
      </c>
      <c r="AF9" s="3" t="str">
        <f>[5]Janeiro!$J$35</f>
        <v>**</v>
      </c>
      <c r="AG9" s="16" t="s">
        <v>32</v>
      </c>
      <c r="AH9" s="2"/>
    </row>
    <row r="10" spans="1:34" ht="17.100000000000001" customHeight="1" x14ac:dyDescent="0.2">
      <c r="A10" s="9" t="s">
        <v>4</v>
      </c>
      <c r="B10" s="3">
        <f>[6]Janeiro!$J$5</f>
        <v>20.16</v>
      </c>
      <c r="C10" s="3">
        <f>[6]Janeiro!$J$6</f>
        <v>24.840000000000003</v>
      </c>
      <c r="D10" s="3">
        <f>[6]Janeiro!$J$7</f>
        <v>25.56</v>
      </c>
      <c r="E10" s="3">
        <f>[6]Janeiro!$J$8</f>
        <v>37.440000000000005</v>
      </c>
      <c r="F10" s="3">
        <f>[6]Janeiro!$J$9</f>
        <v>33.119999999999997</v>
      </c>
      <c r="G10" s="3">
        <f>[6]Janeiro!$J$10</f>
        <v>39.6</v>
      </c>
      <c r="H10" s="3">
        <f>[6]Janeiro!$J$11</f>
        <v>36.36</v>
      </c>
      <c r="I10" s="3">
        <f>[6]Janeiro!$J$12</f>
        <v>39.24</v>
      </c>
      <c r="J10" s="3">
        <f>[6]Janeiro!$J$13</f>
        <v>25.2</v>
      </c>
      <c r="K10" s="3">
        <f>[6]Janeiro!$J$14</f>
        <v>21.96</v>
      </c>
      <c r="L10" s="3">
        <f>[6]Janeiro!$J$15</f>
        <v>32.04</v>
      </c>
      <c r="M10" s="3">
        <f>[6]Janeiro!$J$16</f>
        <v>44.64</v>
      </c>
      <c r="N10" s="3">
        <f>[6]Janeiro!$J$17</f>
        <v>47.88</v>
      </c>
      <c r="O10" s="3">
        <f>[6]Janeiro!$J$18</f>
        <v>37.440000000000005</v>
      </c>
      <c r="P10" s="3">
        <f>[6]Janeiro!$J$19</f>
        <v>20.88</v>
      </c>
      <c r="Q10" s="3">
        <f>[6]Janeiro!$J$20</f>
        <v>38.880000000000003</v>
      </c>
      <c r="R10" s="3">
        <f>[6]Janeiro!$J$21</f>
        <v>52.56</v>
      </c>
      <c r="S10" s="3">
        <f>[6]Janeiro!$J$22</f>
        <v>51.12</v>
      </c>
      <c r="T10" s="3">
        <f>[6]Janeiro!$J$23</f>
        <v>48.24</v>
      </c>
      <c r="U10" s="3">
        <f>[6]Janeiro!$J$24</f>
        <v>32.76</v>
      </c>
      <c r="V10" s="3">
        <f>[6]Janeiro!$J$25</f>
        <v>32.04</v>
      </c>
      <c r="W10" s="3">
        <f>[6]Janeiro!$J$26</f>
        <v>47.16</v>
      </c>
      <c r="X10" s="3">
        <f>[6]Janeiro!$J$27</f>
        <v>38.880000000000003</v>
      </c>
      <c r="Y10" s="3">
        <f>[6]Janeiro!$J$28</f>
        <v>28.8</v>
      </c>
      <c r="Z10" s="3">
        <f>[6]Janeiro!$J$29</f>
        <v>24.48</v>
      </c>
      <c r="AA10" s="3">
        <f>[6]Janeiro!$J$30</f>
        <v>24.12</v>
      </c>
      <c r="AB10" s="3">
        <f>[6]Janeiro!$J$31</f>
        <v>35.64</v>
      </c>
      <c r="AC10" s="3">
        <f>[6]Janeiro!$J$32</f>
        <v>36.36</v>
      </c>
      <c r="AD10" s="3">
        <f>[6]Janeiro!$J$33</f>
        <v>44.64</v>
      </c>
      <c r="AE10" s="3">
        <f>[6]Janeiro!$J$34</f>
        <v>46.440000000000005</v>
      </c>
      <c r="AF10" s="3">
        <f>[6]Janeiro!$J$35</f>
        <v>57.24</v>
      </c>
      <c r="AG10" s="16">
        <f t="shared" si="1"/>
        <v>57.24</v>
      </c>
      <c r="AH10" s="2"/>
    </row>
    <row r="11" spans="1:34" ht="17.100000000000001" customHeight="1" x14ac:dyDescent="0.2">
      <c r="A11" s="9" t="s">
        <v>5</v>
      </c>
      <c r="B11" s="3">
        <f>[7]Janeiro!$J$5</f>
        <v>37.080000000000005</v>
      </c>
      <c r="C11" s="3">
        <f>[7]Janeiro!$J$6</f>
        <v>24.840000000000003</v>
      </c>
      <c r="D11" s="3">
        <f>[7]Janeiro!$J$7</f>
        <v>35.64</v>
      </c>
      <c r="E11" s="3">
        <f>[7]Janeiro!$J$8</f>
        <v>32.4</v>
      </c>
      <c r="F11" s="3">
        <f>[7]Janeiro!$J$9</f>
        <v>28.08</v>
      </c>
      <c r="G11" s="3">
        <f>[7]Janeiro!$J$10</f>
        <v>25.92</v>
      </c>
      <c r="H11" s="3">
        <f>[7]Janeiro!$J$11</f>
        <v>26.28</v>
      </c>
      <c r="I11" s="3">
        <f>[7]Janeiro!$J$12</f>
        <v>32.76</v>
      </c>
      <c r="J11" s="3">
        <f>[7]Janeiro!$J$13</f>
        <v>51.12</v>
      </c>
      <c r="K11" s="3">
        <f>[7]Janeiro!$J$14</f>
        <v>28.44</v>
      </c>
      <c r="L11" s="3">
        <f>[7]Janeiro!$J$15</f>
        <v>43.56</v>
      </c>
      <c r="M11" s="3">
        <f>[7]Janeiro!$J$16</f>
        <v>50.76</v>
      </c>
      <c r="N11" s="3">
        <f>[7]Janeiro!$J$17</f>
        <v>50.4</v>
      </c>
      <c r="O11" s="3">
        <f>[7]Janeiro!$J$18</f>
        <v>28.8</v>
      </c>
      <c r="P11" s="3">
        <f>[7]Janeiro!$J$19</f>
        <v>25.56</v>
      </c>
      <c r="Q11" s="3">
        <f>[7]Janeiro!$J$20</f>
        <v>33.840000000000003</v>
      </c>
      <c r="R11" s="3">
        <f>[7]Janeiro!$J$21</f>
        <v>31.319999999999997</v>
      </c>
      <c r="S11" s="3">
        <f>[7]Janeiro!$J$22</f>
        <v>39.24</v>
      </c>
      <c r="T11" s="3">
        <f>[7]Janeiro!$J$23</f>
        <v>28.44</v>
      </c>
      <c r="U11" s="3">
        <f>[7]Janeiro!$J$24</f>
        <v>38.159999999999997</v>
      </c>
      <c r="V11" s="3">
        <f>[7]Janeiro!$J$25</f>
        <v>17.64</v>
      </c>
      <c r="W11" s="3">
        <f>[7]Janeiro!$J$26</f>
        <v>27.720000000000002</v>
      </c>
      <c r="X11" s="3">
        <f>[7]Janeiro!$J$27</f>
        <v>42.84</v>
      </c>
      <c r="Y11" s="3">
        <f>[7]Janeiro!$J$28</f>
        <v>27.36</v>
      </c>
      <c r="Z11" s="3">
        <f>[7]Janeiro!$J$29</f>
        <v>21.96</v>
      </c>
      <c r="AA11" s="3">
        <f>[7]Janeiro!$J$30</f>
        <v>23.759999999999998</v>
      </c>
      <c r="AB11" s="3">
        <f>[7]Janeiro!$J$31</f>
        <v>37.800000000000004</v>
      </c>
      <c r="AC11" s="3">
        <f>[7]Janeiro!$J$32</f>
        <v>49.680000000000007</v>
      </c>
      <c r="AD11" s="3">
        <f>[7]Janeiro!$J$33</f>
        <v>30.240000000000002</v>
      </c>
      <c r="AE11" s="3">
        <f>[7]Janeiro!$J$34</f>
        <v>46.800000000000004</v>
      </c>
      <c r="AF11" s="3">
        <f>[7]Janeiro!$J$35</f>
        <v>34.56</v>
      </c>
      <c r="AG11" s="16">
        <f t="shared" si="1"/>
        <v>51.12</v>
      </c>
      <c r="AH11" s="2"/>
    </row>
    <row r="12" spans="1:34" ht="17.100000000000001" customHeight="1" x14ac:dyDescent="0.2">
      <c r="A12" s="9" t="s">
        <v>6</v>
      </c>
      <c r="B12" s="3">
        <f>[8]Janeiro!$J$5</f>
        <v>34.92</v>
      </c>
      <c r="C12" s="3">
        <f>[8]Janeiro!$J$6</f>
        <v>36</v>
      </c>
      <c r="D12" s="3">
        <f>[8]Janeiro!$J$7</f>
        <v>38.880000000000003</v>
      </c>
      <c r="E12" s="3">
        <f>[8]Janeiro!$J$8</f>
        <v>34.92</v>
      </c>
      <c r="F12" s="3">
        <f>[8]Janeiro!$J$9</f>
        <v>54.72</v>
      </c>
      <c r="G12" s="3">
        <f>[8]Janeiro!$J$10</f>
        <v>29.16</v>
      </c>
      <c r="H12" s="3">
        <f>[8]Janeiro!$J$11</f>
        <v>50.04</v>
      </c>
      <c r="I12" s="3">
        <f>[8]Janeiro!$J$12</f>
        <v>34.200000000000003</v>
      </c>
      <c r="J12" s="3">
        <f>[8]Janeiro!$J$13</f>
        <v>16.920000000000002</v>
      </c>
      <c r="K12" s="3">
        <f>[8]Janeiro!$J$14</f>
        <v>41.04</v>
      </c>
      <c r="L12" s="3">
        <f>[8]Janeiro!$J$15</f>
        <v>36</v>
      </c>
      <c r="M12" s="3">
        <f>[8]Janeiro!$J$16</f>
        <v>42.12</v>
      </c>
      <c r="N12" s="3">
        <f>[8]Janeiro!$J$17</f>
        <v>43.2</v>
      </c>
      <c r="O12" s="3">
        <f>[8]Janeiro!$J$18</f>
        <v>25.92</v>
      </c>
      <c r="P12" s="3">
        <f>[8]Janeiro!$J$19</f>
        <v>26.64</v>
      </c>
      <c r="Q12" s="3">
        <f>[8]Janeiro!$J$20</f>
        <v>29.52</v>
      </c>
      <c r="R12" s="3">
        <f>[8]Janeiro!$J$21</f>
        <v>27.720000000000002</v>
      </c>
      <c r="S12" s="3">
        <f>[8]Janeiro!$J$22</f>
        <v>54</v>
      </c>
      <c r="T12" s="3">
        <f>[8]Janeiro!$J$23</f>
        <v>39.24</v>
      </c>
      <c r="U12" s="3">
        <f>[8]Janeiro!$J$24</f>
        <v>27.36</v>
      </c>
      <c r="V12" s="3">
        <f>[8]Janeiro!$J$25</f>
        <v>19.8</v>
      </c>
      <c r="W12" s="3">
        <f>[8]Janeiro!$J$26</f>
        <v>27</v>
      </c>
      <c r="X12" s="3">
        <f>[8]Janeiro!$J$27</f>
        <v>20.52</v>
      </c>
      <c r="Y12" s="3">
        <f>[8]Janeiro!$J$28</f>
        <v>31.319999999999997</v>
      </c>
      <c r="Z12" s="3">
        <f>[8]Janeiro!$J$29</f>
        <v>25.56</v>
      </c>
      <c r="AA12" s="3">
        <f>[8]Janeiro!$J$30</f>
        <v>56.16</v>
      </c>
      <c r="AB12" s="3">
        <f>[8]Janeiro!$J$31</f>
        <v>24.48</v>
      </c>
      <c r="AC12" s="3">
        <f>[8]Janeiro!$J$32</f>
        <v>38.519999999999996</v>
      </c>
      <c r="AD12" s="3">
        <f>[8]Janeiro!$J$33</f>
        <v>41.76</v>
      </c>
      <c r="AE12" s="3">
        <f>[8]Janeiro!$J$34</f>
        <v>16.559999999999999</v>
      </c>
      <c r="AF12" s="3">
        <f>[8]Janeiro!$J$35</f>
        <v>30.96</v>
      </c>
      <c r="AG12" s="16">
        <f t="shared" si="1"/>
        <v>56.16</v>
      </c>
      <c r="AH12" s="2"/>
    </row>
    <row r="13" spans="1:34" ht="17.100000000000001" customHeight="1" x14ac:dyDescent="0.2">
      <c r="A13" s="9" t="s">
        <v>7</v>
      </c>
      <c r="B13" s="3">
        <f>[9]Janeiro!$J$5</f>
        <v>31.680000000000003</v>
      </c>
      <c r="C13" s="3">
        <f>[9]Janeiro!$J$6</f>
        <v>22.68</v>
      </c>
      <c r="D13" s="3">
        <f>[9]Janeiro!$J$7</f>
        <v>29.52</v>
      </c>
      <c r="E13" s="3">
        <f>[9]Janeiro!$J$8</f>
        <v>27</v>
      </c>
      <c r="F13" s="3">
        <f>[9]Janeiro!$J$9</f>
        <v>28.08</v>
      </c>
      <c r="G13" s="3">
        <f>[9]Janeiro!$J$10</f>
        <v>21.240000000000002</v>
      </c>
      <c r="H13" s="3">
        <f>[9]Janeiro!$J$11</f>
        <v>30.96</v>
      </c>
      <c r="I13" s="3">
        <f>[9]Janeiro!$J$12</f>
        <v>32.76</v>
      </c>
      <c r="J13" s="3">
        <f>[9]Janeiro!$J$13</f>
        <v>39.24</v>
      </c>
      <c r="K13" s="3">
        <f>[9]Janeiro!$J$14</f>
        <v>40.32</v>
      </c>
      <c r="L13" s="3">
        <f>[9]Janeiro!$J$15</f>
        <v>44.64</v>
      </c>
      <c r="M13" s="3">
        <f>[9]Janeiro!$J$16</f>
        <v>39.6</v>
      </c>
      <c r="N13" s="3">
        <f>[9]Janeiro!$J$17</f>
        <v>23.759999999999998</v>
      </c>
      <c r="O13" s="3">
        <f>[9]Janeiro!$J$18</f>
        <v>25.92</v>
      </c>
      <c r="P13" s="3">
        <f>[9]Janeiro!$J$19</f>
        <v>19.440000000000001</v>
      </c>
      <c r="Q13" s="3">
        <f>[9]Janeiro!$J$20</f>
        <v>50.76</v>
      </c>
      <c r="R13" s="3">
        <f>[9]Janeiro!$J$21</f>
        <v>45</v>
      </c>
      <c r="S13" s="3">
        <f>[9]Janeiro!$J$22</f>
        <v>30.6</v>
      </c>
      <c r="T13" s="3">
        <f>[9]Janeiro!$J$23</f>
        <v>39.96</v>
      </c>
      <c r="U13" s="3">
        <f>[9]Janeiro!$J$24</f>
        <v>37.080000000000005</v>
      </c>
      <c r="V13" s="3">
        <f>[9]Janeiro!$J$25</f>
        <v>32.4</v>
      </c>
      <c r="W13" s="3">
        <f>[9]Janeiro!$J$26</f>
        <v>19.8</v>
      </c>
      <c r="X13" s="3">
        <f>[9]Janeiro!$J$27</f>
        <v>25.2</v>
      </c>
      <c r="Y13" s="3">
        <f>[9]Janeiro!$J$28</f>
        <v>32.4</v>
      </c>
      <c r="Z13" s="3">
        <f>[9]Janeiro!$J$29</f>
        <v>49.32</v>
      </c>
      <c r="AA13" s="3">
        <f>[9]Janeiro!$J$30</f>
        <v>46.800000000000004</v>
      </c>
      <c r="AB13" s="3">
        <f>[9]Janeiro!$J$31</f>
        <v>28.44</v>
      </c>
      <c r="AC13" s="3">
        <f>[9]Janeiro!$J$32</f>
        <v>45</v>
      </c>
      <c r="AD13" s="3">
        <f>[9]Janeiro!$J$33</f>
        <v>35.64</v>
      </c>
      <c r="AE13" s="3">
        <f>[9]Janeiro!$J$34</f>
        <v>24.840000000000003</v>
      </c>
      <c r="AF13" s="3">
        <f>[9]Janeiro!$J$35</f>
        <v>39.6</v>
      </c>
      <c r="AG13" s="16">
        <f t="shared" si="1"/>
        <v>50.76</v>
      </c>
      <c r="AH13" s="2"/>
    </row>
    <row r="14" spans="1:34" ht="17.100000000000001" customHeight="1" x14ac:dyDescent="0.2">
      <c r="A14" s="9" t="s">
        <v>8</v>
      </c>
      <c r="B14" s="3">
        <f>[10]Janeiro!$J$5</f>
        <v>25.92</v>
      </c>
      <c r="C14" s="3">
        <f>[10]Janeiro!$J$6</f>
        <v>45</v>
      </c>
      <c r="D14" s="3">
        <f>[10]Janeiro!$J$7</f>
        <v>28.8</v>
      </c>
      <c r="E14" s="3">
        <f>[10]Janeiro!$J$8</f>
        <v>27</v>
      </c>
      <c r="F14" s="3">
        <f>[10]Janeiro!$J$9</f>
        <v>39.24</v>
      </c>
      <c r="G14" s="3">
        <f>[10]Janeiro!$J$10</f>
        <v>32.4</v>
      </c>
      <c r="H14" s="3">
        <f>[10]Janeiro!$J$11</f>
        <v>34.56</v>
      </c>
      <c r="I14" s="3">
        <f>[10]Janeiro!$J$12</f>
        <v>43.56</v>
      </c>
      <c r="J14" s="3">
        <f>[10]Janeiro!$J$13</f>
        <v>33.480000000000004</v>
      </c>
      <c r="K14" s="3">
        <f>[10]Janeiro!$J$14</f>
        <v>34.56</v>
      </c>
      <c r="L14" s="3">
        <f>[10]Janeiro!$J$15</f>
        <v>34.56</v>
      </c>
      <c r="M14" s="3">
        <f>[10]Janeiro!$J$16</f>
        <v>43.92</v>
      </c>
      <c r="N14" s="3">
        <f>[10]Janeiro!$J$17</f>
        <v>23.759999999999998</v>
      </c>
      <c r="O14" s="3">
        <f>[10]Janeiro!$J$18</f>
        <v>32.04</v>
      </c>
      <c r="P14" s="3">
        <f>[10]Janeiro!$J$19</f>
        <v>15.840000000000002</v>
      </c>
      <c r="Q14" s="3">
        <f>[10]Janeiro!$J$20</f>
        <v>113.76</v>
      </c>
      <c r="R14" s="3">
        <f>[10]Janeiro!$J$21</f>
        <v>34.56</v>
      </c>
      <c r="S14" s="3">
        <f>[10]Janeiro!$J$22</f>
        <v>29.16</v>
      </c>
      <c r="T14" s="3">
        <f>[10]Janeiro!$J$23</f>
        <v>33.480000000000004</v>
      </c>
      <c r="U14" s="3">
        <f>[10]Janeiro!$J$24</f>
        <v>37.080000000000005</v>
      </c>
      <c r="V14" s="3">
        <f>[10]Janeiro!$J$25</f>
        <v>30.96</v>
      </c>
      <c r="W14" s="3">
        <f>[10]Janeiro!$J$26</f>
        <v>24.48</v>
      </c>
      <c r="X14" s="3">
        <f>[10]Janeiro!$J$27</f>
        <v>31.680000000000003</v>
      </c>
      <c r="Y14" s="3">
        <f>[10]Janeiro!$J$28</f>
        <v>68.400000000000006</v>
      </c>
      <c r="Z14" s="3">
        <f>[10]Janeiro!$J$29</f>
        <v>70.2</v>
      </c>
      <c r="AA14" s="3">
        <f>[10]Janeiro!$J$30</f>
        <v>55.800000000000004</v>
      </c>
      <c r="AB14" s="3">
        <f>[10]Janeiro!$J$31</f>
        <v>39.24</v>
      </c>
      <c r="AC14" s="3">
        <f>[10]Janeiro!$J$32</f>
        <v>65.88000000000001</v>
      </c>
      <c r="AD14" s="3">
        <f>[10]Janeiro!$J$33</f>
        <v>30.96</v>
      </c>
      <c r="AE14" s="3">
        <f>[10]Janeiro!$J$34</f>
        <v>30.240000000000002</v>
      </c>
      <c r="AF14" s="3">
        <f>[10]Janeiro!$J$35</f>
        <v>35.28</v>
      </c>
      <c r="AG14" s="16">
        <f t="shared" si="1"/>
        <v>113.76</v>
      </c>
      <c r="AH14" s="2"/>
    </row>
    <row r="15" spans="1:34" ht="17.100000000000001" customHeight="1" x14ac:dyDescent="0.2">
      <c r="A15" s="9" t="s">
        <v>9</v>
      </c>
      <c r="B15" s="3">
        <f>[11]Janeiro!$J$5</f>
        <v>32.04</v>
      </c>
      <c r="C15" s="3">
        <f>[11]Janeiro!$J$6</f>
        <v>28.8</v>
      </c>
      <c r="D15" s="3">
        <f>[11]Janeiro!$J$7</f>
        <v>38.159999999999997</v>
      </c>
      <c r="E15" s="3">
        <f>[11]Janeiro!$J$8</f>
        <v>27.720000000000002</v>
      </c>
      <c r="F15" s="3">
        <f>[11]Janeiro!$J$9</f>
        <v>23.400000000000002</v>
      </c>
      <c r="G15" s="3">
        <f>[11]Janeiro!$J$10</f>
        <v>20.52</v>
      </c>
      <c r="H15" s="3">
        <f>[11]Janeiro!$J$11</f>
        <v>57.6</v>
      </c>
      <c r="I15" s="3">
        <f>[11]Janeiro!$J$12</f>
        <v>30.96</v>
      </c>
      <c r="J15" s="3">
        <f>[11]Janeiro!$J$13</f>
        <v>50.4</v>
      </c>
      <c r="K15" s="3">
        <f>[11]Janeiro!$J$14</f>
        <v>36.72</v>
      </c>
      <c r="L15" s="3">
        <f>[11]Janeiro!$J$15</f>
        <v>41.4</v>
      </c>
      <c r="M15" s="3">
        <f>[11]Janeiro!$J$16</f>
        <v>47.519999999999996</v>
      </c>
      <c r="N15" s="3">
        <f>[11]Janeiro!$J$17</f>
        <v>28.08</v>
      </c>
      <c r="O15" s="3">
        <f>[11]Janeiro!$J$18</f>
        <v>31.680000000000003</v>
      </c>
      <c r="P15" s="3">
        <f>[11]Janeiro!$J$19</f>
        <v>26.64</v>
      </c>
      <c r="Q15" s="3">
        <f>[11]Janeiro!$J$20</f>
        <v>48.96</v>
      </c>
      <c r="R15" s="3">
        <f>[11]Janeiro!$J$21</f>
        <v>41.4</v>
      </c>
      <c r="S15" s="3">
        <f>[11]Janeiro!$J$22</f>
        <v>35.28</v>
      </c>
      <c r="T15" s="3">
        <f>[11]Janeiro!$J$23</f>
        <v>30.96</v>
      </c>
      <c r="U15" s="3">
        <f>[11]Janeiro!$J$24</f>
        <v>48.6</v>
      </c>
      <c r="V15" s="3">
        <f>[11]Janeiro!$J$25</f>
        <v>56.88</v>
      </c>
      <c r="W15" s="3">
        <f>[11]Janeiro!$J$26</f>
        <v>25.2</v>
      </c>
      <c r="X15" s="3">
        <f>[11]Janeiro!$J$27</f>
        <v>42.12</v>
      </c>
      <c r="Y15" s="3">
        <f>[11]Janeiro!$J$28</f>
        <v>29.880000000000003</v>
      </c>
      <c r="Z15" s="3">
        <f>[11]Janeiro!$J$29</f>
        <v>34.200000000000003</v>
      </c>
      <c r="AA15" s="3">
        <f>[11]Janeiro!$J$30</f>
        <v>51.12</v>
      </c>
      <c r="AB15" s="3">
        <f>[11]Janeiro!$J$31</f>
        <v>41.04</v>
      </c>
      <c r="AC15" s="3">
        <f>[11]Janeiro!$J$32</f>
        <v>30.6</v>
      </c>
      <c r="AD15" s="3">
        <f>[11]Janeiro!$J$33</f>
        <v>35.28</v>
      </c>
      <c r="AE15" s="3">
        <f>[11]Janeiro!$J$34</f>
        <v>33.480000000000004</v>
      </c>
      <c r="AF15" s="3">
        <f>[11]Janeiro!$J$35</f>
        <v>36</v>
      </c>
      <c r="AG15" s="16">
        <f t="shared" ref="AG15:AG21" si="2">MAX(B15:AF15)</f>
        <v>57.6</v>
      </c>
      <c r="AH15" s="2"/>
    </row>
    <row r="16" spans="1:34" ht="17.100000000000001" customHeight="1" x14ac:dyDescent="0.2">
      <c r="A16" s="9" t="s">
        <v>10</v>
      </c>
      <c r="B16" s="3">
        <f>[12]Janeiro!$J$5</f>
        <v>30.240000000000002</v>
      </c>
      <c r="C16" s="3">
        <f>[12]Janeiro!$J$6</f>
        <v>20.52</v>
      </c>
      <c r="D16" s="3">
        <f>[12]Janeiro!$J$7</f>
        <v>42.84</v>
      </c>
      <c r="E16" s="3">
        <f>[12]Janeiro!$J$8</f>
        <v>22.68</v>
      </c>
      <c r="F16" s="3">
        <f>[12]Janeiro!$J$9</f>
        <v>37.800000000000004</v>
      </c>
      <c r="G16" s="3">
        <f>[12]Janeiro!$J$10</f>
        <v>20.88</v>
      </c>
      <c r="H16" s="3">
        <f>[12]Janeiro!$J$11</f>
        <v>46.800000000000004</v>
      </c>
      <c r="I16" s="3">
        <f>[12]Janeiro!$J$12</f>
        <v>32.04</v>
      </c>
      <c r="J16" s="3">
        <f>[12]Janeiro!$J$13</f>
        <v>26.64</v>
      </c>
      <c r="K16" s="3">
        <f>[12]Janeiro!$J$14</f>
        <v>25.56</v>
      </c>
      <c r="L16" s="3">
        <f>[12]Janeiro!$J$15</f>
        <v>29.16</v>
      </c>
      <c r="M16" s="3">
        <f>[12]Janeiro!$J$16</f>
        <v>28.8</v>
      </c>
      <c r="N16" s="3">
        <f>[12]Janeiro!$J$17</f>
        <v>22.32</v>
      </c>
      <c r="O16" s="3">
        <f>[12]Janeiro!$J$18</f>
        <v>19.8</v>
      </c>
      <c r="P16" s="3">
        <f>[12]Janeiro!$J$19</f>
        <v>16.2</v>
      </c>
      <c r="Q16" s="3">
        <f>[12]Janeiro!$J$20</f>
        <v>63.360000000000007</v>
      </c>
      <c r="R16" s="3">
        <f>[12]Janeiro!$J$21</f>
        <v>39.96</v>
      </c>
      <c r="S16" s="3">
        <f>[12]Janeiro!$J$22</f>
        <v>28.08</v>
      </c>
      <c r="T16" s="3">
        <f>[12]Janeiro!$J$23</f>
        <v>33.840000000000003</v>
      </c>
      <c r="U16" s="3">
        <f>[12]Janeiro!$J$24</f>
        <v>32.4</v>
      </c>
      <c r="V16" s="3">
        <f>[12]Janeiro!$J$25</f>
        <v>48.96</v>
      </c>
      <c r="W16" s="3">
        <f>[12]Janeiro!$J$26</f>
        <v>20.52</v>
      </c>
      <c r="X16" s="3">
        <f>[12]Janeiro!$J$27</f>
        <v>35.28</v>
      </c>
      <c r="Y16" s="3">
        <f>[12]Janeiro!$J$28</f>
        <v>26.28</v>
      </c>
      <c r="Z16" s="3">
        <f>[12]Janeiro!$J$29</f>
        <v>41.4</v>
      </c>
      <c r="AA16" s="3">
        <f>[12]Janeiro!$J$30</f>
        <v>84.24</v>
      </c>
      <c r="AB16" s="3">
        <f>[12]Janeiro!$J$31</f>
        <v>26.64</v>
      </c>
      <c r="AC16" s="3">
        <f>[12]Janeiro!$J$32</f>
        <v>25.92</v>
      </c>
      <c r="AD16" s="3">
        <f>[12]Janeiro!$J$33</f>
        <v>40.32</v>
      </c>
      <c r="AE16" s="3">
        <f>[12]Janeiro!$J$34</f>
        <v>24.12</v>
      </c>
      <c r="AF16" s="3">
        <f>[12]Janeiro!$J$35</f>
        <v>42.84</v>
      </c>
      <c r="AG16" s="16">
        <f t="shared" si="2"/>
        <v>84.24</v>
      </c>
      <c r="AH16" s="2"/>
    </row>
    <row r="17" spans="1:34" ht="17.100000000000001" customHeight="1" x14ac:dyDescent="0.2">
      <c r="A17" s="9" t="s">
        <v>11</v>
      </c>
      <c r="B17" s="3">
        <f>[13]Janeiro!$J$5</f>
        <v>25.92</v>
      </c>
      <c r="C17" s="3">
        <f>[13]Janeiro!$J$6</f>
        <v>22.68</v>
      </c>
      <c r="D17" s="3">
        <f>[13]Janeiro!$J$7</f>
        <v>42.480000000000004</v>
      </c>
      <c r="E17" s="3">
        <f>[13]Janeiro!$J$8</f>
        <v>48.24</v>
      </c>
      <c r="F17" s="3">
        <f>[13]Janeiro!$J$9</f>
        <v>21.6</v>
      </c>
      <c r="G17" s="3">
        <f>[13]Janeiro!$J$10</f>
        <v>30.240000000000002</v>
      </c>
      <c r="H17" s="3">
        <f>[13]Janeiro!$J$11</f>
        <v>28.08</v>
      </c>
      <c r="I17" s="3">
        <f>[13]Janeiro!$J$12</f>
        <v>24.12</v>
      </c>
      <c r="J17" s="3">
        <f>[13]Janeiro!$J$13</f>
        <v>38.159999999999997</v>
      </c>
      <c r="K17" s="3">
        <f>[13]Janeiro!$J$14</f>
        <v>32.4</v>
      </c>
      <c r="L17" s="3">
        <f>[13]Janeiro!$J$15</f>
        <v>41.04</v>
      </c>
      <c r="M17" s="3">
        <f>[13]Janeiro!$J$16</f>
        <v>47.88</v>
      </c>
      <c r="N17" s="3">
        <f>[13]Janeiro!$J$17</f>
        <v>15.840000000000002</v>
      </c>
      <c r="O17" s="3">
        <f>[13]Janeiro!$J$18</f>
        <v>26.64</v>
      </c>
      <c r="P17" s="3">
        <f>[13]Janeiro!$J$19</f>
        <v>28.44</v>
      </c>
      <c r="Q17" s="3">
        <f>[13]Janeiro!$J$20</f>
        <v>32.4</v>
      </c>
      <c r="R17" s="3">
        <f>[13]Janeiro!$J$21</f>
        <v>33.480000000000004</v>
      </c>
      <c r="S17" s="3">
        <f>[13]Janeiro!$J$22</f>
        <v>28.08</v>
      </c>
      <c r="T17" s="3">
        <f>[13]Janeiro!$J$23</f>
        <v>27</v>
      </c>
      <c r="U17" s="3">
        <f>[13]Janeiro!$J$24</f>
        <v>24.12</v>
      </c>
      <c r="V17" s="3">
        <f>[13]Janeiro!$J$25</f>
        <v>37.440000000000005</v>
      </c>
      <c r="W17" s="3">
        <f>[13]Janeiro!$J$26</f>
        <v>20.52</v>
      </c>
      <c r="X17" s="3">
        <f>[13]Janeiro!$J$27</f>
        <v>17.28</v>
      </c>
      <c r="Y17" s="3">
        <f>[13]Janeiro!$J$28</f>
        <v>35.64</v>
      </c>
      <c r="Z17" s="3">
        <f>[13]Janeiro!$J$29</f>
        <v>57.6</v>
      </c>
      <c r="AA17" s="3">
        <f>[13]Janeiro!$J$30</f>
        <v>39.24</v>
      </c>
      <c r="AB17" s="3">
        <f>[13]Janeiro!$J$31</f>
        <v>41.04</v>
      </c>
      <c r="AC17" s="3">
        <f>[13]Janeiro!$J$32</f>
        <v>46.440000000000005</v>
      </c>
      <c r="AD17" s="3">
        <f>[13]Janeiro!$J$33</f>
        <v>25.92</v>
      </c>
      <c r="AE17" s="3">
        <f>[13]Janeiro!$J$34</f>
        <v>25.56</v>
      </c>
      <c r="AF17" s="3">
        <f>[13]Janeiro!$J$35</f>
        <v>30.96</v>
      </c>
      <c r="AG17" s="16">
        <f t="shared" si="2"/>
        <v>57.6</v>
      </c>
      <c r="AH17" s="2"/>
    </row>
    <row r="18" spans="1:34" ht="17.100000000000001" customHeight="1" x14ac:dyDescent="0.2">
      <c r="A18" s="9" t="s">
        <v>12</v>
      </c>
      <c r="B18" s="3">
        <f>[14]Janeiro!$J$5</f>
        <v>20.88</v>
      </c>
      <c r="C18" s="3">
        <f>[14]Janeiro!$J$6</f>
        <v>16.920000000000002</v>
      </c>
      <c r="D18" s="3">
        <f>[14]Janeiro!$J$7</f>
        <v>21.96</v>
      </c>
      <c r="E18" s="3">
        <f>[14]Janeiro!$J$8</f>
        <v>23.759999999999998</v>
      </c>
      <c r="F18" s="3">
        <f>[14]Janeiro!$J$9</f>
        <v>23.759999999999998</v>
      </c>
      <c r="G18" s="3">
        <f>[14]Janeiro!$J$10</f>
        <v>19.8</v>
      </c>
      <c r="H18" s="3">
        <f>[14]Janeiro!$J$11</f>
        <v>37.080000000000005</v>
      </c>
      <c r="I18" s="3">
        <f>[14]Janeiro!$J$12</f>
        <v>30.96</v>
      </c>
      <c r="J18" s="3">
        <f>[14]Janeiro!$J$13</f>
        <v>26.64</v>
      </c>
      <c r="K18" s="3">
        <f>[14]Janeiro!$J$14</f>
        <v>20.88</v>
      </c>
      <c r="L18" s="3">
        <f>[14]Janeiro!$J$15</f>
        <v>30.6</v>
      </c>
      <c r="M18" s="3">
        <f>[14]Janeiro!$J$16</f>
        <v>19.079999999999998</v>
      </c>
      <c r="N18" s="3">
        <f>[14]Janeiro!$J$17</f>
        <v>18.720000000000002</v>
      </c>
      <c r="O18" s="3">
        <f>[14]Janeiro!$J$18</f>
        <v>27</v>
      </c>
      <c r="P18" s="3">
        <f>[14]Janeiro!$J$19</f>
        <v>37.800000000000004</v>
      </c>
      <c r="Q18" s="3">
        <f>[14]Janeiro!$J$20</f>
        <v>29.16</v>
      </c>
      <c r="R18" s="3">
        <f>[14]Janeiro!$J$21</f>
        <v>37.800000000000004</v>
      </c>
      <c r="S18" s="3">
        <f>[14]Janeiro!$J$22</f>
        <v>20.52</v>
      </c>
      <c r="T18" s="3">
        <f>[14]Janeiro!$J$23</f>
        <v>19.440000000000001</v>
      </c>
      <c r="U18" s="3">
        <f>[14]Janeiro!$J$24</f>
        <v>20.52</v>
      </c>
      <c r="V18" s="3">
        <f>[14]Janeiro!$J$25</f>
        <v>11.879999999999999</v>
      </c>
      <c r="W18" s="3" t="str">
        <f>[14]Janeiro!$J$26</f>
        <v>**</v>
      </c>
      <c r="X18" s="3" t="str">
        <f>[14]Janeiro!$J$27</f>
        <v>**</v>
      </c>
      <c r="Y18" s="3" t="str">
        <f>[14]Janeiro!$J$28</f>
        <v>**</v>
      </c>
      <c r="Z18" s="3" t="str">
        <f>[14]Janeiro!$J$29</f>
        <v>**</v>
      </c>
      <c r="AA18" s="3" t="str">
        <f>[14]Janeiro!$J$30</f>
        <v>**</v>
      </c>
      <c r="AB18" s="3" t="str">
        <f>[14]Janeiro!$J$31</f>
        <v>**</v>
      </c>
      <c r="AC18" s="3" t="str">
        <f>[14]Janeiro!$J$32</f>
        <v>**</v>
      </c>
      <c r="AD18" s="3" t="str">
        <f>[14]Janeiro!$J$33</f>
        <v>**</v>
      </c>
      <c r="AE18" s="3" t="str">
        <f>[14]Janeiro!$J$34</f>
        <v>**</v>
      </c>
      <c r="AF18" s="3" t="str">
        <f>[14]Janeiro!$J$35</f>
        <v>**</v>
      </c>
      <c r="AG18" s="16">
        <f t="shared" si="2"/>
        <v>37.800000000000004</v>
      </c>
      <c r="AH18" s="2"/>
    </row>
    <row r="19" spans="1:34" ht="17.100000000000001" customHeight="1" x14ac:dyDescent="0.2">
      <c r="A19" s="9" t="s">
        <v>13</v>
      </c>
      <c r="B19" s="3">
        <f>[15]Janeiro!$J$5</f>
        <v>21.6</v>
      </c>
      <c r="C19" s="3">
        <f>[15]Janeiro!$J$6</f>
        <v>23.759999999999998</v>
      </c>
      <c r="D19" s="3">
        <f>[15]Janeiro!$J$7</f>
        <v>36.72</v>
      </c>
      <c r="E19" s="3">
        <f>[15]Janeiro!$J$8</f>
        <v>39.6</v>
      </c>
      <c r="F19" s="3">
        <f>[15]Janeiro!$J$9</f>
        <v>28.08</v>
      </c>
      <c r="G19" s="3">
        <f>[15]Janeiro!$J$10</f>
        <v>25.56</v>
      </c>
      <c r="H19" s="3">
        <f>[15]Janeiro!$J$11</f>
        <v>32.04</v>
      </c>
      <c r="I19" s="3">
        <f>[15]Janeiro!$J$12</f>
        <v>31.680000000000003</v>
      </c>
      <c r="J19" s="3">
        <f>[15]Janeiro!$J$13</f>
        <v>43.2</v>
      </c>
      <c r="K19" s="3">
        <f>[15]Janeiro!$J$14</f>
        <v>25.56</v>
      </c>
      <c r="L19" s="3">
        <f>[15]Janeiro!$J$15</f>
        <v>48.96</v>
      </c>
      <c r="M19" s="3">
        <f>[15]Janeiro!$J$16</f>
        <v>31.319999999999997</v>
      </c>
      <c r="N19" s="3">
        <f>[15]Janeiro!$J$17</f>
        <v>47.16</v>
      </c>
      <c r="O19" s="3">
        <f>[15]Janeiro!$J$18</f>
        <v>41.04</v>
      </c>
      <c r="P19" s="3">
        <f>[15]Janeiro!$J$19</f>
        <v>25.2</v>
      </c>
      <c r="Q19" s="3">
        <f>[15]Janeiro!$J$20</f>
        <v>46.800000000000004</v>
      </c>
      <c r="R19" s="3">
        <f>[15]Janeiro!$J$21</f>
        <v>45.36</v>
      </c>
      <c r="S19" s="3" t="str">
        <f>[15]Janeiro!$J$22</f>
        <v>**</v>
      </c>
      <c r="T19" s="3" t="str">
        <f>[15]Janeiro!$J$23</f>
        <v>**</v>
      </c>
      <c r="U19" s="3" t="str">
        <f>[15]Janeiro!$J$24</f>
        <v>**</v>
      </c>
      <c r="V19" s="3" t="str">
        <f>[15]Janeiro!$J$25</f>
        <v>**</v>
      </c>
      <c r="W19" s="3" t="str">
        <f>[15]Janeiro!$J$26</f>
        <v>**</v>
      </c>
      <c r="X19" s="3" t="str">
        <f>[15]Janeiro!$J$27</f>
        <v>**</v>
      </c>
      <c r="Y19" s="3" t="str">
        <f>[15]Janeiro!$J$28</f>
        <v>**</v>
      </c>
      <c r="Z19" s="3" t="str">
        <f>[15]Janeiro!$J$29</f>
        <v>**</v>
      </c>
      <c r="AA19" s="3" t="str">
        <f>[15]Janeiro!$J$30</f>
        <v>**</v>
      </c>
      <c r="AB19" s="3" t="str">
        <f>[15]Janeiro!$J$31</f>
        <v>**</v>
      </c>
      <c r="AC19" s="3" t="str">
        <f>[15]Janeiro!$J$32</f>
        <v>**</v>
      </c>
      <c r="AD19" s="3" t="str">
        <f>[15]Janeiro!$J$33</f>
        <v>**</v>
      </c>
      <c r="AE19" s="3" t="str">
        <f>[15]Janeiro!$J$34</f>
        <v>**</v>
      </c>
      <c r="AF19" s="3" t="str">
        <f>[15]Janeiro!$J$35</f>
        <v>**</v>
      </c>
      <c r="AG19" s="16">
        <f t="shared" si="2"/>
        <v>48.96</v>
      </c>
      <c r="AH19" s="2"/>
    </row>
    <row r="20" spans="1:34" ht="17.100000000000001" customHeight="1" x14ac:dyDescent="0.2">
      <c r="A20" s="9" t="s">
        <v>14</v>
      </c>
      <c r="B20" s="3">
        <f>[16]Janeiro!$J$5</f>
        <v>33.840000000000003</v>
      </c>
      <c r="C20" s="3">
        <f>[16]Janeiro!$J$6</f>
        <v>26.64</v>
      </c>
      <c r="D20" s="3">
        <f>[16]Janeiro!$J$7</f>
        <v>33.840000000000003</v>
      </c>
      <c r="E20" s="3">
        <f>[16]Janeiro!$J$8</f>
        <v>45.36</v>
      </c>
      <c r="F20" s="3">
        <f>[16]Janeiro!$J$9</f>
        <v>29.880000000000003</v>
      </c>
      <c r="G20" s="3">
        <f>[16]Janeiro!$J$10</f>
        <v>20.88</v>
      </c>
      <c r="H20" s="3">
        <f>[16]Janeiro!$J$11</f>
        <v>11.879999999999999</v>
      </c>
      <c r="I20" s="3">
        <f>[16]Janeiro!$J$12</f>
        <v>45.36</v>
      </c>
      <c r="J20" s="3">
        <f>[16]Janeiro!$J$13</f>
        <v>50.76</v>
      </c>
      <c r="K20" s="3">
        <f>[16]Janeiro!$J$14</f>
        <v>33.480000000000004</v>
      </c>
      <c r="L20" s="3">
        <f>[16]Janeiro!$J$15</f>
        <v>48.6</v>
      </c>
      <c r="M20" s="3">
        <f>[16]Janeiro!$J$16</f>
        <v>46.800000000000004</v>
      </c>
      <c r="N20" s="3">
        <f>[16]Janeiro!$J$17</f>
        <v>32.76</v>
      </c>
      <c r="O20" s="3">
        <f>[16]Janeiro!$J$18</f>
        <v>30.6</v>
      </c>
      <c r="P20" s="3">
        <f>[16]Janeiro!$J$19</f>
        <v>14.4</v>
      </c>
      <c r="Q20" s="3">
        <f>[16]Janeiro!$J$20</f>
        <v>68.039999999999992</v>
      </c>
      <c r="R20" s="3">
        <f>[16]Janeiro!$J$21</f>
        <v>70.2</v>
      </c>
      <c r="S20" s="3">
        <f>[16]Janeiro!$J$22</f>
        <v>49.32</v>
      </c>
      <c r="T20" s="3">
        <f>[16]Janeiro!$J$23</f>
        <v>59.04</v>
      </c>
      <c r="U20" s="3">
        <f>[16]Janeiro!$J$24</f>
        <v>24.840000000000003</v>
      </c>
      <c r="V20" s="3">
        <f>[16]Janeiro!$J$25</f>
        <v>25.92</v>
      </c>
      <c r="W20" s="3">
        <f>[16]Janeiro!$J$26</f>
        <v>37.440000000000005</v>
      </c>
      <c r="X20" s="3">
        <f>[16]Janeiro!$J$27</f>
        <v>44.64</v>
      </c>
      <c r="Y20" s="3">
        <f>[16]Janeiro!$J$28</f>
        <v>16.2</v>
      </c>
      <c r="Z20" s="3">
        <f>[16]Janeiro!$J$29</f>
        <v>44.28</v>
      </c>
      <c r="AA20" s="3">
        <f>[16]Janeiro!$J$30</f>
        <v>25.56</v>
      </c>
      <c r="AB20" s="3">
        <f>[16]Janeiro!$J$31</f>
        <v>43.2</v>
      </c>
      <c r="AC20" s="3">
        <f>[16]Janeiro!$J$32</f>
        <v>31.319999999999997</v>
      </c>
      <c r="AD20" s="3">
        <f>[16]Janeiro!$J$33</f>
        <v>33.480000000000004</v>
      </c>
      <c r="AE20" s="3">
        <f>[16]Janeiro!$J$34</f>
        <v>32.76</v>
      </c>
      <c r="AF20" s="3">
        <f>[16]Janeiro!$J$35</f>
        <v>57.6</v>
      </c>
      <c r="AG20" s="16">
        <f t="shared" si="2"/>
        <v>70.2</v>
      </c>
      <c r="AH20" s="2"/>
    </row>
    <row r="21" spans="1:34" ht="17.100000000000001" customHeight="1" x14ac:dyDescent="0.2">
      <c r="A21" s="9" t="s">
        <v>15</v>
      </c>
      <c r="B21" s="3">
        <f>[17]Janeiro!$J$5</f>
        <v>28.08</v>
      </c>
      <c r="C21" s="3">
        <f>[17]Janeiro!$J$6</f>
        <v>22.68</v>
      </c>
      <c r="D21" s="3">
        <f>[17]Janeiro!$J$7</f>
        <v>28.8</v>
      </c>
      <c r="E21" s="3">
        <f>[17]Janeiro!$J$8</f>
        <v>30.240000000000002</v>
      </c>
      <c r="F21" s="3">
        <f>[17]Janeiro!$J$9</f>
        <v>23.040000000000003</v>
      </c>
      <c r="G21" s="3">
        <f>[17]Janeiro!$J$10</f>
        <v>29.16</v>
      </c>
      <c r="H21" s="3">
        <f>[17]Janeiro!$J$11</f>
        <v>41.04</v>
      </c>
      <c r="I21" s="3">
        <f>[17]Janeiro!$J$12</f>
        <v>32.04</v>
      </c>
      <c r="J21" s="3">
        <f>[17]Janeiro!$J$13</f>
        <v>25.56</v>
      </c>
      <c r="K21" s="3">
        <f>[17]Janeiro!$J$14</f>
        <v>25.92</v>
      </c>
      <c r="L21" s="3">
        <f>[17]Janeiro!$J$15</f>
        <v>35.28</v>
      </c>
      <c r="M21" s="3">
        <f>[17]Janeiro!$J$16</f>
        <v>41.76</v>
      </c>
      <c r="N21" s="3">
        <f>[17]Janeiro!$J$17</f>
        <v>20.52</v>
      </c>
      <c r="O21" s="3">
        <f>[17]Janeiro!$J$18</f>
        <v>29.880000000000003</v>
      </c>
      <c r="P21" s="3">
        <f>[17]Janeiro!$J$19</f>
        <v>21.6</v>
      </c>
      <c r="Q21" s="3">
        <f>[17]Janeiro!$J$20</f>
        <v>31.319999999999997</v>
      </c>
      <c r="R21" s="3">
        <f>[17]Janeiro!$J$21</f>
        <v>36.72</v>
      </c>
      <c r="S21" s="3">
        <f>[17]Janeiro!$J$22</f>
        <v>37.800000000000004</v>
      </c>
      <c r="T21" s="3">
        <f>[17]Janeiro!$J$23</f>
        <v>26.64</v>
      </c>
      <c r="U21" s="3">
        <f>[17]Janeiro!$J$24</f>
        <v>32.04</v>
      </c>
      <c r="V21" s="3">
        <f>[17]Janeiro!$J$25</f>
        <v>32.4</v>
      </c>
      <c r="W21" s="3">
        <f>[17]Janeiro!$J$26</f>
        <v>28.44</v>
      </c>
      <c r="X21" s="3">
        <f>[17]Janeiro!$J$27</f>
        <v>38.880000000000003</v>
      </c>
      <c r="Y21" s="3">
        <f>[17]Janeiro!$J$28</f>
        <v>32.4</v>
      </c>
      <c r="Z21" s="3">
        <f>[17]Janeiro!$J$29</f>
        <v>35.64</v>
      </c>
      <c r="AA21" s="3">
        <f>[17]Janeiro!$J$30</f>
        <v>60.12</v>
      </c>
      <c r="AB21" s="3">
        <f>[17]Janeiro!$J$31</f>
        <v>27.36</v>
      </c>
      <c r="AC21" s="3">
        <f>[17]Janeiro!$J$32</f>
        <v>37.800000000000004</v>
      </c>
      <c r="AD21" s="3">
        <f>[17]Janeiro!$J$33</f>
        <v>23.400000000000002</v>
      </c>
      <c r="AE21" s="3">
        <f>[17]Janeiro!$J$34</f>
        <v>23.400000000000002</v>
      </c>
      <c r="AF21" s="3">
        <f>[17]Janeiro!$J$35</f>
        <v>31.319999999999997</v>
      </c>
      <c r="AG21" s="16">
        <f t="shared" si="2"/>
        <v>60.12</v>
      </c>
      <c r="AH21" s="2"/>
    </row>
    <row r="22" spans="1:34" ht="17.100000000000001" customHeight="1" x14ac:dyDescent="0.2">
      <c r="A22" s="9" t="s">
        <v>16</v>
      </c>
      <c r="B22" s="3" t="str">
        <f>[18]Janeiro!$J$5</f>
        <v>**</v>
      </c>
      <c r="C22" s="3">
        <f>[18]Janeiro!$J$6</f>
        <v>18.720000000000002</v>
      </c>
      <c r="D22" s="3">
        <f>[18]Janeiro!$J$7</f>
        <v>26.28</v>
      </c>
      <c r="E22" s="3">
        <f>[18]Janeiro!$J$8</f>
        <v>19.079999999999998</v>
      </c>
      <c r="F22" s="3">
        <f>[18]Janeiro!$J$9</f>
        <v>26.64</v>
      </c>
      <c r="G22" s="3">
        <f>[18]Janeiro!$J$10</f>
        <v>50.04</v>
      </c>
      <c r="H22" s="3">
        <f>[18]Janeiro!$J$11</f>
        <v>21.6</v>
      </c>
      <c r="I22" s="3">
        <f>[18]Janeiro!$J$12</f>
        <v>27</v>
      </c>
      <c r="J22" s="3">
        <f>[18]Janeiro!$J$13</f>
        <v>23.400000000000002</v>
      </c>
      <c r="K22" s="3">
        <f>[18]Janeiro!$J$14</f>
        <v>14.76</v>
      </c>
      <c r="L22" s="3">
        <f>[18]Janeiro!$J$15</f>
        <v>28.08</v>
      </c>
      <c r="M22" s="3" t="str">
        <f>[18]Janeiro!$J$16</f>
        <v>**</v>
      </c>
      <c r="N22" s="3">
        <f>[18]Janeiro!$J$17</f>
        <v>14.4</v>
      </c>
      <c r="O22" s="3">
        <f>[18]Janeiro!$J$18</f>
        <v>29.880000000000003</v>
      </c>
      <c r="P22" s="3">
        <f>[18]Janeiro!$J$19</f>
        <v>19.440000000000001</v>
      </c>
      <c r="Q22" s="3">
        <f>[18]Janeiro!$J$20</f>
        <v>32.04</v>
      </c>
      <c r="R22" s="3">
        <f>[18]Janeiro!$J$21</f>
        <v>21.6</v>
      </c>
      <c r="S22" s="3">
        <f>[18]Janeiro!$J$22</f>
        <v>14.4</v>
      </c>
      <c r="T22" s="3" t="str">
        <f>[18]Janeiro!$J$23</f>
        <v>**</v>
      </c>
      <c r="U22" s="3" t="str">
        <f>[18]Janeiro!$J$24</f>
        <v>**</v>
      </c>
      <c r="V22" s="3" t="str">
        <f>[18]Janeiro!$J$25</f>
        <v>**</v>
      </c>
      <c r="W22" s="3" t="str">
        <f>[18]Janeiro!$J$26</f>
        <v>**</v>
      </c>
      <c r="X22" s="3" t="str">
        <f>[18]Janeiro!$J$27</f>
        <v>**</v>
      </c>
      <c r="Y22" s="3" t="str">
        <f>[18]Janeiro!$J$28</f>
        <v>**</v>
      </c>
      <c r="Z22" s="3">
        <f>[18]Janeiro!$J$29</f>
        <v>20.16</v>
      </c>
      <c r="AA22" s="3">
        <f>[18]Janeiro!$J$30</f>
        <v>23.759999999999998</v>
      </c>
      <c r="AB22" s="3" t="str">
        <f>[18]Janeiro!$J$31</f>
        <v>**</v>
      </c>
      <c r="AC22" s="3" t="str">
        <f>[18]Janeiro!$J$32</f>
        <v>**</v>
      </c>
      <c r="AD22" s="3" t="str">
        <f>[18]Janeiro!$J$33</f>
        <v>**</v>
      </c>
      <c r="AE22" s="3" t="str">
        <f>[18]Janeiro!$J$34</f>
        <v>**</v>
      </c>
      <c r="AF22" s="3" t="str">
        <f>[18]Janeiro!$J$35</f>
        <v>**</v>
      </c>
      <c r="AG22" s="16">
        <f t="shared" ref="AG22:AG27" si="3">MAX(B22:AF22)</f>
        <v>50.04</v>
      </c>
      <c r="AH22" s="2"/>
    </row>
    <row r="23" spans="1:34" ht="17.100000000000001" customHeight="1" x14ac:dyDescent="0.2">
      <c r="A23" s="9" t="s">
        <v>17</v>
      </c>
      <c r="B23" s="3">
        <f>[19]Janeiro!$J$5</f>
        <v>19.8</v>
      </c>
      <c r="C23" s="3">
        <f>[19]Janeiro!$J$6</f>
        <v>27.36</v>
      </c>
      <c r="D23" s="3">
        <f>[19]Janeiro!$J$7</f>
        <v>41.4</v>
      </c>
      <c r="E23" s="3">
        <f>[19]Janeiro!$J$8</f>
        <v>35.64</v>
      </c>
      <c r="F23" s="3">
        <f>[19]Janeiro!$J$9</f>
        <v>24.840000000000003</v>
      </c>
      <c r="G23" s="3">
        <f>[19]Janeiro!$J$10</f>
        <v>19.8</v>
      </c>
      <c r="H23" s="3">
        <f>[19]Janeiro!$J$11</f>
        <v>26.64</v>
      </c>
      <c r="I23" s="3">
        <f>[19]Janeiro!$J$12</f>
        <v>32.4</v>
      </c>
      <c r="J23" s="3">
        <f>[19]Janeiro!$J$13</f>
        <v>30.96</v>
      </c>
      <c r="K23" s="3">
        <f>[19]Janeiro!$J$14</f>
        <v>34.92</v>
      </c>
      <c r="L23" s="3">
        <f>[19]Janeiro!$J$15</f>
        <v>30.96</v>
      </c>
      <c r="M23" s="3">
        <f>[19]Janeiro!$J$16</f>
        <v>36.36</v>
      </c>
      <c r="N23" s="3">
        <f>[19]Janeiro!$J$17</f>
        <v>23.759999999999998</v>
      </c>
      <c r="O23" s="3">
        <f>[19]Janeiro!$J$18</f>
        <v>32.04</v>
      </c>
      <c r="P23" s="3">
        <f>[19]Janeiro!$J$19</f>
        <v>26.28</v>
      </c>
      <c r="Q23" s="3">
        <f>[19]Janeiro!$J$20</f>
        <v>73.08</v>
      </c>
      <c r="R23" s="3">
        <f>[19]Janeiro!$J$21</f>
        <v>34.56</v>
      </c>
      <c r="S23" s="3">
        <f>[19]Janeiro!$J$22</f>
        <v>36.72</v>
      </c>
      <c r="T23" s="3">
        <f>[19]Janeiro!$J$23</f>
        <v>33.119999999999997</v>
      </c>
      <c r="U23" s="3">
        <f>[19]Janeiro!$J$24</f>
        <v>29.52</v>
      </c>
      <c r="V23" s="3">
        <f>[19]Janeiro!$J$25</f>
        <v>60.839999999999996</v>
      </c>
      <c r="W23" s="3">
        <f>[19]Janeiro!$J$26</f>
        <v>26.28</v>
      </c>
      <c r="X23" s="3">
        <f>[19]Janeiro!$J$27</f>
        <v>34.56</v>
      </c>
      <c r="Y23" s="3">
        <f>[19]Janeiro!$J$28</f>
        <v>54.72</v>
      </c>
      <c r="Z23" s="3">
        <f>[19]Janeiro!$J$29</f>
        <v>43.92</v>
      </c>
      <c r="AA23" s="3">
        <f>[19]Janeiro!$J$30</f>
        <v>68.400000000000006</v>
      </c>
      <c r="AB23" s="3">
        <f>[19]Janeiro!$J$31</f>
        <v>28.8</v>
      </c>
      <c r="AC23" s="3">
        <f>[19]Janeiro!$J$32</f>
        <v>43.2</v>
      </c>
      <c r="AD23" s="3">
        <f>[19]Janeiro!$J$33</f>
        <v>41.04</v>
      </c>
      <c r="AE23" s="3">
        <f>[19]Janeiro!$J$34</f>
        <v>21.96</v>
      </c>
      <c r="AF23" s="3">
        <f>[19]Janeiro!$J$35</f>
        <v>31.319999999999997</v>
      </c>
      <c r="AG23" s="16">
        <f t="shared" si="3"/>
        <v>73.08</v>
      </c>
      <c r="AH23" s="2"/>
    </row>
    <row r="24" spans="1:34" ht="17.100000000000001" customHeight="1" x14ac:dyDescent="0.2">
      <c r="A24" s="9" t="s">
        <v>18</v>
      </c>
      <c r="B24" s="3">
        <f>[20]Janeiro!$J$5</f>
        <v>28.44</v>
      </c>
      <c r="C24" s="3">
        <f>[20]Janeiro!$J$6</f>
        <v>36</v>
      </c>
      <c r="D24" s="3">
        <f>[20]Janeiro!$J$7</f>
        <v>33.840000000000003</v>
      </c>
      <c r="E24" s="3">
        <f>[20]Janeiro!$J$8</f>
        <v>27</v>
      </c>
      <c r="F24" s="3">
        <f>[20]Janeiro!$J$9</f>
        <v>30.96</v>
      </c>
      <c r="G24" s="3">
        <f>[20]Janeiro!$J$10</f>
        <v>36</v>
      </c>
      <c r="H24" s="3">
        <f>[20]Janeiro!$J$11</f>
        <v>34.56</v>
      </c>
      <c r="I24" s="3">
        <f>[20]Janeiro!$J$12</f>
        <v>34.92</v>
      </c>
      <c r="J24" s="3">
        <f>[20]Janeiro!$J$13</f>
        <v>36</v>
      </c>
      <c r="K24" s="3">
        <f>[20]Janeiro!$J$14</f>
        <v>30.240000000000002</v>
      </c>
      <c r="L24" s="3">
        <f>[20]Janeiro!$J$15</f>
        <v>46.080000000000005</v>
      </c>
      <c r="M24" s="3">
        <f>[20]Janeiro!$J$16</f>
        <v>35.64</v>
      </c>
      <c r="N24" s="3">
        <f>[20]Janeiro!$J$17</f>
        <v>43.92</v>
      </c>
      <c r="O24" s="3">
        <f>[20]Janeiro!$J$18</f>
        <v>39.6</v>
      </c>
      <c r="P24" s="3">
        <f>[20]Janeiro!$J$19</f>
        <v>30.96</v>
      </c>
      <c r="Q24" s="3">
        <f>[20]Janeiro!$J$20</f>
        <v>36</v>
      </c>
      <c r="R24" s="3">
        <f>[20]Janeiro!$J$21</f>
        <v>27.720000000000002</v>
      </c>
      <c r="S24" s="3">
        <f>[20]Janeiro!$J$22</f>
        <v>41.04</v>
      </c>
      <c r="T24" s="3">
        <f>[20]Janeiro!$J$23</f>
        <v>42.84</v>
      </c>
      <c r="U24" s="3">
        <f>[20]Janeiro!$J$24</f>
        <v>34.200000000000003</v>
      </c>
      <c r="V24" s="3">
        <f>[20]Janeiro!$J$25</f>
        <v>54.72</v>
      </c>
      <c r="W24" s="3">
        <f>[20]Janeiro!$J$26</f>
        <v>42.480000000000004</v>
      </c>
      <c r="X24" s="3">
        <f>[20]Janeiro!$J$27</f>
        <v>29.16</v>
      </c>
      <c r="Y24" s="3">
        <f>[20]Janeiro!$J$28</f>
        <v>32.4</v>
      </c>
      <c r="Z24" s="3">
        <f>[20]Janeiro!$J$29</f>
        <v>63.72</v>
      </c>
      <c r="AA24" s="3">
        <f>[20]Janeiro!$J$30</f>
        <v>27.720000000000002</v>
      </c>
      <c r="AB24" s="3">
        <f>[20]Janeiro!$J$31</f>
        <v>47.519999999999996</v>
      </c>
      <c r="AC24" s="3">
        <f>[20]Janeiro!$J$32</f>
        <v>40.680000000000007</v>
      </c>
      <c r="AD24" s="3">
        <f>[20]Janeiro!$J$33</f>
        <v>43.56</v>
      </c>
      <c r="AE24" s="3">
        <f>[20]Janeiro!$J$34</f>
        <v>28.08</v>
      </c>
      <c r="AF24" s="3">
        <f>[20]Janeiro!$J$35</f>
        <v>34.92</v>
      </c>
      <c r="AG24" s="16">
        <f t="shared" si="3"/>
        <v>63.72</v>
      </c>
      <c r="AH24" s="2"/>
    </row>
    <row r="25" spans="1:34" ht="17.100000000000001" customHeight="1" x14ac:dyDescent="0.2">
      <c r="A25" s="9" t="s">
        <v>19</v>
      </c>
      <c r="B25" s="3">
        <f>[21]Janeiro!$J$5</f>
        <v>36.36</v>
      </c>
      <c r="C25" s="3">
        <f>[21]Janeiro!$J$6</f>
        <v>25.2</v>
      </c>
      <c r="D25" s="3">
        <f>[21]Janeiro!$J$7</f>
        <v>39.96</v>
      </c>
      <c r="E25" s="3">
        <f>[21]Janeiro!$J$8</f>
        <v>26.28</v>
      </c>
      <c r="F25" s="3">
        <f>[21]Janeiro!$J$9</f>
        <v>48.6</v>
      </c>
      <c r="G25" s="3">
        <f>[21]Janeiro!$J$10</f>
        <v>29.52</v>
      </c>
      <c r="H25" s="3">
        <f>[21]Janeiro!$J$11</f>
        <v>37.440000000000005</v>
      </c>
      <c r="I25" s="3">
        <f>[21]Janeiro!$J$12</f>
        <v>31.680000000000003</v>
      </c>
      <c r="J25" s="3">
        <f>[21]Janeiro!$J$13</f>
        <v>28.44</v>
      </c>
      <c r="K25" s="3">
        <f>[21]Janeiro!$J$14</f>
        <v>28.44</v>
      </c>
      <c r="L25" s="3">
        <f>[21]Janeiro!$J$15</f>
        <v>34.92</v>
      </c>
      <c r="M25" s="3">
        <f>[21]Janeiro!$J$16</f>
        <v>54.72</v>
      </c>
      <c r="N25" s="3">
        <f>[21]Janeiro!$J$17</f>
        <v>20.16</v>
      </c>
      <c r="O25" s="3">
        <f>[21]Janeiro!$J$18</f>
        <v>21.96</v>
      </c>
      <c r="P25" s="3">
        <f>[21]Janeiro!$J$19</f>
        <v>29.880000000000003</v>
      </c>
      <c r="Q25" s="3">
        <f>[21]Janeiro!$J$20</f>
        <v>68.400000000000006</v>
      </c>
      <c r="R25" s="3">
        <f>[21]Janeiro!$J$21</f>
        <v>56.519999999999996</v>
      </c>
      <c r="S25" s="3">
        <f>[21]Janeiro!$J$22</f>
        <v>35.28</v>
      </c>
      <c r="T25" s="3">
        <f>[21]Janeiro!$J$23</f>
        <v>25.92</v>
      </c>
      <c r="U25" s="3">
        <f>[21]Janeiro!$J$24</f>
        <v>41.76</v>
      </c>
      <c r="V25" s="3">
        <f>[21]Janeiro!$J$25</f>
        <v>30.240000000000002</v>
      </c>
      <c r="W25" s="3">
        <f>[21]Janeiro!$J$26</f>
        <v>25.92</v>
      </c>
      <c r="X25" s="3">
        <f>[21]Janeiro!$J$27</f>
        <v>39.24</v>
      </c>
      <c r="Y25" s="3">
        <f>[21]Janeiro!$J$28</f>
        <v>36.36</v>
      </c>
      <c r="Z25" s="3">
        <f>[21]Janeiro!$J$29</f>
        <v>35.28</v>
      </c>
      <c r="AA25" s="3">
        <f>[21]Janeiro!$J$30</f>
        <v>32.4</v>
      </c>
      <c r="AB25" s="3">
        <f>[21]Janeiro!$J$31</f>
        <v>42.12</v>
      </c>
      <c r="AC25" s="3">
        <f>[21]Janeiro!$J$32</f>
        <v>28.44</v>
      </c>
      <c r="AD25" s="3">
        <f>[21]Janeiro!$J$33</f>
        <v>30.6</v>
      </c>
      <c r="AE25" s="3">
        <f>[21]Janeiro!$J$34</f>
        <v>30.6</v>
      </c>
      <c r="AF25" s="3">
        <f>[21]Janeiro!$J$35</f>
        <v>34.92</v>
      </c>
      <c r="AG25" s="16">
        <f t="shared" si="3"/>
        <v>68.400000000000006</v>
      </c>
      <c r="AH25" s="2"/>
    </row>
    <row r="26" spans="1:34" ht="17.100000000000001" customHeight="1" x14ac:dyDescent="0.2">
      <c r="A26" s="9" t="s">
        <v>31</v>
      </c>
      <c r="B26" s="3">
        <f>[22]Janeiro!$J$5</f>
        <v>26.560000000000002</v>
      </c>
      <c r="C26" s="3">
        <f>[22]Janeiro!$J$6</f>
        <v>24</v>
      </c>
      <c r="D26" s="3">
        <f>[22]Janeiro!$J$7</f>
        <v>28.480000000000004</v>
      </c>
      <c r="E26" s="3">
        <f>[22]Janeiro!$J$8</f>
        <v>31.04</v>
      </c>
      <c r="F26" s="3">
        <f>[22]Janeiro!$J$9</f>
        <v>40.960000000000008</v>
      </c>
      <c r="G26" s="3">
        <f>[22]Janeiro!$J$10</f>
        <v>33.92</v>
      </c>
      <c r="H26" s="3">
        <f>[22]Janeiro!$J$11</f>
        <v>32.64</v>
      </c>
      <c r="I26" s="3">
        <f>[22]Janeiro!$J$12</f>
        <v>26.560000000000002</v>
      </c>
      <c r="J26" s="3">
        <f>[22]Janeiro!$J$13</f>
        <v>32</v>
      </c>
      <c r="K26" s="3">
        <f>[22]Janeiro!$J$14</f>
        <v>37.44</v>
      </c>
      <c r="L26" s="3">
        <f>[22]Janeiro!$J$15</f>
        <v>25.6</v>
      </c>
      <c r="M26" s="3">
        <f>[22]Janeiro!$J$16</f>
        <v>25.28</v>
      </c>
      <c r="N26" s="3">
        <f>[22]Janeiro!$J$17</f>
        <v>18.880000000000003</v>
      </c>
      <c r="O26" s="3">
        <f>[22]Janeiro!$J$18</f>
        <v>30.080000000000002</v>
      </c>
      <c r="P26" s="3">
        <f>[22]Janeiro!$J$19</f>
        <v>20.8</v>
      </c>
      <c r="Q26" s="3">
        <f>[22]Janeiro!$J$20</f>
        <v>31.360000000000003</v>
      </c>
      <c r="R26" s="3">
        <f>[22]Janeiro!$J$21</f>
        <v>54.400000000000006</v>
      </c>
      <c r="S26" s="3">
        <f>[22]Janeiro!$J$22</f>
        <v>33.28</v>
      </c>
      <c r="T26" s="3">
        <f>[22]Janeiro!$J$23</f>
        <v>28.480000000000004</v>
      </c>
      <c r="U26" s="3">
        <f>[22]Janeiro!$J$24</f>
        <v>27.84</v>
      </c>
      <c r="V26" s="3">
        <f>[22]Janeiro!$J$25</f>
        <v>47.680000000000007</v>
      </c>
      <c r="W26" s="3">
        <f>[22]Janeiro!$J$26</f>
        <v>37.119999999999997</v>
      </c>
      <c r="X26" s="3">
        <f>[22]Janeiro!$J$27</f>
        <v>31.04</v>
      </c>
      <c r="Y26" s="3">
        <f>[22]Janeiro!$J$28</f>
        <v>32.32</v>
      </c>
      <c r="Z26" s="3">
        <f>[22]Janeiro!$J$29</f>
        <v>26.24</v>
      </c>
      <c r="AA26" s="3">
        <f>[22]Janeiro!$J$30</f>
        <v>25.28</v>
      </c>
      <c r="AB26" s="3">
        <f>[22]Janeiro!$J$31</f>
        <v>34.880000000000003</v>
      </c>
      <c r="AC26" s="3">
        <f>[22]Janeiro!$J$32</f>
        <v>40.64</v>
      </c>
      <c r="AD26" s="3">
        <f>[22]Janeiro!$J$33</f>
        <v>28.160000000000004</v>
      </c>
      <c r="AE26" s="3">
        <f>[22]Janeiro!$J$34</f>
        <v>21.44</v>
      </c>
      <c r="AF26" s="3">
        <f>[22]Janeiro!$J$35</f>
        <v>28.160000000000004</v>
      </c>
      <c r="AG26" s="16">
        <f t="shared" si="3"/>
        <v>54.400000000000006</v>
      </c>
      <c r="AH26" s="2"/>
    </row>
    <row r="27" spans="1:34" ht="17.100000000000001" customHeight="1" x14ac:dyDescent="0.2">
      <c r="A27" s="9" t="s">
        <v>20</v>
      </c>
      <c r="B27" s="3">
        <f>[23]Janeiro!$J$5</f>
        <v>19.52</v>
      </c>
      <c r="C27" s="3">
        <f>[23]Janeiro!$J$6</f>
        <v>35.839999999999996</v>
      </c>
      <c r="D27" s="3">
        <f>[23]Janeiro!$J$7</f>
        <v>17.28</v>
      </c>
      <c r="E27" s="3">
        <f>[23]Janeiro!$J$8</f>
        <v>48.960000000000008</v>
      </c>
      <c r="F27" s="3">
        <f>[23]Janeiro!$J$9</f>
        <v>22.72</v>
      </c>
      <c r="G27" s="3">
        <f>[23]Janeiro!$J$10</f>
        <v>33.92</v>
      </c>
      <c r="H27" s="3">
        <f>[23]Janeiro!$J$11</f>
        <v>33.92</v>
      </c>
      <c r="I27" s="3">
        <f>[23]Janeiro!$J$12</f>
        <v>46.400000000000006</v>
      </c>
      <c r="J27" s="3">
        <f>[23]Janeiro!$J$13</f>
        <v>29.12</v>
      </c>
      <c r="K27" s="3">
        <f>[23]Janeiro!$J$14</f>
        <v>21.44</v>
      </c>
      <c r="L27" s="3">
        <f>[23]Janeiro!$J$15</f>
        <v>48.64</v>
      </c>
      <c r="M27" s="3">
        <f>[23]Janeiro!$J$16</f>
        <v>26.560000000000002</v>
      </c>
      <c r="N27" s="3">
        <f>[23]Janeiro!$J$17</f>
        <v>43.52</v>
      </c>
      <c r="O27" s="3">
        <f>[23]Janeiro!$J$18</f>
        <v>22.080000000000002</v>
      </c>
      <c r="P27" s="3">
        <f>[23]Janeiro!$J$19</f>
        <v>24.32</v>
      </c>
      <c r="Q27" s="3">
        <f>[23]Janeiro!$J$20</f>
        <v>34.24</v>
      </c>
      <c r="R27" s="3">
        <f>[23]Janeiro!$J$21</f>
        <v>44.800000000000004</v>
      </c>
      <c r="S27" s="3">
        <f>[23]Janeiro!$J$22</f>
        <v>45.120000000000005</v>
      </c>
      <c r="T27" s="3">
        <f>[23]Janeiro!$J$23</f>
        <v>34.24</v>
      </c>
      <c r="U27" s="3">
        <f>[23]Janeiro!$J$24</f>
        <v>19.52</v>
      </c>
      <c r="V27" s="3">
        <f>[23]Janeiro!$J$25</f>
        <v>33.28</v>
      </c>
      <c r="W27" s="3">
        <f>[23]Janeiro!$J$26</f>
        <v>38.72</v>
      </c>
      <c r="X27" s="3">
        <f>[23]Janeiro!$J$27</f>
        <v>40.960000000000008</v>
      </c>
      <c r="Y27" s="3">
        <f>[23]Janeiro!$J$28</f>
        <v>16.96</v>
      </c>
      <c r="Z27" s="3">
        <f>[23]Janeiro!$J$29</f>
        <v>25.6</v>
      </c>
      <c r="AA27" s="3">
        <f>[23]Janeiro!$J$30</f>
        <v>30.080000000000002</v>
      </c>
      <c r="AB27" s="3">
        <f>[23]Janeiro!$J$31</f>
        <v>27.52</v>
      </c>
      <c r="AC27" s="3">
        <f>[23]Janeiro!$J$32</f>
        <v>51.2</v>
      </c>
      <c r="AD27" s="3">
        <f>[23]Janeiro!$J$33</f>
        <v>32</v>
      </c>
      <c r="AE27" s="3">
        <f>[23]Janeiro!$J$34</f>
        <v>19.840000000000003</v>
      </c>
      <c r="AF27" s="3">
        <f>[23]Janeiro!$J$35</f>
        <v>26.24</v>
      </c>
      <c r="AG27" s="16">
        <f t="shared" si="3"/>
        <v>51.2</v>
      </c>
      <c r="AH27" s="2"/>
    </row>
    <row r="28" spans="1:34" s="5" customFormat="1" ht="17.100000000000001" customHeight="1" x14ac:dyDescent="0.2">
      <c r="A28" s="13" t="s">
        <v>34</v>
      </c>
      <c r="B28" s="21">
        <f>MAX(B5:B27)</f>
        <v>39.6</v>
      </c>
      <c r="C28" s="21">
        <f t="shared" ref="C28:AG28" si="4">MAX(C5:C27)</f>
        <v>53.64</v>
      </c>
      <c r="D28" s="21">
        <f t="shared" si="4"/>
        <v>48.24</v>
      </c>
      <c r="E28" s="21">
        <f t="shared" si="4"/>
        <v>48.960000000000008</v>
      </c>
      <c r="F28" s="21">
        <f t="shared" si="4"/>
        <v>54.72</v>
      </c>
      <c r="G28" s="21">
        <f t="shared" si="4"/>
        <v>57.6</v>
      </c>
      <c r="H28" s="21">
        <f t="shared" si="4"/>
        <v>57.6</v>
      </c>
      <c r="I28" s="21">
        <f t="shared" si="4"/>
        <v>48.96</v>
      </c>
      <c r="J28" s="21">
        <f t="shared" si="4"/>
        <v>51.12</v>
      </c>
      <c r="K28" s="21">
        <f t="shared" si="4"/>
        <v>41.04</v>
      </c>
      <c r="L28" s="21">
        <f t="shared" si="4"/>
        <v>53.28</v>
      </c>
      <c r="M28" s="21">
        <f t="shared" si="4"/>
        <v>54.72</v>
      </c>
      <c r="N28" s="21">
        <f t="shared" si="4"/>
        <v>98.495999999999995</v>
      </c>
      <c r="O28" s="21">
        <f t="shared" si="4"/>
        <v>41.04</v>
      </c>
      <c r="P28" s="21">
        <f t="shared" si="4"/>
        <v>53.64</v>
      </c>
      <c r="Q28" s="21">
        <f t="shared" si="4"/>
        <v>113.76</v>
      </c>
      <c r="R28" s="21">
        <f t="shared" si="4"/>
        <v>70.2</v>
      </c>
      <c r="S28" s="21">
        <f t="shared" si="4"/>
        <v>54</v>
      </c>
      <c r="T28" s="21">
        <f t="shared" si="4"/>
        <v>59.04</v>
      </c>
      <c r="U28" s="21">
        <f t="shared" si="4"/>
        <v>48.6</v>
      </c>
      <c r="V28" s="21">
        <f>MAX(V5:V27)</f>
        <v>60.839999999999996</v>
      </c>
      <c r="W28" s="21">
        <f t="shared" si="4"/>
        <v>47.16</v>
      </c>
      <c r="X28" s="21">
        <f t="shared" si="4"/>
        <v>45.72</v>
      </c>
      <c r="Y28" s="21">
        <f t="shared" si="4"/>
        <v>68.400000000000006</v>
      </c>
      <c r="Z28" s="21">
        <f t="shared" si="4"/>
        <v>70.2</v>
      </c>
      <c r="AA28" s="21">
        <f t="shared" si="4"/>
        <v>84.24</v>
      </c>
      <c r="AB28" s="21">
        <f t="shared" si="4"/>
        <v>51.480000000000004</v>
      </c>
      <c r="AC28" s="21">
        <f t="shared" si="4"/>
        <v>65.88000000000001</v>
      </c>
      <c r="AD28" s="21">
        <f t="shared" si="4"/>
        <v>59.4</v>
      </c>
      <c r="AE28" s="21">
        <f t="shared" si="4"/>
        <v>46.800000000000004</v>
      </c>
      <c r="AF28" s="56">
        <f t="shared" si="4"/>
        <v>57.6</v>
      </c>
      <c r="AG28" s="21">
        <f t="shared" si="4"/>
        <v>113.76</v>
      </c>
      <c r="AH28" s="19"/>
    </row>
    <row r="29" spans="1:34" x14ac:dyDescent="0.2">
      <c r="AG29" s="18"/>
      <c r="AH29" s="2"/>
    </row>
    <row r="30" spans="1:34" x14ac:dyDescent="0.2">
      <c r="AG30" s="18"/>
      <c r="AH30" s="2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2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2011-01-25T13:46:34Z</cp:lastPrinted>
  <dcterms:created xsi:type="dcterms:W3CDTF">2008-08-15T13:32:29Z</dcterms:created>
  <dcterms:modified xsi:type="dcterms:W3CDTF">2022-03-10T15:59:31Z</dcterms:modified>
</cp:coreProperties>
</file>