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45621"/>
</workbook>
</file>

<file path=xl/calcChain.xml><?xml version="1.0" encoding="utf-8"?>
<calcChain xmlns="http://schemas.openxmlformats.org/spreadsheetml/2006/main">
  <c r="L27" i="14" l="1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L29" i="14" s="1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28" i="15" s="1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28" i="12" s="1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28" i="9" s="1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8" i="8" s="1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28" i="7" s="1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28" i="6" s="1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28" i="5" s="1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28" i="4" s="1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K6" i="14"/>
  <c r="J6" i="14"/>
  <c r="I6" i="14"/>
  <c r="H6" i="14"/>
  <c r="G6" i="14"/>
  <c r="F6" i="14"/>
  <c r="E6" i="14"/>
  <c r="D6" i="14"/>
  <c r="C6" i="14"/>
  <c r="B6" i="14"/>
  <c r="AF5" i="14"/>
  <c r="AF29" i="14" s="1"/>
  <c r="AE5" i="14"/>
  <c r="AE29" i="14" s="1"/>
  <c r="AD5" i="14"/>
  <c r="AD29" i="14" s="1"/>
  <c r="AC5" i="14"/>
  <c r="AC29" i="14" s="1"/>
  <c r="AB5" i="14"/>
  <c r="AB29" i="14" s="1"/>
  <c r="AA5" i="14"/>
  <c r="AA29" i="14" s="1"/>
  <c r="Z5" i="14"/>
  <c r="Z29" i="14" s="1"/>
  <c r="Y5" i="14"/>
  <c r="Y29" i="14" s="1"/>
  <c r="X5" i="14"/>
  <c r="X29" i="14" s="1"/>
  <c r="W5" i="14"/>
  <c r="W29" i="14" s="1"/>
  <c r="V5" i="14"/>
  <c r="V29" i="14" s="1"/>
  <c r="U5" i="14"/>
  <c r="U29" i="14" s="1"/>
  <c r="T5" i="14"/>
  <c r="T29" i="14" s="1"/>
  <c r="S5" i="14"/>
  <c r="S29" i="14" s="1"/>
  <c r="R5" i="14"/>
  <c r="R29" i="14" s="1"/>
  <c r="Q5" i="14"/>
  <c r="Q29" i="14" s="1"/>
  <c r="P5" i="14"/>
  <c r="P29" i="14" s="1"/>
  <c r="O5" i="14"/>
  <c r="O29" i="14" s="1"/>
  <c r="N5" i="14"/>
  <c r="N29" i="14" s="1"/>
  <c r="M5" i="14"/>
  <c r="M29" i="14" s="1"/>
  <c r="K5" i="14"/>
  <c r="K29" i="14" s="1"/>
  <c r="J5" i="14"/>
  <c r="J29" i="14" s="1"/>
  <c r="I5" i="14"/>
  <c r="I29" i="14" s="1"/>
  <c r="H5" i="14"/>
  <c r="H29" i="14" s="1"/>
  <c r="G5" i="14"/>
  <c r="G29" i="14" s="1"/>
  <c r="F5" i="14"/>
  <c r="F29" i="14" s="1"/>
  <c r="E5" i="14"/>
  <c r="E29" i="14" s="1"/>
  <c r="D5" i="14"/>
  <c r="D29" i="14" s="1"/>
  <c r="C5" i="14"/>
  <c r="C29" i="14" s="1"/>
  <c r="B5" i="14"/>
  <c r="B28" i="14" s="1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K6" i="15"/>
  <c r="J6" i="15"/>
  <c r="I6" i="15"/>
  <c r="H6" i="15"/>
  <c r="G6" i="15"/>
  <c r="F6" i="15"/>
  <c r="E6" i="15"/>
  <c r="D6" i="15"/>
  <c r="C6" i="15"/>
  <c r="B6" i="15"/>
  <c r="AF5" i="15"/>
  <c r="AF28" i="15" s="1"/>
  <c r="AE5" i="15"/>
  <c r="AE28" i="15" s="1"/>
  <c r="AD5" i="15"/>
  <c r="AD28" i="15" s="1"/>
  <c r="AC5" i="15"/>
  <c r="AC28" i="15" s="1"/>
  <c r="AB5" i="15"/>
  <c r="AB28" i="15" s="1"/>
  <c r="AA5" i="15"/>
  <c r="AA28" i="15" s="1"/>
  <c r="Z5" i="15"/>
  <c r="Z28" i="15" s="1"/>
  <c r="Y5" i="15"/>
  <c r="Y28" i="15" s="1"/>
  <c r="X5" i="15"/>
  <c r="X28" i="15" s="1"/>
  <c r="W5" i="15"/>
  <c r="W28" i="15" s="1"/>
  <c r="V5" i="15"/>
  <c r="V28" i="15" s="1"/>
  <c r="U5" i="15"/>
  <c r="U28" i="15" s="1"/>
  <c r="T5" i="15"/>
  <c r="T28" i="15" s="1"/>
  <c r="S5" i="15"/>
  <c r="S28" i="15" s="1"/>
  <c r="R5" i="15"/>
  <c r="R28" i="15" s="1"/>
  <c r="Q5" i="15"/>
  <c r="Q28" i="15" s="1"/>
  <c r="P5" i="15"/>
  <c r="P28" i="15" s="1"/>
  <c r="O5" i="15"/>
  <c r="O28" i="15" s="1"/>
  <c r="N5" i="15"/>
  <c r="N28" i="15" s="1"/>
  <c r="M5" i="15"/>
  <c r="M28" i="15" s="1"/>
  <c r="K5" i="15"/>
  <c r="K28" i="15" s="1"/>
  <c r="J5" i="15"/>
  <c r="J28" i="15" s="1"/>
  <c r="I5" i="15"/>
  <c r="I28" i="15" s="1"/>
  <c r="H5" i="15"/>
  <c r="H28" i="15" s="1"/>
  <c r="G5" i="15"/>
  <c r="G28" i="15" s="1"/>
  <c r="F5" i="15"/>
  <c r="F28" i="15" s="1"/>
  <c r="E5" i="15"/>
  <c r="E28" i="15" s="1"/>
  <c r="D5" i="15"/>
  <c r="D28" i="15" s="1"/>
  <c r="C5" i="15"/>
  <c r="C28" i="15" s="1"/>
  <c r="B5" i="15"/>
  <c r="B28" i="15" s="1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K5" i="13"/>
  <c r="J5" i="13"/>
  <c r="I5" i="13"/>
  <c r="H5" i="13"/>
  <c r="G5" i="13"/>
  <c r="F5" i="13"/>
  <c r="E5" i="13"/>
  <c r="D5" i="13"/>
  <c r="C5" i="13"/>
  <c r="B5" i="13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K6" i="12"/>
  <c r="J6" i="12"/>
  <c r="I6" i="12"/>
  <c r="H6" i="12"/>
  <c r="G6" i="12"/>
  <c r="F6" i="12"/>
  <c r="E6" i="12"/>
  <c r="D6" i="12"/>
  <c r="C6" i="12"/>
  <c r="B6" i="12"/>
  <c r="AF5" i="12"/>
  <c r="AF28" i="12" s="1"/>
  <c r="AE5" i="12"/>
  <c r="AE28" i="12" s="1"/>
  <c r="AD5" i="12"/>
  <c r="AD28" i="12" s="1"/>
  <c r="AC5" i="12"/>
  <c r="AC28" i="12" s="1"/>
  <c r="AB5" i="12"/>
  <c r="AB28" i="12" s="1"/>
  <c r="AA5" i="12"/>
  <c r="AA28" i="12" s="1"/>
  <c r="Z5" i="12"/>
  <c r="Z28" i="12" s="1"/>
  <c r="Y5" i="12"/>
  <c r="Y28" i="12" s="1"/>
  <c r="X5" i="12"/>
  <c r="X28" i="12" s="1"/>
  <c r="W5" i="12"/>
  <c r="W28" i="12" s="1"/>
  <c r="V5" i="12"/>
  <c r="V28" i="12" s="1"/>
  <c r="U5" i="12"/>
  <c r="U28" i="12" s="1"/>
  <c r="T5" i="12"/>
  <c r="T28" i="12" s="1"/>
  <c r="S5" i="12"/>
  <c r="S28" i="12" s="1"/>
  <c r="R5" i="12"/>
  <c r="R28" i="12" s="1"/>
  <c r="Q5" i="12"/>
  <c r="Q28" i="12" s="1"/>
  <c r="P5" i="12"/>
  <c r="P28" i="12" s="1"/>
  <c r="O5" i="12"/>
  <c r="O28" i="12" s="1"/>
  <c r="N5" i="12"/>
  <c r="N28" i="12" s="1"/>
  <c r="M5" i="12"/>
  <c r="M28" i="12" s="1"/>
  <c r="K5" i="12"/>
  <c r="K28" i="12" s="1"/>
  <c r="J5" i="12"/>
  <c r="J28" i="12" s="1"/>
  <c r="I5" i="12"/>
  <c r="I28" i="12" s="1"/>
  <c r="H5" i="12"/>
  <c r="H28" i="12" s="1"/>
  <c r="G5" i="12"/>
  <c r="G28" i="12" s="1"/>
  <c r="F5" i="12"/>
  <c r="F28" i="12" s="1"/>
  <c r="E5" i="12"/>
  <c r="E28" i="12" s="1"/>
  <c r="D5" i="12"/>
  <c r="D28" i="12" s="1"/>
  <c r="C5" i="12"/>
  <c r="C28" i="12" s="1"/>
  <c r="B5" i="12"/>
  <c r="B28" i="12" s="1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K6" i="9"/>
  <c r="J6" i="9"/>
  <c r="I6" i="9"/>
  <c r="H6" i="9"/>
  <c r="G6" i="9"/>
  <c r="F6" i="9"/>
  <c r="E6" i="9"/>
  <c r="D6" i="9"/>
  <c r="C6" i="9"/>
  <c r="B6" i="9"/>
  <c r="AF5" i="9"/>
  <c r="AF28" i="9" s="1"/>
  <c r="AE5" i="9"/>
  <c r="AE28" i="9" s="1"/>
  <c r="AD5" i="9"/>
  <c r="AD28" i="9" s="1"/>
  <c r="AC5" i="9"/>
  <c r="AC28" i="9" s="1"/>
  <c r="AB5" i="9"/>
  <c r="AB28" i="9" s="1"/>
  <c r="AA5" i="9"/>
  <c r="AA28" i="9" s="1"/>
  <c r="Z5" i="9"/>
  <c r="Z28" i="9" s="1"/>
  <c r="Y5" i="9"/>
  <c r="Y28" i="9" s="1"/>
  <c r="X5" i="9"/>
  <c r="X28" i="9" s="1"/>
  <c r="W5" i="9"/>
  <c r="W28" i="9" s="1"/>
  <c r="V5" i="9"/>
  <c r="V28" i="9" s="1"/>
  <c r="U5" i="9"/>
  <c r="U28" i="9" s="1"/>
  <c r="T5" i="9"/>
  <c r="T28" i="9" s="1"/>
  <c r="S5" i="9"/>
  <c r="S28" i="9" s="1"/>
  <c r="R5" i="9"/>
  <c r="R28" i="9" s="1"/>
  <c r="Q5" i="9"/>
  <c r="Q28" i="9" s="1"/>
  <c r="P5" i="9"/>
  <c r="P28" i="9" s="1"/>
  <c r="O5" i="9"/>
  <c r="O28" i="9" s="1"/>
  <c r="N5" i="9"/>
  <c r="N28" i="9" s="1"/>
  <c r="M5" i="9"/>
  <c r="M28" i="9" s="1"/>
  <c r="K5" i="9"/>
  <c r="K28" i="9" s="1"/>
  <c r="J5" i="9"/>
  <c r="J28" i="9" s="1"/>
  <c r="I5" i="9"/>
  <c r="I28" i="9" s="1"/>
  <c r="H5" i="9"/>
  <c r="H28" i="9" s="1"/>
  <c r="G5" i="9"/>
  <c r="G28" i="9" s="1"/>
  <c r="F5" i="9"/>
  <c r="F28" i="9" s="1"/>
  <c r="E5" i="9"/>
  <c r="E28" i="9" s="1"/>
  <c r="D5" i="9"/>
  <c r="D28" i="9" s="1"/>
  <c r="C5" i="9"/>
  <c r="C28" i="9" s="1"/>
  <c r="B5" i="9"/>
  <c r="B28" i="9" s="1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K6" i="8"/>
  <c r="J6" i="8"/>
  <c r="I6" i="8"/>
  <c r="H6" i="8"/>
  <c r="G6" i="8"/>
  <c r="F6" i="8"/>
  <c r="E6" i="8"/>
  <c r="D6" i="8"/>
  <c r="C6" i="8"/>
  <c r="B6" i="8"/>
  <c r="AF5" i="8"/>
  <c r="AF28" i="8" s="1"/>
  <c r="AE5" i="8"/>
  <c r="AE28" i="8" s="1"/>
  <c r="AD5" i="8"/>
  <c r="AD28" i="8" s="1"/>
  <c r="AC5" i="8"/>
  <c r="AC28" i="8" s="1"/>
  <c r="AB5" i="8"/>
  <c r="AB28" i="8" s="1"/>
  <c r="AA5" i="8"/>
  <c r="AA28" i="8" s="1"/>
  <c r="Z5" i="8"/>
  <c r="Z28" i="8" s="1"/>
  <c r="Y5" i="8"/>
  <c r="Y28" i="8" s="1"/>
  <c r="X5" i="8"/>
  <c r="X28" i="8" s="1"/>
  <c r="W5" i="8"/>
  <c r="W28" i="8" s="1"/>
  <c r="V5" i="8"/>
  <c r="V28" i="8" s="1"/>
  <c r="U5" i="8"/>
  <c r="U28" i="8" s="1"/>
  <c r="T5" i="8"/>
  <c r="T28" i="8" s="1"/>
  <c r="S5" i="8"/>
  <c r="S28" i="8" s="1"/>
  <c r="R5" i="8"/>
  <c r="R28" i="8" s="1"/>
  <c r="Q5" i="8"/>
  <c r="Q28" i="8" s="1"/>
  <c r="P5" i="8"/>
  <c r="P28" i="8" s="1"/>
  <c r="O5" i="8"/>
  <c r="O28" i="8" s="1"/>
  <c r="N5" i="8"/>
  <c r="N28" i="8" s="1"/>
  <c r="M5" i="8"/>
  <c r="M28" i="8" s="1"/>
  <c r="K5" i="8"/>
  <c r="K28" i="8" s="1"/>
  <c r="J5" i="8"/>
  <c r="J28" i="8" s="1"/>
  <c r="I5" i="8"/>
  <c r="I28" i="8" s="1"/>
  <c r="H5" i="8"/>
  <c r="H28" i="8" s="1"/>
  <c r="G5" i="8"/>
  <c r="G28" i="8" s="1"/>
  <c r="F5" i="8"/>
  <c r="F28" i="8" s="1"/>
  <c r="E5" i="8"/>
  <c r="E28" i="8" s="1"/>
  <c r="D5" i="8"/>
  <c r="D28" i="8" s="1"/>
  <c r="C5" i="8"/>
  <c r="C28" i="8" s="1"/>
  <c r="B5" i="8"/>
  <c r="B28" i="8" s="1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K6" i="7"/>
  <c r="J6" i="7"/>
  <c r="I6" i="7"/>
  <c r="H6" i="7"/>
  <c r="G6" i="7"/>
  <c r="F6" i="7"/>
  <c r="E6" i="7"/>
  <c r="D6" i="7"/>
  <c r="C6" i="7"/>
  <c r="B6" i="7"/>
  <c r="AF5" i="7"/>
  <c r="AF28" i="7" s="1"/>
  <c r="AE5" i="7"/>
  <c r="AE28" i="7" s="1"/>
  <c r="AD5" i="7"/>
  <c r="AD28" i="7" s="1"/>
  <c r="AC5" i="7"/>
  <c r="AC28" i="7" s="1"/>
  <c r="AB5" i="7"/>
  <c r="AB28" i="7" s="1"/>
  <c r="AA5" i="7"/>
  <c r="AA28" i="7" s="1"/>
  <c r="Z5" i="7"/>
  <c r="Z28" i="7" s="1"/>
  <c r="Y5" i="7"/>
  <c r="Y28" i="7" s="1"/>
  <c r="X5" i="7"/>
  <c r="X28" i="7" s="1"/>
  <c r="W5" i="7"/>
  <c r="W28" i="7" s="1"/>
  <c r="V5" i="7"/>
  <c r="V28" i="7" s="1"/>
  <c r="U5" i="7"/>
  <c r="U28" i="7" s="1"/>
  <c r="T5" i="7"/>
  <c r="T28" i="7" s="1"/>
  <c r="S5" i="7"/>
  <c r="S28" i="7" s="1"/>
  <c r="R5" i="7"/>
  <c r="R28" i="7" s="1"/>
  <c r="Q5" i="7"/>
  <c r="Q28" i="7" s="1"/>
  <c r="P5" i="7"/>
  <c r="P28" i="7" s="1"/>
  <c r="O5" i="7"/>
  <c r="O28" i="7" s="1"/>
  <c r="N5" i="7"/>
  <c r="N28" i="7" s="1"/>
  <c r="M5" i="7"/>
  <c r="M28" i="7" s="1"/>
  <c r="K5" i="7"/>
  <c r="K28" i="7" s="1"/>
  <c r="J5" i="7"/>
  <c r="J28" i="7" s="1"/>
  <c r="I5" i="7"/>
  <c r="I28" i="7" s="1"/>
  <c r="H5" i="7"/>
  <c r="H28" i="7" s="1"/>
  <c r="G5" i="7"/>
  <c r="G28" i="7" s="1"/>
  <c r="F5" i="7"/>
  <c r="F28" i="7" s="1"/>
  <c r="E5" i="7"/>
  <c r="E28" i="7" s="1"/>
  <c r="D5" i="7"/>
  <c r="D28" i="7" s="1"/>
  <c r="C5" i="7"/>
  <c r="C28" i="7" s="1"/>
  <c r="B5" i="7"/>
  <c r="B28" i="7" s="1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K6" i="6"/>
  <c r="J6" i="6"/>
  <c r="I6" i="6"/>
  <c r="H6" i="6"/>
  <c r="G6" i="6"/>
  <c r="F6" i="6"/>
  <c r="E6" i="6"/>
  <c r="D6" i="6"/>
  <c r="C6" i="6"/>
  <c r="B6" i="6"/>
  <c r="AF5" i="6"/>
  <c r="AF28" i="6" s="1"/>
  <c r="AE5" i="6"/>
  <c r="AE28" i="6" s="1"/>
  <c r="AD5" i="6"/>
  <c r="AD28" i="6" s="1"/>
  <c r="AC5" i="6"/>
  <c r="AC28" i="6" s="1"/>
  <c r="AB5" i="6"/>
  <c r="AB28" i="6" s="1"/>
  <c r="AA5" i="6"/>
  <c r="AA28" i="6" s="1"/>
  <c r="Z5" i="6"/>
  <c r="Z28" i="6" s="1"/>
  <c r="Y5" i="6"/>
  <c r="Y28" i="6" s="1"/>
  <c r="X5" i="6"/>
  <c r="X28" i="6" s="1"/>
  <c r="W5" i="6"/>
  <c r="W28" i="6" s="1"/>
  <c r="V5" i="6"/>
  <c r="V28" i="6" s="1"/>
  <c r="U5" i="6"/>
  <c r="U28" i="6" s="1"/>
  <c r="T5" i="6"/>
  <c r="T28" i="6" s="1"/>
  <c r="S5" i="6"/>
  <c r="S28" i="6" s="1"/>
  <c r="R5" i="6"/>
  <c r="R28" i="6" s="1"/>
  <c r="Q5" i="6"/>
  <c r="Q28" i="6" s="1"/>
  <c r="P5" i="6"/>
  <c r="P28" i="6" s="1"/>
  <c r="O5" i="6"/>
  <c r="O28" i="6" s="1"/>
  <c r="N5" i="6"/>
  <c r="N28" i="6" s="1"/>
  <c r="M5" i="6"/>
  <c r="M28" i="6" s="1"/>
  <c r="K5" i="6"/>
  <c r="K28" i="6" s="1"/>
  <c r="J5" i="6"/>
  <c r="J28" i="6" s="1"/>
  <c r="I5" i="6"/>
  <c r="I28" i="6" s="1"/>
  <c r="H5" i="6"/>
  <c r="H28" i="6" s="1"/>
  <c r="G5" i="6"/>
  <c r="G28" i="6" s="1"/>
  <c r="F5" i="6"/>
  <c r="F28" i="6" s="1"/>
  <c r="E5" i="6"/>
  <c r="E28" i="6" s="1"/>
  <c r="D5" i="6"/>
  <c r="D28" i="6" s="1"/>
  <c r="C5" i="6"/>
  <c r="C28" i="6" s="1"/>
  <c r="B5" i="6"/>
  <c r="B28" i="6" s="1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K6" i="5"/>
  <c r="J6" i="5"/>
  <c r="I6" i="5"/>
  <c r="H6" i="5"/>
  <c r="G6" i="5"/>
  <c r="F6" i="5"/>
  <c r="E6" i="5"/>
  <c r="D6" i="5"/>
  <c r="C6" i="5"/>
  <c r="B6" i="5"/>
  <c r="AF5" i="5"/>
  <c r="AF28" i="5" s="1"/>
  <c r="AE5" i="5"/>
  <c r="AE28" i="5" s="1"/>
  <c r="AD5" i="5"/>
  <c r="AD28" i="5" s="1"/>
  <c r="AC5" i="5"/>
  <c r="AC28" i="5" s="1"/>
  <c r="AB5" i="5"/>
  <c r="AB28" i="5" s="1"/>
  <c r="AA5" i="5"/>
  <c r="AA28" i="5" s="1"/>
  <c r="Z5" i="5"/>
  <c r="Z28" i="5" s="1"/>
  <c r="Y5" i="5"/>
  <c r="Y28" i="5" s="1"/>
  <c r="X5" i="5"/>
  <c r="X28" i="5" s="1"/>
  <c r="W5" i="5"/>
  <c r="W28" i="5" s="1"/>
  <c r="V5" i="5"/>
  <c r="V28" i="5" s="1"/>
  <c r="U5" i="5"/>
  <c r="U28" i="5" s="1"/>
  <c r="T5" i="5"/>
  <c r="T28" i="5" s="1"/>
  <c r="S5" i="5"/>
  <c r="S28" i="5" s="1"/>
  <c r="R5" i="5"/>
  <c r="R28" i="5" s="1"/>
  <c r="Q5" i="5"/>
  <c r="Q28" i="5" s="1"/>
  <c r="P5" i="5"/>
  <c r="P28" i="5" s="1"/>
  <c r="O5" i="5"/>
  <c r="O28" i="5" s="1"/>
  <c r="N5" i="5"/>
  <c r="N28" i="5" s="1"/>
  <c r="M5" i="5"/>
  <c r="M28" i="5" s="1"/>
  <c r="K5" i="5"/>
  <c r="K28" i="5" s="1"/>
  <c r="J5" i="5"/>
  <c r="J28" i="5" s="1"/>
  <c r="I5" i="5"/>
  <c r="I28" i="5" s="1"/>
  <c r="H5" i="5"/>
  <c r="H28" i="5" s="1"/>
  <c r="G5" i="5"/>
  <c r="G28" i="5" s="1"/>
  <c r="F5" i="5"/>
  <c r="F28" i="5" s="1"/>
  <c r="E5" i="5"/>
  <c r="E28" i="5" s="1"/>
  <c r="D5" i="5"/>
  <c r="D28" i="5" s="1"/>
  <c r="C5" i="5"/>
  <c r="C28" i="5" s="1"/>
  <c r="B5" i="5"/>
  <c r="B28" i="5" s="1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K6" i="4"/>
  <c r="J6" i="4"/>
  <c r="I6" i="4"/>
  <c r="H6" i="4"/>
  <c r="G6" i="4"/>
  <c r="F6" i="4"/>
  <c r="E6" i="4"/>
  <c r="D6" i="4"/>
  <c r="C6" i="4"/>
  <c r="B6" i="4"/>
  <c r="AF5" i="4"/>
  <c r="AF28" i="4" s="1"/>
  <c r="AE5" i="4"/>
  <c r="AE28" i="4" s="1"/>
  <c r="AD5" i="4"/>
  <c r="AD28" i="4" s="1"/>
  <c r="AC5" i="4"/>
  <c r="AC28" i="4" s="1"/>
  <c r="AB5" i="4"/>
  <c r="AB28" i="4" s="1"/>
  <c r="AA5" i="4"/>
  <c r="AA28" i="4" s="1"/>
  <c r="Z5" i="4"/>
  <c r="Z28" i="4" s="1"/>
  <c r="Y5" i="4"/>
  <c r="Y28" i="4" s="1"/>
  <c r="X5" i="4"/>
  <c r="X28" i="4" s="1"/>
  <c r="W5" i="4"/>
  <c r="W28" i="4" s="1"/>
  <c r="V5" i="4"/>
  <c r="V28" i="4" s="1"/>
  <c r="U5" i="4"/>
  <c r="U28" i="4" s="1"/>
  <c r="T5" i="4"/>
  <c r="T28" i="4" s="1"/>
  <c r="S5" i="4"/>
  <c r="S28" i="4" s="1"/>
  <c r="R5" i="4"/>
  <c r="R28" i="4" s="1"/>
  <c r="Q5" i="4"/>
  <c r="Q28" i="4" s="1"/>
  <c r="P5" i="4"/>
  <c r="P28" i="4" s="1"/>
  <c r="O5" i="4"/>
  <c r="O28" i="4" s="1"/>
  <c r="N5" i="4"/>
  <c r="N28" i="4" s="1"/>
  <c r="M5" i="4"/>
  <c r="M28" i="4" s="1"/>
  <c r="K5" i="4"/>
  <c r="K28" i="4" s="1"/>
  <c r="J5" i="4"/>
  <c r="J28" i="4" s="1"/>
  <c r="I5" i="4"/>
  <c r="I28" i="4" s="1"/>
  <c r="H5" i="4"/>
  <c r="H28" i="4" s="1"/>
  <c r="G5" i="4"/>
  <c r="G28" i="4" s="1"/>
  <c r="F5" i="4"/>
  <c r="F28" i="4" s="1"/>
  <c r="E5" i="4"/>
  <c r="E28" i="4" s="1"/>
  <c r="D5" i="4"/>
  <c r="D28" i="4" s="1"/>
  <c r="C5" i="4"/>
  <c r="C28" i="4" s="1"/>
  <c r="B5" i="4"/>
  <c r="B28" i="4" s="1"/>
  <c r="AD28" i="14" l="1"/>
  <c r="Z28" i="14"/>
  <c r="V28" i="14"/>
  <c r="R28" i="14"/>
  <c r="N28" i="14"/>
  <c r="J28" i="14"/>
  <c r="F28" i="14"/>
  <c r="B29" i="14"/>
  <c r="AC28" i="14"/>
  <c r="Y28" i="14"/>
  <c r="U28" i="14"/>
  <c r="Q28" i="14"/>
  <c r="M28" i="14"/>
  <c r="I28" i="14"/>
  <c r="E28" i="14"/>
  <c r="AF28" i="14"/>
  <c r="AB28" i="14"/>
  <c r="X28" i="14"/>
  <c r="T28" i="14"/>
  <c r="P28" i="14"/>
  <c r="L28" i="14"/>
  <c r="H28" i="14"/>
  <c r="D28" i="14"/>
  <c r="AE28" i="14"/>
  <c r="AA28" i="14"/>
  <c r="W28" i="14"/>
  <c r="S28" i="14"/>
  <c r="O28" i="14"/>
  <c r="K28" i="14"/>
  <c r="G28" i="14"/>
  <c r="C28" i="14"/>
  <c r="AG5" i="14"/>
  <c r="AG5" i="12"/>
  <c r="AG5" i="9"/>
  <c r="AG5" i="8"/>
  <c r="AG5" i="7"/>
  <c r="AH5" i="6"/>
  <c r="AG5" i="5"/>
  <c r="AG23" i="14"/>
  <c r="AH15" i="14"/>
  <c r="AH13" i="14"/>
  <c r="AG7" i="14"/>
  <c r="AG15" i="15"/>
  <c r="AG12" i="15"/>
  <c r="AG12" i="12"/>
  <c r="AG8" i="12"/>
  <c r="AG26" i="9"/>
  <c r="AH13" i="9"/>
  <c r="AG26" i="8"/>
  <c r="AG21" i="8"/>
  <c r="AH12" i="8"/>
  <c r="AH9" i="8"/>
  <c r="AG7" i="8"/>
  <c r="AH6" i="8"/>
  <c r="AG23" i="7"/>
  <c r="AG21" i="7"/>
  <c r="AH24" i="6"/>
  <c r="AH23" i="6"/>
  <c r="AH21" i="6"/>
  <c r="AH12" i="6"/>
  <c r="AH9" i="6"/>
  <c r="AH8" i="6"/>
  <c r="AG6" i="6"/>
  <c r="AG26" i="5"/>
  <c r="AG25" i="5"/>
  <c r="AH24" i="5"/>
  <c r="AG22" i="5"/>
  <c r="AH18" i="5"/>
  <c r="AH17" i="5"/>
  <c r="AH9" i="5"/>
  <c r="AG7" i="5"/>
  <c r="AG6" i="5"/>
  <c r="AG22" i="4"/>
  <c r="AG12" i="4"/>
  <c r="AG6" i="4"/>
  <c r="AG24" i="9"/>
  <c r="AH25" i="8"/>
  <c r="AG6" i="8"/>
  <c r="AG24" i="7"/>
  <c r="AG16" i="7"/>
  <c r="AH20" i="14"/>
  <c r="AH9" i="14"/>
  <c r="AG9" i="14"/>
  <c r="AG16" i="14"/>
  <c r="AG17" i="14"/>
  <c r="AG20" i="14"/>
  <c r="AG25" i="14"/>
  <c r="AH25" i="14"/>
  <c r="AH18" i="14"/>
  <c r="AH17" i="14"/>
  <c r="AG16" i="15"/>
  <c r="AG17" i="15"/>
  <c r="AG18" i="15"/>
  <c r="AG23" i="15"/>
  <c r="AG18" i="12"/>
  <c r="AG16" i="12"/>
  <c r="AH25" i="9"/>
  <c r="AG25" i="9"/>
  <c r="AH20" i="9"/>
  <c r="AG20" i="9"/>
  <c r="AG16" i="9"/>
  <c r="AH15" i="9"/>
  <c r="AH12" i="9"/>
  <c r="AG25" i="8"/>
  <c r="AH20" i="8"/>
  <c r="AG20" i="8"/>
  <c r="AG9" i="8"/>
  <c r="C3" i="14"/>
  <c r="D3" i="14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16" i="9"/>
  <c r="AG20" i="12"/>
  <c r="AG6" i="12"/>
  <c r="AH5" i="14"/>
  <c r="AH18" i="6"/>
  <c r="AH16" i="6"/>
  <c r="AH16" i="8"/>
  <c r="AG24" i="14"/>
  <c r="AH17" i="6"/>
  <c r="AG25" i="7"/>
  <c r="AG24" i="12"/>
  <c r="AG20" i="6"/>
  <c r="AG18" i="5"/>
  <c r="AG16" i="6"/>
  <c r="AG16" i="8"/>
  <c r="AH17" i="9"/>
  <c r="AG23" i="6"/>
  <c r="AG11" i="14"/>
  <c r="AG10" i="8"/>
  <c r="AG8" i="14"/>
  <c r="AH5" i="5"/>
  <c r="AH9" i="9"/>
  <c r="AG25" i="6"/>
  <c r="AG24" i="6"/>
  <c r="AH24" i="14"/>
  <c r="AG17" i="7"/>
  <c r="AH17" i="8"/>
  <c r="AG17" i="12"/>
  <c r="AG17" i="9"/>
  <c r="AG17" i="5"/>
  <c r="AH16" i="14"/>
  <c r="AG14" i="12"/>
  <c r="AG11" i="9"/>
  <c r="AG11" i="6"/>
  <c r="AG11" i="12"/>
  <c r="AG11" i="15"/>
  <c r="AG11" i="7"/>
  <c r="AG11" i="8"/>
  <c r="AH10" i="9"/>
  <c r="AG10" i="15"/>
  <c r="AH10" i="8"/>
  <c r="AG10" i="14"/>
  <c r="AH10" i="14"/>
  <c r="AG10" i="9"/>
  <c r="AG8" i="4"/>
  <c r="AH5" i="9"/>
  <c r="AG25" i="12"/>
  <c r="AG20" i="7"/>
  <c r="AG20" i="5"/>
  <c r="AG18" i="6"/>
  <c r="AG18" i="14"/>
  <c r="AH18" i="8"/>
  <c r="AH18" i="9"/>
  <c r="AG17" i="8"/>
  <c r="AG16" i="4"/>
  <c r="AG14" i="14"/>
  <c r="AG14" i="8"/>
  <c r="AH11" i="14"/>
  <c r="AH11" i="8"/>
  <c r="AH11" i="9"/>
  <c r="AH11" i="6"/>
  <c r="AG6" i="14"/>
  <c r="AG6" i="15"/>
  <c r="AG6" i="7"/>
  <c r="AG6" i="9"/>
  <c r="AG25" i="15"/>
  <c r="AG24" i="8"/>
  <c r="AH23" i="9"/>
  <c r="AG18" i="7"/>
  <c r="AG18" i="8"/>
  <c r="AG13" i="7"/>
  <c r="AG13" i="14"/>
  <c r="AG10" i="12"/>
  <c r="AG9" i="9"/>
  <c r="AG8" i="8"/>
  <c r="AH6" i="14"/>
  <c r="AH6" i="9"/>
  <c r="AH5" i="8"/>
  <c r="AG11" i="4"/>
  <c r="AG25" i="4"/>
  <c r="AG24" i="5"/>
  <c r="AH24" i="8"/>
  <c r="AH24" i="9"/>
  <c r="AH22" i="6"/>
  <c r="AG22" i="7"/>
  <c r="AG22" i="8"/>
  <c r="AH22" i="9"/>
  <c r="AG22" i="12"/>
  <c r="AG22" i="15"/>
  <c r="AH22" i="14"/>
  <c r="AG22" i="9"/>
  <c r="AG22" i="6"/>
  <c r="AH22" i="8"/>
  <c r="AH22" i="5"/>
  <c r="AG22" i="14"/>
  <c r="AG21" i="14"/>
  <c r="AG21" i="9"/>
  <c r="AH21" i="5"/>
  <c r="AG21" i="6"/>
  <c r="AG20" i="15"/>
  <c r="AG18" i="9"/>
  <c r="AG17" i="4"/>
  <c r="AH16" i="5"/>
  <c r="AG15" i="7"/>
  <c r="AG15" i="5"/>
  <c r="AG15" i="8"/>
  <c r="AG14" i="9"/>
  <c r="AG14" i="4"/>
  <c r="AG14" i="7"/>
  <c r="AG14" i="15"/>
  <c r="AG14" i="5"/>
  <c r="AH14" i="14"/>
  <c r="AH14" i="6"/>
  <c r="AG13" i="9"/>
  <c r="AH13" i="8"/>
  <c r="AG13" i="4"/>
  <c r="AG13" i="5"/>
  <c r="AG13" i="12"/>
  <c r="AG13" i="15"/>
  <c r="AH12" i="5"/>
  <c r="AG10" i="5"/>
  <c r="AH7" i="6"/>
  <c r="AG7" i="6"/>
  <c r="AH7" i="8"/>
  <c r="AG7" i="12"/>
  <c r="AH6" i="5"/>
  <c r="AG5" i="6"/>
  <c r="AG5" i="4"/>
  <c r="AG7" i="4" l="1"/>
  <c r="AG28" i="4" s="1"/>
  <c r="AG18" i="4"/>
  <c r="AG15" i="4"/>
  <c r="AG26" i="4"/>
  <c r="AH7" i="5"/>
  <c r="AH28" i="5" s="1"/>
  <c r="AG16" i="5"/>
  <c r="AH20" i="5"/>
  <c r="AG17" i="6"/>
  <c r="AG12" i="7"/>
  <c r="AH15" i="8"/>
  <c r="AH23" i="8"/>
  <c r="AH21" i="9"/>
  <c r="AG21" i="12"/>
  <c r="AG23" i="12"/>
  <c r="AG7" i="15"/>
  <c r="AG28" i="15" s="1"/>
  <c r="AH8" i="14"/>
  <c r="AG14" i="6"/>
  <c r="AH14" i="8"/>
  <c r="AG15" i="12"/>
  <c r="AG28" i="12" s="1"/>
  <c r="AG24" i="4"/>
  <c r="AG11" i="5"/>
  <c r="AG21" i="5"/>
  <c r="AH25" i="5"/>
  <c r="AH15" i="5"/>
  <c r="AH10" i="6"/>
  <c r="AG15" i="6"/>
  <c r="AH25" i="6"/>
  <c r="AG9" i="7"/>
  <c r="AH21" i="8"/>
  <c r="AG23" i="8"/>
  <c r="AH8" i="9"/>
  <c r="AG12" i="9"/>
  <c r="AG24" i="15"/>
  <c r="AG20" i="4"/>
  <c r="AH11" i="5"/>
  <c r="AG9" i="4"/>
  <c r="AG10" i="4"/>
  <c r="AG21" i="4"/>
  <c r="AG8" i="5"/>
  <c r="AG28" i="5" s="1"/>
  <c r="AG9" i="5"/>
  <c r="AH10" i="5"/>
  <c r="AG12" i="5"/>
  <c r="AH13" i="5"/>
  <c r="AH23" i="5"/>
  <c r="AH14" i="5"/>
  <c r="AG12" i="6"/>
  <c r="AH13" i="6"/>
  <c r="AH20" i="6"/>
  <c r="AG8" i="7"/>
  <c r="AG10" i="7"/>
  <c r="AG13" i="8"/>
  <c r="AG15" i="9"/>
  <c r="AH14" i="9"/>
  <c r="AG12" i="14"/>
  <c r="AG28" i="14" s="1"/>
  <c r="AH21" i="14"/>
  <c r="AG26" i="7"/>
  <c r="AH26" i="8"/>
  <c r="AG26" i="12"/>
  <c r="AG26" i="15"/>
  <c r="AH26" i="5"/>
  <c r="AG26" i="6"/>
  <c r="AH26" i="9"/>
  <c r="AH26" i="6"/>
  <c r="AG23" i="9"/>
  <c r="AG23" i="5"/>
  <c r="AG23" i="4"/>
  <c r="AH23" i="14"/>
  <c r="AG21" i="15"/>
  <c r="AG15" i="14"/>
  <c r="AH15" i="6"/>
  <c r="AG13" i="6"/>
  <c r="AG12" i="8"/>
  <c r="AG28" i="8" s="1"/>
  <c r="AH12" i="14"/>
  <c r="AG10" i="6"/>
  <c r="AG9" i="6"/>
  <c r="AG8" i="15"/>
  <c r="AH8" i="8"/>
  <c r="AH28" i="8" s="1"/>
  <c r="AG8" i="6"/>
  <c r="AG28" i="6" s="1"/>
  <c r="AH8" i="5"/>
  <c r="AG8" i="9"/>
  <c r="AG7" i="9"/>
  <c r="AG28" i="9" s="1"/>
  <c r="AG7" i="7"/>
  <c r="AG28" i="7" s="1"/>
  <c r="AH7" i="14"/>
  <c r="AH28" i="14" s="1"/>
  <c r="AH7" i="9"/>
  <c r="AH28" i="9" s="1"/>
  <c r="AH6" i="6"/>
  <c r="AH28" i="6" s="1"/>
  <c r="AG29" i="14" l="1"/>
</calcChain>
</file>

<file path=xl/sharedStrings.xml><?xml version="1.0" encoding="utf-8"?>
<sst xmlns="http://schemas.openxmlformats.org/spreadsheetml/2006/main" count="383" uniqueCount="61">
  <si>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</si>
  <si>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</si>
  <si>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</si>
  <si>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</si>
  <si>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</si>
  <si>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</si>
  <si>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</si>
  <si>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</si>
  <si>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</si>
  <si>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</si>
  <si>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</si>
  <si>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</si>
  <si>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</si>
  <si>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</si>
  <si>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</si>
  <si>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</si>
  <si>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</si>
  <si>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</si>
  <si>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</si>
  <si>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</si>
  <si>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</si>
  <si>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</si>
  <si>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</si>
  <si>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</si>
  <si>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</si>
  <si>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</si>
  <si>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</si>
  <si>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</si>
  <si>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</si>
  <si>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</si>
  <si>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</si>
  <si>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</si>
  <si>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</si>
  <si>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</si>
  <si>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</si>
  <si>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</si>
  <si>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</si>
  <si>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</si>
  <si>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</si>
  <si>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</si>
  <si>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</si>
  <si>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</si>
  <si>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</si>
  <si>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</si>
  <si>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</si>
  <si>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</si>
  <si>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</si>
  <si>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quantos dias</t>
  </si>
  <si>
    <t>Água Clara</t>
  </si>
  <si>
    <t>s/dados</t>
  </si>
  <si>
    <t>Julho/2011</t>
  </si>
  <si>
    <t>N</t>
  </si>
  <si>
    <t>S</t>
  </si>
  <si>
    <t>sem chuva</t>
  </si>
  <si>
    <t>NE</t>
  </si>
  <si>
    <t>NO</t>
  </si>
  <si>
    <t>L</t>
  </si>
  <si>
    <t>SE</t>
  </si>
  <si>
    <t>choveu 31/07</t>
  </si>
  <si>
    <t>choveu 31/7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</si>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</sst>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21.870833333333326</v>
          </cell>
          <cell r="C5">
            <v>29.7</v>
          </cell>
          <cell r="D5">
            <v>16.600000000000001</v>
          </cell>
          <cell r="E5">
            <v>69.333333333333329</v>
          </cell>
          <cell r="F5">
            <v>90</v>
          </cell>
          <cell r="G5">
            <v>39</v>
          </cell>
          <cell r="H5" t="str">
            <v>**</v>
          </cell>
          <cell r="I5" t="str">
            <v>**</v>
          </cell>
          <cell r="J5" t="str">
            <v>**</v>
          </cell>
          <cell r="K5">
            <v>0</v>
          </cell>
        </row>
        <row r="6">
          <cell r="B6">
            <v>20.745833333333334</v>
          </cell>
          <cell r="C6">
            <v>29.3</v>
          </cell>
          <cell r="D6">
            <v>13.5</v>
          </cell>
          <cell r="E6">
            <v>74.666666666666671</v>
          </cell>
          <cell r="F6">
            <v>98</v>
          </cell>
          <cell r="G6">
            <v>40</v>
          </cell>
          <cell r="H6" t="str">
            <v>**</v>
          </cell>
          <cell r="I6" t="str">
            <v>**</v>
          </cell>
          <cell r="J6" t="str">
            <v>**</v>
          </cell>
          <cell r="K6">
            <v>0</v>
          </cell>
        </row>
        <row r="7">
          <cell r="B7">
            <v>17.362499999999994</v>
          </cell>
          <cell r="C7">
            <v>21.5</v>
          </cell>
          <cell r="D7">
            <v>15.4</v>
          </cell>
          <cell r="E7">
            <v>79.708333333333329</v>
          </cell>
          <cell r="F7">
            <v>94</v>
          </cell>
          <cell r="G7">
            <v>59</v>
          </cell>
          <cell r="H7" t="str">
            <v>**</v>
          </cell>
          <cell r="I7" t="str">
            <v>**</v>
          </cell>
          <cell r="J7" t="str">
            <v>**</v>
          </cell>
          <cell r="K7">
            <v>0</v>
          </cell>
        </row>
        <row r="8">
          <cell r="B8">
            <v>14.8375</v>
          </cell>
          <cell r="C8">
            <v>22.4</v>
          </cell>
          <cell r="D8">
            <v>9.8000000000000007</v>
          </cell>
          <cell r="E8">
            <v>66.791666666666671</v>
          </cell>
          <cell r="F8">
            <v>89</v>
          </cell>
          <cell r="G8">
            <v>37</v>
          </cell>
          <cell r="H8" t="str">
            <v>**</v>
          </cell>
          <cell r="I8" t="str">
            <v>**</v>
          </cell>
          <cell r="J8" t="str">
            <v>**</v>
          </cell>
          <cell r="K8">
            <v>0</v>
          </cell>
        </row>
        <row r="9">
          <cell r="B9">
            <v>15.433333333333335</v>
          </cell>
          <cell r="C9">
            <v>26</v>
          </cell>
          <cell r="D9">
            <v>7.4</v>
          </cell>
          <cell r="E9">
            <v>70.791666666666671</v>
          </cell>
          <cell r="F9">
            <v>96</v>
          </cell>
          <cell r="G9">
            <v>37</v>
          </cell>
          <cell r="H9" t="str">
            <v>**</v>
          </cell>
          <cell r="I9" t="str">
            <v>**</v>
          </cell>
          <cell r="J9" t="str">
            <v>**</v>
          </cell>
          <cell r="K9">
            <v>0</v>
          </cell>
        </row>
        <row r="10">
          <cell r="B10">
            <v>16.554166666666671</v>
          </cell>
          <cell r="C10">
            <v>26.8</v>
          </cell>
          <cell r="D10">
            <v>8.4</v>
          </cell>
          <cell r="E10">
            <v>71.5</v>
          </cell>
          <cell r="F10">
            <v>97</v>
          </cell>
          <cell r="G10">
            <v>36</v>
          </cell>
          <cell r="H10" t="str">
            <v>**</v>
          </cell>
          <cell r="I10" t="str">
            <v>**</v>
          </cell>
          <cell r="J10" t="str">
            <v>**</v>
          </cell>
          <cell r="K10">
            <v>1</v>
          </cell>
        </row>
        <row r="11">
          <cell r="B11">
            <v>17.645833333333332</v>
          </cell>
          <cell r="C11">
            <v>27.6</v>
          </cell>
          <cell r="D11">
            <v>10.199999999999999</v>
          </cell>
          <cell r="E11">
            <v>69.416666666666671</v>
          </cell>
          <cell r="F11">
            <v>97</v>
          </cell>
          <cell r="G11">
            <v>32</v>
          </cell>
          <cell r="H11" t="str">
            <v>**</v>
          </cell>
          <cell r="I11" t="str">
            <v>**</v>
          </cell>
          <cell r="J11" t="str">
            <v>**</v>
          </cell>
          <cell r="K11">
            <v>2</v>
          </cell>
        </row>
        <row r="12">
          <cell r="B12">
            <v>17.208333333333332</v>
          </cell>
          <cell r="C12">
            <v>25.9</v>
          </cell>
          <cell r="D12">
            <v>9.3000000000000007</v>
          </cell>
          <cell r="E12">
            <v>64.708333333333329</v>
          </cell>
          <cell r="F12">
            <v>94</v>
          </cell>
          <cell r="G12">
            <v>31</v>
          </cell>
          <cell r="H12" t="str">
            <v>**</v>
          </cell>
          <cell r="I12" t="str">
            <v>**</v>
          </cell>
          <cell r="J12" t="str">
            <v>**</v>
          </cell>
          <cell r="K12">
            <v>3</v>
          </cell>
        </row>
        <row r="13">
          <cell r="B13">
            <v>17.312499999999996</v>
          </cell>
          <cell r="C13">
            <v>30.6</v>
          </cell>
          <cell r="D13">
            <v>7.3</v>
          </cell>
          <cell r="E13">
            <v>68.333333333333329</v>
          </cell>
          <cell r="F13">
            <v>97</v>
          </cell>
          <cell r="G13">
            <v>27</v>
          </cell>
          <cell r="H13" t="str">
            <v>**</v>
          </cell>
          <cell r="I13" t="str">
            <v>**</v>
          </cell>
          <cell r="J13" t="str">
            <v>**</v>
          </cell>
          <cell r="K13">
            <v>4</v>
          </cell>
        </row>
        <row r="14">
          <cell r="B14">
            <v>20.704166666666669</v>
          </cell>
          <cell r="C14">
            <v>34.1</v>
          </cell>
          <cell r="D14">
            <v>10.6</v>
          </cell>
          <cell r="E14">
            <v>62.958333333333336</v>
          </cell>
          <cell r="F14">
            <v>94</v>
          </cell>
          <cell r="G14">
            <v>20</v>
          </cell>
          <cell r="H14" t="str">
            <v>**</v>
          </cell>
          <cell r="I14" t="str">
            <v>**</v>
          </cell>
          <cell r="J14" t="str">
            <v>**</v>
          </cell>
          <cell r="K14">
            <v>5</v>
          </cell>
        </row>
        <row r="15">
          <cell r="B15">
            <v>22.387499999999999</v>
          </cell>
          <cell r="C15">
            <v>34.200000000000003</v>
          </cell>
          <cell r="D15">
            <v>13.8</v>
          </cell>
          <cell r="E15">
            <v>63.958333333333336</v>
          </cell>
          <cell r="F15">
            <v>94</v>
          </cell>
          <cell r="G15">
            <v>26</v>
          </cell>
          <cell r="H15" t="str">
            <v>**</v>
          </cell>
          <cell r="I15" t="str">
            <v>**</v>
          </cell>
          <cell r="J15" t="str">
            <v>**</v>
          </cell>
          <cell r="K15">
            <v>6</v>
          </cell>
        </row>
        <row r="16">
          <cell r="B16">
            <v>22.966666666666665</v>
          </cell>
          <cell r="C16">
            <v>33.9</v>
          </cell>
          <cell r="D16">
            <v>15.1</v>
          </cell>
          <cell r="E16">
            <v>64.583333333333329</v>
          </cell>
          <cell r="F16">
            <v>95</v>
          </cell>
          <cell r="G16">
            <v>25</v>
          </cell>
          <cell r="H16" t="str">
            <v>**</v>
          </cell>
          <cell r="I16" t="str">
            <v>**</v>
          </cell>
          <cell r="J16" t="str">
            <v>**</v>
          </cell>
          <cell r="K16">
            <v>7</v>
          </cell>
        </row>
        <row r="17">
          <cell r="B17">
            <v>22.649999999999995</v>
          </cell>
          <cell r="C17">
            <v>33.1</v>
          </cell>
          <cell r="D17">
            <v>14.4</v>
          </cell>
          <cell r="E17">
            <v>58.916666666666664</v>
          </cell>
          <cell r="F17">
            <v>92</v>
          </cell>
          <cell r="G17">
            <v>18</v>
          </cell>
          <cell r="H17" t="str">
            <v>**</v>
          </cell>
          <cell r="I17" t="str">
            <v>**</v>
          </cell>
          <cell r="J17" t="str">
            <v>**</v>
          </cell>
          <cell r="K17">
            <v>0</v>
          </cell>
        </row>
        <row r="18">
          <cell r="B18">
            <v>20.062499999999996</v>
          </cell>
          <cell r="C18">
            <v>32.799999999999997</v>
          </cell>
          <cell r="D18">
            <v>9.9</v>
          </cell>
          <cell r="E18">
            <v>58.25</v>
          </cell>
          <cell r="F18">
            <v>95</v>
          </cell>
          <cell r="G18">
            <v>13</v>
          </cell>
          <cell r="H18" t="str">
            <v>**</v>
          </cell>
          <cell r="I18" t="str">
            <v>**</v>
          </cell>
          <cell r="J18" t="str">
            <v>**</v>
          </cell>
          <cell r="K18">
            <v>0</v>
          </cell>
        </row>
        <row r="19">
          <cell r="B19">
            <v>19.716666666666665</v>
          </cell>
          <cell r="C19">
            <v>33.299999999999997</v>
          </cell>
          <cell r="D19">
            <v>8.9</v>
          </cell>
          <cell r="E19">
            <v>56.583333333333336</v>
          </cell>
          <cell r="F19">
            <v>94</v>
          </cell>
          <cell r="G19">
            <v>16</v>
          </cell>
          <cell r="H19" t="str">
            <v>**</v>
          </cell>
          <cell r="I19" t="str">
            <v>**</v>
          </cell>
          <cell r="J19" t="str">
            <v>**</v>
          </cell>
          <cell r="K19">
            <v>0</v>
          </cell>
        </row>
        <row r="20">
          <cell r="B20">
            <v>21.229166666666668</v>
          </cell>
          <cell r="C20">
            <v>34.1</v>
          </cell>
          <cell r="D20">
            <v>10.7</v>
          </cell>
          <cell r="E20">
            <v>59.916666666666664</v>
          </cell>
          <cell r="F20">
            <v>95</v>
          </cell>
          <cell r="G20">
            <v>20</v>
          </cell>
          <cell r="H20" t="str">
            <v>**</v>
          </cell>
          <cell r="I20" t="str">
            <v>**</v>
          </cell>
          <cell r="J20" t="str">
            <v>**</v>
          </cell>
          <cell r="K20">
            <v>0</v>
          </cell>
        </row>
        <row r="21">
          <cell r="B21">
            <v>23.629166666666666</v>
          </cell>
          <cell r="C21">
            <v>34.6</v>
          </cell>
          <cell r="D21">
            <v>16.399999999999999</v>
          </cell>
          <cell r="E21">
            <v>59.333333333333336</v>
          </cell>
          <cell r="F21">
            <v>86</v>
          </cell>
          <cell r="G21">
            <v>24</v>
          </cell>
          <cell r="H21" t="str">
            <v>**</v>
          </cell>
          <cell r="I21" t="str">
            <v>**</v>
          </cell>
          <cell r="J21" t="str">
            <v>**</v>
          </cell>
          <cell r="K21">
            <v>0</v>
          </cell>
        </row>
        <row r="22">
          <cell r="B22">
            <v>22.95</v>
          </cell>
          <cell r="C22">
            <v>33.6</v>
          </cell>
          <cell r="D22">
            <v>14.3</v>
          </cell>
          <cell r="E22">
            <v>64.083333333333329</v>
          </cell>
          <cell r="F22">
            <v>94</v>
          </cell>
          <cell r="G22">
            <v>27</v>
          </cell>
          <cell r="H22" t="str">
            <v>**</v>
          </cell>
          <cell r="I22" t="str">
            <v>**</v>
          </cell>
          <cell r="J22" t="str">
            <v>**</v>
          </cell>
          <cell r="K22">
            <v>0</v>
          </cell>
        </row>
        <row r="23">
          <cell r="B23">
            <v>22.641666666666666</v>
          </cell>
          <cell r="C23">
            <v>31.7</v>
          </cell>
          <cell r="D23">
            <v>15</v>
          </cell>
          <cell r="E23">
            <v>67.041666666666671</v>
          </cell>
          <cell r="F23">
            <v>96</v>
          </cell>
          <cell r="G23">
            <v>33</v>
          </cell>
          <cell r="H23" t="str">
            <v>**</v>
          </cell>
          <cell r="I23" t="str">
            <v>**</v>
          </cell>
          <cell r="J23" t="str">
            <v>**</v>
          </cell>
          <cell r="K23">
            <v>0</v>
          </cell>
        </row>
        <row r="24">
          <cell r="B24">
            <v>24.012500000000003</v>
          </cell>
          <cell r="C24">
            <v>35.6</v>
          </cell>
          <cell r="D24">
            <v>16</v>
          </cell>
          <cell r="E24">
            <v>62.166666666666664</v>
          </cell>
          <cell r="F24">
            <v>92</v>
          </cell>
          <cell r="G24">
            <v>22</v>
          </cell>
          <cell r="H24" t="str">
            <v>**</v>
          </cell>
          <cell r="I24" t="str">
            <v>**</v>
          </cell>
          <cell r="J24" t="str">
            <v>**</v>
          </cell>
          <cell r="K24">
            <v>0</v>
          </cell>
        </row>
        <row r="25">
          <cell r="B25">
            <v>25.708333333333332</v>
          </cell>
          <cell r="C25">
            <v>31</v>
          </cell>
          <cell r="D25">
            <v>20.100000000000001</v>
          </cell>
          <cell r="E25">
            <v>52.458333333333336</v>
          </cell>
          <cell r="F25">
            <v>91</v>
          </cell>
          <cell r="G25">
            <v>34</v>
          </cell>
          <cell r="H25" t="str">
            <v>**</v>
          </cell>
          <cell r="I25" t="str">
            <v>**</v>
          </cell>
          <cell r="J25" t="str">
            <v>**</v>
          </cell>
          <cell r="K25">
            <v>2.4</v>
          </cell>
        </row>
        <row r="26">
          <cell r="B26">
            <v>18.8</v>
          </cell>
          <cell r="C26">
            <v>22.2</v>
          </cell>
          <cell r="D26">
            <v>16.100000000000001</v>
          </cell>
          <cell r="E26">
            <v>88.5</v>
          </cell>
          <cell r="F26">
            <v>95</v>
          </cell>
          <cell r="G26">
            <v>78</v>
          </cell>
          <cell r="H26" t="str">
            <v>**</v>
          </cell>
          <cell r="I26" t="str">
            <v>**</v>
          </cell>
          <cell r="J26" t="str">
            <v>**</v>
          </cell>
          <cell r="K26">
            <v>1</v>
          </cell>
        </row>
        <row r="27">
          <cell r="B27">
            <v>20.649999999999995</v>
          </cell>
          <cell r="C27">
            <v>28.3</v>
          </cell>
          <cell r="D27">
            <v>16.600000000000001</v>
          </cell>
          <cell r="E27">
            <v>77.166666666666671</v>
          </cell>
          <cell r="F27">
            <v>96</v>
          </cell>
          <cell r="G27">
            <v>46</v>
          </cell>
          <cell r="H27" t="str">
            <v>**</v>
          </cell>
          <cell r="I27" t="str">
            <v>**</v>
          </cell>
          <cell r="J27" t="str">
            <v>**</v>
          </cell>
          <cell r="K27">
            <v>0</v>
          </cell>
        </row>
        <row r="28">
          <cell r="B28">
            <v>22.316666666666666</v>
          </cell>
          <cell r="C28">
            <v>30.3</v>
          </cell>
          <cell r="D28">
            <v>16.100000000000001</v>
          </cell>
          <cell r="E28">
            <v>65.291666666666671</v>
          </cell>
          <cell r="F28">
            <v>92</v>
          </cell>
          <cell r="G28">
            <v>31</v>
          </cell>
          <cell r="H28" t="str">
            <v>**</v>
          </cell>
          <cell r="I28" t="str">
            <v>**</v>
          </cell>
          <cell r="J28" t="str">
            <v>**</v>
          </cell>
          <cell r="K28">
            <v>0</v>
          </cell>
        </row>
        <row r="29">
          <cell r="B29">
            <v>22.378260869565221</v>
          </cell>
          <cell r="C29">
            <v>31.1</v>
          </cell>
          <cell r="D29">
            <v>15.1</v>
          </cell>
          <cell r="E29">
            <v>58.565217391304351</v>
          </cell>
          <cell r="F29">
            <v>89</v>
          </cell>
          <cell r="G29">
            <v>26</v>
          </cell>
          <cell r="H29" t="str">
            <v>**</v>
          </cell>
          <cell r="I29" t="str">
            <v>**</v>
          </cell>
          <cell r="J29" t="str">
            <v>**</v>
          </cell>
          <cell r="K29">
            <v>0</v>
          </cell>
        </row>
        <row r="30">
          <cell r="B30">
            <v>24.091666666666669</v>
          </cell>
          <cell r="C30">
            <v>33</v>
          </cell>
          <cell r="D30">
            <v>15.1</v>
          </cell>
          <cell r="E30">
            <v>48.916666666666664</v>
          </cell>
          <cell r="F30">
            <v>83</v>
          </cell>
          <cell r="G30">
            <v>23</v>
          </cell>
          <cell r="H30" t="str">
            <v>**</v>
          </cell>
          <cell r="I30" t="str">
            <v>**</v>
          </cell>
          <cell r="J30" t="str">
            <v>**</v>
          </cell>
          <cell r="K30">
            <v>1</v>
          </cell>
        </row>
        <row r="31">
          <cell r="B31">
            <v>21.745833333333334</v>
          </cell>
          <cell r="C31">
            <v>31.9</v>
          </cell>
          <cell r="D31">
            <v>12.9</v>
          </cell>
          <cell r="E31">
            <v>59.083333333333336</v>
          </cell>
          <cell r="F31">
            <v>94</v>
          </cell>
          <cell r="G31">
            <v>22</v>
          </cell>
          <cell r="H31" t="str">
            <v>**</v>
          </cell>
          <cell r="I31" t="str">
            <v>**</v>
          </cell>
          <cell r="J31" t="str">
            <v>**</v>
          </cell>
          <cell r="K31">
            <v>0</v>
          </cell>
        </row>
        <row r="32">
          <cell r="B32">
            <v>22.029166666666665</v>
          </cell>
          <cell r="C32">
            <v>32.9</v>
          </cell>
          <cell r="D32">
            <v>12.1</v>
          </cell>
          <cell r="E32">
            <v>54.583333333333336</v>
          </cell>
          <cell r="F32">
            <v>92</v>
          </cell>
          <cell r="G32">
            <v>22</v>
          </cell>
          <cell r="H32" t="str">
            <v>**</v>
          </cell>
          <cell r="I32" t="str">
            <v>**</v>
          </cell>
          <cell r="J32" t="str">
            <v>**</v>
          </cell>
          <cell r="K32">
            <v>1</v>
          </cell>
        </row>
        <row r="33">
          <cell r="B33">
            <v>22.404166666666665</v>
          </cell>
          <cell r="C33">
            <v>33.9</v>
          </cell>
          <cell r="D33">
            <v>12</v>
          </cell>
          <cell r="E33">
            <v>56.375</v>
          </cell>
          <cell r="F33">
            <v>94</v>
          </cell>
          <cell r="G33">
            <v>19</v>
          </cell>
          <cell r="H33" t="str">
            <v>**</v>
          </cell>
          <cell r="I33" t="str">
            <v>**</v>
          </cell>
          <cell r="J33" t="str">
            <v>**</v>
          </cell>
          <cell r="K33">
            <v>2</v>
          </cell>
        </row>
        <row r="34">
          <cell r="B34">
            <v>23.604166666666661</v>
          </cell>
          <cell r="C34">
            <v>34.5</v>
          </cell>
          <cell r="D34">
            <v>15.2</v>
          </cell>
          <cell r="E34">
            <v>52.583333333333336</v>
          </cell>
          <cell r="F34">
            <v>83</v>
          </cell>
          <cell r="G34">
            <v>22</v>
          </cell>
          <cell r="H34" t="str">
            <v>**</v>
          </cell>
          <cell r="I34" t="str">
            <v>**</v>
          </cell>
          <cell r="J34" t="str">
            <v>**</v>
          </cell>
          <cell r="K34">
            <v>3</v>
          </cell>
        </row>
        <row r="35">
          <cell r="B35">
            <v>24.204166666666662</v>
          </cell>
          <cell r="C35">
            <v>34.799999999999997</v>
          </cell>
          <cell r="D35">
            <v>15.9</v>
          </cell>
          <cell r="E35">
            <v>58.791666666666664</v>
          </cell>
          <cell r="F35">
            <v>94</v>
          </cell>
          <cell r="G35">
            <v>20</v>
          </cell>
          <cell r="H35" t="str">
            <v>**</v>
          </cell>
          <cell r="I35" t="str">
            <v>**</v>
          </cell>
          <cell r="J35" t="str">
            <v>**</v>
          </cell>
          <cell r="K35">
            <v>4</v>
          </cell>
        </row>
        <row r="36">
          <cell r="I36" t="str">
            <v>**</v>
          </cell>
        </row>
      </sheetData>
      <sheetData sheetId="7">
        <row r="5">
          <cell r="B5">
            <v>22.224999999999998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18.749999999999996</v>
          </cell>
          <cell r="C5">
            <v>22.3</v>
          </cell>
          <cell r="D5">
            <v>16.899999999999999</v>
          </cell>
          <cell r="E5">
            <v>88.833333333333329</v>
          </cell>
          <cell r="F5">
            <v>96</v>
          </cell>
          <cell r="G5">
            <v>79</v>
          </cell>
          <cell r="H5">
            <v>19.8</v>
          </cell>
          <cell r="I5" t="str">
            <v>NO</v>
          </cell>
          <cell r="J5">
            <v>39.96</v>
          </cell>
          <cell r="K5">
            <v>6.2</v>
          </cell>
        </row>
        <row r="6">
          <cell r="B6">
            <v>14.091666666666669</v>
          </cell>
          <cell r="C6">
            <v>17</v>
          </cell>
          <cell r="D6">
            <v>12.4</v>
          </cell>
          <cell r="E6">
            <v>95.791666666666671</v>
          </cell>
          <cell r="F6">
            <v>98</v>
          </cell>
          <cell r="G6">
            <v>91</v>
          </cell>
          <cell r="H6">
            <v>15.120000000000001</v>
          </cell>
          <cell r="I6" t="str">
            <v>SO</v>
          </cell>
          <cell r="J6">
            <v>28.08</v>
          </cell>
          <cell r="K6">
            <v>35.199999999999996</v>
          </cell>
        </row>
        <row r="7">
          <cell r="B7">
            <v>10.883333333333335</v>
          </cell>
          <cell r="C7">
            <v>12.5</v>
          </cell>
          <cell r="D7">
            <v>9.6999999999999993</v>
          </cell>
          <cell r="E7">
            <v>92.333333333333329</v>
          </cell>
          <cell r="F7">
            <v>95</v>
          </cell>
          <cell r="G7">
            <v>88</v>
          </cell>
          <cell r="H7">
            <v>16.920000000000002</v>
          </cell>
          <cell r="I7" t="str">
            <v>S</v>
          </cell>
          <cell r="J7">
            <v>34.200000000000003</v>
          </cell>
          <cell r="K7">
            <v>0.2</v>
          </cell>
        </row>
        <row r="8">
          <cell r="B8">
            <v>8.85</v>
          </cell>
          <cell r="C8">
            <v>13.5</v>
          </cell>
          <cell r="D8">
            <v>5.5</v>
          </cell>
          <cell r="E8">
            <v>72.208333333333329</v>
          </cell>
          <cell r="F8">
            <v>89</v>
          </cell>
          <cell r="G8">
            <v>40</v>
          </cell>
          <cell r="H8">
            <v>19.079999999999998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10.670833333333333</v>
          </cell>
          <cell r="C9">
            <v>18</v>
          </cell>
          <cell r="D9">
            <v>5.9</v>
          </cell>
          <cell r="E9">
            <v>67.666666666666671</v>
          </cell>
          <cell r="F9">
            <v>94</v>
          </cell>
          <cell r="G9">
            <v>28</v>
          </cell>
          <cell r="H9">
            <v>9</v>
          </cell>
          <cell r="I9" t="str">
            <v>S</v>
          </cell>
          <cell r="J9">
            <v>17.28</v>
          </cell>
          <cell r="K9">
            <v>0</v>
          </cell>
        </row>
        <row r="10">
          <cell r="B10">
            <v>13.466666666666669</v>
          </cell>
          <cell r="C10">
            <v>20.9</v>
          </cell>
          <cell r="D10">
            <v>8.5</v>
          </cell>
          <cell r="E10">
            <v>61.375</v>
          </cell>
          <cell r="F10">
            <v>89</v>
          </cell>
          <cell r="G10">
            <v>25</v>
          </cell>
          <cell r="H10">
            <v>10.8</v>
          </cell>
          <cell r="I10" t="str">
            <v>S</v>
          </cell>
          <cell r="J10">
            <v>18.36</v>
          </cell>
          <cell r="K10">
            <v>0</v>
          </cell>
        </row>
        <row r="11">
          <cell r="B11">
            <v>14.39583333333333</v>
          </cell>
          <cell r="C11">
            <v>21.9</v>
          </cell>
          <cell r="D11">
            <v>7.2</v>
          </cell>
          <cell r="E11">
            <v>57.208333333333336</v>
          </cell>
          <cell r="F11">
            <v>89</v>
          </cell>
          <cell r="G11">
            <v>23</v>
          </cell>
          <cell r="H11">
            <v>14.4</v>
          </cell>
          <cell r="I11" t="str">
            <v>S</v>
          </cell>
          <cell r="J11">
            <v>26.64</v>
          </cell>
          <cell r="K11">
            <v>0</v>
          </cell>
        </row>
        <row r="12">
          <cell r="B12">
            <v>13.458333333333334</v>
          </cell>
          <cell r="C12">
            <v>24.1</v>
          </cell>
          <cell r="D12">
            <v>3.2</v>
          </cell>
          <cell r="E12">
            <v>60.083333333333336</v>
          </cell>
          <cell r="F12">
            <v>94</v>
          </cell>
          <cell r="G12">
            <v>21</v>
          </cell>
          <cell r="H12">
            <v>12.96</v>
          </cell>
          <cell r="I12" t="str">
            <v>S</v>
          </cell>
          <cell r="J12">
            <v>21.6</v>
          </cell>
          <cell r="K12">
            <v>0</v>
          </cell>
        </row>
        <row r="13">
          <cell r="B13">
            <v>16.137499999999999</v>
          </cell>
          <cell r="C13">
            <v>25.1</v>
          </cell>
          <cell r="D13">
            <v>8.3000000000000007</v>
          </cell>
          <cell r="E13">
            <v>61.916666666666664</v>
          </cell>
          <cell r="F13">
            <v>92</v>
          </cell>
          <cell r="G13">
            <v>36</v>
          </cell>
          <cell r="H13">
            <v>20.16</v>
          </cell>
          <cell r="I13" t="str">
            <v>NE</v>
          </cell>
          <cell r="J13">
            <v>33.119999999999997</v>
          </cell>
          <cell r="K13">
            <v>0</v>
          </cell>
        </row>
        <row r="14">
          <cell r="B14">
            <v>19.833333333333332</v>
          </cell>
          <cell r="C14">
            <v>30.2</v>
          </cell>
          <cell r="D14">
            <v>12</v>
          </cell>
          <cell r="E14">
            <v>52.166666666666664</v>
          </cell>
          <cell r="F14">
            <v>73</v>
          </cell>
          <cell r="G14">
            <v>30</v>
          </cell>
          <cell r="H14">
            <v>15.840000000000002</v>
          </cell>
          <cell r="I14" t="str">
            <v>NE</v>
          </cell>
          <cell r="J14">
            <v>30.240000000000002</v>
          </cell>
          <cell r="K14">
            <v>0</v>
          </cell>
        </row>
        <row r="15">
          <cell r="B15">
            <v>21.945833333333329</v>
          </cell>
          <cell r="C15">
            <v>31.2</v>
          </cell>
          <cell r="D15">
            <v>13.6</v>
          </cell>
          <cell r="E15">
            <v>68.833333333333329</v>
          </cell>
          <cell r="F15">
            <v>96</v>
          </cell>
          <cell r="G15">
            <v>39</v>
          </cell>
          <cell r="H15">
            <v>9.7200000000000006</v>
          </cell>
          <cell r="I15" t="str">
            <v>N</v>
          </cell>
          <cell r="J15">
            <v>26.64</v>
          </cell>
          <cell r="K15">
            <v>0</v>
          </cell>
        </row>
        <row r="16">
          <cell r="B16">
            <v>23.474999999999998</v>
          </cell>
          <cell r="C16">
            <v>32.1</v>
          </cell>
          <cell r="D16">
            <v>17.7</v>
          </cell>
          <cell r="E16">
            <v>66.291666666666671</v>
          </cell>
          <cell r="F16">
            <v>87</v>
          </cell>
          <cell r="G16">
            <v>33</v>
          </cell>
          <cell r="H16">
            <v>14.4</v>
          </cell>
          <cell r="I16" t="str">
            <v>NE</v>
          </cell>
          <cell r="J16">
            <v>24.840000000000003</v>
          </cell>
          <cell r="K16">
            <v>0</v>
          </cell>
        </row>
        <row r="17">
          <cell r="B17">
            <v>23.554166666666664</v>
          </cell>
          <cell r="C17">
            <v>32.5</v>
          </cell>
          <cell r="D17">
            <v>16.8</v>
          </cell>
          <cell r="E17">
            <v>57.875</v>
          </cell>
          <cell r="F17">
            <v>85</v>
          </cell>
          <cell r="G17">
            <v>26</v>
          </cell>
          <cell r="H17">
            <v>15.840000000000002</v>
          </cell>
          <cell r="I17" t="str">
            <v>NE</v>
          </cell>
          <cell r="J17">
            <v>35.64</v>
          </cell>
          <cell r="K17">
            <v>0</v>
          </cell>
        </row>
        <row r="18">
          <cell r="B18">
            <v>22.650000000000002</v>
          </cell>
          <cell r="C18">
            <v>31.6</v>
          </cell>
          <cell r="D18">
            <v>15.2</v>
          </cell>
          <cell r="E18">
            <v>51.416666666666664</v>
          </cell>
          <cell r="F18">
            <v>80</v>
          </cell>
          <cell r="G18">
            <v>18</v>
          </cell>
          <cell r="H18">
            <v>19.8</v>
          </cell>
          <cell r="I18" t="str">
            <v>NE</v>
          </cell>
          <cell r="J18">
            <v>35.64</v>
          </cell>
          <cell r="K18">
            <v>0</v>
          </cell>
        </row>
        <row r="19">
          <cell r="B19">
            <v>21.825000000000003</v>
          </cell>
          <cell r="C19">
            <v>31.1</v>
          </cell>
          <cell r="D19">
            <v>13.8</v>
          </cell>
          <cell r="E19">
            <v>45.083333333333336</v>
          </cell>
          <cell r="F19">
            <v>67</v>
          </cell>
          <cell r="G19">
            <v>19</v>
          </cell>
          <cell r="H19">
            <v>20.16</v>
          </cell>
          <cell r="I19" t="str">
            <v>NE</v>
          </cell>
          <cell r="J19">
            <v>36.72</v>
          </cell>
          <cell r="K19">
            <v>0</v>
          </cell>
        </row>
        <row r="20">
          <cell r="B20">
            <v>23.333333333333332</v>
          </cell>
          <cell r="C20">
            <v>32.9</v>
          </cell>
          <cell r="D20">
            <v>15.7</v>
          </cell>
          <cell r="E20">
            <v>46.083333333333336</v>
          </cell>
          <cell r="F20">
            <v>69</v>
          </cell>
          <cell r="G20">
            <v>23</v>
          </cell>
          <cell r="H20">
            <v>23.040000000000003</v>
          </cell>
          <cell r="I20" t="str">
            <v>NE</v>
          </cell>
          <cell r="J20">
            <v>39.6</v>
          </cell>
          <cell r="K20">
            <v>0</v>
          </cell>
        </row>
        <row r="21">
          <cell r="B21">
            <v>21.745833333333334</v>
          </cell>
          <cell r="C21">
            <v>26.6</v>
          </cell>
          <cell r="D21">
            <v>18.100000000000001</v>
          </cell>
          <cell r="E21">
            <v>61.416666666666664</v>
          </cell>
          <cell r="F21">
            <v>84</v>
          </cell>
          <cell r="G21">
            <v>39</v>
          </cell>
          <cell r="H21">
            <v>16.920000000000002</v>
          </cell>
          <cell r="I21" t="str">
            <v>NE</v>
          </cell>
          <cell r="J21">
            <v>23.759999999999998</v>
          </cell>
          <cell r="K21">
            <v>0.8</v>
          </cell>
        </row>
        <row r="22">
          <cell r="B22">
            <v>18.695833333333333</v>
          </cell>
          <cell r="C22">
            <v>21.4</v>
          </cell>
          <cell r="D22">
            <v>17.7</v>
          </cell>
          <cell r="E22">
            <v>96.25</v>
          </cell>
          <cell r="F22">
            <v>97</v>
          </cell>
          <cell r="G22">
            <v>76</v>
          </cell>
          <cell r="H22">
            <v>15.120000000000001</v>
          </cell>
          <cell r="I22" t="str">
            <v>N</v>
          </cell>
          <cell r="J22">
            <v>44.64</v>
          </cell>
          <cell r="K22">
            <v>40.200000000000003</v>
          </cell>
        </row>
        <row r="23">
          <cell r="B23">
            <v>18.904166666666665</v>
          </cell>
          <cell r="C23">
            <v>22.7</v>
          </cell>
          <cell r="D23">
            <v>17.5</v>
          </cell>
          <cell r="E23">
            <v>93.416666666666671</v>
          </cell>
          <cell r="F23">
            <v>98</v>
          </cell>
          <cell r="G23">
            <v>78</v>
          </cell>
          <cell r="H23">
            <v>13.32</v>
          </cell>
          <cell r="I23" t="str">
            <v>L</v>
          </cell>
          <cell r="J23">
            <v>20.16</v>
          </cell>
          <cell r="K23">
            <v>14.8</v>
          </cell>
        </row>
        <row r="24">
          <cell r="B24">
            <v>22.679166666666664</v>
          </cell>
          <cell r="C24">
            <v>31.5</v>
          </cell>
          <cell r="D24">
            <v>17.3</v>
          </cell>
          <cell r="E24">
            <v>74.958333333333329</v>
          </cell>
          <cell r="F24">
            <v>96</v>
          </cell>
          <cell r="G24">
            <v>40</v>
          </cell>
          <cell r="H24">
            <v>18.36</v>
          </cell>
          <cell r="I24" t="str">
            <v>N</v>
          </cell>
          <cell r="J24">
            <v>38.519999999999996</v>
          </cell>
          <cell r="K24">
            <v>0.2</v>
          </cell>
        </row>
        <row r="25">
          <cell r="B25">
            <v>18.570833333333329</v>
          </cell>
          <cell r="C25">
            <v>24.9</v>
          </cell>
          <cell r="D25">
            <v>14.3</v>
          </cell>
          <cell r="E25">
            <v>88.541666666666671</v>
          </cell>
          <cell r="F25">
            <v>97</v>
          </cell>
          <cell r="G25">
            <v>64</v>
          </cell>
          <cell r="H25">
            <v>19.8</v>
          </cell>
          <cell r="I25" t="str">
            <v>S</v>
          </cell>
          <cell r="J25">
            <v>42.480000000000004</v>
          </cell>
          <cell r="K25">
            <v>26.999999999999996</v>
          </cell>
        </row>
        <row r="26">
          <cell r="B26">
            <v>15.27083333333333</v>
          </cell>
          <cell r="C26">
            <v>21.3</v>
          </cell>
          <cell r="D26">
            <v>11.4</v>
          </cell>
          <cell r="E26">
            <v>81.166666666666671</v>
          </cell>
          <cell r="F26">
            <v>96</v>
          </cell>
          <cell r="G26">
            <v>48</v>
          </cell>
          <cell r="H26">
            <v>13.32</v>
          </cell>
          <cell r="I26" t="str">
            <v>S</v>
          </cell>
          <cell r="J26">
            <v>32.76</v>
          </cell>
          <cell r="K26">
            <v>0</v>
          </cell>
        </row>
        <row r="27">
          <cell r="B27">
            <v>16.099999999999998</v>
          </cell>
          <cell r="C27">
            <v>24.8</v>
          </cell>
          <cell r="D27">
            <v>9.1999999999999993</v>
          </cell>
          <cell r="E27">
            <v>80.916666666666671</v>
          </cell>
          <cell r="F27">
            <v>96</v>
          </cell>
          <cell r="G27">
            <v>57</v>
          </cell>
          <cell r="H27">
            <v>24.840000000000003</v>
          </cell>
          <cell r="I27" t="str">
            <v>S</v>
          </cell>
          <cell r="J27">
            <v>41.4</v>
          </cell>
          <cell r="K27">
            <v>0</v>
          </cell>
        </row>
        <row r="28">
          <cell r="B28">
            <v>18.695833333333329</v>
          </cell>
          <cell r="C28">
            <v>26</v>
          </cell>
          <cell r="D28">
            <v>13.2</v>
          </cell>
          <cell r="E28">
            <v>78.791666666666671</v>
          </cell>
          <cell r="F28">
            <v>97</v>
          </cell>
          <cell r="G28">
            <v>51</v>
          </cell>
          <cell r="H28">
            <v>21.6</v>
          </cell>
          <cell r="I28" t="str">
            <v>L</v>
          </cell>
          <cell r="J28">
            <v>34.56</v>
          </cell>
          <cell r="K28">
            <v>0</v>
          </cell>
        </row>
        <row r="29">
          <cell r="B29">
            <v>20.612499999999997</v>
          </cell>
          <cell r="C29">
            <v>27.4</v>
          </cell>
          <cell r="D29">
            <v>15.7</v>
          </cell>
          <cell r="E29">
            <v>69.958333333333329</v>
          </cell>
          <cell r="F29">
            <v>89</v>
          </cell>
          <cell r="G29">
            <v>44</v>
          </cell>
          <cell r="H29">
            <v>29.16</v>
          </cell>
          <cell r="I29" t="str">
            <v>NE</v>
          </cell>
          <cell r="J29">
            <v>47.88</v>
          </cell>
          <cell r="K29">
            <v>0</v>
          </cell>
        </row>
        <row r="30">
          <cell r="B30">
            <v>20.833333333333332</v>
          </cell>
          <cell r="C30">
            <v>29.7</v>
          </cell>
          <cell r="D30">
            <v>15.7</v>
          </cell>
          <cell r="E30">
            <v>68.375</v>
          </cell>
          <cell r="F30">
            <v>86</v>
          </cell>
          <cell r="G30">
            <v>38</v>
          </cell>
          <cell r="H30">
            <v>23.400000000000002</v>
          </cell>
          <cell r="I30" t="str">
            <v>NE</v>
          </cell>
          <cell r="J30">
            <v>33.119999999999997</v>
          </cell>
          <cell r="K30">
            <v>2.6</v>
          </cell>
        </row>
        <row r="31">
          <cell r="B31">
            <v>22.179166666666664</v>
          </cell>
          <cell r="C31">
            <v>29.8</v>
          </cell>
          <cell r="D31">
            <v>15.9</v>
          </cell>
          <cell r="E31">
            <v>65.916666666666671</v>
          </cell>
          <cell r="F31">
            <v>93</v>
          </cell>
          <cell r="G31">
            <v>31</v>
          </cell>
          <cell r="H31">
            <v>17.64</v>
          </cell>
          <cell r="I31" t="str">
            <v>NE</v>
          </cell>
          <cell r="J31">
            <v>34.200000000000003</v>
          </cell>
          <cell r="K31">
            <v>0</v>
          </cell>
        </row>
        <row r="32">
          <cell r="B32">
            <v>22.154166666666665</v>
          </cell>
          <cell r="C32">
            <v>31.2</v>
          </cell>
          <cell r="D32">
            <v>15.4</v>
          </cell>
          <cell r="E32">
            <v>58.5</v>
          </cell>
          <cell r="F32">
            <v>82</v>
          </cell>
          <cell r="G32">
            <v>26</v>
          </cell>
          <cell r="H32">
            <v>19.8</v>
          </cell>
          <cell r="I32" t="str">
            <v>NE</v>
          </cell>
          <cell r="J32">
            <v>39.24</v>
          </cell>
          <cell r="K32">
            <v>0</v>
          </cell>
        </row>
        <row r="33">
          <cell r="B33">
            <v>23.195833333333336</v>
          </cell>
          <cell r="C33">
            <v>32.799999999999997</v>
          </cell>
          <cell r="D33">
            <v>17</v>
          </cell>
          <cell r="E33">
            <v>55.958333333333336</v>
          </cell>
          <cell r="F33">
            <v>82</v>
          </cell>
          <cell r="G33">
            <v>24</v>
          </cell>
          <cell r="H33">
            <v>28.44</v>
          </cell>
          <cell r="I33" t="str">
            <v>NE</v>
          </cell>
          <cell r="J33">
            <v>59.760000000000005</v>
          </cell>
          <cell r="K33">
            <v>0</v>
          </cell>
        </row>
        <row r="34">
          <cell r="B34">
            <v>21.695833333333329</v>
          </cell>
          <cell r="C34">
            <v>26.4</v>
          </cell>
          <cell r="D34">
            <v>17.899999999999999</v>
          </cell>
          <cell r="E34">
            <v>77</v>
          </cell>
          <cell r="F34">
            <v>95</v>
          </cell>
          <cell r="G34">
            <v>45</v>
          </cell>
          <cell r="H34">
            <v>17.28</v>
          </cell>
          <cell r="I34" t="str">
            <v>NE</v>
          </cell>
          <cell r="J34">
            <v>55.440000000000005</v>
          </cell>
          <cell r="K34">
            <v>11.6</v>
          </cell>
        </row>
        <row r="35">
          <cell r="B35">
            <v>19.879166666666666</v>
          </cell>
          <cell r="C35">
            <v>21.2</v>
          </cell>
          <cell r="D35">
            <v>19</v>
          </cell>
          <cell r="E35">
            <v>94.625</v>
          </cell>
          <cell r="F35">
            <v>97</v>
          </cell>
          <cell r="G35">
            <v>86</v>
          </cell>
          <cell r="H35">
            <v>11.520000000000001</v>
          </cell>
          <cell r="I35" t="str">
            <v>NE</v>
          </cell>
          <cell r="J35">
            <v>21.96</v>
          </cell>
          <cell r="K35">
            <v>18.600000000000001</v>
          </cell>
        </row>
        <row r="36">
          <cell r="I36" t="str">
            <v>NE</v>
          </cell>
        </row>
      </sheetData>
      <sheetData sheetId="7">
        <row r="5">
          <cell r="B5">
            <v>15.116666666666665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>
            <v>20.6</v>
          </cell>
          <cell r="C10">
            <v>23.7</v>
          </cell>
          <cell r="D10">
            <v>15.2</v>
          </cell>
          <cell r="E10">
            <v>40.799999999999997</v>
          </cell>
          <cell r="F10">
            <v>59</v>
          </cell>
          <cell r="G10">
            <v>31</v>
          </cell>
          <cell r="H10">
            <v>12.6</v>
          </cell>
          <cell r="J10">
            <v>28.8</v>
          </cell>
          <cell r="K10">
            <v>0</v>
          </cell>
        </row>
        <row r="11">
          <cell r="B11">
            <v>17.336842105263155</v>
          </cell>
          <cell r="C11">
            <v>22.8</v>
          </cell>
          <cell r="D11">
            <v>11.6</v>
          </cell>
          <cell r="E11">
            <v>47.789473684210527</v>
          </cell>
          <cell r="F11">
            <v>66</v>
          </cell>
          <cell r="G11">
            <v>33</v>
          </cell>
          <cell r="H11">
            <v>13.68</v>
          </cell>
          <cell r="I11" t="str">
            <v>S</v>
          </cell>
          <cell r="J11">
            <v>23.759999999999998</v>
          </cell>
          <cell r="K11">
            <v>0</v>
          </cell>
        </row>
        <row r="12">
          <cell r="B12">
            <v>15.774999999999999</v>
          </cell>
          <cell r="C12">
            <v>24.4</v>
          </cell>
          <cell r="D12">
            <v>7.9</v>
          </cell>
          <cell r="E12">
            <v>48.791666666666664</v>
          </cell>
          <cell r="F12">
            <v>74</v>
          </cell>
          <cell r="G12">
            <v>22</v>
          </cell>
          <cell r="H12">
            <v>13.68</v>
          </cell>
          <cell r="I12" t="str">
            <v>S</v>
          </cell>
          <cell r="J12">
            <v>20.16</v>
          </cell>
          <cell r="K12">
            <v>0</v>
          </cell>
        </row>
        <row r="13">
          <cell r="B13">
            <v>18.583333333333332</v>
          </cell>
          <cell r="C13">
            <v>27.1</v>
          </cell>
          <cell r="D13">
            <v>11.4</v>
          </cell>
          <cell r="E13">
            <v>52.791666666666664</v>
          </cell>
          <cell r="F13">
            <v>75</v>
          </cell>
          <cell r="G13">
            <v>30</v>
          </cell>
          <cell r="H13">
            <v>18.720000000000002</v>
          </cell>
          <cell r="I13" t="str">
            <v>L</v>
          </cell>
          <cell r="J13">
            <v>32.76</v>
          </cell>
          <cell r="K13">
            <v>0</v>
          </cell>
        </row>
        <row r="14">
          <cell r="B14">
            <v>21.491666666666671</v>
          </cell>
          <cell r="C14">
            <v>32</v>
          </cell>
          <cell r="D14">
            <v>12.9</v>
          </cell>
          <cell r="E14">
            <v>48.541666666666664</v>
          </cell>
          <cell r="F14">
            <v>72</v>
          </cell>
          <cell r="G14">
            <v>26</v>
          </cell>
          <cell r="H14">
            <v>28.8</v>
          </cell>
          <cell r="I14" t="str">
            <v>L</v>
          </cell>
          <cell r="J14">
            <v>45.72</v>
          </cell>
          <cell r="K14">
            <v>0</v>
          </cell>
        </row>
        <row r="15">
          <cell r="B15">
            <v>23.733333333333324</v>
          </cell>
          <cell r="C15">
            <v>31.5</v>
          </cell>
          <cell r="D15">
            <v>16</v>
          </cell>
          <cell r="E15">
            <v>58.458333333333336</v>
          </cell>
          <cell r="F15">
            <v>86</v>
          </cell>
          <cell r="G15">
            <v>34</v>
          </cell>
          <cell r="H15">
            <v>10.08</v>
          </cell>
          <cell r="I15" t="str">
            <v>NE</v>
          </cell>
          <cell r="J15">
            <v>24.840000000000003</v>
          </cell>
          <cell r="K15">
            <v>0</v>
          </cell>
        </row>
        <row r="16">
          <cell r="B16">
            <v>24.808333333333326</v>
          </cell>
          <cell r="C16">
            <v>32.4</v>
          </cell>
          <cell r="D16">
            <v>18.7</v>
          </cell>
          <cell r="E16">
            <v>54.333333333333336</v>
          </cell>
          <cell r="F16">
            <v>77</v>
          </cell>
          <cell r="G16">
            <v>29</v>
          </cell>
          <cell r="H16">
            <v>20.52</v>
          </cell>
          <cell r="I16" t="str">
            <v>NE</v>
          </cell>
          <cell r="J16">
            <v>33.119999999999997</v>
          </cell>
          <cell r="K16">
            <v>0</v>
          </cell>
        </row>
        <row r="17">
          <cell r="B17">
            <v>24.275000000000002</v>
          </cell>
          <cell r="C17">
            <v>31.5</v>
          </cell>
          <cell r="D17">
            <v>19.3</v>
          </cell>
          <cell r="E17">
            <v>49.666666666666664</v>
          </cell>
          <cell r="F17">
            <v>70</v>
          </cell>
          <cell r="G17">
            <v>25</v>
          </cell>
          <cell r="H17">
            <v>24.48</v>
          </cell>
          <cell r="I17" t="str">
            <v>NE</v>
          </cell>
          <cell r="J17">
            <v>40.32</v>
          </cell>
          <cell r="K17">
            <v>0</v>
          </cell>
        </row>
        <row r="18">
          <cell r="B18">
            <v>23.287500000000005</v>
          </cell>
          <cell r="C18">
            <v>31.3</v>
          </cell>
          <cell r="D18">
            <v>16.100000000000001</v>
          </cell>
          <cell r="E18">
            <v>42.708333333333336</v>
          </cell>
          <cell r="F18">
            <v>69</v>
          </cell>
          <cell r="G18">
            <v>16</v>
          </cell>
          <cell r="H18">
            <v>20.88</v>
          </cell>
          <cell r="I18" t="str">
            <v>NE</v>
          </cell>
          <cell r="J18">
            <v>35.64</v>
          </cell>
          <cell r="K18">
            <v>0</v>
          </cell>
        </row>
        <row r="19">
          <cell r="B19">
            <v>22.854166666666668</v>
          </cell>
          <cell r="C19">
            <v>31.4</v>
          </cell>
          <cell r="D19">
            <v>15.8</v>
          </cell>
          <cell r="E19">
            <v>35.75</v>
          </cell>
          <cell r="F19">
            <v>55</v>
          </cell>
          <cell r="G19">
            <v>17</v>
          </cell>
          <cell r="H19">
            <v>24.12</v>
          </cell>
          <cell r="I19" t="str">
            <v>NE</v>
          </cell>
          <cell r="J19">
            <v>37.080000000000005</v>
          </cell>
          <cell r="K19">
            <v>0</v>
          </cell>
        </row>
        <row r="20">
          <cell r="B20">
            <v>24.116666666666671</v>
          </cell>
          <cell r="C20">
            <v>32.6</v>
          </cell>
          <cell r="D20">
            <v>17.100000000000001</v>
          </cell>
          <cell r="E20">
            <v>40.5</v>
          </cell>
          <cell r="F20">
            <v>59</v>
          </cell>
          <cell r="G20">
            <v>23</v>
          </cell>
          <cell r="H20">
            <v>23.040000000000003</v>
          </cell>
          <cell r="I20" t="str">
            <v>NE</v>
          </cell>
          <cell r="J20">
            <v>38.519999999999996</v>
          </cell>
          <cell r="K20">
            <v>0</v>
          </cell>
        </row>
        <row r="21">
          <cell r="B21">
            <v>27.578947368421051</v>
          </cell>
          <cell r="C21">
            <v>34.200000000000003</v>
          </cell>
          <cell r="D21">
            <v>21.2</v>
          </cell>
          <cell r="E21">
            <v>38.368421052631582</v>
          </cell>
          <cell r="F21">
            <v>57</v>
          </cell>
          <cell r="G21">
            <v>20</v>
          </cell>
          <cell r="H21">
            <v>27.36</v>
          </cell>
          <cell r="I21" t="str">
            <v>NE</v>
          </cell>
          <cell r="J21">
            <v>43.2</v>
          </cell>
          <cell r="K21">
            <v>0</v>
          </cell>
        </row>
        <row r="22">
          <cell r="B22">
            <v>23.057142857142857</v>
          </cell>
          <cell r="C22">
            <v>25.9</v>
          </cell>
          <cell r="D22">
            <v>18.8</v>
          </cell>
          <cell r="E22">
            <v>62.285714285714285</v>
          </cell>
          <cell r="F22">
            <v>86</v>
          </cell>
          <cell r="G22">
            <v>46</v>
          </cell>
          <cell r="H22">
            <v>15.840000000000002</v>
          </cell>
          <cell r="I22" t="str">
            <v>O</v>
          </cell>
          <cell r="J22">
            <v>27.720000000000002</v>
          </cell>
          <cell r="K22">
            <v>0</v>
          </cell>
        </row>
        <row r="23">
          <cell r="B23">
            <v>24.855555555555554</v>
          </cell>
          <cell r="C23">
            <v>27.2</v>
          </cell>
          <cell r="D23">
            <v>21.4</v>
          </cell>
          <cell r="E23">
            <v>63.111111111111114</v>
          </cell>
          <cell r="F23">
            <v>77</v>
          </cell>
          <cell r="G23">
            <v>50</v>
          </cell>
          <cell r="H23">
            <v>13.32</v>
          </cell>
          <cell r="I23" t="str">
            <v>NE</v>
          </cell>
          <cell r="J23">
            <v>25.56</v>
          </cell>
          <cell r="K23">
            <v>0</v>
          </cell>
        </row>
        <row r="24">
          <cell r="B24">
            <v>26.946666666666669</v>
          </cell>
          <cell r="C24">
            <v>32.6</v>
          </cell>
          <cell r="D24">
            <v>20.7</v>
          </cell>
          <cell r="E24">
            <v>54.266666666666666</v>
          </cell>
          <cell r="F24">
            <v>83</v>
          </cell>
          <cell r="G24">
            <v>33</v>
          </cell>
          <cell r="H24">
            <v>31.319999999999997</v>
          </cell>
          <cell r="I24" t="str">
            <v>N</v>
          </cell>
          <cell r="J24">
            <v>43.92</v>
          </cell>
          <cell r="K24">
            <v>0.2</v>
          </cell>
        </row>
        <row r="25">
          <cell r="B25">
            <v>23.783333333333331</v>
          </cell>
          <cell r="C25">
            <v>26.7</v>
          </cell>
          <cell r="D25">
            <v>21.3</v>
          </cell>
          <cell r="E25">
            <v>62.833333333333336</v>
          </cell>
          <cell r="F25">
            <v>71</v>
          </cell>
          <cell r="G25">
            <v>53</v>
          </cell>
          <cell r="H25">
            <v>9.7200000000000006</v>
          </cell>
          <cell r="I25" t="str">
            <v>NO</v>
          </cell>
          <cell r="J25">
            <v>14.04</v>
          </cell>
          <cell r="K25">
            <v>0</v>
          </cell>
        </row>
        <row r="26">
          <cell r="B26">
            <v>18.39</v>
          </cell>
          <cell r="C26">
            <v>20.5</v>
          </cell>
          <cell r="D26">
            <v>15.1</v>
          </cell>
          <cell r="E26">
            <v>67</v>
          </cell>
          <cell r="F26">
            <v>85</v>
          </cell>
          <cell r="G26">
            <v>53</v>
          </cell>
          <cell r="H26">
            <v>15.120000000000001</v>
          </cell>
          <cell r="I26" t="str">
            <v>S</v>
          </cell>
          <cell r="J26">
            <v>23.400000000000002</v>
          </cell>
          <cell r="K26">
            <v>0</v>
          </cell>
        </row>
        <row r="27">
          <cell r="B27">
            <v>20.03846153846154</v>
          </cell>
          <cell r="C27">
            <v>23.8</v>
          </cell>
          <cell r="D27">
            <v>15.3</v>
          </cell>
          <cell r="E27">
            <v>68.84615384615384</v>
          </cell>
          <cell r="F27">
            <v>84</v>
          </cell>
          <cell r="G27">
            <v>58</v>
          </cell>
          <cell r="H27">
            <v>16.920000000000002</v>
          </cell>
          <cell r="I27" t="str">
            <v>L</v>
          </cell>
          <cell r="J27">
            <v>33.480000000000004</v>
          </cell>
          <cell r="K27">
            <v>0</v>
          </cell>
        </row>
        <row r="28">
          <cell r="B28">
            <v>22.669230769230769</v>
          </cell>
          <cell r="C28">
            <v>27.1</v>
          </cell>
          <cell r="D28">
            <v>17.8</v>
          </cell>
          <cell r="E28">
            <v>61.307692307692307</v>
          </cell>
          <cell r="F28">
            <v>79</v>
          </cell>
          <cell r="G28">
            <v>44</v>
          </cell>
          <cell r="H28">
            <v>20.16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23.90666666666667</v>
          </cell>
          <cell r="C29">
            <v>28.3</v>
          </cell>
          <cell r="D29">
            <v>19</v>
          </cell>
          <cell r="E29">
            <v>50.8</v>
          </cell>
          <cell r="F29">
            <v>74</v>
          </cell>
          <cell r="G29">
            <v>31</v>
          </cell>
          <cell r="H29">
            <v>25.92</v>
          </cell>
          <cell r="I29" t="str">
            <v>NE</v>
          </cell>
          <cell r="J29">
            <v>45</v>
          </cell>
          <cell r="K29">
            <v>0</v>
          </cell>
        </row>
        <row r="30">
          <cell r="B30">
            <v>24.323529411764707</v>
          </cell>
          <cell r="C30">
            <v>30.3</v>
          </cell>
          <cell r="D30">
            <v>18.5</v>
          </cell>
          <cell r="E30">
            <v>49.117647058823529</v>
          </cell>
          <cell r="F30">
            <v>70</v>
          </cell>
          <cell r="G30">
            <v>29</v>
          </cell>
          <cell r="H30">
            <v>20.16</v>
          </cell>
          <cell r="I30" t="str">
            <v>NE</v>
          </cell>
          <cell r="J30">
            <v>33.480000000000004</v>
          </cell>
          <cell r="K30">
            <v>0</v>
          </cell>
        </row>
        <row r="31">
          <cell r="B31">
            <v>25.593750000000004</v>
          </cell>
          <cell r="C31">
            <v>30</v>
          </cell>
          <cell r="D31">
            <v>20.9</v>
          </cell>
          <cell r="E31">
            <v>43.6875</v>
          </cell>
          <cell r="F31">
            <v>64</v>
          </cell>
          <cell r="G31">
            <v>28</v>
          </cell>
          <cell r="H31">
            <v>21.96</v>
          </cell>
          <cell r="I31" t="str">
            <v>NE</v>
          </cell>
          <cell r="J31">
            <v>37.080000000000005</v>
          </cell>
          <cell r="K31">
            <v>0</v>
          </cell>
        </row>
        <row r="32">
          <cell r="B32">
            <v>26.266666666666666</v>
          </cell>
          <cell r="C32">
            <v>31.4</v>
          </cell>
          <cell r="D32">
            <v>20.399999999999999</v>
          </cell>
          <cell r="E32">
            <v>39.333333333333336</v>
          </cell>
          <cell r="F32">
            <v>57</v>
          </cell>
          <cell r="G32">
            <v>25</v>
          </cell>
          <cell r="H32">
            <v>21.6</v>
          </cell>
          <cell r="I32" t="str">
            <v>NE</v>
          </cell>
          <cell r="J32">
            <v>38.880000000000003</v>
          </cell>
          <cell r="K32">
            <v>0</v>
          </cell>
        </row>
        <row r="33">
          <cell r="B33">
            <v>27.925000000000001</v>
          </cell>
          <cell r="C33">
            <v>32.299999999999997</v>
          </cell>
          <cell r="D33">
            <v>21.6</v>
          </cell>
          <cell r="E33">
            <v>34.416666666666664</v>
          </cell>
          <cell r="F33">
            <v>53</v>
          </cell>
          <cell r="G33">
            <v>22</v>
          </cell>
          <cell r="H33">
            <v>33.119999999999997</v>
          </cell>
          <cell r="I33" t="str">
            <v>NO</v>
          </cell>
          <cell r="J33">
            <v>61.560000000000009</v>
          </cell>
          <cell r="K33">
            <v>0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NE</v>
          </cell>
        </row>
      </sheetData>
      <sheetData sheetId="7">
        <row r="5">
          <cell r="B5" t="str">
            <v>**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18.529166666666665</v>
          </cell>
          <cell r="C5">
            <v>20.6</v>
          </cell>
          <cell r="D5">
            <v>15.3</v>
          </cell>
          <cell r="E5">
            <v>88.916666666666671</v>
          </cell>
          <cell r="F5">
            <v>95</v>
          </cell>
          <cell r="G5">
            <v>82</v>
          </cell>
          <cell r="H5">
            <v>14.04</v>
          </cell>
          <cell r="I5" t="str">
            <v>N</v>
          </cell>
          <cell r="J5">
            <v>28.44</v>
          </cell>
          <cell r="K5">
            <v>8.1999999999999993</v>
          </cell>
        </row>
        <row r="6">
          <cell r="B6">
            <v>13.962499999999999</v>
          </cell>
          <cell r="C6">
            <v>15.7</v>
          </cell>
          <cell r="D6">
            <v>12.4</v>
          </cell>
          <cell r="E6">
            <v>93.5</v>
          </cell>
          <cell r="F6">
            <v>96</v>
          </cell>
          <cell r="G6">
            <v>86</v>
          </cell>
          <cell r="H6">
            <v>9.3600000000000012</v>
          </cell>
          <cell r="I6" t="str">
            <v>SO</v>
          </cell>
          <cell r="J6">
            <v>28.44</v>
          </cell>
          <cell r="K6">
            <v>1.4</v>
          </cell>
        </row>
        <row r="7">
          <cell r="B7">
            <v>11.200000000000003</v>
          </cell>
          <cell r="C7">
            <v>12.4</v>
          </cell>
          <cell r="D7">
            <v>9.6</v>
          </cell>
          <cell r="E7">
            <v>88</v>
          </cell>
          <cell r="F7">
            <v>93</v>
          </cell>
          <cell r="G7">
            <v>81</v>
          </cell>
          <cell r="H7">
            <v>11.16</v>
          </cell>
          <cell r="I7" t="str">
            <v>SO</v>
          </cell>
          <cell r="J7">
            <v>32.4</v>
          </cell>
          <cell r="K7">
            <v>0</v>
          </cell>
        </row>
        <row r="8">
          <cell r="B8">
            <v>9.5708333333333329</v>
          </cell>
          <cell r="C8">
            <v>13.6</v>
          </cell>
          <cell r="D8">
            <v>5.9</v>
          </cell>
          <cell r="E8">
            <v>67.291666666666671</v>
          </cell>
          <cell r="F8">
            <v>91</v>
          </cell>
          <cell r="G8">
            <v>37</v>
          </cell>
          <cell r="H8">
            <v>10.44</v>
          </cell>
          <cell r="I8" t="str">
            <v>S</v>
          </cell>
          <cell r="J8">
            <v>26.28</v>
          </cell>
          <cell r="K8">
            <v>0</v>
          </cell>
        </row>
        <row r="9">
          <cell r="B9">
            <v>11.766666666666666</v>
          </cell>
          <cell r="C9">
            <v>19.3</v>
          </cell>
          <cell r="D9">
            <v>6.9</v>
          </cell>
          <cell r="E9">
            <v>62.375</v>
          </cell>
          <cell r="F9">
            <v>89</v>
          </cell>
          <cell r="G9">
            <v>25</v>
          </cell>
          <cell r="H9">
            <v>5.7600000000000007</v>
          </cell>
          <cell r="I9" t="str">
            <v>SE</v>
          </cell>
          <cell r="J9">
            <v>13.32</v>
          </cell>
          <cell r="K9">
            <v>0</v>
          </cell>
        </row>
        <row r="10">
          <cell r="B10">
            <v>13.75</v>
          </cell>
          <cell r="C10">
            <v>22.8</v>
          </cell>
          <cell r="D10">
            <v>7.7</v>
          </cell>
          <cell r="E10">
            <v>60.416666666666664</v>
          </cell>
          <cell r="F10">
            <v>90</v>
          </cell>
          <cell r="G10">
            <v>31</v>
          </cell>
          <cell r="H10">
            <v>7.5600000000000005</v>
          </cell>
          <cell r="I10" t="str">
            <v>S</v>
          </cell>
          <cell r="J10">
            <v>17.64</v>
          </cell>
          <cell r="K10">
            <v>0</v>
          </cell>
        </row>
        <row r="11">
          <cell r="B11">
            <v>15.800000000000002</v>
          </cell>
          <cell r="C11">
            <v>22.7</v>
          </cell>
          <cell r="D11">
            <v>11.5</v>
          </cell>
          <cell r="E11">
            <v>50.791666666666664</v>
          </cell>
          <cell r="F11">
            <v>73</v>
          </cell>
          <cell r="G11">
            <v>27</v>
          </cell>
          <cell r="H11">
            <v>6.12</v>
          </cell>
          <cell r="I11" t="str">
            <v>S</v>
          </cell>
          <cell r="J11">
            <v>21.240000000000002</v>
          </cell>
          <cell r="K11">
            <v>0</v>
          </cell>
        </row>
        <row r="12">
          <cell r="B12">
            <v>13.695833333333335</v>
          </cell>
          <cell r="C12">
            <v>25.2</v>
          </cell>
          <cell r="D12">
            <v>5</v>
          </cell>
          <cell r="E12">
            <v>57.541666666666664</v>
          </cell>
          <cell r="F12">
            <v>91</v>
          </cell>
          <cell r="G12">
            <v>14</v>
          </cell>
          <cell r="H12">
            <v>8.64</v>
          </cell>
          <cell r="I12" t="str">
            <v>NE</v>
          </cell>
          <cell r="J12">
            <v>18</v>
          </cell>
          <cell r="K12">
            <v>0</v>
          </cell>
        </row>
        <row r="13">
          <cell r="B13">
            <v>19.204166666666666</v>
          </cell>
          <cell r="C13">
            <v>28.1</v>
          </cell>
          <cell r="D13">
            <v>12.2</v>
          </cell>
          <cell r="E13">
            <v>48.083333333333336</v>
          </cell>
          <cell r="F13">
            <v>73</v>
          </cell>
          <cell r="G13">
            <v>27</v>
          </cell>
          <cell r="H13">
            <v>17.28</v>
          </cell>
          <cell r="I13" t="str">
            <v>NE</v>
          </cell>
          <cell r="J13">
            <v>35.64</v>
          </cell>
          <cell r="K13">
            <v>0</v>
          </cell>
        </row>
        <row r="14">
          <cell r="B14">
            <v>20.12916666666667</v>
          </cell>
          <cell r="C14">
            <v>29.8</v>
          </cell>
          <cell r="D14">
            <v>11.6</v>
          </cell>
          <cell r="E14">
            <v>56</v>
          </cell>
          <cell r="F14">
            <v>84</v>
          </cell>
          <cell r="G14">
            <v>30</v>
          </cell>
          <cell r="H14">
            <v>16.559999999999999</v>
          </cell>
          <cell r="I14" t="str">
            <v>N</v>
          </cell>
          <cell r="J14">
            <v>35.64</v>
          </cell>
          <cell r="K14">
            <v>0</v>
          </cell>
        </row>
        <row r="15">
          <cell r="B15">
            <v>22.937500000000004</v>
          </cell>
          <cell r="C15">
            <v>32.799999999999997</v>
          </cell>
          <cell r="D15">
            <v>15.7</v>
          </cell>
          <cell r="E15">
            <v>64.708333333333329</v>
          </cell>
          <cell r="F15">
            <v>91</v>
          </cell>
          <cell r="G15">
            <v>30</v>
          </cell>
          <cell r="H15">
            <v>11.879999999999999</v>
          </cell>
          <cell r="I15" t="str">
            <v>O</v>
          </cell>
          <cell r="J15">
            <v>27</v>
          </cell>
          <cell r="K15">
            <v>0</v>
          </cell>
        </row>
        <row r="16">
          <cell r="B16">
            <v>23.966666666666669</v>
          </cell>
          <cell r="C16">
            <v>32.1</v>
          </cell>
          <cell r="D16">
            <v>16.100000000000001</v>
          </cell>
          <cell r="E16">
            <v>62.375</v>
          </cell>
          <cell r="F16">
            <v>93</v>
          </cell>
          <cell r="G16">
            <v>31</v>
          </cell>
          <cell r="H16">
            <v>13.68</v>
          </cell>
          <cell r="I16" t="str">
            <v>NE</v>
          </cell>
          <cell r="J16">
            <v>28.8</v>
          </cell>
          <cell r="K16">
            <v>0</v>
          </cell>
        </row>
        <row r="17">
          <cell r="B17">
            <v>25.062500000000004</v>
          </cell>
          <cell r="C17">
            <v>31.7</v>
          </cell>
          <cell r="D17">
            <v>18.3</v>
          </cell>
          <cell r="E17">
            <v>47.875</v>
          </cell>
          <cell r="F17">
            <v>73</v>
          </cell>
          <cell r="G17">
            <v>27</v>
          </cell>
          <cell r="H17">
            <v>17.64</v>
          </cell>
          <cell r="I17" t="str">
            <v>N</v>
          </cell>
          <cell r="J17">
            <v>41.4</v>
          </cell>
          <cell r="K17">
            <v>0</v>
          </cell>
        </row>
        <row r="18">
          <cell r="B18">
            <v>24.037499999999998</v>
          </cell>
          <cell r="C18">
            <v>31.4</v>
          </cell>
          <cell r="D18">
            <v>16.5</v>
          </cell>
          <cell r="E18">
            <v>41.375</v>
          </cell>
          <cell r="F18">
            <v>71</v>
          </cell>
          <cell r="G18">
            <v>20</v>
          </cell>
          <cell r="H18">
            <v>20.52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23.6875</v>
          </cell>
          <cell r="C19">
            <v>31.3</v>
          </cell>
          <cell r="D19">
            <v>16.600000000000001</v>
          </cell>
          <cell r="E19">
            <v>33.166666666666664</v>
          </cell>
          <cell r="F19">
            <v>52</v>
          </cell>
          <cell r="G19">
            <v>19</v>
          </cell>
          <cell r="H19">
            <v>19.079999999999998</v>
          </cell>
          <cell r="I19" t="str">
            <v>NE</v>
          </cell>
          <cell r="J19">
            <v>40.32</v>
          </cell>
          <cell r="K19">
            <v>0</v>
          </cell>
        </row>
        <row r="20">
          <cell r="B20">
            <v>24.670833333333331</v>
          </cell>
          <cell r="C20">
            <v>32.200000000000003</v>
          </cell>
          <cell r="D20">
            <v>18.600000000000001</v>
          </cell>
          <cell r="E20">
            <v>36.708333333333336</v>
          </cell>
          <cell r="F20">
            <v>54</v>
          </cell>
          <cell r="G20">
            <v>23</v>
          </cell>
          <cell r="H20">
            <v>15.840000000000002</v>
          </cell>
          <cell r="I20" t="str">
            <v>N</v>
          </cell>
          <cell r="J20">
            <v>46.800000000000004</v>
          </cell>
          <cell r="K20">
            <v>0</v>
          </cell>
        </row>
        <row r="21">
          <cell r="B21">
            <v>25.200000000000003</v>
          </cell>
          <cell r="C21">
            <v>31.2</v>
          </cell>
          <cell r="D21">
            <v>20.7</v>
          </cell>
          <cell r="E21">
            <v>44.041666666666664</v>
          </cell>
          <cell r="F21">
            <v>57</v>
          </cell>
          <cell r="G21">
            <v>29</v>
          </cell>
          <cell r="H21">
            <v>14.76</v>
          </cell>
          <cell r="I21" t="str">
            <v>N</v>
          </cell>
          <cell r="J21">
            <v>36.72</v>
          </cell>
          <cell r="K21">
            <v>0</v>
          </cell>
        </row>
        <row r="22">
          <cell r="B22">
            <v>19.845833333333335</v>
          </cell>
          <cell r="C22">
            <v>26.6</v>
          </cell>
          <cell r="D22">
            <v>17.2</v>
          </cell>
          <cell r="E22">
            <v>89.333333333333329</v>
          </cell>
          <cell r="F22">
            <v>96</v>
          </cell>
          <cell r="G22">
            <v>45</v>
          </cell>
          <cell r="H22">
            <v>15.120000000000001</v>
          </cell>
          <cell r="I22" t="str">
            <v>NE</v>
          </cell>
          <cell r="J22">
            <v>32.4</v>
          </cell>
          <cell r="K22">
            <v>52.400000000000006</v>
          </cell>
        </row>
        <row r="23">
          <cell r="B23">
            <v>20.179166666666667</v>
          </cell>
          <cell r="C23">
            <v>26.5</v>
          </cell>
          <cell r="D23">
            <v>17.5</v>
          </cell>
          <cell r="E23">
            <v>86</v>
          </cell>
          <cell r="F23">
            <v>96</v>
          </cell>
          <cell r="G23">
            <v>57</v>
          </cell>
          <cell r="H23">
            <v>7.9200000000000008</v>
          </cell>
          <cell r="I23" t="str">
            <v>L</v>
          </cell>
          <cell r="J23">
            <v>21.6</v>
          </cell>
          <cell r="K23">
            <v>1.5999999999999999</v>
          </cell>
        </row>
        <row r="24">
          <cell r="B24">
            <v>23.687499999999996</v>
          </cell>
          <cell r="C24">
            <v>32.200000000000003</v>
          </cell>
          <cell r="D24">
            <v>17.2</v>
          </cell>
          <cell r="E24">
            <v>67.583333333333329</v>
          </cell>
          <cell r="F24">
            <v>92</v>
          </cell>
          <cell r="G24">
            <v>34</v>
          </cell>
          <cell r="H24">
            <v>18</v>
          </cell>
          <cell r="I24" t="str">
            <v>N</v>
          </cell>
          <cell r="J24">
            <v>41.76</v>
          </cell>
          <cell r="K24">
            <v>0</v>
          </cell>
        </row>
        <row r="25">
          <cell r="B25">
            <v>19.816666666666666</v>
          </cell>
          <cell r="C25">
            <v>25.2</v>
          </cell>
          <cell r="D25">
            <v>14.7</v>
          </cell>
          <cell r="E25">
            <v>82.958333333333329</v>
          </cell>
          <cell r="F25">
            <v>96</v>
          </cell>
          <cell r="G25">
            <v>60</v>
          </cell>
          <cell r="H25">
            <v>10.44</v>
          </cell>
          <cell r="I25" t="str">
            <v>S</v>
          </cell>
          <cell r="J25">
            <v>27</v>
          </cell>
          <cell r="K25">
            <v>16.599999999999998</v>
          </cell>
        </row>
        <row r="26">
          <cell r="B26">
            <v>15.170833333333334</v>
          </cell>
          <cell r="C26">
            <v>21.3</v>
          </cell>
          <cell r="D26">
            <v>11.4</v>
          </cell>
          <cell r="E26">
            <v>78.666666666666671</v>
          </cell>
          <cell r="F26">
            <v>95</v>
          </cell>
          <cell r="G26">
            <v>47</v>
          </cell>
          <cell r="H26">
            <v>7.5600000000000005</v>
          </cell>
          <cell r="I26" t="str">
            <v>S</v>
          </cell>
          <cell r="J26">
            <v>25.56</v>
          </cell>
          <cell r="K26">
            <v>0</v>
          </cell>
        </row>
        <row r="27">
          <cell r="B27">
            <v>15.741666666666667</v>
          </cell>
          <cell r="C27">
            <v>25.4</v>
          </cell>
          <cell r="D27">
            <v>8.9</v>
          </cell>
          <cell r="E27">
            <v>81.291666666666671</v>
          </cell>
          <cell r="F27">
            <v>96</v>
          </cell>
          <cell r="G27">
            <v>54</v>
          </cell>
          <cell r="H27">
            <v>12.24</v>
          </cell>
          <cell r="I27" t="str">
            <v>L</v>
          </cell>
          <cell r="J27">
            <v>26.64</v>
          </cell>
          <cell r="K27">
            <v>0</v>
          </cell>
        </row>
        <row r="28">
          <cell r="B28">
            <v>19.987500000000001</v>
          </cell>
          <cell r="C28">
            <v>27</v>
          </cell>
          <cell r="D28">
            <v>15.6</v>
          </cell>
          <cell r="E28">
            <v>70.958333333333329</v>
          </cell>
          <cell r="F28">
            <v>87</v>
          </cell>
          <cell r="G28">
            <v>39</v>
          </cell>
          <cell r="H28">
            <v>16.2</v>
          </cell>
          <cell r="I28" t="str">
            <v>L</v>
          </cell>
          <cell r="J28">
            <v>34.92</v>
          </cell>
          <cell r="K28">
            <v>0</v>
          </cell>
        </row>
        <row r="29">
          <cell r="B29">
            <v>21.683333333333334</v>
          </cell>
          <cell r="C29">
            <v>28</v>
          </cell>
          <cell r="D29">
            <v>16.5</v>
          </cell>
          <cell r="E29">
            <v>61.833333333333336</v>
          </cell>
          <cell r="F29">
            <v>86</v>
          </cell>
          <cell r="G29">
            <v>30</v>
          </cell>
          <cell r="H29">
            <v>24.48</v>
          </cell>
          <cell r="I29" t="str">
            <v>L</v>
          </cell>
          <cell r="J29">
            <v>48.6</v>
          </cell>
          <cell r="K29">
            <v>0</v>
          </cell>
        </row>
        <row r="30">
          <cell r="B30">
            <v>21.554166666666671</v>
          </cell>
          <cell r="C30">
            <v>28.8</v>
          </cell>
          <cell r="D30">
            <v>15.3</v>
          </cell>
          <cell r="E30">
            <v>59</v>
          </cell>
          <cell r="F30">
            <v>84</v>
          </cell>
          <cell r="G30">
            <v>36</v>
          </cell>
          <cell r="H30">
            <v>15.840000000000002</v>
          </cell>
          <cell r="I30" t="str">
            <v>NE</v>
          </cell>
          <cell r="J30">
            <v>31.680000000000003</v>
          </cell>
          <cell r="K30">
            <v>0</v>
          </cell>
        </row>
        <row r="31">
          <cell r="B31">
            <v>22.470833333333331</v>
          </cell>
          <cell r="C31">
            <v>29.8</v>
          </cell>
          <cell r="D31">
            <v>15.6</v>
          </cell>
          <cell r="E31">
            <v>59.375</v>
          </cell>
          <cell r="F31">
            <v>92</v>
          </cell>
          <cell r="G31">
            <v>29</v>
          </cell>
          <cell r="H31">
            <v>16.920000000000002</v>
          </cell>
          <cell r="I31" t="str">
            <v>SE</v>
          </cell>
          <cell r="J31">
            <v>35.64</v>
          </cell>
          <cell r="K31">
            <v>0</v>
          </cell>
        </row>
        <row r="32">
          <cell r="B32">
            <v>23.529166666666669</v>
          </cell>
          <cell r="C32">
            <v>31.1</v>
          </cell>
          <cell r="D32">
            <v>15.8</v>
          </cell>
          <cell r="E32">
            <v>48.291666666666664</v>
          </cell>
          <cell r="F32">
            <v>76</v>
          </cell>
          <cell r="G32">
            <v>26</v>
          </cell>
          <cell r="H32">
            <v>17.28</v>
          </cell>
          <cell r="I32" t="str">
            <v>NE</v>
          </cell>
          <cell r="J32">
            <v>38.880000000000003</v>
          </cell>
          <cell r="K32">
            <v>0</v>
          </cell>
        </row>
        <row r="33">
          <cell r="B33">
            <v>24.470833333333331</v>
          </cell>
          <cell r="C33">
            <v>32.299999999999997</v>
          </cell>
          <cell r="D33">
            <v>18.399999999999999</v>
          </cell>
          <cell r="E33">
            <v>44.875</v>
          </cell>
          <cell r="F33">
            <v>65</v>
          </cell>
          <cell r="G33">
            <v>23</v>
          </cell>
          <cell r="H33">
            <v>22.32</v>
          </cell>
          <cell r="I33" t="str">
            <v>N</v>
          </cell>
          <cell r="J33">
            <v>62.639999999999993</v>
          </cell>
          <cell r="K33">
            <v>0</v>
          </cell>
        </row>
        <row r="34">
          <cell r="B34">
            <v>23.566666666666674</v>
          </cell>
          <cell r="C34">
            <v>27.7</v>
          </cell>
          <cell r="D34">
            <v>18.8</v>
          </cell>
          <cell r="E34">
            <v>62.666666666666664</v>
          </cell>
          <cell r="F34">
            <v>86</v>
          </cell>
          <cell r="G34">
            <v>44</v>
          </cell>
          <cell r="H34">
            <v>12.24</v>
          </cell>
          <cell r="I34" t="str">
            <v>N</v>
          </cell>
          <cell r="J34">
            <v>32.4</v>
          </cell>
          <cell r="K34">
            <v>0.8</v>
          </cell>
        </row>
        <row r="35">
          <cell r="B35">
            <v>20.758333333333336</v>
          </cell>
          <cell r="C35">
            <v>23</v>
          </cell>
          <cell r="D35">
            <v>19.100000000000001</v>
          </cell>
          <cell r="E35">
            <v>87.833333333333329</v>
          </cell>
          <cell r="F35">
            <v>96</v>
          </cell>
          <cell r="G35">
            <v>72</v>
          </cell>
          <cell r="H35">
            <v>11.16</v>
          </cell>
          <cell r="I35" t="str">
            <v>N</v>
          </cell>
          <cell r="J35">
            <v>26.64</v>
          </cell>
          <cell r="K35">
            <v>15.600000000000001</v>
          </cell>
        </row>
        <row r="36">
          <cell r="I36" t="str">
            <v>N</v>
          </cell>
        </row>
      </sheetData>
      <sheetData sheetId="7">
        <row r="5">
          <cell r="B5">
            <v>14.545833333333334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>
            <v>14.272727272727273</v>
          </cell>
          <cell r="C8">
            <v>18.100000000000001</v>
          </cell>
          <cell r="D8">
            <v>7.8</v>
          </cell>
          <cell r="E8">
            <v>45.81818181818182</v>
          </cell>
          <cell r="F8">
            <v>82</v>
          </cell>
          <cell r="G8">
            <v>28</v>
          </cell>
          <cell r="H8">
            <v>11.879999999999999</v>
          </cell>
          <cell r="I8" t="str">
            <v>SE</v>
          </cell>
          <cell r="J8">
            <v>23.400000000000002</v>
          </cell>
          <cell r="K8">
            <v>0.2</v>
          </cell>
        </row>
        <row r="9">
          <cell r="B9">
            <v>11.708333333333334</v>
          </cell>
          <cell r="C9">
            <v>21.4</v>
          </cell>
          <cell r="D9">
            <v>5.3</v>
          </cell>
          <cell r="E9">
            <v>69.083333333333329</v>
          </cell>
          <cell r="F9">
            <v>95</v>
          </cell>
          <cell r="G9">
            <v>37</v>
          </cell>
          <cell r="H9">
            <v>3.6</v>
          </cell>
          <cell r="I9" t="str">
            <v>O</v>
          </cell>
          <cell r="J9">
            <v>15.840000000000002</v>
          </cell>
          <cell r="K9">
            <v>0.2</v>
          </cell>
        </row>
        <row r="10">
          <cell r="B10">
            <v>13.933333333333332</v>
          </cell>
          <cell r="C10">
            <v>24.3</v>
          </cell>
          <cell r="D10">
            <v>5.9</v>
          </cell>
          <cell r="E10">
            <v>69.916666666666671</v>
          </cell>
          <cell r="F10">
            <v>96</v>
          </cell>
          <cell r="G10">
            <v>33</v>
          </cell>
          <cell r="H10">
            <v>7.5600000000000005</v>
          </cell>
          <cell r="I10" t="str">
            <v>SO</v>
          </cell>
          <cell r="J10">
            <v>16.2</v>
          </cell>
          <cell r="K10">
            <v>0.4</v>
          </cell>
        </row>
        <row r="11">
          <cell r="B11">
            <v>16.116666666666667</v>
          </cell>
          <cell r="C11">
            <v>23.9</v>
          </cell>
          <cell r="D11">
            <v>8.1</v>
          </cell>
          <cell r="E11">
            <v>62.208333333333336</v>
          </cell>
          <cell r="F11">
            <v>94</v>
          </cell>
          <cell r="G11">
            <v>37</v>
          </cell>
          <cell r="H11">
            <v>4.6800000000000006</v>
          </cell>
          <cell r="I11" t="str">
            <v>SO</v>
          </cell>
          <cell r="J11">
            <v>17.28</v>
          </cell>
          <cell r="K11">
            <v>0</v>
          </cell>
        </row>
        <row r="12">
          <cell r="B12">
            <v>15.387500000000003</v>
          </cell>
          <cell r="C12">
            <v>24.4</v>
          </cell>
          <cell r="D12">
            <v>7.3</v>
          </cell>
          <cell r="E12">
            <v>60.791666666666664</v>
          </cell>
          <cell r="F12">
            <v>91</v>
          </cell>
          <cell r="G12">
            <v>31</v>
          </cell>
          <cell r="H12">
            <v>6.48</v>
          </cell>
          <cell r="I12" t="str">
            <v>O</v>
          </cell>
          <cell r="J12">
            <v>16.2</v>
          </cell>
          <cell r="K12">
            <v>0.2</v>
          </cell>
        </row>
        <row r="13">
          <cell r="B13">
            <v>16.233333333333331</v>
          </cell>
          <cell r="C13">
            <v>29.6</v>
          </cell>
          <cell r="D13">
            <v>5.5</v>
          </cell>
          <cell r="E13">
            <v>65.916666666666671</v>
          </cell>
          <cell r="F13">
            <v>98</v>
          </cell>
          <cell r="G13">
            <v>23</v>
          </cell>
          <cell r="H13">
            <v>10.8</v>
          </cell>
          <cell r="I13" t="str">
            <v>O</v>
          </cell>
          <cell r="J13">
            <v>27.720000000000002</v>
          </cell>
          <cell r="K13">
            <v>0.2</v>
          </cell>
        </row>
        <row r="14">
          <cell r="B14">
            <v>19.099999999999998</v>
          </cell>
          <cell r="C14">
            <v>30.9</v>
          </cell>
          <cell r="D14">
            <v>9.5</v>
          </cell>
          <cell r="E14">
            <v>68.75</v>
          </cell>
          <cell r="F14">
            <v>99</v>
          </cell>
          <cell r="G14">
            <v>31</v>
          </cell>
          <cell r="H14">
            <v>9.3600000000000012</v>
          </cell>
          <cell r="I14" t="str">
            <v>O</v>
          </cell>
          <cell r="J14">
            <v>29.880000000000003</v>
          </cell>
          <cell r="K14">
            <v>0.2</v>
          </cell>
        </row>
        <row r="15">
          <cell r="B15">
            <v>22.304166666666671</v>
          </cell>
          <cell r="C15">
            <v>32.799999999999997</v>
          </cell>
          <cell r="D15">
            <v>13.7</v>
          </cell>
          <cell r="E15">
            <v>71.125</v>
          </cell>
          <cell r="F15">
            <v>99</v>
          </cell>
          <cell r="G15">
            <v>32</v>
          </cell>
          <cell r="H15">
            <v>10.44</v>
          </cell>
          <cell r="I15" t="str">
            <v>NO</v>
          </cell>
          <cell r="J15">
            <v>29.16</v>
          </cell>
          <cell r="K15">
            <v>0</v>
          </cell>
        </row>
        <row r="16">
          <cell r="B16">
            <v>22.004166666666666</v>
          </cell>
          <cell r="C16">
            <v>33.299999999999997</v>
          </cell>
          <cell r="D16">
            <v>13.2</v>
          </cell>
          <cell r="E16">
            <v>70.791666666666671</v>
          </cell>
          <cell r="F16">
            <v>99</v>
          </cell>
          <cell r="G16">
            <v>26</v>
          </cell>
          <cell r="H16">
            <v>7.5600000000000005</v>
          </cell>
          <cell r="I16" t="str">
            <v>O</v>
          </cell>
          <cell r="J16">
            <v>24.12</v>
          </cell>
          <cell r="K16">
            <v>0.2</v>
          </cell>
        </row>
        <row r="17">
          <cell r="B17">
            <v>22.025000000000006</v>
          </cell>
          <cell r="C17">
            <v>32.1</v>
          </cell>
          <cell r="D17">
            <v>12.8</v>
          </cell>
          <cell r="E17">
            <v>65.083333333333329</v>
          </cell>
          <cell r="F17">
            <v>98</v>
          </cell>
          <cell r="G17">
            <v>24</v>
          </cell>
          <cell r="H17">
            <v>7.9200000000000008</v>
          </cell>
          <cell r="I17" t="str">
            <v>O</v>
          </cell>
          <cell r="J17">
            <v>25.92</v>
          </cell>
          <cell r="K17">
            <v>0</v>
          </cell>
        </row>
        <row r="18">
          <cell r="B18">
            <v>20.995833333333334</v>
          </cell>
          <cell r="C18">
            <v>32.9</v>
          </cell>
          <cell r="D18">
            <v>11.7</v>
          </cell>
          <cell r="E18">
            <v>60.791666666666664</v>
          </cell>
          <cell r="F18">
            <v>96</v>
          </cell>
          <cell r="G18">
            <v>16</v>
          </cell>
          <cell r="H18">
            <v>11.16</v>
          </cell>
          <cell r="I18" t="str">
            <v>O</v>
          </cell>
          <cell r="J18">
            <v>29.880000000000003</v>
          </cell>
          <cell r="K18">
            <v>0.2</v>
          </cell>
        </row>
        <row r="19">
          <cell r="B19">
            <v>19.762499999999999</v>
          </cell>
          <cell r="C19">
            <v>32.1</v>
          </cell>
          <cell r="D19">
            <v>9.6</v>
          </cell>
          <cell r="E19">
            <v>62.333333333333336</v>
          </cell>
          <cell r="F19">
            <v>97</v>
          </cell>
          <cell r="G19">
            <v>20</v>
          </cell>
          <cell r="H19">
            <v>9.3600000000000012</v>
          </cell>
          <cell r="I19" t="str">
            <v>O</v>
          </cell>
          <cell r="J19">
            <v>34.56</v>
          </cell>
          <cell r="K19">
            <v>0</v>
          </cell>
        </row>
        <row r="20">
          <cell r="B20">
            <v>21.041666666666668</v>
          </cell>
          <cell r="C20">
            <v>32.6</v>
          </cell>
          <cell r="D20">
            <v>11.1</v>
          </cell>
          <cell r="E20">
            <v>61.25</v>
          </cell>
          <cell r="F20">
            <v>96</v>
          </cell>
          <cell r="G20">
            <v>22</v>
          </cell>
          <cell r="H20">
            <v>13.32</v>
          </cell>
          <cell r="I20" t="str">
            <v>NO</v>
          </cell>
          <cell r="J20">
            <v>45.36</v>
          </cell>
          <cell r="K20">
            <v>0.2</v>
          </cell>
        </row>
        <row r="21">
          <cell r="B21">
            <v>23.866666666666664</v>
          </cell>
          <cell r="C21">
            <v>32.9</v>
          </cell>
          <cell r="D21">
            <v>15.9</v>
          </cell>
          <cell r="E21">
            <v>54.166666666666664</v>
          </cell>
          <cell r="F21">
            <v>85</v>
          </cell>
          <cell r="G21">
            <v>26</v>
          </cell>
          <cell r="H21">
            <v>24.840000000000003</v>
          </cell>
          <cell r="I21" t="str">
            <v>NO</v>
          </cell>
          <cell r="J21">
            <v>48.24</v>
          </cell>
          <cell r="K21">
            <v>0</v>
          </cell>
        </row>
        <row r="22">
          <cell r="B22">
            <v>21.804166666666664</v>
          </cell>
          <cell r="C22">
            <v>29.8</v>
          </cell>
          <cell r="D22">
            <v>17.2</v>
          </cell>
          <cell r="E22">
            <v>76.75</v>
          </cell>
          <cell r="F22">
            <v>92</v>
          </cell>
          <cell r="G22">
            <v>47</v>
          </cell>
          <cell r="H22">
            <v>10.8</v>
          </cell>
          <cell r="I22" t="str">
            <v>L</v>
          </cell>
          <cell r="J22">
            <v>31.680000000000003</v>
          </cell>
          <cell r="K22">
            <v>0.2</v>
          </cell>
        </row>
        <row r="23">
          <cell r="B23">
            <v>21.383333333333329</v>
          </cell>
          <cell r="C23">
            <v>29.2</v>
          </cell>
          <cell r="D23">
            <v>16.399999999999999</v>
          </cell>
          <cell r="E23">
            <v>80.083333333333329</v>
          </cell>
          <cell r="F23">
            <v>100</v>
          </cell>
          <cell r="G23">
            <v>43</v>
          </cell>
          <cell r="H23">
            <v>10.08</v>
          </cell>
          <cell r="I23" t="str">
            <v>L</v>
          </cell>
          <cell r="J23">
            <v>31.680000000000003</v>
          </cell>
          <cell r="K23">
            <v>0.2</v>
          </cell>
        </row>
        <row r="24">
          <cell r="B24">
            <v>22.570833333333336</v>
          </cell>
          <cell r="C24">
            <v>33.700000000000003</v>
          </cell>
          <cell r="D24">
            <v>13.9</v>
          </cell>
          <cell r="E24">
            <v>72.041666666666671</v>
          </cell>
          <cell r="F24">
            <v>99</v>
          </cell>
          <cell r="G24">
            <v>32</v>
          </cell>
          <cell r="H24">
            <v>14.76</v>
          </cell>
          <cell r="I24" t="str">
            <v>O</v>
          </cell>
          <cell r="J24">
            <v>47.88</v>
          </cell>
          <cell r="K24">
            <v>0</v>
          </cell>
        </row>
        <row r="25">
          <cell r="B25">
            <v>20.054166666666667</v>
          </cell>
          <cell r="C25">
            <v>23.8</v>
          </cell>
          <cell r="D25">
            <v>18.8</v>
          </cell>
          <cell r="E25">
            <v>90.708333333333329</v>
          </cell>
          <cell r="F25">
            <v>98</v>
          </cell>
          <cell r="G25">
            <v>66</v>
          </cell>
          <cell r="H25">
            <v>17.64</v>
          </cell>
          <cell r="I25" t="str">
            <v>S</v>
          </cell>
          <cell r="J25">
            <v>32.4</v>
          </cell>
          <cell r="K25">
            <v>0.2</v>
          </cell>
        </row>
        <row r="26">
          <cell r="B26">
            <v>15.3125</v>
          </cell>
          <cell r="C26">
            <v>19.899999999999999</v>
          </cell>
          <cell r="D26">
            <v>12.5</v>
          </cell>
          <cell r="E26">
            <v>86.333333333333329</v>
          </cell>
          <cell r="F26">
            <v>99</v>
          </cell>
          <cell r="G26">
            <v>56</v>
          </cell>
          <cell r="H26">
            <v>9</v>
          </cell>
          <cell r="I26" t="str">
            <v>S</v>
          </cell>
          <cell r="J26">
            <v>24.48</v>
          </cell>
          <cell r="K26">
            <v>0.2</v>
          </cell>
        </row>
        <row r="27">
          <cell r="B27">
            <v>14.816666666666665</v>
          </cell>
          <cell r="C27">
            <v>23.3</v>
          </cell>
          <cell r="D27">
            <v>9.5</v>
          </cell>
          <cell r="E27">
            <v>89.166666666666671</v>
          </cell>
          <cell r="F27">
            <v>99</v>
          </cell>
          <cell r="G27">
            <v>69</v>
          </cell>
          <cell r="H27">
            <v>11.520000000000001</v>
          </cell>
          <cell r="I27" t="str">
            <v>SE</v>
          </cell>
          <cell r="J27">
            <v>23.759999999999998</v>
          </cell>
          <cell r="K27">
            <v>0.2</v>
          </cell>
        </row>
        <row r="28">
          <cell r="B28">
            <v>20.037500000000001</v>
          </cell>
          <cell r="C28">
            <v>26.8</v>
          </cell>
          <cell r="D28">
            <v>15.4</v>
          </cell>
          <cell r="E28">
            <v>79.458333333333329</v>
          </cell>
          <cell r="F28">
            <v>98</v>
          </cell>
          <cell r="G28">
            <v>45</v>
          </cell>
          <cell r="H28">
            <v>11.520000000000001</v>
          </cell>
          <cell r="I28" t="str">
            <v>L</v>
          </cell>
          <cell r="J28">
            <v>36.72</v>
          </cell>
          <cell r="K28">
            <v>0.2</v>
          </cell>
        </row>
        <row r="29">
          <cell r="B29">
            <v>20.462499999999999</v>
          </cell>
          <cell r="C29">
            <v>29.4</v>
          </cell>
          <cell r="D29">
            <v>12.7</v>
          </cell>
          <cell r="E29">
            <v>68.875</v>
          </cell>
          <cell r="F29">
            <v>99</v>
          </cell>
          <cell r="G29">
            <v>27</v>
          </cell>
          <cell r="H29">
            <v>14.4</v>
          </cell>
          <cell r="I29" t="str">
            <v>SE</v>
          </cell>
          <cell r="J29">
            <v>39.6</v>
          </cell>
          <cell r="K29">
            <v>0.4</v>
          </cell>
        </row>
        <row r="30">
          <cell r="B30">
            <v>20.229166666666668</v>
          </cell>
          <cell r="C30">
            <v>31.8</v>
          </cell>
          <cell r="D30">
            <v>11.2</v>
          </cell>
          <cell r="E30">
            <v>67.333333333333329</v>
          </cell>
          <cell r="F30">
            <v>98</v>
          </cell>
          <cell r="G30">
            <v>27</v>
          </cell>
          <cell r="H30">
            <v>7.9200000000000008</v>
          </cell>
          <cell r="I30" t="str">
            <v>O</v>
          </cell>
          <cell r="J30">
            <v>28.44</v>
          </cell>
          <cell r="K30">
            <v>0.2</v>
          </cell>
        </row>
        <row r="31">
          <cell r="B31">
            <v>21.633333333333336</v>
          </cell>
          <cell r="C31">
            <v>31.1</v>
          </cell>
          <cell r="D31">
            <v>13.3</v>
          </cell>
          <cell r="E31">
            <v>66.25</v>
          </cell>
          <cell r="F31">
            <v>98</v>
          </cell>
          <cell r="G31">
            <v>26</v>
          </cell>
          <cell r="H31">
            <v>12.24</v>
          </cell>
          <cell r="I31" t="str">
            <v>L</v>
          </cell>
          <cell r="J31">
            <v>29.880000000000003</v>
          </cell>
          <cell r="K31">
            <v>0.2</v>
          </cell>
        </row>
        <row r="32">
          <cell r="B32">
            <v>20.879166666666666</v>
          </cell>
          <cell r="C32">
            <v>31.7</v>
          </cell>
          <cell r="D32">
            <v>11.7</v>
          </cell>
          <cell r="E32">
            <v>63.541666666666664</v>
          </cell>
          <cell r="F32">
            <v>97</v>
          </cell>
          <cell r="G32">
            <v>25</v>
          </cell>
          <cell r="H32">
            <v>10.8</v>
          </cell>
          <cell r="I32" t="str">
            <v>O</v>
          </cell>
          <cell r="J32">
            <v>34.200000000000003</v>
          </cell>
          <cell r="K32">
            <v>0</v>
          </cell>
        </row>
        <row r="33">
          <cell r="B33">
            <v>21.116666666666667</v>
          </cell>
          <cell r="C33">
            <v>31.6</v>
          </cell>
          <cell r="D33">
            <v>12.9</v>
          </cell>
          <cell r="E33">
            <v>65.25</v>
          </cell>
          <cell r="F33">
            <v>97</v>
          </cell>
          <cell r="G33">
            <v>28</v>
          </cell>
          <cell r="H33">
            <v>13.68</v>
          </cell>
          <cell r="I33" t="str">
            <v>NO</v>
          </cell>
          <cell r="J33">
            <v>45</v>
          </cell>
          <cell r="K33">
            <v>0.2</v>
          </cell>
        </row>
        <row r="34">
          <cell r="B34">
            <v>21.933333333333337</v>
          </cell>
          <cell r="C34">
            <v>27</v>
          </cell>
          <cell r="D34">
            <v>18.100000000000001</v>
          </cell>
          <cell r="E34">
            <v>72.208333333333329</v>
          </cell>
          <cell r="F34">
            <v>96</v>
          </cell>
          <cell r="G34">
            <v>58</v>
          </cell>
          <cell r="H34">
            <v>14.76</v>
          </cell>
          <cell r="I34" t="str">
            <v>NO</v>
          </cell>
          <cell r="J34">
            <v>43.92</v>
          </cell>
          <cell r="K34">
            <v>0.2</v>
          </cell>
        </row>
        <row r="35">
          <cell r="B35">
            <v>20.974999999999998</v>
          </cell>
          <cell r="C35">
            <v>27.4</v>
          </cell>
          <cell r="D35">
            <v>18.5</v>
          </cell>
          <cell r="E35">
            <v>88.166666666666671</v>
          </cell>
          <cell r="F35">
            <v>99</v>
          </cell>
          <cell r="G35">
            <v>50</v>
          </cell>
          <cell r="H35">
            <v>18.36</v>
          </cell>
          <cell r="I35" t="str">
            <v>NO</v>
          </cell>
          <cell r="J35">
            <v>29.16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>
            <v>16.811764705882354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20.116666666666664</v>
          </cell>
          <cell r="C5">
            <v>23.4</v>
          </cell>
          <cell r="D5">
            <v>16.7</v>
          </cell>
          <cell r="E5">
            <v>91.708333333333329</v>
          </cell>
          <cell r="F5">
            <v>96</v>
          </cell>
          <cell r="G5">
            <v>79</v>
          </cell>
          <cell r="H5">
            <v>10.44</v>
          </cell>
          <cell r="I5" t="str">
            <v>O</v>
          </cell>
          <cell r="J5">
            <v>19.440000000000001</v>
          </cell>
          <cell r="K5">
            <v>7.4000000000000012</v>
          </cell>
        </row>
        <row r="6">
          <cell r="B6">
            <v>17.229166666666668</v>
          </cell>
          <cell r="C6">
            <v>22.1</v>
          </cell>
          <cell r="D6">
            <v>15.2</v>
          </cell>
          <cell r="E6">
            <v>86.458333333333329</v>
          </cell>
          <cell r="F6">
            <v>96</v>
          </cell>
          <cell r="G6">
            <v>67</v>
          </cell>
          <cell r="H6">
            <v>7.9200000000000008</v>
          </cell>
          <cell r="I6" t="str">
            <v>S</v>
          </cell>
          <cell r="J6">
            <v>17.64</v>
          </cell>
          <cell r="K6">
            <v>0</v>
          </cell>
        </row>
        <row r="7">
          <cell r="B7">
            <v>14.591666666666667</v>
          </cell>
          <cell r="C7">
            <v>17</v>
          </cell>
          <cell r="D7">
            <v>12.7</v>
          </cell>
          <cell r="E7">
            <v>77.416666666666671</v>
          </cell>
          <cell r="F7">
            <v>93</v>
          </cell>
          <cell r="G7">
            <v>54</v>
          </cell>
          <cell r="H7">
            <v>9.7200000000000006</v>
          </cell>
          <cell r="I7" t="str">
            <v>S</v>
          </cell>
          <cell r="J7">
            <v>27</v>
          </cell>
          <cell r="K7">
            <v>0</v>
          </cell>
        </row>
        <row r="8">
          <cell r="B8">
            <v>13.216666666666669</v>
          </cell>
          <cell r="C8">
            <v>20</v>
          </cell>
          <cell r="D8">
            <v>8.1999999999999993</v>
          </cell>
          <cell r="E8">
            <v>70.916666666666671</v>
          </cell>
          <cell r="F8">
            <v>96</v>
          </cell>
          <cell r="G8">
            <v>34</v>
          </cell>
          <cell r="H8">
            <v>9.3600000000000012</v>
          </cell>
          <cell r="I8" t="str">
            <v>S</v>
          </cell>
          <cell r="J8">
            <v>21.96</v>
          </cell>
          <cell r="K8">
            <v>0</v>
          </cell>
        </row>
        <row r="9">
          <cell r="B9">
            <v>14.241666666666667</v>
          </cell>
          <cell r="C9">
            <v>23.6</v>
          </cell>
          <cell r="D9">
            <v>8.9</v>
          </cell>
          <cell r="E9">
            <v>69.666666666666671</v>
          </cell>
          <cell r="F9">
            <v>95</v>
          </cell>
          <cell r="G9">
            <v>36</v>
          </cell>
          <cell r="H9">
            <v>9.3600000000000012</v>
          </cell>
          <cell r="I9" t="str">
            <v>S</v>
          </cell>
          <cell r="J9">
            <v>22.32</v>
          </cell>
          <cell r="K9">
            <v>0</v>
          </cell>
        </row>
        <row r="10">
          <cell r="B10">
            <v>16.3125</v>
          </cell>
          <cell r="C10">
            <v>25.4</v>
          </cell>
          <cell r="D10">
            <v>10.3</v>
          </cell>
          <cell r="E10">
            <v>67.125</v>
          </cell>
          <cell r="F10">
            <v>91</v>
          </cell>
          <cell r="G10">
            <v>37</v>
          </cell>
          <cell r="H10">
            <v>7.9200000000000008</v>
          </cell>
          <cell r="I10" t="str">
            <v>S</v>
          </cell>
          <cell r="J10">
            <v>17.28</v>
          </cell>
          <cell r="K10">
            <v>0</v>
          </cell>
        </row>
        <row r="11">
          <cell r="B11">
            <v>17.937500000000004</v>
          </cell>
          <cell r="C11">
            <v>26</v>
          </cell>
          <cell r="D11">
            <v>12.1</v>
          </cell>
          <cell r="E11">
            <v>63.5</v>
          </cell>
          <cell r="F11">
            <v>87</v>
          </cell>
          <cell r="G11">
            <v>35</v>
          </cell>
          <cell r="H11">
            <v>8.2799999999999994</v>
          </cell>
          <cell r="I11" t="str">
            <v>S</v>
          </cell>
          <cell r="J11">
            <v>20.52</v>
          </cell>
          <cell r="K11">
            <v>0</v>
          </cell>
        </row>
        <row r="12">
          <cell r="B12">
            <v>18.279166666666669</v>
          </cell>
          <cell r="C12">
            <v>27.8</v>
          </cell>
          <cell r="D12">
            <v>11.6</v>
          </cell>
          <cell r="E12">
            <v>63.75</v>
          </cell>
          <cell r="F12">
            <v>91</v>
          </cell>
          <cell r="G12">
            <v>34</v>
          </cell>
          <cell r="H12">
            <v>9</v>
          </cell>
          <cell r="I12" t="str">
            <v>S</v>
          </cell>
          <cell r="J12">
            <v>19.440000000000001</v>
          </cell>
          <cell r="K12">
            <v>0</v>
          </cell>
        </row>
        <row r="13">
          <cell r="B13">
            <v>20.108333333333334</v>
          </cell>
          <cell r="C13">
            <v>31.1</v>
          </cell>
          <cell r="D13">
            <v>11.9</v>
          </cell>
          <cell r="E13">
            <v>66.291666666666671</v>
          </cell>
          <cell r="F13">
            <v>93</v>
          </cell>
          <cell r="G13">
            <v>30</v>
          </cell>
          <cell r="H13">
            <v>14.76</v>
          </cell>
          <cell r="I13" t="str">
            <v>SO</v>
          </cell>
          <cell r="J13">
            <v>29.880000000000003</v>
          </cell>
          <cell r="K13">
            <v>0</v>
          </cell>
        </row>
        <row r="14">
          <cell r="B14">
            <v>22.049999999999994</v>
          </cell>
          <cell r="C14">
            <v>32.4</v>
          </cell>
          <cell r="D14">
            <v>14.4</v>
          </cell>
          <cell r="E14">
            <v>66.666666666666671</v>
          </cell>
          <cell r="F14">
            <v>93</v>
          </cell>
          <cell r="G14">
            <v>35</v>
          </cell>
          <cell r="H14">
            <v>11.520000000000001</v>
          </cell>
          <cell r="I14" t="str">
            <v>N</v>
          </cell>
          <cell r="J14">
            <v>29.52</v>
          </cell>
          <cell r="K14">
            <v>0</v>
          </cell>
        </row>
        <row r="15">
          <cell r="B15">
            <v>23.929166666666664</v>
          </cell>
          <cell r="C15">
            <v>32.299999999999997</v>
          </cell>
          <cell r="D15">
            <v>17</v>
          </cell>
          <cell r="E15">
            <v>70.625</v>
          </cell>
          <cell r="F15">
            <v>95</v>
          </cell>
          <cell r="G15">
            <v>41</v>
          </cell>
          <cell r="H15">
            <v>5.4</v>
          </cell>
          <cell r="I15" t="str">
            <v>N</v>
          </cell>
          <cell r="J15">
            <v>23.400000000000002</v>
          </cell>
          <cell r="K15">
            <v>0</v>
          </cell>
        </row>
        <row r="16">
          <cell r="B16">
            <v>24.270833333333332</v>
          </cell>
          <cell r="C16">
            <v>34.5</v>
          </cell>
          <cell r="D16">
            <v>17</v>
          </cell>
          <cell r="E16">
            <v>71</v>
          </cell>
          <cell r="F16">
            <v>96</v>
          </cell>
          <cell r="G16">
            <v>30</v>
          </cell>
          <cell r="H16">
            <v>11.520000000000001</v>
          </cell>
          <cell r="I16" t="str">
            <v>O</v>
          </cell>
          <cell r="J16">
            <v>30.240000000000002</v>
          </cell>
          <cell r="K16">
            <v>0</v>
          </cell>
        </row>
        <row r="17">
          <cell r="B17">
            <v>24.237500000000008</v>
          </cell>
          <cell r="C17">
            <v>33.9</v>
          </cell>
          <cell r="D17">
            <v>17.600000000000001</v>
          </cell>
          <cell r="E17">
            <v>67.5</v>
          </cell>
          <cell r="F17">
            <v>94</v>
          </cell>
          <cell r="G17">
            <v>27</v>
          </cell>
          <cell r="H17">
            <v>12.24</v>
          </cell>
          <cell r="I17" t="str">
            <v>SE</v>
          </cell>
          <cell r="J17">
            <v>23.759999999999998</v>
          </cell>
          <cell r="K17">
            <v>0</v>
          </cell>
        </row>
        <row r="18">
          <cell r="B18">
            <v>23.187499999999996</v>
          </cell>
          <cell r="C18">
            <v>32.6</v>
          </cell>
          <cell r="D18">
            <v>14.3</v>
          </cell>
          <cell r="E18">
            <v>65.666666666666671</v>
          </cell>
          <cell r="F18">
            <v>97</v>
          </cell>
          <cell r="G18">
            <v>26</v>
          </cell>
          <cell r="H18">
            <v>10.08</v>
          </cell>
          <cell r="I18" t="str">
            <v>N</v>
          </cell>
          <cell r="J18">
            <v>25.2</v>
          </cell>
          <cell r="K18">
            <v>0</v>
          </cell>
        </row>
        <row r="19">
          <cell r="B19">
            <v>22.137499999999999</v>
          </cell>
          <cell r="C19">
            <v>33.200000000000003</v>
          </cell>
          <cell r="D19">
            <v>14.1</v>
          </cell>
          <cell r="E19">
            <v>61.083333333333336</v>
          </cell>
          <cell r="F19">
            <v>91</v>
          </cell>
          <cell r="G19">
            <v>23</v>
          </cell>
          <cell r="H19">
            <v>14.04</v>
          </cell>
          <cell r="I19" t="str">
            <v>N</v>
          </cell>
          <cell r="J19">
            <v>34.200000000000003</v>
          </cell>
          <cell r="K19">
            <v>0</v>
          </cell>
        </row>
        <row r="20">
          <cell r="B20">
            <v>24.525000000000002</v>
          </cell>
          <cell r="C20">
            <v>33.1</v>
          </cell>
          <cell r="D20">
            <v>14.9</v>
          </cell>
          <cell r="E20">
            <v>56.5</v>
          </cell>
          <cell r="F20">
            <v>93</v>
          </cell>
          <cell r="G20">
            <v>30</v>
          </cell>
          <cell r="H20">
            <v>12.96</v>
          </cell>
          <cell r="I20" t="str">
            <v>N</v>
          </cell>
          <cell r="J20">
            <v>36.36</v>
          </cell>
          <cell r="K20">
            <v>0</v>
          </cell>
        </row>
        <row r="21">
          <cell r="B21">
            <v>25.012499999999992</v>
          </cell>
          <cell r="C21">
            <v>33.1</v>
          </cell>
          <cell r="D21">
            <v>19.5</v>
          </cell>
          <cell r="E21">
            <v>64.375</v>
          </cell>
          <cell r="F21">
            <v>90</v>
          </cell>
          <cell r="G21">
            <v>30</v>
          </cell>
          <cell r="H21">
            <v>10.44</v>
          </cell>
          <cell r="I21" t="str">
            <v>N</v>
          </cell>
          <cell r="J21">
            <v>27.36</v>
          </cell>
          <cell r="K21">
            <v>0</v>
          </cell>
        </row>
        <row r="22">
          <cell r="B22">
            <v>25.120833333333341</v>
          </cell>
          <cell r="C22">
            <v>32.6</v>
          </cell>
          <cell r="D22">
            <v>19.399999999999999</v>
          </cell>
          <cell r="E22">
            <v>70.041666666666671</v>
          </cell>
          <cell r="F22">
            <v>90</v>
          </cell>
          <cell r="G22">
            <v>45</v>
          </cell>
          <cell r="H22">
            <v>3.9600000000000004</v>
          </cell>
          <cell r="I22" t="str">
            <v>S</v>
          </cell>
          <cell r="J22">
            <v>20.88</v>
          </cell>
          <cell r="K22">
            <v>0</v>
          </cell>
        </row>
        <row r="23">
          <cell r="B23">
            <v>24.920833333333338</v>
          </cell>
          <cell r="C23">
            <v>32.1</v>
          </cell>
          <cell r="D23">
            <v>20.399999999999999</v>
          </cell>
          <cell r="E23">
            <v>72.958333333333329</v>
          </cell>
          <cell r="F23">
            <v>92</v>
          </cell>
          <cell r="G23">
            <v>43</v>
          </cell>
          <cell r="H23">
            <v>4.6800000000000006</v>
          </cell>
          <cell r="I23" t="str">
            <v>S</v>
          </cell>
          <cell r="J23">
            <v>17.28</v>
          </cell>
          <cell r="K23">
            <v>0</v>
          </cell>
        </row>
        <row r="24">
          <cell r="B24">
            <v>24.920833333333334</v>
          </cell>
          <cell r="C24">
            <v>34.4</v>
          </cell>
          <cell r="D24">
            <v>18.2</v>
          </cell>
          <cell r="E24">
            <v>72.291666666666671</v>
          </cell>
          <cell r="F24">
            <v>96</v>
          </cell>
          <cell r="G24">
            <v>34</v>
          </cell>
          <cell r="H24">
            <v>16.559999999999999</v>
          </cell>
          <cell r="I24" t="str">
            <v>S</v>
          </cell>
          <cell r="J24">
            <v>41.76</v>
          </cell>
          <cell r="K24">
            <v>0</v>
          </cell>
        </row>
        <row r="25">
          <cell r="B25">
            <v>21.583333333333332</v>
          </cell>
          <cell r="C25">
            <v>27.2</v>
          </cell>
          <cell r="D25">
            <v>18.600000000000001</v>
          </cell>
          <cell r="E25">
            <v>83.333333333333329</v>
          </cell>
          <cell r="F25">
            <v>92</v>
          </cell>
          <cell r="G25">
            <v>63</v>
          </cell>
          <cell r="H25">
            <v>6.84</v>
          </cell>
          <cell r="I25" t="str">
            <v>O</v>
          </cell>
          <cell r="J25">
            <v>19.440000000000001</v>
          </cell>
          <cell r="K25">
            <v>1</v>
          </cell>
        </row>
        <row r="26">
          <cell r="B26">
            <v>17.700000000000006</v>
          </cell>
          <cell r="C26">
            <v>21.3</v>
          </cell>
          <cell r="D26">
            <v>15.6</v>
          </cell>
          <cell r="E26">
            <v>78.583333333333329</v>
          </cell>
          <cell r="F26">
            <v>86</v>
          </cell>
          <cell r="G26">
            <v>64</v>
          </cell>
          <cell r="H26">
            <v>8.64</v>
          </cell>
          <cell r="I26" t="str">
            <v>S</v>
          </cell>
          <cell r="J26">
            <v>20.52</v>
          </cell>
          <cell r="K26">
            <v>0.2</v>
          </cell>
        </row>
        <row r="27">
          <cell r="B27">
            <v>19.841666666666665</v>
          </cell>
          <cell r="C27">
            <v>28.8</v>
          </cell>
          <cell r="D27">
            <v>13.3</v>
          </cell>
          <cell r="E27">
            <v>71.666666666666671</v>
          </cell>
          <cell r="F27">
            <v>93</v>
          </cell>
          <cell r="G27">
            <v>46</v>
          </cell>
          <cell r="H27">
            <v>6.12</v>
          </cell>
          <cell r="I27" t="str">
            <v>S</v>
          </cell>
          <cell r="J27">
            <v>18</v>
          </cell>
          <cell r="K27">
            <v>0</v>
          </cell>
        </row>
        <row r="28">
          <cell r="B28">
            <v>23.970833333333328</v>
          </cell>
          <cell r="C28">
            <v>31.5</v>
          </cell>
          <cell r="D28">
            <v>18.5</v>
          </cell>
          <cell r="E28">
            <v>63.583333333333336</v>
          </cell>
          <cell r="F28">
            <v>85</v>
          </cell>
          <cell r="G28">
            <v>30</v>
          </cell>
          <cell r="H28">
            <v>12.6</v>
          </cell>
          <cell r="I28" t="str">
            <v>S</v>
          </cell>
          <cell r="J28">
            <v>27.720000000000002</v>
          </cell>
          <cell r="K28">
            <v>0</v>
          </cell>
        </row>
        <row r="29">
          <cell r="B29">
            <v>23.920833333333331</v>
          </cell>
          <cell r="C29">
            <v>32.5</v>
          </cell>
          <cell r="D29">
            <v>16.7</v>
          </cell>
          <cell r="E29">
            <v>56.583333333333336</v>
          </cell>
          <cell r="F29">
            <v>85</v>
          </cell>
          <cell r="G29">
            <v>21</v>
          </cell>
          <cell r="H29">
            <v>19.440000000000001</v>
          </cell>
          <cell r="I29" t="str">
            <v>S</v>
          </cell>
          <cell r="J29">
            <v>37.440000000000005</v>
          </cell>
          <cell r="K29">
            <v>0</v>
          </cell>
        </row>
        <row r="30">
          <cell r="B30">
            <v>23.129166666666666</v>
          </cell>
          <cell r="C30">
            <v>32.9</v>
          </cell>
          <cell r="D30">
            <v>14.7</v>
          </cell>
          <cell r="E30">
            <v>57.083333333333336</v>
          </cell>
          <cell r="F30">
            <v>89</v>
          </cell>
          <cell r="G30">
            <v>29</v>
          </cell>
          <cell r="H30">
            <v>14.76</v>
          </cell>
          <cell r="I30" t="str">
            <v>S</v>
          </cell>
          <cell r="J30">
            <v>34.200000000000003</v>
          </cell>
          <cell r="K30">
            <v>0</v>
          </cell>
        </row>
        <row r="31">
          <cell r="B31">
            <v>23.908333333333335</v>
          </cell>
          <cell r="C31">
            <v>34</v>
          </cell>
          <cell r="D31">
            <v>16</v>
          </cell>
          <cell r="E31">
            <v>60.791666666666664</v>
          </cell>
          <cell r="F31">
            <v>92</v>
          </cell>
          <cell r="G31">
            <v>21</v>
          </cell>
          <cell r="H31">
            <v>14.04</v>
          </cell>
          <cell r="I31" t="str">
            <v>SO</v>
          </cell>
          <cell r="J31">
            <v>28.8</v>
          </cell>
          <cell r="K31">
            <v>0</v>
          </cell>
        </row>
        <row r="32">
          <cell r="B32">
            <v>22.795833333333334</v>
          </cell>
          <cell r="C32">
            <v>33.1</v>
          </cell>
          <cell r="D32">
            <v>14.8</v>
          </cell>
          <cell r="E32">
            <v>57.291666666666664</v>
          </cell>
          <cell r="F32">
            <v>89</v>
          </cell>
          <cell r="G32">
            <v>26</v>
          </cell>
          <cell r="H32">
            <v>16.2</v>
          </cell>
          <cell r="I32" t="str">
            <v>N</v>
          </cell>
          <cell r="J32">
            <v>33.119999999999997</v>
          </cell>
          <cell r="K32">
            <v>0</v>
          </cell>
        </row>
        <row r="33">
          <cell r="B33">
            <v>23.720833333333335</v>
          </cell>
          <cell r="C33">
            <v>32.799999999999997</v>
          </cell>
          <cell r="D33">
            <v>14.7</v>
          </cell>
          <cell r="E33">
            <v>58.208333333333336</v>
          </cell>
          <cell r="F33">
            <v>93</v>
          </cell>
          <cell r="G33">
            <v>28</v>
          </cell>
          <cell r="H33">
            <v>17.64</v>
          </cell>
          <cell r="I33" t="str">
            <v>N</v>
          </cell>
          <cell r="J33">
            <v>42.12</v>
          </cell>
          <cell r="K33">
            <v>0</v>
          </cell>
        </row>
        <row r="34">
          <cell r="B34">
            <v>22.574999999999999</v>
          </cell>
          <cell r="C34">
            <v>26.1</v>
          </cell>
          <cell r="D34">
            <v>19.600000000000001</v>
          </cell>
          <cell r="E34">
            <v>79.833333333333329</v>
          </cell>
          <cell r="F34">
            <v>95</v>
          </cell>
          <cell r="G34">
            <v>50</v>
          </cell>
          <cell r="H34">
            <v>4.32</v>
          </cell>
          <cell r="I34" t="str">
            <v>N</v>
          </cell>
          <cell r="J34">
            <v>21.6</v>
          </cell>
          <cell r="K34">
            <v>13.6</v>
          </cell>
        </row>
        <row r="35">
          <cell r="B35">
            <v>21.283333333333331</v>
          </cell>
          <cell r="C35">
            <v>24</v>
          </cell>
          <cell r="D35">
            <v>19.399999999999999</v>
          </cell>
          <cell r="E35">
            <v>90.25</v>
          </cell>
          <cell r="F35">
            <v>96</v>
          </cell>
          <cell r="G35">
            <v>77</v>
          </cell>
          <cell r="H35">
            <v>8.2799999999999994</v>
          </cell>
          <cell r="I35" t="str">
            <v>S</v>
          </cell>
          <cell r="J35">
            <v>18</v>
          </cell>
          <cell r="K35">
            <v>0</v>
          </cell>
        </row>
        <row r="36">
          <cell r="I36" t="str">
            <v>SO</v>
          </cell>
        </row>
      </sheetData>
      <sheetData sheetId="7">
        <row r="5">
          <cell r="B5">
            <v>14.75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**</v>
          </cell>
        </row>
      </sheetData>
      <sheetData sheetId="7">
        <row r="5">
          <cell r="B5" t="str">
            <v>**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21.184999999999995</v>
          </cell>
          <cell r="C5">
            <v>31.8</v>
          </cell>
          <cell r="D5">
            <v>13.4</v>
          </cell>
          <cell r="E5">
            <v>63.95</v>
          </cell>
          <cell r="F5">
            <v>94</v>
          </cell>
          <cell r="G5">
            <v>24</v>
          </cell>
          <cell r="H5">
            <v>14.76</v>
          </cell>
          <cell r="I5" t="str">
            <v>N</v>
          </cell>
          <cell r="J5">
            <v>20.88</v>
          </cell>
          <cell r="K5">
            <v>0</v>
          </cell>
        </row>
        <row r="6">
          <cell r="B6">
            <v>22.304166666666664</v>
          </cell>
          <cell r="C6">
            <v>30.7</v>
          </cell>
          <cell r="D6">
            <v>13.9</v>
          </cell>
          <cell r="E6">
            <v>67.125</v>
          </cell>
          <cell r="F6">
            <v>95</v>
          </cell>
          <cell r="G6">
            <v>37</v>
          </cell>
          <cell r="H6">
            <v>20.52</v>
          </cell>
          <cell r="I6" t="str">
            <v>S</v>
          </cell>
          <cell r="J6">
            <v>31.680000000000003</v>
          </cell>
          <cell r="K6">
            <v>0</v>
          </cell>
        </row>
        <row r="7">
          <cell r="B7">
            <v>18.899999999999995</v>
          </cell>
          <cell r="C7">
            <v>22.7</v>
          </cell>
          <cell r="D7">
            <v>15.4</v>
          </cell>
          <cell r="E7">
            <v>84.791666666666671</v>
          </cell>
          <cell r="F7">
            <v>96</v>
          </cell>
          <cell r="G7">
            <v>67</v>
          </cell>
          <cell r="H7">
            <v>22.68</v>
          </cell>
          <cell r="I7" t="str">
            <v>SO</v>
          </cell>
          <cell r="J7">
            <v>36.36</v>
          </cell>
          <cell r="K7">
            <v>0</v>
          </cell>
        </row>
        <row r="8">
          <cell r="B8">
            <v>14.979166666666666</v>
          </cell>
          <cell r="C8">
            <v>21.1</v>
          </cell>
          <cell r="D8">
            <v>11</v>
          </cell>
          <cell r="E8">
            <v>76.916666666666671</v>
          </cell>
          <cell r="F8">
            <v>89</v>
          </cell>
          <cell r="G8">
            <v>53</v>
          </cell>
          <cell r="H8">
            <v>15.840000000000002</v>
          </cell>
          <cell r="I8" t="str">
            <v>SO</v>
          </cell>
          <cell r="J8">
            <v>25.92</v>
          </cell>
          <cell r="K8">
            <v>0</v>
          </cell>
        </row>
        <row r="9">
          <cell r="B9">
            <v>16.954166666666669</v>
          </cell>
          <cell r="C9">
            <v>28</v>
          </cell>
          <cell r="D9">
            <v>8.8000000000000007</v>
          </cell>
          <cell r="E9">
            <v>73.625</v>
          </cell>
          <cell r="F9">
            <v>97</v>
          </cell>
          <cell r="G9">
            <v>35</v>
          </cell>
          <cell r="H9">
            <v>10.8</v>
          </cell>
          <cell r="I9" t="str">
            <v>O</v>
          </cell>
          <cell r="J9">
            <v>18.720000000000002</v>
          </cell>
          <cell r="K9">
            <v>0</v>
          </cell>
        </row>
        <row r="10">
          <cell r="B10">
            <v>18.047619047619047</v>
          </cell>
          <cell r="C10">
            <v>27.2</v>
          </cell>
          <cell r="D10">
            <v>11.9</v>
          </cell>
          <cell r="E10">
            <v>76.857142857142861</v>
          </cell>
          <cell r="F10">
            <v>96</v>
          </cell>
          <cell r="G10">
            <v>43</v>
          </cell>
          <cell r="H10">
            <v>14.76</v>
          </cell>
          <cell r="I10" t="str">
            <v>SO</v>
          </cell>
          <cell r="J10">
            <v>18.720000000000002</v>
          </cell>
          <cell r="K10">
            <v>0</v>
          </cell>
        </row>
        <row r="11">
          <cell r="B11">
            <v>18.977272727272727</v>
          </cell>
          <cell r="C11">
            <v>27</v>
          </cell>
          <cell r="D11">
            <v>12.4</v>
          </cell>
          <cell r="E11">
            <v>69.227272727272734</v>
          </cell>
          <cell r="F11">
            <v>94</v>
          </cell>
          <cell r="G11">
            <v>36</v>
          </cell>
          <cell r="H11">
            <v>13.32</v>
          </cell>
          <cell r="I11" t="str">
            <v>S</v>
          </cell>
          <cell r="J11">
            <v>20.88</v>
          </cell>
          <cell r="K11">
            <v>0</v>
          </cell>
        </row>
        <row r="12">
          <cell r="B12">
            <v>18.833333333333329</v>
          </cell>
          <cell r="C12">
            <v>26.5</v>
          </cell>
          <cell r="D12">
            <v>11.3</v>
          </cell>
          <cell r="E12">
            <v>65.208333333333329</v>
          </cell>
          <cell r="F12">
            <v>92</v>
          </cell>
          <cell r="G12">
            <v>34</v>
          </cell>
          <cell r="H12">
            <v>10.08</v>
          </cell>
          <cell r="I12" t="str">
            <v>SO</v>
          </cell>
          <cell r="J12">
            <v>18.36</v>
          </cell>
          <cell r="K12">
            <v>0</v>
          </cell>
        </row>
        <row r="13">
          <cell r="B13">
            <v>17.390476190476196</v>
          </cell>
          <cell r="C13">
            <v>28.9</v>
          </cell>
          <cell r="D13">
            <v>9.9</v>
          </cell>
          <cell r="E13">
            <v>69.285714285714292</v>
          </cell>
          <cell r="F13">
            <v>96</v>
          </cell>
          <cell r="G13">
            <v>28</v>
          </cell>
          <cell r="H13">
            <v>14.76</v>
          </cell>
          <cell r="I13" t="str">
            <v>NE</v>
          </cell>
          <cell r="J13">
            <v>25.92</v>
          </cell>
          <cell r="K13">
            <v>0</v>
          </cell>
        </row>
        <row r="14">
          <cell r="B14">
            <v>19.036842105263158</v>
          </cell>
          <cell r="C14">
            <v>32.1</v>
          </cell>
          <cell r="D14">
            <v>12.6</v>
          </cell>
          <cell r="E14">
            <v>70.84210526315789</v>
          </cell>
          <cell r="F14">
            <v>93</v>
          </cell>
          <cell r="G14">
            <v>25</v>
          </cell>
          <cell r="H14">
            <v>11.879999999999999</v>
          </cell>
          <cell r="I14" t="str">
            <v>SO</v>
          </cell>
          <cell r="J14">
            <v>20.16</v>
          </cell>
          <cell r="K14">
            <v>0</v>
          </cell>
        </row>
        <row r="15">
          <cell r="B15">
            <v>20.433333333333337</v>
          </cell>
          <cell r="C15">
            <v>31.2</v>
          </cell>
          <cell r="D15">
            <v>14.7</v>
          </cell>
          <cell r="E15">
            <v>67.444444444444443</v>
          </cell>
          <cell r="F15">
            <v>90</v>
          </cell>
          <cell r="G15">
            <v>29</v>
          </cell>
          <cell r="H15">
            <v>16.920000000000002</v>
          </cell>
          <cell r="I15" t="str">
            <v>O</v>
          </cell>
          <cell r="J15">
            <v>28.08</v>
          </cell>
          <cell r="K15">
            <v>0</v>
          </cell>
        </row>
        <row r="16">
          <cell r="B16">
            <v>23.212499999999995</v>
          </cell>
          <cell r="C16">
            <v>30.8</v>
          </cell>
          <cell r="D16">
            <v>16</v>
          </cell>
          <cell r="E16">
            <v>55</v>
          </cell>
          <cell r="F16">
            <v>86</v>
          </cell>
          <cell r="G16">
            <v>25</v>
          </cell>
          <cell r="H16">
            <v>16.559999999999999</v>
          </cell>
          <cell r="I16" t="str">
            <v>NE</v>
          </cell>
          <cell r="J16">
            <v>36</v>
          </cell>
          <cell r="K16">
            <v>0</v>
          </cell>
        </row>
        <row r="17">
          <cell r="B17">
            <v>21.329166666666669</v>
          </cell>
          <cell r="C17">
            <v>30.5</v>
          </cell>
          <cell r="D17">
            <v>12.5</v>
          </cell>
          <cell r="E17">
            <v>58.083333333333336</v>
          </cell>
          <cell r="F17">
            <v>93</v>
          </cell>
          <cell r="G17">
            <v>18</v>
          </cell>
          <cell r="H17">
            <v>19.079999999999998</v>
          </cell>
          <cell r="I17" t="str">
            <v>NE</v>
          </cell>
          <cell r="J17">
            <v>33.119999999999997</v>
          </cell>
          <cell r="K17">
            <v>0</v>
          </cell>
        </row>
        <row r="18">
          <cell r="B18">
            <v>19.554166666666664</v>
          </cell>
          <cell r="C18">
            <v>30.1</v>
          </cell>
          <cell r="D18">
            <v>9.3000000000000007</v>
          </cell>
          <cell r="E18">
            <v>56.083333333333336</v>
          </cell>
          <cell r="F18">
            <v>95</v>
          </cell>
          <cell r="G18">
            <v>14</v>
          </cell>
          <cell r="H18">
            <v>18.720000000000002</v>
          </cell>
          <cell r="I18" t="str">
            <v>O</v>
          </cell>
          <cell r="J18">
            <v>28.08</v>
          </cell>
          <cell r="K18">
            <v>0</v>
          </cell>
        </row>
        <row r="19">
          <cell r="B19">
            <v>20.470833333333335</v>
          </cell>
          <cell r="C19">
            <v>31.2</v>
          </cell>
          <cell r="D19">
            <v>10.3</v>
          </cell>
          <cell r="E19">
            <v>50.875</v>
          </cell>
          <cell r="F19">
            <v>88</v>
          </cell>
          <cell r="G19">
            <v>21</v>
          </cell>
          <cell r="H19">
            <v>15.48</v>
          </cell>
          <cell r="I19" t="str">
            <v>NE</v>
          </cell>
          <cell r="J19">
            <v>30.240000000000002</v>
          </cell>
          <cell r="K19">
            <v>0</v>
          </cell>
        </row>
        <row r="20">
          <cell r="B20">
            <v>22.320833333333329</v>
          </cell>
          <cell r="C20">
            <v>32.799999999999997</v>
          </cell>
          <cell r="D20">
            <v>12.6</v>
          </cell>
          <cell r="E20">
            <v>55.833333333333336</v>
          </cell>
          <cell r="F20">
            <v>89</v>
          </cell>
          <cell r="G20">
            <v>23</v>
          </cell>
          <cell r="H20">
            <v>9.7200000000000006</v>
          </cell>
          <cell r="I20" t="str">
            <v>N</v>
          </cell>
          <cell r="J20">
            <v>23.400000000000002</v>
          </cell>
          <cell r="K20">
            <v>0</v>
          </cell>
        </row>
        <row r="21">
          <cell r="B21">
            <v>23.824999999999999</v>
          </cell>
          <cell r="C21">
            <v>33.200000000000003</v>
          </cell>
          <cell r="D21">
            <v>15.3</v>
          </cell>
          <cell r="E21">
            <v>56.208333333333336</v>
          </cell>
          <cell r="F21">
            <v>86</v>
          </cell>
          <cell r="G21">
            <v>26</v>
          </cell>
          <cell r="H21">
            <v>12.96</v>
          </cell>
          <cell r="I21" t="str">
            <v>N</v>
          </cell>
          <cell r="J21">
            <v>29.16</v>
          </cell>
          <cell r="K21">
            <v>0</v>
          </cell>
        </row>
        <row r="22">
          <cell r="B22">
            <v>24.558333333333337</v>
          </cell>
          <cell r="C22">
            <v>33.200000000000003</v>
          </cell>
          <cell r="D22">
            <v>16.5</v>
          </cell>
          <cell r="E22">
            <v>57.958333333333336</v>
          </cell>
          <cell r="F22">
            <v>89</v>
          </cell>
          <cell r="G22">
            <v>28</v>
          </cell>
          <cell r="H22">
            <v>14.76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24.183333333333334</v>
          </cell>
          <cell r="C23">
            <v>30.8</v>
          </cell>
          <cell r="D23">
            <v>17.100000000000001</v>
          </cell>
          <cell r="E23">
            <v>58.25</v>
          </cell>
          <cell r="F23">
            <v>87</v>
          </cell>
          <cell r="G23">
            <v>35</v>
          </cell>
          <cell r="H23">
            <v>20.16</v>
          </cell>
          <cell r="I23" t="str">
            <v>SE</v>
          </cell>
          <cell r="J23">
            <v>33.840000000000003</v>
          </cell>
          <cell r="K23">
            <v>0.4</v>
          </cell>
        </row>
        <row r="24">
          <cell r="B24">
            <v>24.979166666666661</v>
          </cell>
          <cell r="C24">
            <v>34</v>
          </cell>
          <cell r="D24">
            <v>16.5</v>
          </cell>
          <cell r="E24">
            <v>57.666666666666664</v>
          </cell>
          <cell r="F24">
            <v>91</v>
          </cell>
          <cell r="G24">
            <v>24</v>
          </cell>
          <cell r="H24">
            <v>20.88</v>
          </cell>
          <cell r="I24" t="str">
            <v>NE</v>
          </cell>
          <cell r="J24">
            <v>37.080000000000005</v>
          </cell>
          <cell r="K24">
            <v>0</v>
          </cell>
        </row>
        <row r="25">
          <cell r="B25">
            <v>25.554166666666671</v>
          </cell>
          <cell r="C25">
            <v>34</v>
          </cell>
          <cell r="D25">
            <v>16.7</v>
          </cell>
          <cell r="E25">
            <v>48.458333333333336</v>
          </cell>
          <cell r="F25">
            <v>77</v>
          </cell>
          <cell r="G25">
            <v>24</v>
          </cell>
          <cell r="H25">
            <v>15.120000000000001</v>
          </cell>
          <cell r="I25" t="str">
            <v>N</v>
          </cell>
          <cell r="J25">
            <v>33.119999999999997</v>
          </cell>
          <cell r="K25">
            <v>0</v>
          </cell>
        </row>
        <row r="26">
          <cell r="B26">
            <v>22.929166666666664</v>
          </cell>
          <cell r="C26">
            <v>28.7</v>
          </cell>
          <cell r="D26">
            <v>18.5</v>
          </cell>
          <cell r="E26">
            <v>70.166666666666671</v>
          </cell>
          <cell r="F26">
            <v>90</v>
          </cell>
          <cell r="G26">
            <v>46</v>
          </cell>
          <cell r="H26">
            <v>21.240000000000002</v>
          </cell>
          <cell r="I26" t="str">
            <v>SE</v>
          </cell>
          <cell r="J26">
            <v>33.119999999999997</v>
          </cell>
          <cell r="K26">
            <v>0</v>
          </cell>
        </row>
        <row r="27">
          <cell r="B27">
            <v>22.241666666666664</v>
          </cell>
          <cell r="C27">
            <v>30.3</v>
          </cell>
          <cell r="D27">
            <v>16.7</v>
          </cell>
          <cell r="E27">
            <v>72.875</v>
          </cell>
          <cell r="F27">
            <v>98</v>
          </cell>
          <cell r="G27">
            <v>32</v>
          </cell>
          <cell r="H27">
            <v>15.48</v>
          </cell>
          <cell r="I27" t="str">
            <v>SO</v>
          </cell>
          <cell r="J27">
            <v>26.28</v>
          </cell>
          <cell r="K27">
            <v>0</v>
          </cell>
        </row>
        <row r="28">
          <cell r="B28">
            <v>23.004166666666666</v>
          </cell>
          <cell r="C28">
            <v>29.3</v>
          </cell>
          <cell r="D28">
            <v>17.100000000000001</v>
          </cell>
          <cell r="E28">
            <v>58.958333333333336</v>
          </cell>
          <cell r="F28">
            <v>88</v>
          </cell>
          <cell r="G28">
            <v>31</v>
          </cell>
          <cell r="H28">
            <v>20.88</v>
          </cell>
          <cell r="I28" t="str">
            <v>SE</v>
          </cell>
          <cell r="J28">
            <v>36.36</v>
          </cell>
          <cell r="K28">
            <v>0</v>
          </cell>
        </row>
        <row r="29">
          <cell r="B29">
            <v>23.129166666666666</v>
          </cell>
          <cell r="C29">
            <v>29.2</v>
          </cell>
          <cell r="D29">
            <v>17.600000000000001</v>
          </cell>
          <cell r="E29">
            <v>53.875</v>
          </cell>
          <cell r="F29">
            <v>76</v>
          </cell>
          <cell r="G29">
            <v>29</v>
          </cell>
          <cell r="H29">
            <v>26.28</v>
          </cell>
          <cell r="I29" t="str">
            <v>NE</v>
          </cell>
          <cell r="J29">
            <v>45.72</v>
          </cell>
          <cell r="K29">
            <v>0</v>
          </cell>
        </row>
        <row r="30">
          <cell r="B30">
            <v>23.183333333333334</v>
          </cell>
          <cell r="C30">
            <v>30.5</v>
          </cell>
          <cell r="D30">
            <v>15.9</v>
          </cell>
          <cell r="E30">
            <v>55.791666666666664</v>
          </cell>
          <cell r="F30">
            <v>87</v>
          </cell>
          <cell r="G30">
            <v>29</v>
          </cell>
          <cell r="H30">
            <v>17.64</v>
          </cell>
          <cell r="I30" t="str">
            <v>NE</v>
          </cell>
          <cell r="J30">
            <v>37.080000000000005</v>
          </cell>
          <cell r="K30">
            <v>0</v>
          </cell>
        </row>
        <row r="31">
          <cell r="B31">
            <v>22.170833333333334</v>
          </cell>
          <cell r="C31">
            <v>29.6</v>
          </cell>
          <cell r="D31">
            <v>15.1</v>
          </cell>
          <cell r="E31">
            <v>55.583333333333336</v>
          </cell>
          <cell r="F31">
            <v>88</v>
          </cell>
          <cell r="G31">
            <v>27</v>
          </cell>
          <cell r="H31">
            <v>20.52</v>
          </cell>
          <cell r="I31" t="str">
            <v>NE</v>
          </cell>
          <cell r="J31">
            <v>41.04</v>
          </cell>
          <cell r="K31">
            <v>0</v>
          </cell>
        </row>
        <row r="32">
          <cell r="B32">
            <v>22.320833333333329</v>
          </cell>
          <cell r="C32">
            <v>31.7</v>
          </cell>
          <cell r="D32">
            <v>14.3</v>
          </cell>
          <cell r="E32">
            <v>54.583333333333336</v>
          </cell>
          <cell r="F32">
            <v>83</v>
          </cell>
          <cell r="G32">
            <v>25</v>
          </cell>
          <cell r="H32">
            <v>18.36</v>
          </cell>
          <cell r="I32" t="str">
            <v>N</v>
          </cell>
          <cell r="J32">
            <v>37.080000000000005</v>
          </cell>
          <cell r="K32">
            <v>0</v>
          </cell>
        </row>
        <row r="33">
          <cell r="B33">
            <v>24.258333333333336</v>
          </cell>
          <cell r="C33">
            <v>32.5</v>
          </cell>
          <cell r="D33">
            <v>15.1</v>
          </cell>
          <cell r="E33">
            <v>49.625</v>
          </cell>
          <cell r="F33">
            <v>87</v>
          </cell>
          <cell r="G33">
            <v>24</v>
          </cell>
          <cell r="H33">
            <v>15.120000000000001</v>
          </cell>
          <cell r="I33" t="str">
            <v>N</v>
          </cell>
          <cell r="J33">
            <v>34.92</v>
          </cell>
          <cell r="K33">
            <v>0</v>
          </cell>
        </row>
        <row r="34">
          <cell r="B34">
            <v>25.699999999999992</v>
          </cell>
          <cell r="C34">
            <v>34</v>
          </cell>
          <cell r="D34">
            <v>18.899999999999999</v>
          </cell>
          <cell r="E34">
            <v>42.791666666666664</v>
          </cell>
          <cell r="F34">
            <v>67</v>
          </cell>
          <cell r="G34">
            <v>21</v>
          </cell>
          <cell r="H34">
            <v>21.240000000000002</v>
          </cell>
          <cell r="I34" t="str">
            <v>N</v>
          </cell>
          <cell r="J34">
            <v>45</v>
          </cell>
          <cell r="K34">
            <v>0</v>
          </cell>
        </row>
        <row r="35">
          <cell r="B35">
            <v>25.32083333333334</v>
          </cell>
          <cell r="C35">
            <v>34.799999999999997</v>
          </cell>
          <cell r="D35">
            <v>16.3</v>
          </cell>
          <cell r="E35">
            <v>45.416666666666664</v>
          </cell>
          <cell r="F35">
            <v>84</v>
          </cell>
          <cell r="G35">
            <v>16</v>
          </cell>
          <cell r="H35">
            <v>19.440000000000001</v>
          </cell>
          <cell r="I35" t="str">
            <v>NO</v>
          </cell>
          <cell r="J35">
            <v>38.159999999999997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>
            <v>25.741666666666664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16.81666666666667</v>
          </cell>
          <cell r="C5">
            <v>20.6</v>
          </cell>
          <cell r="D5">
            <v>12.6</v>
          </cell>
          <cell r="E5">
            <v>91.958333333333329</v>
          </cell>
          <cell r="F5">
            <v>99</v>
          </cell>
          <cell r="G5">
            <v>72</v>
          </cell>
          <cell r="H5">
            <v>15.120000000000001</v>
          </cell>
          <cell r="I5" t="str">
            <v>N</v>
          </cell>
          <cell r="J5">
            <v>30.96</v>
          </cell>
          <cell r="K5">
            <v>4.2</v>
          </cell>
        </row>
        <row r="6">
          <cell r="B6">
            <v>10.883333333333335</v>
          </cell>
          <cell r="C6">
            <v>12.7</v>
          </cell>
          <cell r="D6">
            <v>9.6999999999999993</v>
          </cell>
          <cell r="E6">
            <v>99</v>
          </cell>
          <cell r="F6">
            <v>99</v>
          </cell>
          <cell r="G6">
            <v>99</v>
          </cell>
          <cell r="H6">
            <v>10.8</v>
          </cell>
          <cell r="I6" t="str">
            <v>S</v>
          </cell>
          <cell r="J6">
            <v>25.92</v>
          </cell>
          <cell r="K6">
            <v>4</v>
          </cell>
        </row>
        <row r="7">
          <cell r="B7">
            <v>8.3708333333333318</v>
          </cell>
          <cell r="C7">
            <v>10.1</v>
          </cell>
          <cell r="D7">
            <v>6.9</v>
          </cell>
          <cell r="E7">
            <v>99</v>
          </cell>
          <cell r="F7">
            <v>99</v>
          </cell>
          <cell r="G7">
            <v>99</v>
          </cell>
          <cell r="H7">
            <v>15.48</v>
          </cell>
          <cell r="I7" t="str">
            <v>S</v>
          </cell>
          <cell r="J7">
            <v>29.880000000000003</v>
          </cell>
          <cell r="K7">
            <v>0.2</v>
          </cell>
        </row>
        <row r="8">
          <cell r="B8">
            <v>8.5250000000000004</v>
          </cell>
          <cell r="C8">
            <v>14.4</v>
          </cell>
          <cell r="D8">
            <v>4.7</v>
          </cell>
          <cell r="E8">
            <v>68.75</v>
          </cell>
          <cell r="F8">
            <v>99</v>
          </cell>
          <cell r="G8">
            <v>34</v>
          </cell>
          <cell r="H8">
            <v>14.4</v>
          </cell>
          <cell r="I8" t="str">
            <v>SE</v>
          </cell>
          <cell r="J8">
            <v>28.44</v>
          </cell>
          <cell r="K8">
            <v>0</v>
          </cell>
        </row>
        <row r="9">
          <cell r="B9">
            <v>10.966666666666667</v>
          </cell>
          <cell r="C9">
            <v>19</v>
          </cell>
          <cell r="D9">
            <v>5.3</v>
          </cell>
          <cell r="E9">
            <v>60.291666666666664</v>
          </cell>
          <cell r="F9">
            <v>84</v>
          </cell>
          <cell r="G9">
            <v>33</v>
          </cell>
          <cell r="H9">
            <v>7.9200000000000008</v>
          </cell>
          <cell r="I9" t="str">
            <v>NE</v>
          </cell>
          <cell r="J9">
            <v>16.920000000000002</v>
          </cell>
          <cell r="K9">
            <v>0</v>
          </cell>
        </row>
        <row r="10">
          <cell r="B10">
            <v>12.604166666666666</v>
          </cell>
          <cell r="C10">
            <v>20.3</v>
          </cell>
          <cell r="D10">
            <v>7.6</v>
          </cell>
          <cell r="E10">
            <v>61.291666666666664</v>
          </cell>
          <cell r="F10">
            <v>81</v>
          </cell>
          <cell r="G10">
            <v>40</v>
          </cell>
          <cell r="H10">
            <v>11.879999999999999</v>
          </cell>
          <cell r="I10" t="str">
            <v>SO</v>
          </cell>
          <cell r="J10">
            <v>21.240000000000002</v>
          </cell>
          <cell r="K10">
            <v>0</v>
          </cell>
        </row>
        <row r="11">
          <cell r="B11">
            <v>14.45833333333333</v>
          </cell>
          <cell r="C11">
            <v>20.3</v>
          </cell>
          <cell r="D11">
            <v>9.6999999999999993</v>
          </cell>
          <cell r="E11">
            <v>50.291666666666664</v>
          </cell>
          <cell r="F11">
            <v>66</v>
          </cell>
          <cell r="G11">
            <v>34</v>
          </cell>
          <cell r="H11">
            <v>8.64</v>
          </cell>
          <cell r="I11" t="str">
            <v>S</v>
          </cell>
          <cell r="J11">
            <v>19.440000000000001</v>
          </cell>
          <cell r="K11">
            <v>0</v>
          </cell>
        </row>
        <row r="12">
          <cell r="B12">
            <v>14.704166666666666</v>
          </cell>
          <cell r="C12">
            <v>23.3</v>
          </cell>
          <cell r="D12">
            <v>7.3</v>
          </cell>
          <cell r="E12">
            <v>46.666666666666664</v>
          </cell>
          <cell r="F12">
            <v>69</v>
          </cell>
          <cell r="G12">
            <v>23</v>
          </cell>
          <cell r="H12">
            <v>10.8</v>
          </cell>
          <cell r="I12" t="str">
            <v>NE</v>
          </cell>
          <cell r="J12">
            <v>25.92</v>
          </cell>
          <cell r="K12">
            <v>0</v>
          </cell>
        </row>
        <row r="13">
          <cell r="B13">
            <v>16.745833333333334</v>
          </cell>
          <cell r="C13">
            <v>26</v>
          </cell>
          <cell r="D13">
            <v>10.4</v>
          </cell>
          <cell r="E13">
            <v>54</v>
          </cell>
          <cell r="F13">
            <v>70</v>
          </cell>
          <cell r="G13">
            <v>32</v>
          </cell>
          <cell r="H13">
            <v>19.079999999999998</v>
          </cell>
          <cell r="I13" t="str">
            <v>NE</v>
          </cell>
          <cell r="J13">
            <v>36</v>
          </cell>
          <cell r="K13">
            <v>0</v>
          </cell>
        </row>
        <row r="14">
          <cell r="B14">
            <v>19.783333333333328</v>
          </cell>
          <cell r="C14">
            <v>28.5</v>
          </cell>
          <cell r="D14">
            <v>11.9</v>
          </cell>
          <cell r="E14">
            <v>60.416666666666664</v>
          </cell>
          <cell r="F14">
            <v>84</v>
          </cell>
          <cell r="G14">
            <v>35</v>
          </cell>
          <cell r="H14">
            <v>16.920000000000002</v>
          </cell>
          <cell r="I14" t="str">
            <v>NE</v>
          </cell>
          <cell r="J14">
            <v>34.56</v>
          </cell>
          <cell r="K14">
            <v>0</v>
          </cell>
        </row>
        <row r="15">
          <cell r="B15">
            <v>23.770833333333339</v>
          </cell>
          <cell r="C15">
            <v>30</v>
          </cell>
          <cell r="D15">
            <v>18.600000000000001</v>
          </cell>
          <cell r="E15">
            <v>60.791666666666664</v>
          </cell>
          <cell r="F15">
            <v>82</v>
          </cell>
          <cell r="G15">
            <v>36</v>
          </cell>
          <cell r="H15">
            <v>12.96</v>
          </cell>
          <cell r="I15" t="str">
            <v>NO</v>
          </cell>
          <cell r="J15">
            <v>30.96</v>
          </cell>
          <cell r="K15">
            <v>0</v>
          </cell>
        </row>
        <row r="16">
          <cell r="B16">
            <v>22.933333333333337</v>
          </cell>
          <cell r="C16">
            <v>29.9</v>
          </cell>
          <cell r="D16">
            <v>16.3</v>
          </cell>
          <cell r="E16">
            <v>65.875</v>
          </cell>
          <cell r="F16">
            <v>92</v>
          </cell>
          <cell r="G16">
            <v>39</v>
          </cell>
          <cell r="H16">
            <v>15.48</v>
          </cell>
          <cell r="I16" t="str">
            <v>NE</v>
          </cell>
          <cell r="J16">
            <v>28.8</v>
          </cell>
          <cell r="K16">
            <v>0</v>
          </cell>
        </row>
        <row r="17">
          <cell r="B17">
            <v>22.912499999999998</v>
          </cell>
          <cell r="C17">
            <v>30.6</v>
          </cell>
          <cell r="D17">
            <v>15.9</v>
          </cell>
          <cell r="E17">
            <v>57.916666666666664</v>
          </cell>
          <cell r="F17">
            <v>85</v>
          </cell>
          <cell r="G17">
            <v>28</v>
          </cell>
          <cell r="H17">
            <v>14.04</v>
          </cell>
          <cell r="I17" t="str">
            <v>NE</v>
          </cell>
          <cell r="J17">
            <v>29.52</v>
          </cell>
          <cell r="K17">
            <v>0</v>
          </cell>
        </row>
        <row r="18">
          <cell r="B18">
            <v>22.683333333333334</v>
          </cell>
          <cell r="C18">
            <v>30.2</v>
          </cell>
          <cell r="D18">
            <v>15.3</v>
          </cell>
          <cell r="E18">
            <v>50.25</v>
          </cell>
          <cell r="F18">
            <v>78</v>
          </cell>
          <cell r="G18">
            <v>20</v>
          </cell>
          <cell r="H18">
            <v>16.2</v>
          </cell>
          <cell r="I18" t="str">
            <v>NE</v>
          </cell>
          <cell r="J18">
            <v>31.680000000000003</v>
          </cell>
          <cell r="K18">
            <v>0</v>
          </cell>
        </row>
        <row r="19">
          <cell r="B19">
            <v>21.141666666666662</v>
          </cell>
          <cell r="C19">
            <v>29.5</v>
          </cell>
          <cell r="D19">
            <v>13.3</v>
          </cell>
          <cell r="E19">
            <v>47.291666666666664</v>
          </cell>
          <cell r="F19">
            <v>69</v>
          </cell>
          <cell r="G19">
            <v>25</v>
          </cell>
          <cell r="H19">
            <v>19.079999999999998</v>
          </cell>
          <cell r="I19" t="str">
            <v>NE</v>
          </cell>
          <cell r="J19">
            <v>43.2</v>
          </cell>
          <cell r="K19">
            <v>0</v>
          </cell>
        </row>
        <row r="20">
          <cell r="B20">
            <v>23.100000000000005</v>
          </cell>
          <cell r="C20">
            <v>28.6</v>
          </cell>
          <cell r="D20">
            <v>17.2</v>
          </cell>
          <cell r="E20">
            <v>46.791666666666664</v>
          </cell>
          <cell r="F20">
            <v>70</v>
          </cell>
          <cell r="G20">
            <v>30</v>
          </cell>
          <cell r="H20">
            <v>20.52</v>
          </cell>
          <cell r="I20" t="str">
            <v>N</v>
          </cell>
          <cell r="J20">
            <v>39.96</v>
          </cell>
          <cell r="K20">
            <v>0</v>
          </cell>
        </row>
        <row r="21">
          <cell r="B21">
            <v>24.450000000000003</v>
          </cell>
          <cell r="C21">
            <v>28.8</v>
          </cell>
          <cell r="D21">
            <v>19.899999999999999</v>
          </cell>
          <cell r="E21">
            <v>50.75</v>
          </cell>
          <cell r="F21">
            <v>77</v>
          </cell>
          <cell r="G21">
            <v>40</v>
          </cell>
          <cell r="H21">
            <v>17.64</v>
          </cell>
          <cell r="I21" t="str">
            <v>NO</v>
          </cell>
          <cell r="J21">
            <v>41.4</v>
          </cell>
          <cell r="K21">
            <v>1.5999999999999999</v>
          </cell>
        </row>
        <row r="22">
          <cell r="B22">
            <v>19.966666666666665</v>
          </cell>
          <cell r="C22">
            <v>24.7</v>
          </cell>
          <cell r="D22">
            <v>15.8</v>
          </cell>
          <cell r="E22">
            <v>90.583333333333329</v>
          </cell>
          <cell r="F22">
            <v>99</v>
          </cell>
          <cell r="G22">
            <v>65</v>
          </cell>
          <cell r="H22">
            <v>10.44</v>
          </cell>
          <cell r="I22" t="str">
            <v>NE</v>
          </cell>
          <cell r="J22">
            <v>57.24</v>
          </cell>
          <cell r="K22">
            <v>33.800000000000004</v>
          </cell>
        </row>
        <row r="23">
          <cell r="B23">
            <v>19.116666666666664</v>
          </cell>
          <cell r="C23">
            <v>25.1</v>
          </cell>
          <cell r="D23">
            <v>16.2</v>
          </cell>
          <cell r="E23">
            <v>88.583333333333329</v>
          </cell>
          <cell r="F23">
            <v>98</v>
          </cell>
          <cell r="G23">
            <v>63</v>
          </cell>
          <cell r="H23">
            <v>17.28</v>
          </cell>
          <cell r="I23" t="str">
            <v>NE</v>
          </cell>
          <cell r="J23">
            <v>29.52</v>
          </cell>
          <cell r="K23">
            <v>6.3999999999999995</v>
          </cell>
        </row>
        <row r="24">
          <cell r="B24">
            <v>21.929166666666671</v>
          </cell>
          <cell r="C24">
            <v>29.3</v>
          </cell>
          <cell r="D24">
            <v>16</v>
          </cell>
          <cell r="E24">
            <v>73.083333333333329</v>
          </cell>
          <cell r="F24">
            <v>96</v>
          </cell>
          <cell r="G24">
            <v>41</v>
          </cell>
          <cell r="H24">
            <v>20.52</v>
          </cell>
          <cell r="I24" t="str">
            <v>NE</v>
          </cell>
          <cell r="J24">
            <v>43.56</v>
          </cell>
          <cell r="K24">
            <v>0</v>
          </cell>
        </row>
        <row r="25">
          <cell r="B25">
            <v>17.274999999999999</v>
          </cell>
          <cell r="C25">
            <v>25.3</v>
          </cell>
          <cell r="D25">
            <v>11.6</v>
          </cell>
          <cell r="E25">
            <v>89.375</v>
          </cell>
          <cell r="F25">
            <v>99</v>
          </cell>
          <cell r="G25">
            <v>57</v>
          </cell>
          <cell r="H25">
            <v>15.840000000000002</v>
          </cell>
          <cell r="I25" t="str">
            <v>SO</v>
          </cell>
          <cell r="J25">
            <v>35.64</v>
          </cell>
          <cell r="K25">
            <v>12</v>
          </cell>
        </row>
        <row r="26">
          <cell r="B26">
            <v>12.9125</v>
          </cell>
          <cell r="C26">
            <v>18.7</v>
          </cell>
          <cell r="D26">
            <v>8.4</v>
          </cell>
          <cell r="E26">
            <v>83.875</v>
          </cell>
          <cell r="F26">
            <v>99</v>
          </cell>
          <cell r="G26">
            <v>42</v>
          </cell>
          <cell r="H26">
            <v>12.24</v>
          </cell>
          <cell r="I26" t="str">
            <v>S</v>
          </cell>
          <cell r="J26">
            <v>30.6</v>
          </cell>
          <cell r="K26">
            <v>0.4</v>
          </cell>
        </row>
        <row r="27">
          <cell r="B27">
            <v>14.279166666666669</v>
          </cell>
          <cell r="C27">
            <v>20.8</v>
          </cell>
          <cell r="D27">
            <v>8.6</v>
          </cell>
          <cell r="E27">
            <v>85</v>
          </cell>
          <cell r="F27">
            <v>95</v>
          </cell>
          <cell r="G27">
            <v>71</v>
          </cell>
          <cell r="H27">
            <v>16.920000000000002</v>
          </cell>
          <cell r="I27" t="str">
            <v>NE</v>
          </cell>
          <cell r="J27">
            <v>36.72</v>
          </cell>
          <cell r="K27">
            <v>3.2</v>
          </cell>
        </row>
        <row r="28">
          <cell r="B28">
            <v>18.150000000000002</v>
          </cell>
          <cell r="C28">
            <v>24.7</v>
          </cell>
          <cell r="D28">
            <v>13.7</v>
          </cell>
          <cell r="E28">
            <v>82.291666666666671</v>
          </cell>
          <cell r="F28">
            <v>97</v>
          </cell>
          <cell r="G28">
            <v>58</v>
          </cell>
          <cell r="H28">
            <v>17.28</v>
          </cell>
          <cell r="I28" t="str">
            <v>NE</v>
          </cell>
          <cell r="J28">
            <v>34.56</v>
          </cell>
          <cell r="K28">
            <v>1.4</v>
          </cell>
        </row>
        <row r="29">
          <cell r="B29">
            <v>19.317391304347829</v>
          </cell>
          <cell r="C29">
            <v>26.4</v>
          </cell>
          <cell r="D29">
            <v>14.2</v>
          </cell>
          <cell r="E29">
            <v>70.956521739130437</v>
          </cell>
          <cell r="F29">
            <v>95</v>
          </cell>
          <cell r="G29">
            <v>34</v>
          </cell>
          <cell r="H29">
            <v>27</v>
          </cell>
          <cell r="I29" t="str">
            <v>NE</v>
          </cell>
          <cell r="J29">
            <v>49.680000000000007</v>
          </cell>
          <cell r="K29">
            <v>0</v>
          </cell>
        </row>
        <row r="30">
          <cell r="B30">
            <v>19.833333333333332</v>
          </cell>
          <cell r="C30">
            <v>28.9</v>
          </cell>
          <cell r="D30">
            <v>13.6</v>
          </cell>
          <cell r="E30">
            <v>63.875</v>
          </cell>
          <cell r="F30">
            <v>84</v>
          </cell>
          <cell r="G30">
            <v>32</v>
          </cell>
          <cell r="H30">
            <v>12.6</v>
          </cell>
          <cell r="I30" t="str">
            <v>NE</v>
          </cell>
          <cell r="J30">
            <v>23.040000000000003</v>
          </cell>
          <cell r="K30">
            <v>0</v>
          </cell>
        </row>
        <row r="31">
          <cell r="B31">
            <v>21.062499999999996</v>
          </cell>
          <cell r="C31">
            <v>28.4</v>
          </cell>
          <cell r="D31">
            <v>15.9</v>
          </cell>
          <cell r="E31">
            <v>63.625</v>
          </cell>
          <cell r="F31">
            <v>83</v>
          </cell>
          <cell r="G31">
            <v>33</v>
          </cell>
          <cell r="H31">
            <v>18.36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20.791666666666664</v>
          </cell>
          <cell r="C32">
            <v>28.8</v>
          </cell>
          <cell r="D32">
            <v>15.1</v>
          </cell>
          <cell r="E32">
            <v>56.833333333333336</v>
          </cell>
          <cell r="F32">
            <v>78</v>
          </cell>
          <cell r="G32">
            <v>28</v>
          </cell>
          <cell r="H32">
            <v>17.64</v>
          </cell>
          <cell r="I32" t="str">
            <v>NE</v>
          </cell>
          <cell r="J32">
            <v>34.56</v>
          </cell>
          <cell r="K32">
            <v>0</v>
          </cell>
        </row>
        <row r="33">
          <cell r="B33">
            <v>23.7</v>
          </cell>
          <cell r="C33">
            <v>28.7</v>
          </cell>
          <cell r="D33">
            <v>17.600000000000001</v>
          </cell>
          <cell r="E33">
            <v>45.166666666666664</v>
          </cell>
          <cell r="F33">
            <v>65</v>
          </cell>
          <cell r="G33">
            <v>32</v>
          </cell>
          <cell r="H33">
            <v>23.759999999999998</v>
          </cell>
          <cell r="I33" t="str">
            <v>N</v>
          </cell>
          <cell r="J33">
            <v>55.440000000000005</v>
          </cell>
          <cell r="K33">
            <v>0</v>
          </cell>
        </row>
        <row r="34">
          <cell r="B34">
            <v>21.991666666666664</v>
          </cell>
          <cell r="C34">
            <v>24.8</v>
          </cell>
          <cell r="D34">
            <v>18.3</v>
          </cell>
          <cell r="E34">
            <v>68.625</v>
          </cell>
          <cell r="F34">
            <v>88</v>
          </cell>
          <cell r="G34">
            <v>46</v>
          </cell>
          <cell r="H34">
            <v>14.76</v>
          </cell>
          <cell r="I34" t="str">
            <v>N</v>
          </cell>
          <cell r="J34">
            <v>38.880000000000003</v>
          </cell>
          <cell r="K34">
            <v>2.2000000000000002</v>
          </cell>
        </row>
        <row r="35">
          <cell r="B35">
            <v>17.616666666666667</v>
          </cell>
          <cell r="C35">
            <v>20.7</v>
          </cell>
          <cell r="D35">
            <v>14.8</v>
          </cell>
          <cell r="E35">
            <v>98.208333333333329</v>
          </cell>
          <cell r="F35">
            <v>99</v>
          </cell>
          <cell r="G35">
            <v>85</v>
          </cell>
          <cell r="H35">
            <v>10.08</v>
          </cell>
          <cell r="I35" t="str">
            <v>NE</v>
          </cell>
          <cell r="J35">
            <v>20.88</v>
          </cell>
          <cell r="K35">
            <v>14.999999999999998</v>
          </cell>
        </row>
        <row r="36">
          <cell r="I36" t="str">
            <v>NE</v>
          </cell>
        </row>
      </sheetData>
      <sheetData sheetId="7">
        <row r="5">
          <cell r="B5">
            <v>10.816666666666668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16.845833333333335</v>
          </cell>
          <cell r="C5">
            <v>22.4</v>
          </cell>
          <cell r="D5">
            <v>13.5</v>
          </cell>
          <cell r="E5">
            <v>87.375</v>
          </cell>
          <cell r="F5">
            <v>93</v>
          </cell>
          <cell r="G5">
            <v>77</v>
          </cell>
          <cell r="H5">
            <v>16.559999999999999</v>
          </cell>
          <cell r="I5" t="str">
            <v>SO</v>
          </cell>
          <cell r="J5">
            <v>33.119999999999997</v>
          </cell>
          <cell r="K5">
            <v>1.2</v>
          </cell>
        </row>
        <row r="6">
          <cell r="B6">
            <v>13.454166666666667</v>
          </cell>
          <cell r="C6">
            <v>14.1</v>
          </cell>
          <cell r="D6">
            <v>12.5</v>
          </cell>
          <cell r="E6">
            <v>87.958333333333329</v>
          </cell>
          <cell r="F6">
            <v>94</v>
          </cell>
          <cell r="G6">
            <v>79</v>
          </cell>
          <cell r="H6">
            <v>14.04</v>
          </cell>
          <cell r="I6" t="str">
            <v>S</v>
          </cell>
          <cell r="J6">
            <v>25.56</v>
          </cell>
          <cell r="K6">
            <v>0.2</v>
          </cell>
        </row>
        <row r="7">
          <cell r="B7">
            <v>12.24583333333333</v>
          </cell>
          <cell r="C7">
            <v>12.9</v>
          </cell>
          <cell r="D7">
            <v>11.3</v>
          </cell>
          <cell r="E7">
            <v>80.958333333333329</v>
          </cell>
          <cell r="F7">
            <v>91</v>
          </cell>
          <cell r="G7">
            <v>73</v>
          </cell>
          <cell r="H7">
            <v>17.28</v>
          </cell>
          <cell r="I7" t="str">
            <v>S</v>
          </cell>
          <cell r="J7">
            <v>33.480000000000004</v>
          </cell>
          <cell r="K7">
            <v>0</v>
          </cell>
        </row>
        <row r="8">
          <cell r="B8">
            <v>12.995833333333332</v>
          </cell>
          <cell r="C8">
            <v>19.3</v>
          </cell>
          <cell r="D8">
            <v>9.1</v>
          </cell>
          <cell r="E8">
            <v>57.041666666666664</v>
          </cell>
          <cell r="F8">
            <v>85</v>
          </cell>
          <cell r="G8">
            <v>26</v>
          </cell>
          <cell r="H8">
            <v>13.32</v>
          </cell>
          <cell r="I8" t="str">
            <v>S</v>
          </cell>
          <cell r="J8">
            <v>30.240000000000002</v>
          </cell>
          <cell r="K8">
            <v>0</v>
          </cell>
        </row>
        <row r="9">
          <cell r="B9">
            <v>13.2125</v>
          </cell>
          <cell r="C9">
            <v>22.4</v>
          </cell>
          <cell r="D9">
            <v>7.1</v>
          </cell>
          <cell r="E9">
            <v>61.125</v>
          </cell>
          <cell r="F9">
            <v>84</v>
          </cell>
          <cell r="G9">
            <v>30</v>
          </cell>
          <cell r="H9">
            <v>10.8</v>
          </cell>
          <cell r="I9" t="str">
            <v>S</v>
          </cell>
          <cell r="J9">
            <v>16.2</v>
          </cell>
          <cell r="K9">
            <v>0</v>
          </cell>
        </row>
        <row r="10">
          <cell r="B10">
            <v>14.616666666666669</v>
          </cell>
          <cell r="C10">
            <v>21.9</v>
          </cell>
          <cell r="D10">
            <v>8.3000000000000007</v>
          </cell>
          <cell r="E10">
            <v>57.166666666666664</v>
          </cell>
          <cell r="F10">
            <v>86</v>
          </cell>
          <cell r="G10">
            <v>25</v>
          </cell>
          <cell r="H10">
            <v>14.4</v>
          </cell>
          <cell r="I10" t="str">
            <v>S</v>
          </cell>
          <cell r="J10">
            <v>25.56</v>
          </cell>
          <cell r="K10">
            <v>0</v>
          </cell>
        </row>
        <row r="11">
          <cell r="B11">
            <v>16.279166666666665</v>
          </cell>
          <cell r="C11">
            <v>23.3</v>
          </cell>
          <cell r="D11">
            <v>10.6</v>
          </cell>
          <cell r="E11">
            <v>48.958333333333336</v>
          </cell>
          <cell r="F11">
            <v>70</v>
          </cell>
          <cell r="G11">
            <v>29</v>
          </cell>
          <cell r="H11">
            <v>12.24</v>
          </cell>
          <cell r="I11" t="str">
            <v>S</v>
          </cell>
          <cell r="J11">
            <v>25.92</v>
          </cell>
          <cell r="K11">
            <v>0</v>
          </cell>
        </row>
        <row r="12">
          <cell r="B12">
            <v>17.208333333333332</v>
          </cell>
          <cell r="C12">
            <v>27.1</v>
          </cell>
          <cell r="D12">
            <v>9.4</v>
          </cell>
          <cell r="E12">
            <v>53.916666666666664</v>
          </cell>
          <cell r="F12">
            <v>76</v>
          </cell>
          <cell r="G12">
            <v>33</v>
          </cell>
          <cell r="H12">
            <v>11.16</v>
          </cell>
          <cell r="I12" t="str">
            <v>S</v>
          </cell>
          <cell r="J12">
            <v>18</v>
          </cell>
          <cell r="K12">
            <v>0</v>
          </cell>
        </row>
        <row r="13">
          <cell r="B13">
            <v>20.770833333333332</v>
          </cell>
          <cell r="C13">
            <v>31.6</v>
          </cell>
          <cell r="D13">
            <v>11.6</v>
          </cell>
          <cell r="E13">
            <v>62.333333333333336</v>
          </cell>
          <cell r="F13">
            <v>90</v>
          </cell>
          <cell r="G13">
            <v>29</v>
          </cell>
          <cell r="H13">
            <v>18.36</v>
          </cell>
          <cell r="I13" t="str">
            <v>N</v>
          </cell>
          <cell r="J13">
            <v>41.4</v>
          </cell>
          <cell r="K13">
            <v>0</v>
          </cell>
        </row>
        <row r="14">
          <cell r="B14">
            <v>24.941666666666674</v>
          </cell>
          <cell r="C14">
            <v>32</v>
          </cell>
          <cell r="D14">
            <v>19.2</v>
          </cell>
          <cell r="E14">
            <v>55.666666666666664</v>
          </cell>
          <cell r="F14">
            <v>70</v>
          </cell>
          <cell r="G14">
            <v>38</v>
          </cell>
          <cell r="H14">
            <v>19.079999999999998</v>
          </cell>
          <cell r="I14" t="str">
            <v>N</v>
          </cell>
          <cell r="J14">
            <v>43.92</v>
          </cell>
          <cell r="K14">
            <v>0</v>
          </cell>
        </row>
        <row r="15">
          <cell r="B15">
            <v>24.429166666666664</v>
          </cell>
          <cell r="C15">
            <v>33.799999999999997</v>
          </cell>
          <cell r="D15">
            <v>16.399999999999999</v>
          </cell>
          <cell r="E15">
            <v>64.791666666666671</v>
          </cell>
          <cell r="F15">
            <v>89</v>
          </cell>
          <cell r="G15">
            <v>34</v>
          </cell>
          <cell r="H15">
            <v>11.520000000000001</v>
          </cell>
          <cell r="I15" t="str">
            <v>N</v>
          </cell>
          <cell r="J15">
            <v>26.64</v>
          </cell>
          <cell r="K15">
            <v>0</v>
          </cell>
        </row>
        <row r="16">
          <cell r="B16">
            <v>27.512499999999999</v>
          </cell>
          <cell r="C16">
            <v>34.299999999999997</v>
          </cell>
          <cell r="D16">
            <v>22.3</v>
          </cell>
          <cell r="E16">
            <v>56.375</v>
          </cell>
          <cell r="F16">
            <v>75</v>
          </cell>
          <cell r="G16">
            <v>33</v>
          </cell>
          <cell r="H16">
            <v>15.48</v>
          </cell>
          <cell r="I16" t="str">
            <v>N</v>
          </cell>
          <cell r="J16">
            <v>36</v>
          </cell>
          <cell r="K16">
            <v>0</v>
          </cell>
        </row>
        <row r="17">
          <cell r="B17">
            <v>25.987499999999997</v>
          </cell>
          <cell r="C17">
            <v>31.2</v>
          </cell>
          <cell r="D17">
            <v>23</v>
          </cell>
          <cell r="E17">
            <v>61.833333333333336</v>
          </cell>
          <cell r="F17">
            <v>82</v>
          </cell>
          <cell r="G17">
            <v>40</v>
          </cell>
          <cell r="H17">
            <v>10.08</v>
          </cell>
          <cell r="I17" t="str">
            <v>N</v>
          </cell>
          <cell r="J17">
            <v>27</v>
          </cell>
          <cell r="K17">
            <v>0.4</v>
          </cell>
        </row>
        <row r="18">
          <cell r="B18">
            <v>26.779166666666658</v>
          </cell>
          <cell r="C18">
            <v>32.799999999999997</v>
          </cell>
          <cell r="D18">
            <v>22.8</v>
          </cell>
          <cell r="E18">
            <v>50.416666666666664</v>
          </cell>
          <cell r="F18">
            <v>68</v>
          </cell>
          <cell r="G18">
            <v>28</v>
          </cell>
          <cell r="H18">
            <v>21.96</v>
          </cell>
          <cell r="I18" t="str">
            <v>N</v>
          </cell>
          <cell r="J18">
            <v>53.28</v>
          </cell>
          <cell r="K18">
            <v>0</v>
          </cell>
        </row>
        <row r="19">
          <cell r="B19">
            <v>27.562500000000004</v>
          </cell>
          <cell r="C19">
            <v>33.6</v>
          </cell>
          <cell r="D19">
            <v>22.7</v>
          </cell>
          <cell r="E19">
            <v>38.916666666666664</v>
          </cell>
          <cell r="F19">
            <v>50</v>
          </cell>
          <cell r="G19">
            <v>25</v>
          </cell>
          <cell r="H19">
            <v>23.400000000000002</v>
          </cell>
          <cell r="I19" t="str">
            <v>N</v>
          </cell>
          <cell r="J19">
            <v>52.92</v>
          </cell>
          <cell r="K19">
            <v>0</v>
          </cell>
        </row>
        <row r="20">
          <cell r="B20">
            <v>28.466666666666665</v>
          </cell>
          <cell r="C20">
            <v>33.5</v>
          </cell>
          <cell r="D20">
            <v>24.3</v>
          </cell>
          <cell r="E20">
            <v>43.416666666666664</v>
          </cell>
          <cell r="F20">
            <v>50</v>
          </cell>
          <cell r="G20">
            <v>35</v>
          </cell>
          <cell r="H20">
            <v>15.48</v>
          </cell>
          <cell r="I20" t="str">
            <v>N</v>
          </cell>
          <cell r="J20">
            <v>39.24</v>
          </cell>
          <cell r="K20">
            <v>0</v>
          </cell>
        </row>
        <row r="21">
          <cell r="B21">
            <v>27.370833333333326</v>
          </cell>
          <cell r="C21">
            <v>31</v>
          </cell>
          <cell r="D21">
            <v>24.5</v>
          </cell>
          <cell r="E21">
            <v>60</v>
          </cell>
          <cell r="F21">
            <v>77</v>
          </cell>
          <cell r="G21">
            <v>50</v>
          </cell>
          <cell r="H21">
            <v>11.879999999999999</v>
          </cell>
          <cell r="I21" t="str">
            <v>NO</v>
          </cell>
          <cell r="J21">
            <v>27</v>
          </cell>
          <cell r="K21">
            <v>0</v>
          </cell>
        </row>
        <row r="22">
          <cell r="B22">
            <v>21.5</v>
          </cell>
          <cell r="C22">
            <v>25.5</v>
          </cell>
          <cell r="D22">
            <v>20.2</v>
          </cell>
          <cell r="E22">
            <v>84.958333333333329</v>
          </cell>
          <cell r="F22">
            <v>91</v>
          </cell>
          <cell r="G22">
            <v>67</v>
          </cell>
          <cell r="H22">
            <v>11.520000000000001</v>
          </cell>
          <cell r="I22" t="str">
            <v>S</v>
          </cell>
          <cell r="J22">
            <v>23.400000000000002</v>
          </cell>
          <cell r="K22">
            <v>0</v>
          </cell>
        </row>
        <row r="23">
          <cell r="B23">
            <v>20.295833333333334</v>
          </cell>
          <cell r="C23">
            <v>22.4</v>
          </cell>
          <cell r="D23">
            <v>18.7</v>
          </cell>
          <cell r="E23">
            <v>87.166666666666671</v>
          </cell>
          <cell r="F23">
            <v>95</v>
          </cell>
          <cell r="G23">
            <v>77</v>
          </cell>
          <cell r="H23">
            <v>14.4</v>
          </cell>
          <cell r="I23" t="str">
            <v>S</v>
          </cell>
          <cell r="J23">
            <v>28.08</v>
          </cell>
          <cell r="K23">
            <v>0</v>
          </cell>
        </row>
        <row r="24">
          <cell r="B24">
            <v>22.454166666666669</v>
          </cell>
          <cell r="C24">
            <v>31</v>
          </cell>
          <cell r="D24">
            <v>17.399999999999999</v>
          </cell>
          <cell r="E24">
            <v>82.25</v>
          </cell>
          <cell r="F24">
            <v>96</v>
          </cell>
          <cell r="G24">
            <v>48</v>
          </cell>
          <cell r="H24">
            <v>15.48</v>
          </cell>
          <cell r="I24" t="str">
            <v>S</v>
          </cell>
          <cell r="J24">
            <v>32.04</v>
          </cell>
          <cell r="K24">
            <v>0.2</v>
          </cell>
        </row>
        <row r="25">
          <cell r="B25">
            <v>16.925000000000008</v>
          </cell>
          <cell r="C25">
            <v>26.6</v>
          </cell>
          <cell r="D25">
            <v>12.8</v>
          </cell>
          <cell r="E25">
            <v>90.25</v>
          </cell>
          <cell r="F25">
            <v>96</v>
          </cell>
          <cell r="G25">
            <v>69</v>
          </cell>
          <cell r="H25">
            <v>15.120000000000001</v>
          </cell>
          <cell r="I25" t="str">
            <v>S</v>
          </cell>
          <cell r="J25">
            <v>33.840000000000003</v>
          </cell>
          <cell r="K25">
            <v>14.600000000000001</v>
          </cell>
        </row>
        <row r="26">
          <cell r="B26">
            <v>15.262500000000001</v>
          </cell>
          <cell r="C26">
            <v>20.399999999999999</v>
          </cell>
          <cell r="D26">
            <v>11.3</v>
          </cell>
          <cell r="E26">
            <v>74.208333333333329</v>
          </cell>
          <cell r="F26">
            <v>93</v>
          </cell>
          <cell r="G26">
            <v>43</v>
          </cell>
          <cell r="H26">
            <v>17.64</v>
          </cell>
          <cell r="I26" t="str">
            <v>S</v>
          </cell>
          <cell r="J26">
            <v>29.880000000000003</v>
          </cell>
          <cell r="K26">
            <v>0.2</v>
          </cell>
        </row>
        <row r="27">
          <cell r="B27">
            <v>17.429166666666664</v>
          </cell>
          <cell r="C27">
            <v>26.6</v>
          </cell>
          <cell r="D27">
            <v>10.9</v>
          </cell>
          <cell r="E27">
            <v>71.875</v>
          </cell>
          <cell r="F27">
            <v>92</v>
          </cell>
          <cell r="G27">
            <v>43</v>
          </cell>
          <cell r="H27">
            <v>11.16</v>
          </cell>
          <cell r="I27" t="str">
            <v>SE</v>
          </cell>
          <cell r="J27">
            <v>21.240000000000002</v>
          </cell>
          <cell r="K27">
            <v>0</v>
          </cell>
        </row>
        <row r="28">
          <cell r="B28">
            <v>22.395833333333332</v>
          </cell>
          <cell r="C28">
            <v>29.4</v>
          </cell>
          <cell r="D28">
            <v>18.600000000000001</v>
          </cell>
          <cell r="E28">
            <v>74.166666666666671</v>
          </cell>
          <cell r="F28">
            <v>91</v>
          </cell>
          <cell r="G28">
            <v>44</v>
          </cell>
          <cell r="H28">
            <v>20.52</v>
          </cell>
          <cell r="I28" t="str">
            <v>SE</v>
          </cell>
          <cell r="J28">
            <v>34.56</v>
          </cell>
          <cell r="K28">
            <v>4.2</v>
          </cell>
        </row>
        <row r="29">
          <cell r="B29">
            <v>23.879166666666666</v>
          </cell>
          <cell r="C29">
            <v>32.6</v>
          </cell>
          <cell r="D29">
            <v>15.6</v>
          </cell>
          <cell r="E29">
            <v>59.708333333333336</v>
          </cell>
          <cell r="F29">
            <v>93</v>
          </cell>
          <cell r="G29">
            <v>21</v>
          </cell>
          <cell r="H29">
            <v>20.88</v>
          </cell>
          <cell r="I29" t="str">
            <v>NE</v>
          </cell>
          <cell r="J29">
            <v>49.32</v>
          </cell>
          <cell r="K29">
            <v>0</v>
          </cell>
        </row>
        <row r="30">
          <cell r="B30">
            <v>25.112499999999997</v>
          </cell>
          <cell r="C30">
            <v>33.299999999999997</v>
          </cell>
          <cell r="D30">
            <v>17.2</v>
          </cell>
          <cell r="E30">
            <v>51.791666666666664</v>
          </cell>
          <cell r="F30">
            <v>86</v>
          </cell>
          <cell r="G30">
            <v>26</v>
          </cell>
          <cell r="H30">
            <v>14.04</v>
          </cell>
          <cell r="I30" t="str">
            <v>NO</v>
          </cell>
          <cell r="J30">
            <v>33.119999999999997</v>
          </cell>
          <cell r="K30">
            <v>0</v>
          </cell>
        </row>
        <row r="31">
          <cell r="B31">
            <v>23.850000000000005</v>
          </cell>
          <cell r="C31">
            <v>32.200000000000003</v>
          </cell>
          <cell r="D31">
            <v>16.5</v>
          </cell>
          <cell r="E31">
            <v>61.166666666666664</v>
          </cell>
          <cell r="F31">
            <v>90</v>
          </cell>
          <cell r="G31">
            <v>28</v>
          </cell>
          <cell r="H31">
            <v>15.120000000000001</v>
          </cell>
          <cell r="I31" t="str">
            <v>N</v>
          </cell>
          <cell r="J31">
            <v>34.56</v>
          </cell>
          <cell r="K31">
            <v>0</v>
          </cell>
        </row>
        <row r="32">
          <cell r="B32">
            <v>26.595833333333335</v>
          </cell>
          <cell r="C32">
            <v>33.4</v>
          </cell>
          <cell r="D32">
            <v>20.399999999999999</v>
          </cell>
          <cell r="E32">
            <v>45.541666666666664</v>
          </cell>
          <cell r="F32">
            <v>69</v>
          </cell>
          <cell r="G32">
            <v>24</v>
          </cell>
          <cell r="H32">
            <v>17.28</v>
          </cell>
          <cell r="I32" t="str">
            <v>N</v>
          </cell>
          <cell r="J32">
            <v>43.92</v>
          </cell>
          <cell r="K32">
            <v>0</v>
          </cell>
        </row>
        <row r="33">
          <cell r="B33">
            <v>27.537500000000005</v>
          </cell>
          <cell r="C33">
            <v>32</v>
          </cell>
          <cell r="D33">
            <v>24.6</v>
          </cell>
          <cell r="E33">
            <v>43.291666666666664</v>
          </cell>
          <cell r="F33">
            <v>50</v>
          </cell>
          <cell r="G33">
            <v>35</v>
          </cell>
          <cell r="H33">
            <v>16.559999999999999</v>
          </cell>
          <cell r="I33" t="str">
            <v>N</v>
          </cell>
          <cell r="J33">
            <v>38.519999999999996</v>
          </cell>
          <cell r="K33">
            <v>0</v>
          </cell>
        </row>
        <row r="34">
          <cell r="B34">
            <v>21.45</v>
          </cell>
          <cell r="C34">
            <v>28.2</v>
          </cell>
          <cell r="D34">
            <v>17.8</v>
          </cell>
          <cell r="E34">
            <v>80.291666666666671</v>
          </cell>
          <cell r="F34">
            <v>92</v>
          </cell>
          <cell r="G34">
            <v>45</v>
          </cell>
          <cell r="H34">
            <v>16.920000000000002</v>
          </cell>
          <cell r="I34" t="str">
            <v>S</v>
          </cell>
          <cell r="J34">
            <v>29.52</v>
          </cell>
          <cell r="K34">
            <v>1</v>
          </cell>
        </row>
        <row r="35">
          <cell r="B35">
            <v>15.912500000000001</v>
          </cell>
          <cell r="C35">
            <v>17.8</v>
          </cell>
          <cell r="D35">
            <v>14.5</v>
          </cell>
          <cell r="E35">
            <v>94.666666666666671</v>
          </cell>
          <cell r="F35">
            <v>96</v>
          </cell>
          <cell r="G35">
            <v>89</v>
          </cell>
          <cell r="H35">
            <v>10.08</v>
          </cell>
          <cell r="I35" t="str">
            <v>SO</v>
          </cell>
          <cell r="J35">
            <v>23.400000000000002</v>
          </cell>
          <cell r="K35">
            <v>13.999999999999998</v>
          </cell>
        </row>
        <row r="36">
          <cell r="I36" t="str">
            <v>S</v>
          </cell>
        </row>
      </sheetData>
      <sheetData sheetId="7">
        <row r="5">
          <cell r="B5">
            <v>11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18.616666666666664</v>
          </cell>
          <cell r="C5">
            <v>20.3</v>
          </cell>
          <cell r="D5">
            <v>17.2</v>
          </cell>
          <cell r="E5">
            <v>93.208333333333329</v>
          </cell>
          <cell r="F5">
            <v>97</v>
          </cell>
          <cell r="G5">
            <v>77</v>
          </cell>
          <cell r="H5">
            <v>10.08</v>
          </cell>
          <cell r="I5" t="str">
            <v>NE</v>
          </cell>
          <cell r="J5">
            <v>23.759999999999998</v>
          </cell>
          <cell r="K5">
            <v>36.600000000000009</v>
          </cell>
        </row>
        <row r="6">
          <cell r="B6">
            <v>16.370833333333334</v>
          </cell>
          <cell r="C6">
            <v>18.899999999999999</v>
          </cell>
          <cell r="D6">
            <v>14.5</v>
          </cell>
          <cell r="E6">
            <v>94.041666666666671</v>
          </cell>
          <cell r="F6">
            <v>97</v>
          </cell>
          <cell r="G6">
            <v>87</v>
          </cell>
          <cell r="H6">
            <v>16.2</v>
          </cell>
          <cell r="I6" t="str">
            <v>S</v>
          </cell>
          <cell r="J6">
            <v>30.240000000000002</v>
          </cell>
          <cell r="K6">
            <v>0</v>
          </cell>
        </row>
        <row r="7">
          <cell r="B7">
            <v>12.950000000000001</v>
          </cell>
          <cell r="C7">
            <v>14.8</v>
          </cell>
          <cell r="D7">
            <v>10.9</v>
          </cell>
          <cell r="E7">
            <v>84.875</v>
          </cell>
          <cell r="F7">
            <v>94</v>
          </cell>
          <cell r="G7">
            <v>70</v>
          </cell>
          <cell r="H7">
            <v>17.28</v>
          </cell>
          <cell r="I7" t="str">
            <v>S</v>
          </cell>
          <cell r="J7">
            <v>29.52</v>
          </cell>
          <cell r="K7">
            <v>0</v>
          </cell>
        </row>
        <row r="8">
          <cell r="B8">
            <v>11.741666666666667</v>
          </cell>
          <cell r="C8">
            <v>18.100000000000001</v>
          </cell>
          <cell r="D8">
            <v>7.4</v>
          </cell>
          <cell r="E8">
            <v>65.791666666666671</v>
          </cell>
          <cell r="F8">
            <v>91</v>
          </cell>
          <cell r="G8">
            <v>27</v>
          </cell>
          <cell r="H8">
            <v>12.6</v>
          </cell>
          <cell r="I8" t="str">
            <v>S</v>
          </cell>
          <cell r="J8">
            <v>26.28</v>
          </cell>
          <cell r="K8">
            <v>0</v>
          </cell>
        </row>
        <row r="9">
          <cell r="B9">
            <v>11.833333333333336</v>
          </cell>
          <cell r="C9">
            <v>21.7</v>
          </cell>
          <cell r="D9">
            <v>5.0999999999999996</v>
          </cell>
          <cell r="E9">
            <v>68.75</v>
          </cell>
          <cell r="F9">
            <v>96</v>
          </cell>
          <cell r="G9">
            <v>36</v>
          </cell>
          <cell r="H9">
            <v>7.5600000000000005</v>
          </cell>
          <cell r="I9" t="str">
            <v>S</v>
          </cell>
          <cell r="J9">
            <v>15.840000000000002</v>
          </cell>
          <cell r="K9">
            <v>0</v>
          </cell>
        </row>
        <row r="10">
          <cell r="B10">
            <v>14.079166666666666</v>
          </cell>
          <cell r="C10">
            <v>24</v>
          </cell>
          <cell r="D10">
            <v>5.4</v>
          </cell>
          <cell r="E10">
            <v>68.208333333333329</v>
          </cell>
          <cell r="F10">
            <v>96</v>
          </cell>
          <cell r="G10">
            <v>31</v>
          </cell>
          <cell r="H10">
            <v>9.7200000000000006</v>
          </cell>
          <cell r="I10" t="str">
            <v>S</v>
          </cell>
          <cell r="J10">
            <v>19.440000000000001</v>
          </cell>
          <cell r="K10">
            <v>0</v>
          </cell>
        </row>
        <row r="11">
          <cell r="B11">
            <v>15.662500000000001</v>
          </cell>
          <cell r="C11">
            <v>24.2</v>
          </cell>
          <cell r="D11">
            <v>7.4</v>
          </cell>
          <cell r="E11">
            <v>63.958333333333336</v>
          </cell>
          <cell r="F11">
            <v>94</v>
          </cell>
          <cell r="G11">
            <v>34</v>
          </cell>
          <cell r="H11">
            <v>7.5600000000000005</v>
          </cell>
          <cell r="I11" t="str">
            <v>S</v>
          </cell>
          <cell r="J11">
            <v>19.8</v>
          </cell>
          <cell r="K11">
            <v>0</v>
          </cell>
        </row>
        <row r="12">
          <cell r="B12">
            <v>14.487500000000002</v>
          </cell>
          <cell r="C12">
            <v>24.8</v>
          </cell>
          <cell r="D12">
            <v>5.7</v>
          </cell>
          <cell r="E12">
            <v>69.333333333333329</v>
          </cell>
          <cell r="F12">
            <v>97</v>
          </cell>
          <cell r="G12">
            <v>22</v>
          </cell>
          <cell r="H12">
            <v>4.6800000000000006</v>
          </cell>
          <cell r="I12" t="str">
            <v>SE</v>
          </cell>
          <cell r="J12">
            <v>18</v>
          </cell>
          <cell r="K12">
            <v>0</v>
          </cell>
        </row>
        <row r="13">
          <cell r="B13">
            <v>16.929166666666667</v>
          </cell>
          <cell r="C13">
            <v>30.3</v>
          </cell>
          <cell r="D13">
            <v>6.8</v>
          </cell>
          <cell r="E13">
            <v>66.541666666666671</v>
          </cell>
          <cell r="F13">
            <v>97</v>
          </cell>
          <cell r="G13">
            <v>25</v>
          </cell>
          <cell r="H13">
            <v>10.44</v>
          </cell>
          <cell r="I13" t="str">
            <v>NE</v>
          </cell>
          <cell r="J13">
            <v>28.08</v>
          </cell>
          <cell r="K13">
            <v>0</v>
          </cell>
        </row>
        <row r="14">
          <cell r="B14">
            <v>20.679166666666667</v>
          </cell>
          <cell r="C14">
            <v>32.6</v>
          </cell>
          <cell r="D14">
            <v>9.1</v>
          </cell>
          <cell r="E14">
            <v>61.75</v>
          </cell>
          <cell r="F14">
            <v>97</v>
          </cell>
          <cell r="G14">
            <v>27</v>
          </cell>
          <cell r="H14">
            <v>16.559999999999999</v>
          </cell>
          <cell r="I14" t="str">
            <v>NE</v>
          </cell>
          <cell r="J14">
            <v>38.159999999999997</v>
          </cell>
          <cell r="K14">
            <v>0</v>
          </cell>
        </row>
        <row r="15">
          <cell r="B15">
            <v>22.724999999999998</v>
          </cell>
          <cell r="C15">
            <v>33.700000000000003</v>
          </cell>
          <cell r="D15">
            <v>13.4</v>
          </cell>
          <cell r="E15">
            <v>67.291666666666671</v>
          </cell>
          <cell r="F15">
            <v>96</v>
          </cell>
          <cell r="G15">
            <v>31</v>
          </cell>
          <cell r="H15">
            <v>13.32</v>
          </cell>
          <cell r="I15" t="str">
            <v>N</v>
          </cell>
          <cell r="J15">
            <v>24.12</v>
          </cell>
          <cell r="K15">
            <v>0</v>
          </cell>
        </row>
        <row r="16">
          <cell r="B16">
            <v>23.237500000000001</v>
          </cell>
          <cell r="C16">
            <v>33.799999999999997</v>
          </cell>
          <cell r="D16">
            <v>14.4</v>
          </cell>
          <cell r="E16">
            <v>66.458333333333329</v>
          </cell>
          <cell r="F16">
            <v>97</v>
          </cell>
          <cell r="G16">
            <v>26</v>
          </cell>
          <cell r="H16">
            <v>11.520000000000001</v>
          </cell>
          <cell r="I16" t="str">
            <v>NE</v>
          </cell>
          <cell r="J16">
            <v>23.759999999999998</v>
          </cell>
          <cell r="K16">
            <v>0</v>
          </cell>
        </row>
        <row r="17">
          <cell r="B17">
            <v>25.141666666666662</v>
          </cell>
          <cell r="C17">
            <v>33.6</v>
          </cell>
          <cell r="D17">
            <v>17.5</v>
          </cell>
          <cell r="E17">
            <v>51.625</v>
          </cell>
          <cell r="F17">
            <v>80</v>
          </cell>
          <cell r="G17">
            <v>25</v>
          </cell>
          <cell r="H17">
            <v>14.76</v>
          </cell>
          <cell r="I17" t="str">
            <v>NE</v>
          </cell>
          <cell r="J17">
            <v>46.080000000000005</v>
          </cell>
          <cell r="K17">
            <v>0</v>
          </cell>
        </row>
        <row r="18">
          <cell r="B18">
            <v>23.400000000000002</v>
          </cell>
          <cell r="C18">
            <v>32.700000000000003</v>
          </cell>
          <cell r="D18">
            <v>14.3</v>
          </cell>
          <cell r="E18">
            <v>47.375</v>
          </cell>
          <cell r="F18">
            <v>84</v>
          </cell>
          <cell r="G18">
            <v>18</v>
          </cell>
          <cell r="H18">
            <v>17.28</v>
          </cell>
          <cell r="I18" t="str">
            <v>NE</v>
          </cell>
          <cell r="J18">
            <v>34.92</v>
          </cell>
          <cell r="K18">
            <v>0</v>
          </cell>
        </row>
        <row r="19">
          <cell r="B19">
            <v>22.729166666666668</v>
          </cell>
          <cell r="C19">
            <v>33.200000000000003</v>
          </cell>
          <cell r="D19">
            <v>15.3</v>
          </cell>
          <cell r="E19">
            <v>43</v>
          </cell>
          <cell r="F19">
            <v>66</v>
          </cell>
          <cell r="G19">
            <v>19</v>
          </cell>
          <cell r="H19">
            <v>19.079999999999998</v>
          </cell>
          <cell r="I19" t="str">
            <v>NE</v>
          </cell>
          <cell r="J19">
            <v>35.28</v>
          </cell>
          <cell r="K19">
            <v>0</v>
          </cell>
        </row>
        <row r="20">
          <cell r="B20">
            <v>22.399999999999995</v>
          </cell>
          <cell r="C20">
            <v>33.700000000000003</v>
          </cell>
          <cell r="D20">
            <v>12.3</v>
          </cell>
          <cell r="E20">
            <v>55.125</v>
          </cell>
          <cell r="F20">
            <v>91</v>
          </cell>
          <cell r="G20">
            <v>22</v>
          </cell>
          <cell r="H20">
            <v>21.6</v>
          </cell>
          <cell r="I20" t="str">
            <v>N</v>
          </cell>
          <cell r="J20">
            <v>41.76</v>
          </cell>
          <cell r="K20">
            <v>0</v>
          </cell>
        </row>
        <row r="21">
          <cell r="B21">
            <v>24.875</v>
          </cell>
          <cell r="C21">
            <v>34.5</v>
          </cell>
          <cell r="D21">
            <v>16.5</v>
          </cell>
          <cell r="E21">
            <v>51.458333333333336</v>
          </cell>
          <cell r="F21">
            <v>80</v>
          </cell>
          <cell r="G21">
            <v>25</v>
          </cell>
          <cell r="H21">
            <v>25.2</v>
          </cell>
          <cell r="I21" t="str">
            <v>NE</v>
          </cell>
          <cell r="J21">
            <v>52.56</v>
          </cell>
          <cell r="K21">
            <v>0</v>
          </cell>
        </row>
        <row r="22">
          <cell r="B22">
            <v>22.158333333333331</v>
          </cell>
          <cell r="C22">
            <v>30.7</v>
          </cell>
          <cell r="D22">
            <v>16.600000000000001</v>
          </cell>
          <cell r="E22">
            <v>73.916666666666671</v>
          </cell>
          <cell r="F22">
            <v>95</v>
          </cell>
          <cell r="G22">
            <v>46</v>
          </cell>
          <cell r="H22">
            <v>9.3600000000000012</v>
          </cell>
          <cell r="I22" t="str">
            <v>L</v>
          </cell>
          <cell r="J22">
            <v>52.2</v>
          </cell>
          <cell r="K22">
            <v>16</v>
          </cell>
        </row>
        <row r="23">
          <cell r="B23">
            <v>21.574999999999999</v>
          </cell>
          <cell r="C23">
            <v>30.1</v>
          </cell>
          <cell r="D23">
            <v>16.5</v>
          </cell>
          <cell r="E23">
            <v>79.458333333333329</v>
          </cell>
          <cell r="F23">
            <v>98</v>
          </cell>
          <cell r="G23">
            <v>43</v>
          </cell>
          <cell r="H23">
            <v>10.44</v>
          </cell>
          <cell r="I23" t="str">
            <v>L</v>
          </cell>
          <cell r="J23">
            <v>23.400000000000002</v>
          </cell>
          <cell r="K23">
            <v>0.8</v>
          </cell>
        </row>
        <row r="24">
          <cell r="B24">
            <v>23.929166666666664</v>
          </cell>
          <cell r="C24">
            <v>34.700000000000003</v>
          </cell>
          <cell r="D24">
            <v>16.3</v>
          </cell>
          <cell r="E24">
            <v>67.291666666666671</v>
          </cell>
          <cell r="F24">
            <v>94</v>
          </cell>
          <cell r="G24">
            <v>30</v>
          </cell>
          <cell r="H24">
            <v>23.400000000000002</v>
          </cell>
          <cell r="I24" t="str">
            <v>NE</v>
          </cell>
          <cell r="J24">
            <v>40.680000000000007</v>
          </cell>
          <cell r="K24">
            <v>0</v>
          </cell>
        </row>
        <row r="25">
          <cell r="B25">
            <v>20.1875</v>
          </cell>
          <cell r="C25">
            <v>23.4</v>
          </cell>
          <cell r="D25">
            <v>18.399999999999999</v>
          </cell>
          <cell r="E25">
            <v>87.208333333333329</v>
          </cell>
          <cell r="F25">
            <v>97</v>
          </cell>
          <cell r="G25">
            <v>69</v>
          </cell>
          <cell r="H25">
            <v>9.3600000000000012</v>
          </cell>
          <cell r="I25" t="str">
            <v>S</v>
          </cell>
          <cell r="J25">
            <v>34.56</v>
          </cell>
          <cell r="K25">
            <v>30.4</v>
          </cell>
        </row>
        <row r="26">
          <cell r="B26">
            <v>15.991666666666662</v>
          </cell>
          <cell r="C26">
            <v>20.8</v>
          </cell>
          <cell r="D26">
            <v>13.4</v>
          </cell>
          <cell r="E26">
            <v>84.625</v>
          </cell>
          <cell r="F26">
            <v>97</v>
          </cell>
          <cell r="G26">
            <v>60</v>
          </cell>
          <cell r="H26">
            <v>13.68</v>
          </cell>
          <cell r="I26" t="str">
            <v>S</v>
          </cell>
          <cell r="J26">
            <v>30.240000000000002</v>
          </cell>
          <cell r="K26">
            <v>0.6</v>
          </cell>
        </row>
        <row r="27">
          <cell r="B27">
            <v>16.104166666666668</v>
          </cell>
          <cell r="C27">
            <v>25.9</v>
          </cell>
          <cell r="D27">
            <v>10.1</v>
          </cell>
          <cell r="E27">
            <v>85.791666666666671</v>
          </cell>
          <cell r="F27">
            <v>97</v>
          </cell>
          <cell r="G27">
            <v>58</v>
          </cell>
          <cell r="H27">
            <v>6.12</v>
          </cell>
          <cell r="I27" t="str">
            <v>SE</v>
          </cell>
          <cell r="J27">
            <v>23.759999999999998</v>
          </cell>
          <cell r="K27">
            <v>0</v>
          </cell>
        </row>
        <row r="28">
          <cell r="B28">
            <v>20.516666666666669</v>
          </cell>
          <cell r="C28">
            <v>28.4</v>
          </cell>
          <cell r="D28">
            <v>16</v>
          </cell>
          <cell r="E28">
            <v>73.875</v>
          </cell>
          <cell r="F28">
            <v>92</v>
          </cell>
          <cell r="G28">
            <v>41</v>
          </cell>
          <cell r="H28">
            <v>11.520000000000001</v>
          </cell>
          <cell r="I28" t="str">
            <v>L</v>
          </cell>
          <cell r="J28">
            <v>25.2</v>
          </cell>
          <cell r="K28">
            <v>0</v>
          </cell>
        </row>
        <row r="29">
          <cell r="B29">
            <v>21.895833333333332</v>
          </cell>
          <cell r="C29">
            <v>30</v>
          </cell>
          <cell r="D29">
            <v>15.8</v>
          </cell>
          <cell r="E29">
            <v>64.166666666666671</v>
          </cell>
          <cell r="F29">
            <v>91</v>
          </cell>
          <cell r="G29">
            <v>29</v>
          </cell>
          <cell r="H29">
            <v>19.079999999999998</v>
          </cell>
          <cell r="I29" t="str">
            <v>L</v>
          </cell>
          <cell r="J29">
            <v>38.880000000000003</v>
          </cell>
          <cell r="K29">
            <v>0</v>
          </cell>
        </row>
        <row r="30">
          <cell r="B30">
            <v>21.841666666666672</v>
          </cell>
          <cell r="C30">
            <v>32.299999999999997</v>
          </cell>
          <cell r="D30">
            <v>13</v>
          </cell>
          <cell r="E30">
            <v>62</v>
          </cell>
          <cell r="F30">
            <v>95</v>
          </cell>
          <cell r="G30">
            <v>27</v>
          </cell>
          <cell r="H30">
            <v>14.04</v>
          </cell>
          <cell r="I30" t="str">
            <v>NE</v>
          </cell>
          <cell r="J30">
            <v>24.48</v>
          </cell>
          <cell r="K30">
            <v>0</v>
          </cell>
        </row>
        <row r="31">
          <cell r="B31">
            <v>21.970833333333331</v>
          </cell>
          <cell r="C31">
            <v>31.8</v>
          </cell>
          <cell r="D31">
            <v>13.8</v>
          </cell>
          <cell r="E31">
            <v>63.625</v>
          </cell>
          <cell r="F31">
            <v>96</v>
          </cell>
          <cell r="G31">
            <v>27</v>
          </cell>
          <cell r="H31">
            <v>16.559999999999999</v>
          </cell>
          <cell r="I31" t="str">
            <v>NE</v>
          </cell>
          <cell r="J31">
            <v>28.44</v>
          </cell>
          <cell r="K31">
            <v>0</v>
          </cell>
        </row>
        <row r="32">
          <cell r="B32">
            <v>23.116666666666671</v>
          </cell>
          <cell r="C32">
            <v>32.700000000000003</v>
          </cell>
          <cell r="D32">
            <v>14.8</v>
          </cell>
          <cell r="E32">
            <v>52.916666666666664</v>
          </cell>
          <cell r="F32">
            <v>82</v>
          </cell>
          <cell r="G32">
            <v>23</v>
          </cell>
          <cell r="H32">
            <v>16.559999999999999</v>
          </cell>
          <cell r="I32" t="str">
            <v>NE</v>
          </cell>
          <cell r="J32">
            <v>35.64</v>
          </cell>
          <cell r="K32">
            <v>0</v>
          </cell>
        </row>
        <row r="33">
          <cell r="B33">
            <v>22.737499999999997</v>
          </cell>
          <cell r="C33">
            <v>33.1</v>
          </cell>
          <cell r="D33">
            <v>15.6</v>
          </cell>
          <cell r="E33">
            <v>56.583333333333336</v>
          </cell>
          <cell r="F33">
            <v>82</v>
          </cell>
          <cell r="G33">
            <v>25</v>
          </cell>
          <cell r="H33">
            <v>28.44</v>
          </cell>
          <cell r="I33" t="str">
            <v>N</v>
          </cell>
          <cell r="J33">
            <v>60.839999999999996</v>
          </cell>
          <cell r="K33">
            <v>0</v>
          </cell>
        </row>
        <row r="34">
          <cell r="B34">
            <v>22.183333333333326</v>
          </cell>
          <cell r="C34">
            <v>29.4</v>
          </cell>
          <cell r="D34">
            <v>18.7</v>
          </cell>
          <cell r="E34">
            <v>70.625</v>
          </cell>
          <cell r="F34">
            <v>93</v>
          </cell>
          <cell r="G34">
            <v>49</v>
          </cell>
          <cell r="H34">
            <v>27</v>
          </cell>
          <cell r="I34" t="str">
            <v>NO</v>
          </cell>
          <cell r="J34">
            <v>62.639999999999993</v>
          </cell>
          <cell r="K34">
            <v>4</v>
          </cell>
        </row>
        <row r="35">
          <cell r="B35">
            <v>21.929166666666664</v>
          </cell>
          <cell r="C35">
            <v>28.7</v>
          </cell>
          <cell r="D35">
            <v>18.399999999999999</v>
          </cell>
          <cell r="E35">
            <v>82.333333333333329</v>
          </cell>
          <cell r="F35">
            <v>97</v>
          </cell>
          <cell r="G35">
            <v>46</v>
          </cell>
          <cell r="H35">
            <v>19.079999999999998</v>
          </cell>
          <cell r="I35" t="str">
            <v>NE</v>
          </cell>
          <cell r="J35">
            <v>37.440000000000005</v>
          </cell>
          <cell r="K35">
            <v>0.4</v>
          </cell>
        </row>
        <row r="36">
          <cell r="I36" t="str">
            <v>NE</v>
          </cell>
        </row>
      </sheetData>
      <sheetData sheetId="7">
        <row r="5">
          <cell r="B5">
            <v>16.912500000000001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17.570833333333333</v>
          </cell>
          <cell r="C5">
            <v>21.8</v>
          </cell>
          <cell r="D5">
            <v>14.1</v>
          </cell>
          <cell r="E5">
            <v>89.791666666666671</v>
          </cell>
          <cell r="F5">
            <v>96</v>
          </cell>
          <cell r="G5">
            <v>79</v>
          </cell>
          <cell r="H5">
            <v>12.96</v>
          </cell>
          <cell r="I5" t="str">
            <v>SO</v>
          </cell>
          <cell r="J5">
            <v>30.6</v>
          </cell>
          <cell r="K5">
            <v>1.6</v>
          </cell>
        </row>
        <row r="6">
          <cell r="B6">
            <v>12.383333333333335</v>
          </cell>
          <cell r="C6">
            <v>14.1</v>
          </cell>
          <cell r="D6">
            <v>11.5</v>
          </cell>
          <cell r="E6">
            <v>94.666666666666671</v>
          </cell>
          <cell r="F6">
            <v>97</v>
          </cell>
          <cell r="G6">
            <v>89</v>
          </cell>
          <cell r="H6">
            <v>9.3600000000000012</v>
          </cell>
          <cell r="I6" t="str">
            <v>SO</v>
          </cell>
          <cell r="J6">
            <v>26.28</v>
          </cell>
          <cell r="K6">
            <v>17</v>
          </cell>
        </row>
        <row r="7">
          <cell r="B7">
            <v>10.200000000000001</v>
          </cell>
          <cell r="C7">
            <v>11.7</v>
          </cell>
          <cell r="D7">
            <v>9</v>
          </cell>
          <cell r="E7">
            <v>91.833333333333329</v>
          </cell>
          <cell r="F7">
            <v>96</v>
          </cell>
          <cell r="G7">
            <v>86</v>
          </cell>
          <cell r="H7">
            <v>15.48</v>
          </cell>
          <cell r="I7" t="str">
            <v>SO</v>
          </cell>
          <cell r="J7">
            <v>32.76</v>
          </cell>
          <cell r="K7">
            <v>0</v>
          </cell>
        </row>
        <row r="8">
          <cell r="B8">
            <v>8.7791666666666668</v>
          </cell>
          <cell r="C8">
            <v>13.6</v>
          </cell>
          <cell r="D8">
            <v>5</v>
          </cell>
          <cell r="E8">
            <v>67.833333333333329</v>
          </cell>
          <cell r="F8">
            <v>94</v>
          </cell>
          <cell r="G8">
            <v>40</v>
          </cell>
          <cell r="H8">
            <v>15.48</v>
          </cell>
          <cell r="I8" t="str">
            <v>S</v>
          </cell>
          <cell r="J8">
            <v>28.08</v>
          </cell>
          <cell r="K8">
            <v>0</v>
          </cell>
        </row>
        <row r="9">
          <cell r="B9">
            <v>10.987499999999999</v>
          </cell>
          <cell r="C9">
            <v>19.5</v>
          </cell>
          <cell r="D9">
            <v>6.1</v>
          </cell>
          <cell r="E9">
            <v>65.666666666666671</v>
          </cell>
          <cell r="F9">
            <v>93</v>
          </cell>
          <cell r="G9">
            <v>32</v>
          </cell>
          <cell r="H9">
            <v>12.6</v>
          </cell>
          <cell r="I9" t="str">
            <v>SO</v>
          </cell>
          <cell r="J9">
            <v>19.8</v>
          </cell>
          <cell r="K9">
            <v>0</v>
          </cell>
        </row>
        <row r="10">
          <cell r="B10">
            <v>12.399999999999999</v>
          </cell>
          <cell r="C10">
            <v>21.1</v>
          </cell>
          <cell r="D10">
            <v>6.7</v>
          </cell>
          <cell r="E10">
            <v>70.375</v>
          </cell>
          <cell r="F10">
            <v>94</v>
          </cell>
          <cell r="G10">
            <v>38</v>
          </cell>
          <cell r="H10">
            <v>10.44</v>
          </cell>
          <cell r="I10" t="str">
            <v>SO</v>
          </cell>
          <cell r="J10">
            <v>21.240000000000002</v>
          </cell>
          <cell r="K10">
            <v>0</v>
          </cell>
        </row>
        <row r="11">
          <cell r="B11">
            <v>15.025</v>
          </cell>
          <cell r="C11">
            <v>22.5</v>
          </cell>
          <cell r="D11">
            <v>10.3</v>
          </cell>
          <cell r="E11">
            <v>54.5</v>
          </cell>
          <cell r="F11">
            <v>83</v>
          </cell>
          <cell r="G11">
            <v>25</v>
          </cell>
          <cell r="H11">
            <v>11.879999999999999</v>
          </cell>
          <cell r="I11" t="str">
            <v>S</v>
          </cell>
          <cell r="J11">
            <v>20.88</v>
          </cell>
          <cell r="K11">
            <v>0</v>
          </cell>
        </row>
        <row r="12">
          <cell r="B12">
            <v>12.674999999999999</v>
          </cell>
          <cell r="C12">
            <v>24.3</v>
          </cell>
          <cell r="D12">
            <v>3</v>
          </cell>
          <cell r="E12">
            <v>58.5</v>
          </cell>
          <cell r="F12">
            <v>91</v>
          </cell>
          <cell r="G12">
            <v>21</v>
          </cell>
          <cell r="H12">
            <v>10.8</v>
          </cell>
          <cell r="I12" t="str">
            <v>SO</v>
          </cell>
          <cell r="J12">
            <v>21.6</v>
          </cell>
          <cell r="K12">
            <v>0</v>
          </cell>
        </row>
        <row r="13">
          <cell r="B13">
            <v>15.4375</v>
          </cell>
          <cell r="C13">
            <v>27.3</v>
          </cell>
          <cell r="D13">
            <v>6.4</v>
          </cell>
          <cell r="E13">
            <v>60.166666666666664</v>
          </cell>
          <cell r="F13">
            <v>90</v>
          </cell>
          <cell r="G13">
            <v>31</v>
          </cell>
          <cell r="H13">
            <v>19.8</v>
          </cell>
          <cell r="I13" t="str">
            <v>NE</v>
          </cell>
          <cell r="J13">
            <v>34.56</v>
          </cell>
          <cell r="K13">
            <v>0</v>
          </cell>
        </row>
        <row r="14">
          <cell r="B14">
            <v>18.704166666666669</v>
          </cell>
          <cell r="C14">
            <v>29.3</v>
          </cell>
          <cell r="D14">
            <v>9.5</v>
          </cell>
          <cell r="E14">
            <v>63.875</v>
          </cell>
          <cell r="F14">
            <v>91</v>
          </cell>
          <cell r="G14">
            <v>33</v>
          </cell>
          <cell r="H14">
            <v>17.64</v>
          </cell>
          <cell r="I14" t="str">
            <v>L</v>
          </cell>
          <cell r="J14">
            <v>33.840000000000003</v>
          </cell>
          <cell r="K14">
            <v>0</v>
          </cell>
        </row>
        <row r="15">
          <cell r="B15">
            <v>21.383333333333336</v>
          </cell>
          <cell r="C15">
            <v>33.299999999999997</v>
          </cell>
          <cell r="D15">
            <v>13.3</v>
          </cell>
          <cell r="E15">
            <v>73.166666666666671</v>
          </cell>
          <cell r="F15">
            <v>97</v>
          </cell>
          <cell r="G15">
            <v>32</v>
          </cell>
          <cell r="H15">
            <v>20.16</v>
          </cell>
          <cell r="I15" t="str">
            <v>SO</v>
          </cell>
          <cell r="J15">
            <v>36.36</v>
          </cell>
          <cell r="K15">
            <v>0</v>
          </cell>
        </row>
        <row r="16">
          <cell r="B16">
            <v>21.991666666666664</v>
          </cell>
          <cell r="C16">
            <v>32.1</v>
          </cell>
          <cell r="D16">
            <v>13.8</v>
          </cell>
          <cell r="E16">
            <v>69.958333333333329</v>
          </cell>
          <cell r="F16">
            <v>96</v>
          </cell>
          <cell r="G16">
            <v>31</v>
          </cell>
          <cell r="H16">
            <v>13.68</v>
          </cell>
          <cell r="I16" t="str">
            <v>L</v>
          </cell>
          <cell r="J16">
            <v>32.76</v>
          </cell>
          <cell r="K16">
            <v>0</v>
          </cell>
        </row>
        <row r="17">
          <cell r="B17">
            <v>22.845833333333331</v>
          </cell>
          <cell r="C17">
            <v>31.9</v>
          </cell>
          <cell r="D17">
            <v>13.5</v>
          </cell>
          <cell r="E17">
            <v>60.041666666666664</v>
          </cell>
          <cell r="F17">
            <v>93</v>
          </cell>
          <cell r="G17">
            <v>27</v>
          </cell>
          <cell r="H17">
            <v>16.559999999999999</v>
          </cell>
          <cell r="I17" t="str">
            <v>L</v>
          </cell>
          <cell r="J17">
            <v>34.56</v>
          </cell>
          <cell r="K17">
            <v>0</v>
          </cell>
        </row>
        <row r="18">
          <cell r="B18">
            <v>23.041666666666668</v>
          </cell>
          <cell r="C18">
            <v>31.7</v>
          </cell>
          <cell r="D18">
            <v>14.5</v>
          </cell>
          <cell r="E18">
            <v>50.166666666666664</v>
          </cell>
          <cell r="F18">
            <v>81</v>
          </cell>
          <cell r="G18">
            <v>19</v>
          </cell>
          <cell r="H18">
            <v>18</v>
          </cell>
          <cell r="I18" t="str">
            <v>L</v>
          </cell>
          <cell r="J18">
            <v>36.72</v>
          </cell>
          <cell r="K18">
            <v>0</v>
          </cell>
        </row>
        <row r="19">
          <cell r="B19">
            <v>21.433333333333334</v>
          </cell>
          <cell r="C19">
            <v>31.2</v>
          </cell>
          <cell r="D19">
            <v>12.3</v>
          </cell>
          <cell r="E19">
            <v>45.458333333333336</v>
          </cell>
          <cell r="F19">
            <v>72</v>
          </cell>
          <cell r="G19">
            <v>21</v>
          </cell>
          <cell r="H19">
            <v>16.920000000000002</v>
          </cell>
          <cell r="I19" t="str">
            <v>L</v>
          </cell>
          <cell r="J19">
            <v>41.76</v>
          </cell>
          <cell r="K19">
            <v>0</v>
          </cell>
        </row>
        <row r="20">
          <cell r="B20">
            <v>22.320833333333329</v>
          </cell>
          <cell r="C20">
            <v>32.200000000000003</v>
          </cell>
          <cell r="D20">
            <v>15.5</v>
          </cell>
          <cell r="E20">
            <v>52.416666666666664</v>
          </cell>
          <cell r="F20">
            <v>77</v>
          </cell>
          <cell r="G20">
            <v>26</v>
          </cell>
          <cell r="H20">
            <v>23.040000000000003</v>
          </cell>
          <cell r="I20" t="str">
            <v>L</v>
          </cell>
          <cell r="J20">
            <v>55.440000000000005</v>
          </cell>
          <cell r="K20">
            <v>0</v>
          </cell>
        </row>
        <row r="21">
          <cell r="B21">
            <v>23.725000000000005</v>
          </cell>
          <cell r="C21">
            <v>30.1</v>
          </cell>
          <cell r="D21">
            <v>19.600000000000001</v>
          </cell>
          <cell r="E21">
            <v>57.666666666666664</v>
          </cell>
          <cell r="F21">
            <v>92</v>
          </cell>
          <cell r="G21">
            <v>38</v>
          </cell>
          <cell r="H21">
            <v>24.840000000000003</v>
          </cell>
          <cell r="I21" t="str">
            <v>N</v>
          </cell>
          <cell r="J21">
            <v>44.28</v>
          </cell>
          <cell r="K21">
            <v>3.2</v>
          </cell>
        </row>
        <row r="22">
          <cell r="B22">
            <v>19.887499999999999</v>
          </cell>
          <cell r="C22">
            <v>22.9</v>
          </cell>
          <cell r="D22">
            <v>18.3</v>
          </cell>
          <cell r="E22">
            <v>94.625</v>
          </cell>
          <cell r="F22">
            <v>96</v>
          </cell>
          <cell r="G22">
            <v>88</v>
          </cell>
          <cell r="H22">
            <v>10.44</v>
          </cell>
          <cell r="I22" t="str">
            <v>NE</v>
          </cell>
          <cell r="J22">
            <v>28.08</v>
          </cell>
          <cell r="K22">
            <v>29.8</v>
          </cell>
        </row>
        <row r="23">
          <cell r="B23">
            <v>19.604166666666668</v>
          </cell>
          <cell r="C23">
            <v>25.2</v>
          </cell>
          <cell r="D23">
            <v>16.3</v>
          </cell>
          <cell r="E23">
            <v>88.625</v>
          </cell>
          <cell r="F23">
            <v>97</v>
          </cell>
          <cell r="G23">
            <v>67</v>
          </cell>
          <cell r="H23">
            <v>14.04</v>
          </cell>
          <cell r="I23" t="str">
            <v>L</v>
          </cell>
          <cell r="J23">
            <v>25.56</v>
          </cell>
          <cell r="K23">
            <v>4.6000000000000005</v>
          </cell>
        </row>
        <row r="24">
          <cell r="B24">
            <v>22.424999999999994</v>
          </cell>
          <cell r="C24">
            <v>31.7</v>
          </cell>
          <cell r="D24">
            <v>15.7</v>
          </cell>
          <cell r="E24">
            <v>74.375</v>
          </cell>
          <cell r="F24">
            <v>97</v>
          </cell>
          <cell r="G24">
            <v>37</v>
          </cell>
          <cell r="H24">
            <v>21.240000000000002</v>
          </cell>
          <cell r="I24" t="str">
            <v>L</v>
          </cell>
          <cell r="J24">
            <v>41.04</v>
          </cell>
          <cell r="K24">
            <v>0.2</v>
          </cell>
        </row>
        <row r="25">
          <cell r="B25">
            <v>17.962500000000002</v>
          </cell>
          <cell r="C25">
            <v>24.7</v>
          </cell>
          <cell r="D25">
            <v>13.8</v>
          </cell>
          <cell r="E25">
            <v>88.958333333333329</v>
          </cell>
          <cell r="F25">
            <v>96</v>
          </cell>
          <cell r="G25">
            <v>65</v>
          </cell>
          <cell r="H25">
            <v>16.920000000000002</v>
          </cell>
          <cell r="I25" t="str">
            <v>S</v>
          </cell>
          <cell r="J25">
            <v>32.4</v>
          </cell>
          <cell r="K25">
            <v>21</v>
          </cell>
        </row>
        <row r="26">
          <cell r="B26">
            <v>13.904166666666667</v>
          </cell>
          <cell r="C26">
            <v>21</v>
          </cell>
          <cell r="D26">
            <v>9.5</v>
          </cell>
          <cell r="E26">
            <v>78.75</v>
          </cell>
          <cell r="F26">
            <v>95</v>
          </cell>
          <cell r="G26">
            <v>42</v>
          </cell>
          <cell r="H26">
            <v>14.76</v>
          </cell>
          <cell r="I26" t="str">
            <v>S</v>
          </cell>
          <cell r="J26">
            <v>25.2</v>
          </cell>
          <cell r="K26">
            <v>0</v>
          </cell>
        </row>
        <row r="27">
          <cell r="B27">
            <v>13.475</v>
          </cell>
          <cell r="C27">
            <v>23.2</v>
          </cell>
          <cell r="D27">
            <v>6.2</v>
          </cell>
          <cell r="E27">
            <v>86.291666666666671</v>
          </cell>
          <cell r="F27">
            <v>97</v>
          </cell>
          <cell r="G27">
            <v>66</v>
          </cell>
          <cell r="H27">
            <v>15.120000000000001</v>
          </cell>
          <cell r="I27" t="str">
            <v>NE</v>
          </cell>
          <cell r="J27">
            <v>27</v>
          </cell>
          <cell r="K27">
            <v>0</v>
          </cell>
        </row>
        <row r="28">
          <cell r="B28">
            <v>18.920833333333334</v>
          </cell>
          <cell r="C28">
            <v>25.7</v>
          </cell>
          <cell r="D28">
            <v>13.4</v>
          </cell>
          <cell r="E28">
            <v>79.458333333333329</v>
          </cell>
          <cell r="F28">
            <v>96</v>
          </cell>
          <cell r="G28">
            <v>55</v>
          </cell>
          <cell r="H28">
            <v>16.559999999999999</v>
          </cell>
          <cell r="I28" t="str">
            <v>NE</v>
          </cell>
          <cell r="J28">
            <v>31.319999999999997</v>
          </cell>
          <cell r="K28">
            <v>0</v>
          </cell>
        </row>
        <row r="29">
          <cell r="B29">
            <v>20.021739130434781</v>
          </cell>
          <cell r="C29">
            <v>27.7</v>
          </cell>
          <cell r="D29">
            <v>14.8</v>
          </cell>
          <cell r="E29">
            <v>71.260869565217391</v>
          </cell>
          <cell r="F29">
            <v>95</v>
          </cell>
          <cell r="G29">
            <v>34</v>
          </cell>
          <cell r="H29">
            <v>23.759999999999998</v>
          </cell>
          <cell r="I29" t="str">
            <v>L</v>
          </cell>
          <cell r="J29">
            <v>47.519999999999996</v>
          </cell>
          <cell r="K29">
            <v>0</v>
          </cell>
        </row>
        <row r="30">
          <cell r="B30">
            <v>18.204166666666666</v>
          </cell>
          <cell r="C30">
            <v>26.8</v>
          </cell>
          <cell r="D30">
            <v>11.9</v>
          </cell>
          <cell r="E30">
            <v>75.041666666666671</v>
          </cell>
          <cell r="F30">
            <v>94</v>
          </cell>
          <cell r="G30">
            <v>48</v>
          </cell>
          <cell r="H30">
            <v>13.68</v>
          </cell>
          <cell r="I30" t="str">
            <v>L</v>
          </cell>
          <cell r="J30">
            <v>21.6</v>
          </cell>
          <cell r="K30">
            <v>0</v>
          </cell>
        </row>
        <row r="31">
          <cell r="B31">
            <v>20.083333333333332</v>
          </cell>
          <cell r="C31">
            <v>30</v>
          </cell>
          <cell r="D31">
            <v>13</v>
          </cell>
          <cell r="E31">
            <v>69.75</v>
          </cell>
          <cell r="F31">
            <v>96</v>
          </cell>
          <cell r="G31">
            <v>30</v>
          </cell>
          <cell r="H31">
            <v>15.840000000000002</v>
          </cell>
          <cell r="I31" t="str">
            <v>L</v>
          </cell>
          <cell r="J31">
            <v>35.64</v>
          </cell>
          <cell r="K31">
            <v>0</v>
          </cell>
        </row>
        <row r="32">
          <cell r="B32">
            <v>20.695833333333329</v>
          </cell>
          <cell r="C32">
            <v>31.1</v>
          </cell>
          <cell r="D32">
            <v>12</v>
          </cell>
          <cell r="E32">
            <v>62.125</v>
          </cell>
          <cell r="F32">
            <v>92</v>
          </cell>
          <cell r="G32">
            <v>27</v>
          </cell>
          <cell r="H32">
            <v>12.96</v>
          </cell>
          <cell r="I32" t="str">
            <v>L</v>
          </cell>
          <cell r="J32">
            <v>32.04</v>
          </cell>
          <cell r="K32">
            <v>0</v>
          </cell>
        </row>
        <row r="33">
          <cell r="B33">
            <v>23.100000000000009</v>
          </cell>
          <cell r="C33">
            <v>31.7</v>
          </cell>
          <cell r="D33">
            <v>16.100000000000001</v>
          </cell>
          <cell r="E33">
            <v>54.125</v>
          </cell>
          <cell r="F33">
            <v>83</v>
          </cell>
          <cell r="G33">
            <v>27</v>
          </cell>
          <cell r="H33">
            <v>37.080000000000005</v>
          </cell>
          <cell r="I33" t="str">
            <v>NO</v>
          </cell>
          <cell r="J33">
            <v>67.680000000000007</v>
          </cell>
          <cell r="K33">
            <v>0</v>
          </cell>
        </row>
        <row r="34">
          <cell r="B34">
            <v>22.825000000000003</v>
          </cell>
          <cell r="C34">
            <v>29</v>
          </cell>
          <cell r="D34">
            <v>17.100000000000001</v>
          </cell>
          <cell r="E34">
            <v>67.833333333333329</v>
          </cell>
          <cell r="F34">
            <v>90</v>
          </cell>
          <cell r="G34">
            <v>49</v>
          </cell>
          <cell r="H34">
            <v>18</v>
          </cell>
          <cell r="I34" t="str">
            <v>SO</v>
          </cell>
          <cell r="J34">
            <v>33.840000000000003</v>
          </cell>
          <cell r="K34">
            <v>0.2</v>
          </cell>
        </row>
        <row r="35">
          <cell r="B35">
            <v>18.983333333333331</v>
          </cell>
          <cell r="C35">
            <v>21.7</v>
          </cell>
          <cell r="D35">
            <v>16.3</v>
          </cell>
          <cell r="E35">
            <v>93.833333333333329</v>
          </cell>
          <cell r="F35">
            <v>97</v>
          </cell>
          <cell r="G35">
            <v>84</v>
          </cell>
          <cell r="H35">
            <v>10.8</v>
          </cell>
          <cell r="I35" t="str">
            <v>SO</v>
          </cell>
          <cell r="J35">
            <v>23.400000000000002</v>
          </cell>
          <cell r="K35">
            <v>38.200000000000003</v>
          </cell>
        </row>
        <row r="36">
          <cell r="I36" t="str">
            <v>L</v>
          </cell>
        </row>
      </sheetData>
      <sheetData sheetId="7">
        <row r="5">
          <cell r="B5">
            <v>12.704166666666667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21.995833333333334</v>
          </cell>
          <cell r="C5">
            <v>28</v>
          </cell>
          <cell r="D5">
            <v>16.7</v>
          </cell>
          <cell r="E5">
            <v>66.166666666666671</v>
          </cell>
          <cell r="F5">
            <v>88</v>
          </cell>
          <cell r="G5">
            <v>42</v>
          </cell>
          <cell r="H5">
            <v>19.8</v>
          </cell>
          <cell r="I5" t="str">
            <v>SO</v>
          </cell>
          <cell r="J5">
            <v>30.96</v>
          </cell>
          <cell r="K5">
            <v>0</v>
          </cell>
        </row>
        <row r="6">
          <cell r="B6">
            <v>20.245833333333334</v>
          </cell>
          <cell r="C6">
            <v>28.1</v>
          </cell>
          <cell r="D6">
            <v>15.5</v>
          </cell>
          <cell r="E6">
            <v>77.291666666666671</v>
          </cell>
          <cell r="F6">
            <v>96</v>
          </cell>
          <cell r="G6">
            <v>40</v>
          </cell>
          <cell r="H6">
            <v>23.040000000000003</v>
          </cell>
          <cell r="I6" t="str">
            <v>L</v>
          </cell>
          <cell r="J6">
            <v>34.200000000000003</v>
          </cell>
          <cell r="K6">
            <v>0</v>
          </cell>
        </row>
        <row r="7">
          <cell r="B7">
            <v>15.266666666666667</v>
          </cell>
          <cell r="C7">
            <v>19.100000000000001</v>
          </cell>
          <cell r="D7">
            <v>13.1</v>
          </cell>
          <cell r="E7">
            <v>94.875</v>
          </cell>
          <cell r="F7">
            <v>99</v>
          </cell>
          <cell r="G7">
            <v>83</v>
          </cell>
          <cell r="H7">
            <v>19.8</v>
          </cell>
          <cell r="I7" t="str">
            <v>SO</v>
          </cell>
          <cell r="J7">
            <v>28.44</v>
          </cell>
          <cell r="K7">
            <v>0.2</v>
          </cell>
        </row>
        <row r="8">
          <cell r="B8">
            <v>12.916666666666666</v>
          </cell>
          <cell r="C8">
            <v>21.6</v>
          </cell>
          <cell r="D8">
            <v>7.5</v>
          </cell>
          <cell r="E8">
            <v>73.333333333333329</v>
          </cell>
          <cell r="F8">
            <v>96</v>
          </cell>
          <cell r="G8">
            <v>40</v>
          </cell>
          <cell r="H8">
            <v>15.120000000000001</v>
          </cell>
          <cell r="I8" t="str">
            <v>SE</v>
          </cell>
          <cell r="J8">
            <v>26.28</v>
          </cell>
          <cell r="K8">
            <v>0</v>
          </cell>
        </row>
        <row r="9">
          <cell r="B9">
            <v>15.875000000000002</v>
          </cell>
          <cell r="C9">
            <v>26.7</v>
          </cell>
          <cell r="D9">
            <v>8.1999999999999993</v>
          </cell>
          <cell r="E9">
            <v>64.833333333333329</v>
          </cell>
          <cell r="F9">
            <v>87</v>
          </cell>
          <cell r="G9">
            <v>31</v>
          </cell>
          <cell r="H9">
            <v>14.76</v>
          </cell>
          <cell r="I9" t="str">
            <v>L</v>
          </cell>
          <cell r="J9">
            <v>26.64</v>
          </cell>
          <cell r="K9">
            <v>0</v>
          </cell>
        </row>
        <row r="10">
          <cell r="B10">
            <v>17.358333333333334</v>
          </cell>
          <cell r="C10">
            <v>27.4</v>
          </cell>
          <cell r="D10">
            <v>10.7</v>
          </cell>
          <cell r="E10">
            <v>64.375</v>
          </cell>
          <cell r="F10">
            <v>90</v>
          </cell>
          <cell r="G10">
            <v>31</v>
          </cell>
          <cell r="H10">
            <v>18</v>
          </cell>
          <cell r="I10" t="str">
            <v>L</v>
          </cell>
          <cell r="J10">
            <v>25.92</v>
          </cell>
          <cell r="K10">
            <v>0</v>
          </cell>
        </row>
        <row r="11">
          <cell r="B11">
            <v>17.8125</v>
          </cell>
          <cell r="C11">
            <v>26.4</v>
          </cell>
          <cell r="D11">
            <v>11.1</v>
          </cell>
          <cell r="E11">
            <v>62.916666666666664</v>
          </cell>
          <cell r="F11">
            <v>90</v>
          </cell>
          <cell r="G11">
            <v>34</v>
          </cell>
          <cell r="H11">
            <v>15.840000000000002</v>
          </cell>
          <cell r="I11" t="str">
            <v>SE</v>
          </cell>
          <cell r="J11">
            <v>25.56</v>
          </cell>
          <cell r="K11">
            <v>0</v>
          </cell>
        </row>
        <row r="12">
          <cell r="B12">
            <v>18.087499999999999</v>
          </cell>
          <cell r="C12">
            <v>26.4</v>
          </cell>
          <cell r="D12">
            <v>11.1</v>
          </cell>
          <cell r="E12">
            <v>61.333333333333336</v>
          </cell>
          <cell r="F12">
            <v>84</v>
          </cell>
          <cell r="G12">
            <v>33</v>
          </cell>
          <cell r="H12">
            <v>13.68</v>
          </cell>
          <cell r="I12" t="str">
            <v>L</v>
          </cell>
          <cell r="J12">
            <v>20.88</v>
          </cell>
          <cell r="K12">
            <v>0</v>
          </cell>
        </row>
        <row r="13">
          <cell r="B13">
            <v>18.95</v>
          </cell>
          <cell r="C13">
            <v>28.8</v>
          </cell>
          <cell r="D13">
            <v>11.2</v>
          </cell>
          <cell r="E13">
            <v>60.166666666666664</v>
          </cell>
          <cell r="F13">
            <v>86</v>
          </cell>
          <cell r="G13">
            <v>24</v>
          </cell>
          <cell r="H13">
            <v>18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21.775000000000006</v>
          </cell>
          <cell r="C14">
            <v>31.1</v>
          </cell>
          <cell r="D14">
            <v>13.8</v>
          </cell>
          <cell r="E14">
            <v>52.333333333333336</v>
          </cell>
          <cell r="F14">
            <v>76</v>
          </cell>
          <cell r="G14">
            <v>30</v>
          </cell>
          <cell r="H14">
            <v>28.08</v>
          </cell>
          <cell r="I14" t="str">
            <v>L</v>
          </cell>
          <cell r="J14">
            <v>56.88</v>
          </cell>
          <cell r="K14">
            <v>0</v>
          </cell>
        </row>
        <row r="15">
          <cell r="B15">
            <v>22.279166666666665</v>
          </cell>
          <cell r="C15">
            <v>31.1</v>
          </cell>
          <cell r="D15">
            <v>15</v>
          </cell>
          <cell r="E15">
            <v>62.208333333333336</v>
          </cell>
          <cell r="F15">
            <v>91</v>
          </cell>
          <cell r="G15">
            <v>30</v>
          </cell>
          <cell r="H15">
            <v>9.3600000000000012</v>
          </cell>
          <cell r="I15" t="str">
            <v>NO</v>
          </cell>
          <cell r="J15">
            <v>25.2</v>
          </cell>
          <cell r="K15">
            <v>0</v>
          </cell>
        </row>
        <row r="16">
          <cell r="B16">
            <v>22.170833333333331</v>
          </cell>
          <cell r="C16">
            <v>31.3</v>
          </cell>
          <cell r="D16">
            <v>13.9</v>
          </cell>
          <cell r="E16">
            <v>60</v>
          </cell>
          <cell r="F16">
            <v>91</v>
          </cell>
          <cell r="G16">
            <v>25</v>
          </cell>
          <cell r="H16">
            <v>14.4</v>
          </cell>
          <cell r="I16" t="str">
            <v>L</v>
          </cell>
          <cell r="J16">
            <v>32.76</v>
          </cell>
          <cell r="K16">
            <v>0</v>
          </cell>
        </row>
        <row r="17">
          <cell r="B17">
            <v>22.395833333333332</v>
          </cell>
          <cell r="C17">
            <v>30.2</v>
          </cell>
          <cell r="D17">
            <v>16</v>
          </cell>
          <cell r="E17">
            <v>47.291666666666664</v>
          </cell>
          <cell r="F17">
            <v>82</v>
          </cell>
          <cell r="G17">
            <v>17</v>
          </cell>
          <cell r="H17">
            <v>15.120000000000001</v>
          </cell>
          <cell r="I17" t="str">
            <v>NE</v>
          </cell>
          <cell r="J17">
            <v>36.72</v>
          </cell>
          <cell r="K17">
            <v>0</v>
          </cell>
        </row>
        <row r="18">
          <cell r="B18">
            <v>21.154166666666665</v>
          </cell>
          <cell r="C18">
            <v>30.3</v>
          </cell>
          <cell r="D18">
            <v>13.9</v>
          </cell>
          <cell r="E18">
            <v>42.666666666666664</v>
          </cell>
          <cell r="F18">
            <v>70</v>
          </cell>
          <cell r="G18">
            <v>17</v>
          </cell>
          <cell r="H18">
            <v>10.8</v>
          </cell>
          <cell r="I18" t="str">
            <v>SE</v>
          </cell>
          <cell r="J18">
            <v>27.720000000000002</v>
          </cell>
          <cell r="K18">
            <v>0</v>
          </cell>
        </row>
        <row r="19">
          <cell r="B19">
            <v>21.324999999999999</v>
          </cell>
          <cell r="C19">
            <v>30.3</v>
          </cell>
          <cell r="D19">
            <v>11.7</v>
          </cell>
          <cell r="E19">
            <v>40.458333333333336</v>
          </cell>
          <cell r="F19">
            <v>71</v>
          </cell>
          <cell r="G19">
            <v>20</v>
          </cell>
          <cell r="H19">
            <v>15.48</v>
          </cell>
          <cell r="I19" t="str">
            <v>L</v>
          </cell>
          <cell r="J19">
            <v>37.440000000000005</v>
          </cell>
          <cell r="K19">
            <v>0</v>
          </cell>
        </row>
        <row r="20">
          <cell r="B20">
            <v>22.670833333333331</v>
          </cell>
          <cell r="C20">
            <v>31.2</v>
          </cell>
          <cell r="D20">
            <v>13</v>
          </cell>
          <cell r="E20">
            <v>44.708333333333336</v>
          </cell>
          <cell r="F20">
            <v>77</v>
          </cell>
          <cell r="G20">
            <v>22</v>
          </cell>
          <cell r="H20">
            <v>15.840000000000002</v>
          </cell>
          <cell r="I20" t="str">
            <v>N</v>
          </cell>
          <cell r="J20">
            <v>37.800000000000004</v>
          </cell>
          <cell r="K20">
            <v>0</v>
          </cell>
        </row>
        <row r="21">
          <cell r="B21">
            <v>22.525000000000002</v>
          </cell>
          <cell r="C21">
            <v>32.5</v>
          </cell>
          <cell r="D21">
            <v>15</v>
          </cell>
          <cell r="E21">
            <v>51.791666666666664</v>
          </cell>
          <cell r="F21">
            <v>76</v>
          </cell>
          <cell r="G21">
            <v>21</v>
          </cell>
          <cell r="H21">
            <v>21.6</v>
          </cell>
          <cell r="I21" t="str">
            <v>NO</v>
          </cell>
          <cell r="J21">
            <v>36.36</v>
          </cell>
          <cell r="K21">
            <v>0</v>
          </cell>
        </row>
        <row r="22">
          <cell r="B22">
            <v>22.754166666666674</v>
          </cell>
          <cell r="C22">
            <v>31.5</v>
          </cell>
          <cell r="D22">
            <v>14.5</v>
          </cell>
          <cell r="E22">
            <v>60</v>
          </cell>
          <cell r="F22">
            <v>90</v>
          </cell>
          <cell r="G22">
            <v>31</v>
          </cell>
          <cell r="H22">
            <v>22.32</v>
          </cell>
          <cell r="I22" t="str">
            <v>NO</v>
          </cell>
          <cell r="J22">
            <v>43.92</v>
          </cell>
          <cell r="K22">
            <v>0</v>
          </cell>
        </row>
        <row r="23">
          <cell r="B23">
            <v>22.958333333333332</v>
          </cell>
          <cell r="C23">
            <v>30.8</v>
          </cell>
          <cell r="D23">
            <v>17</v>
          </cell>
          <cell r="E23">
            <v>61.208333333333336</v>
          </cell>
          <cell r="F23">
            <v>88</v>
          </cell>
          <cell r="G23">
            <v>30</v>
          </cell>
          <cell r="H23">
            <v>18.36</v>
          </cell>
          <cell r="I23" t="str">
            <v>L</v>
          </cell>
          <cell r="J23">
            <v>29.880000000000003</v>
          </cell>
          <cell r="K23">
            <v>0</v>
          </cell>
        </row>
        <row r="24">
          <cell r="B24">
            <v>24.791666666666661</v>
          </cell>
          <cell r="C24">
            <v>32.6</v>
          </cell>
          <cell r="D24">
            <v>18.399999999999999</v>
          </cell>
          <cell r="E24">
            <v>53.625</v>
          </cell>
          <cell r="F24">
            <v>79</v>
          </cell>
          <cell r="G24">
            <v>26</v>
          </cell>
          <cell r="H24">
            <v>14.76</v>
          </cell>
          <cell r="I24" t="str">
            <v>L</v>
          </cell>
          <cell r="J24">
            <v>37.080000000000005</v>
          </cell>
          <cell r="K24">
            <v>0</v>
          </cell>
        </row>
        <row r="25">
          <cell r="B25">
            <v>22.8125</v>
          </cell>
          <cell r="C25">
            <v>29.4</v>
          </cell>
          <cell r="D25">
            <v>17.399999999999999</v>
          </cell>
          <cell r="E25">
            <v>61.958333333333336</v>
          </cell>
          <cell r="F25">
            <v>85</v>
          </cell>
          <cell r="G25">
            <v>38</v>
          </cell>
          <cell r="H25">
            <v>23.040000000000003</v>
          </cell>
          <cell r="I25" t="str">
            <v>NO</v>
          </cell>
          <cell r="J25">
            <v>34.92</v>
          </cell>
          <cell r="K25">
            <v>0</v>
          </cell>
        </row>
        <row r="26">
          <cell r="B26">
            <v>18.712500000000002</v>
          </cell>
          <cell r="C26">
            <v>20.9</v>
          </cell>
          <cell r="D26">
            <v>17.2</v>
          </cell>
          <cell r="E26">
            <v>88.458333333333329</v>
          </cell>
          <cell r="F26">
            <v>97</v>
          </cell>
          <cell r="G26">
            <v>75</v>
          </cell>
          <cell r="H26">
            <v>16.920000000000002</v>
          </cell>
          <cell r="I26" t="str">
            <v>SE</v>
          </cell>
          <cell r="J26">
            <v>34.92</v>
          </cell>
          <cell r="K26">
            <v>0</v>
          </cell>
        </row>
        <row r="27">
          <cell r="B27">
            <v>19.637499999999999</v>
          </cell>
          <cell r="C27">
            <v>28.2</v>
          </cell>
          <cell r="D27">
            <v>14.1</v>
          </cell>
          <cell r="E27">
            <v>76.833333333333329</v>
          </cell>
          <cell r="F27">
            <v>97</v>
          </cell>
          <cell r="G27">
            <v>43</v>
          </cell>
          <cell r="H27">
            <v>20.88</v>
          </cell>
          <cell r="I27" t="str">
            <v>L</v>
          </cell>
          <cell r="J27">
            <v>37.080000000000005</v>
          </cell>
          <cell r="K27">
            <v>0</v>
          </cell>
        </row>
        <row r="28">
          <cell r="B28">
            <v>21.908333333333331</v>
          </cell>
          <cell r="C28">
            <v>29.1</v>
          </cell>
          <cell r="D28">
            <v>16.3</v>
          </cell>
          <cell r="E28">
            <v>61.333333333333336</v>
          </cell>
          <cell r="F28">
            <v>88</v>
          </cell>
          <cell r="G28">
            <v>30</v>
          </cell>
          <cell r="H28">
            <v>24.48</v>
          </cell>
          <cell r="I28" t="str">
            <v>L</v>
          </cell>
          <cell r="J28">
            <v>42.12</v>
          </cell>
          <cell r="K28">
            <v>0</v>
          </cell>
        </row>
        <row r="29">
          <cell r="B29">
            <v>21.412500000000005</v>
          </cell>
          <cell r="C29">
            <v>29.1</v>
          </cell>
          <cell r="D29">
            <v>13.7</v>
          </cell>
          <cell r="E29">
            <v>49.083333333333336</v>
          </cell>
          <cell r="F29">
            <v>77</v>
          </cell>
          <cell r="G29">
            <v>23</v>
          </cell>
          <cell r="H29">
            <v>24.12</v>
          </cell>
          <cell r="I29" t="str">
            <v>L</v>
          </cell>
          <cell r="J29">
            <v>43.56</v>
          </cell>
          <cell r="K29">
            <v>0</v>
          </cell>
        </row>
        <row r="30">
          <cell r="B30">
            <v>22.266666666666662</v>
          </cell>
          <cell r="C30">
            <v>30.2</v>
          </cell>
          <cell r="D30">
            <v>14</v>
          </cell>
          <cell r="E30">
            <v>46.416666666666664</v>
          </cell>
          <cell r="F30">
            <v>75</v>
          </cell>
          <cell r="G30">
            <v>25</v>
          </cell>
          <cell r="H30">
            <v>11.16</v>
          </cell>
          <cell r="I30" t="str">
            <v>L</v>
          </cell>
          <cell r="J30">
            <v>33.119999999999997</v>
          </cell>
          <cell r="K30">
            <v>0</v>
          </cell>
        </row>
        <row r="31">
          <cell r="B31">
            <v>22.441666666666666</v>
          </cell>
          <cell r="C31">
            <v>29.6</v>
          </cell>
          <cell r="D31">
            <v>15.6</v>
          </cell>
          <cell r="E31">
            <v>46.125</v>
          </cell>
          <cell r="F31">
            <v>73</v>
          </cell>
          <cell r="G31">
            <v>24</v>
          </cell>
          <cell r="H31">
            <v>13.32</v>
          </cell>
          <cell r="I31" t="str">
            <v>L</v>
          </cell>
          <cell r="J31">
            <v>36.36</v>
          </cell>
          <cell r="K31">
            <v>0</v>
          </cell>
        </row>
        <row r="32">
          <cell r="B32">
            <v>22.004166666666666</v>
          </cell>
          <cell r="C32">
            <v>30.6</v>
          </cell>
          <cell r="D32">
            <v>14.2</v>
          </cell>
          <cell r="E32">
            <v>45.708333333333336</v>
          </cell>
          <cell r="F32">
            <v>71</v>
          </cell>
          <cell r="G32">
            <v>23</v>
          </cell>
          <cell r="H32">
            <v>15.48</v>
          </cell>
          <cell r="I32" t="str">
            <v>L</v>
          </cell>
          <cell r="J32">
            <v>36.36</v>
          </cell>
          <cell r="K32">
            <v>0</v>
          </cell>
        </row>
        <row r="33">
          <cell r="B33">
            <v>22.649999999999995</v>
          </cell>
          <cell r="C33">
            <v>31</v>
          </cell>
          <cell r="D33">
            <v>14.3</v>
          </cell>
          <cell r="E33">
            <v>43.958333333333336</v>
          </cell>
          <cell r="F33">
            <v>72</v>
          </cell>
          <cell r="G33">
            <v>21</v>
          </cell>
          <cell r="H33">
            <v>25.2</v>
          </cell>
          <cell r="I33" t="str">
            <v>NO</v>
          </cell>
          <cell r="J33">
            <v>47.88</v>
          </cell>
          <cell r="K33">
            <v>0</v>
          </cell>
        </row>
        <row r="34">
          <cell r="B34">
            <v>23.974999999999998</v>
          </cell>
          <cell r="C34">
            <v>31.8</v>
          </cell>
          <cell r="D34">
            <v>17.7</v>
          </cell>
          <cell r="E34">
            <v>42.625</v>
          </cell>
          <cell r="F34">
            <v>61</v>
          </cell>
          <cell r="G34">
            <v>22</v>
          </cell>
          <cell r="H34">
            <v>39.6</v>
          </cell>
          <cell r="I34" t="str">
            <v>NO</v>
          </cell>
          <cell r="J34">
            <v>60.480000000000004</v>
          </cell>
          <cell r="K34">
            <v>0</v>
          </cell>
        </row>
        <row r="35">
          <cell r="B35">
            <v>22.687499999999996</v>
          </cell>
          <cell r="C35">
            <v>31.9</v>
          </cell>
          <cell r="D35">
            <v>16.399999999999999</v>
          </cell>
          <cell r="E35">
            <v>58.208333333333336</v>
          </cell>
          <cell r="F35">
            <v>86</v>
          </cell>
          <cell r="G35">
            <v>23</v>
          </cell>
          <cell r="H35">
            <v>32.76</v>
          </cell>
          <cell r="I35" t="str">
            <v>NO</v>
          </cell>
          <cell r="J35">
            <v>57.24</v>
          </cell>
          <cell r="K35">
            <v>0</v>
          </cell>
        </row>
        <row r="36">
          <cell r="I36" t="str">
            <v>L</v>
          </cell>
        </row>
      </sheetData>
      <sheetData sheetId="7">
        <row r="5">
          <cell r="B5">
            <v>18.254166666666666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16.724999999999998</v>
          </cell>
          <cell r="C5">
            <v>18.2</v>
          </cell>
          <cell r="D5">
            <v>14.1</v>
          </cell>
          <cell r="E5">
            <v>93.125</v>
          </cell>
          <cell r="F5">
            <v>95</v>
          </cell>
          <cell r="G5">
            <v>87</v>
          </cell>
          <cell r="H5">
            <v>13.68</v>
          </cell>
          <cell r="I5" t="str">
            <v>NE</v>
          </cell>
          <cell r="J5">
            <v>29.52</v>
          </cell>
          <cell r="K5">
            <v>16.2</v>
          </cell>
        </row>
        <row r="6">
          <cell r="B6">
            <v>11.791666666666666</v>
          </cell>
          <cell r="C6">
            <v>14.1</v>
          </cell>
          <cell r="D6">
            <v>11</v>
          </cell>
          <cell r="E6">
            <v>95.375</v>
          </cell>
          <cell r="F6">
            <v>97</v>
          </cell>
          <cell r="G6">
            <v>93</v>
          </cell>
          <cell r="H6">
            <v>10.08</v>
          </cell>
          <cell r="I6" t="str">
            <v>SO</v>
          </cell>
          <cell r="J6">
            <v>24.12</v>
          </cell>
          <cell r="K6">
            <v>16</v>
          </cell>
        </row>
        <row r="7">
          <cell r="B7">
            <v>9.7291666666666661</v>
          </cell>
          <cell r="C7">
            <v>11.1</v>
          </cell>
          <cell r="D7">
            <v>8.5</v>
          </cell>
          <cell r="E7">
            <v>91.333333333333329</v>
          </cell>
          <cell r="F7">
            <v>96</v>
          </cell>
          <cell r="G7">
            <v>81</v>
          </cell>
          <cell r="H7">
            <v>17.64</v>
          </cell>
          <cell r="I7" t="str">
            <v>S</v>
          </cell>
          <cell r="J7">
            <v>32.76</v>
          </cell>
          <cell r="K7">
            <v>1.5999999999999999</v>
          </cell>
        </row>
        <row r="8">
          <cell r="B8">
            <v>7.6333333333333329</v>
          </cell>
          <cell r="C8">
            <v>12</v>
          </cell>
          <cell r="D8">
            <v>4.3</v>
          </cell>
          <cell r="E8">
            <v>67.875</v>
          </cell>
          <cell r="F8">
            <v>85</v>
          </cell>
          <cell r="G8">
            <v>42</v>
          </cell>
          <cell r="H8">
            <v>19.079999999999998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8.9916666666666654</v>
          </cell>
          <cell r="C9">
            <v>14.3</v>
          </cell>
          <cell r="D9">
            <v>5</v>
          </cell>
          <cell r="E9">
            <v>72</v>
          </cell>
          <cell r="F9">
            <v>89</v>
          </cell>
          <cell r="G9">
            <v>39</v>
          </cell>
          <cell r="H9">
            <v>11.520000000000001</v>
          </cell>
          <cell r="I9" t="str">
            <v>S</v>
          </cell>
          <cell r="J9">
            <v>17.28</v>
          </cell>
          <cell r="K9">
            <v>0</v>
          </cell>
        </row>
        <row r="10">
          <cell r="B10">
            <v>12.679166666666667</v>
          </cell>
          <cell r="C10">
            <v>19.8</v>
          </cell>
          <cell r="D10">
            <v>9.1</v>
          </cell>
          <cell r="E10">
            <v>61.125</v>
          </cell>
          <cell r="F10">
            <v>83</v>
          </cell>
          <cell r="G10">
            <v>23</v>
          </cell>
          <cell r="H10">
            <v>12.6</v>
          </cell>
          <cell r="I10" t="str">
            <v>S</v>
          </cell>
          <cell r="J10">
            <v>24.840000000000003</v>
          </cell>
          <cell r="K10">
            <v>0</v>
          </cell>
        </row>
        <row r="11">
          <cell r="B11">
            <v>12.545833333333334</v>
          </cell>
          <cell r="C11">
            <v>20.3</v>
          </cell>
          <cell r="D11">
            <v>6.6</v>
          </cell>
          <cell r="E11">
            <v>55.583333333333336</v>
          </cell>
          <cell r="F11">
            <v>77</v>
          </cell>
          <cell r="G11">
            <v>24</v>
          </cell>
          <cell r="H11">
            <v>15.120000000000001</v>
          </cell>
          <cell r="I11" t="str">
            <v>S</v>
          </cell>
          <cell r="J11">
            <v>25.56</v>
          </cell>
          <cell r="K11">
            <v>0</v>
          </cell>
        </row>
        <row r="12">
          <cell r="B12">
            <v>13.266666666666664</v>
          </cell>
          <cell r="C12">
            <v>23.4</v>
          </cell>
          <cell r="D12">
            <v>4.5999999999999996</v>
          </cell>
          <cell r="E12">
            <v>54.208333333333336</v>
          </cell>
          <cell r="F12">
            <v>86</v>
          </cell>
          <cell r="G12">
            <v>18</v>
          </cell>
          <cell r="H12">
            <v>13.68</v>
          </cell>
          <cell r="I12" t="str">
            <v>S</v>
          </cell>
          <cell r="J12">
            <v>23.040000000000003</v>
          </cell>
          <cell r="K12">
            <v>0</v>
          </cell>
        </row>
        <row r="13">
          <cell r="B13">
            <v>16.508333333333329</v>
          </cell>
          <cell r="C13">
            <v>26</v>
          </cell>
          <cell r="D13">
            <v>9.3000000000000007</v>
          </cell>
          <cell r="E13">
            <v>54.416666666666664</v>
          </cell>
          <cell r="F13">
            <v>82</v>
          </cell>
          <cell r="G13">
            <v>32</v>
          </cell>
          <cell r="H13">
            <v>23.040000000000003</v>
          </cell>
          <cell r="I13" t="str">
            <v>NE</v>
          </cell>
          <cell r="J13">
            <v>38.159999999999997</v>
          </cell>
          <cell r="K13">
            <v>0</v>
          </cell>
        </row>
        <row r="14">
          <cell r="B14">
            <v>19.18333333333333</v>
          </cell>
          <cell r="C14">
            <v>29.3</v>
          </cell>
          <cell r="D14">
            <v>12.1</v>
          </cell>
          <cell r="E14">
            <v>54.791666666666664</v>
          </cell>
          <cell r="F14">
            <v>74</v>
          </cell>
          <cell r="G14">
            <v>32</v>
          </cell>
          <cell r="H14">
            <v>23.759999999999998</v>
          </cell>
          <cell r="I14" t="str">
            <v>NE</v>
          </cell>
          <cell r="J14">
            <v>40.32</v>
          </cell>
          <cell r="K14">
            <v>0.8</v>
          </cell>
        </row>
        <row r="15">
          <cell r="B15">
            <v>20.954166666666662</v>
          </cell>
          <cell r="C15">
            <v>30.2</v>
          </cell>
          <cell r="D15">
            <v>14.6</v>
          </cell>
          <cell r="E15">
            <v>68.916666666666671</v>
          </cell>
          <cell r="F15">
            <v>89</v>
          </cell>
          <cell r="G15">
            <v>41</v>
          </cell>
          <cell r="H15">
            <v>11.16</v>
          </cell>
          <cell r="I15" t="str">
            <v>NE</v>
          </cell>
          <cell r="J15">
            <v>22.32</v>
          </cell>
          <cell r="K15">
            <v>0</v>
          </cell>
        </row>
        <row r="16">
          <cell r="B16">
            <v>23.525000000000006</v>
          </cell>
          <cell r="C16">
            <v>32.1</v>
          </cell>
          <cell r="D16">
            <v>18.100000000000001</v>
          </cell>
          <cell r="E16">
            <v>65.583333333333329</v>
          </cell>
          <cell r="F16">
            <v>85</v>
          </cell>
          <cell r="G16">
            <v>34</v>
          </cell>
          <cell r="H16">
            <v>14.04</v>
          </cell>
          <cell r="I16" t="str">
            <v>NE</v>
          </cell>
          <cell r="J16">
            <v>33.840000000000003</v>
          </cell>
          <cell r="K16">
            <v>0</v>
          </cell>
        </row>
        <row r="17">
          <cell r="B17">
            <v>23.845833333333335</v>
          </cell>
          <cell r="C17">
            <v>31.9</v>
          </cell>
          <cell r="D17">
            <v>16.899999999999999</v>
          </cell>
          <cell r="E17">
            <v>57.208333333333336</v>
          </cell>
          <cell r="F17">
            <v>81</v>
          </cell>
          <cell r="G17">
            <v>27</v>
          </cell>
          <cell r="H17">
            <v>21.6</v>
          </cell>
          <cell r="I17" t="str">
            <v>N</v>
          </cell>
          <cell r="J17">
            <v>38.159999999999997</v>
          </cell>
          <cell r="K17">
            <v>0</v>
          </cell>
        </row>
        <row r="18">
          <cell r="B18">
            <v>24.370833333333334</v>
          </cell>
          <cell r="C18">
            <v>32.1</v>
          </cell>
          <cell r="D18">
            <v>18.600000000000001</v>
          </cell>
          <cell r="E18">
            <v>46.708333333333336</v>
          </cell>
          <cell r="F18">
            <v>68</v>
          </cell>
          <cell r="G18">
            <v>20</v>
          </cell>
          <cell r="H18">
            <v>24.840000000000003</v>
          </cell>
          <cell r="I18" t="str">
            <v>N</v>
          </cell>
          <cell r="J18">
            <v>41.04</v>
          </cell>
          <cell r="K18">
            <v>0</v>
          </cell>
        </row>
        <row r="19">
          <cell r="B19">
            <v>22.291666666666668</v>
          </cell>
          <cell r="C19">
            <v>31.6</v>
          </cell>
          <cell r="D19">
            <v>14.2</v>
          </cell>
          <cell r="E19">
            <v>41.375</v>
          </cell>
          <cell r="F19">
            <v>67</v>
          </cell>
          <cell r="G19">
            <v>18</v>
          </cell>
          <cell r="H19">
            <v>24.840000000000003</v>
          </cell>
          <cell r="I19" t="str">
            <v>NE</v>
          </cell>
          <cell r="J19">
            <v>41.4</v>
          </cell>
          <cell r="K19">
            <v>0</v>
          </cell>
        </row>
        <row r="20">
          <cell r="B20">
            <v>23.012499999999999</v>
          </cell>
          <cell r="C20">
            <v>30.4</v>
          </cell>
          <cell r="D20">
            <v>18.100000000000001</v>
          </cell>
          <cell r="E20">
            <v>44.916666666666664</v>
          </cell>
          <cell r="F20">
            <v>57</v>
          </cell>
          <cell r="G20">
            <v>28</v>
          </cell>
          <cell r="H20">
            <v>20.16</v>
          </cell>
          <cell r="I20" t="str">
            <v>N</v>
          </cell>
          <cell r="J20">
            <v>39.96</v>
          </cell>
          <cell r="K20">
            <v>0</v>
          </cell>
        </row>
        <row r="21">
          <cell r="B21">
            <v>20.841666666666665</v>
          </cell>
          <cell r="C21">
            <v>25.4</v>
          </cell>
          <cell r="D21">
            <v>17.8</v>
          </cell>
          <cell r="E21">
            <v>69.541666666666671</v>
          </cell>
          <cell r="F21">
            <v>95</v>
          </cell>
          <cell r="G21">
            <v>46</v>
          </cell>
          <cell r="H21">
            <v>14.4</v>
          </cell>
          <cell r="I21" t="str">
            <v>NE</v>
          </cell>
          <cell r="J21">
            <v>29.16</v>
          </cell>
          <cell r="K21">
            <v>28</v>
          </cell>
        </row>
        <row r="22">
          <cell r="B22">
            <v>18.704166666666669</v>
          </cell>
          <cell r="C22">
            <v>20.399999999999999</v>
          </cell>
          <cell r="D22">
            <v>17.100000000000001</v>
          </cell>
          <cell r="E22">
            <v>94.125</v>
          </cell>
          <cell r="F22">
            <v>96</v>
          </cell>
          <cell r="G22">
            <v>87</v>
          </cell>
          <cell r="H22">
            <v>13.68</v>
          </cell>
          <cell r="I22" t="str">
            <v>N</v>
          </cell>
          <cell r="J22">
            <v>29.52</v>
          </cell>
          <cell r="K22">
            <v>43.400000000000006</v>
          </cell>
        </row>
        <row r="23">
          <cell r="B23">
            <v>19.425000000000001</v>
          </cell>
          <cell r="C23">
            <v>22.6</v>
          </cell>
          <cell r="D23">
            <v>18</v>
          </cell>
          <cell r="E23">
            <v>90.333333333333329</v>
          </cell>
          <cell r="F23">
            <v>96</v>
          </cell>
          <cell r="G23">
            <v>74</v>
          </cell>
          <cell r="H23">
            <v>12.96</v>
          </cell>
          <cell r="I23" t="str">
            <v>NE</v>
          </cell>
          <cell r="J23">
            <v>24.12</v>
          </cell>
          <cell r="K23">
            <v>1.5999999999999999</v>
          </cell>
        </row>
        <row r="24">
          <cell r="B24">
            <v>22.129166666666663</v>
          </cell>
          <cell r="C24">
            <v>30.3</v>
          </cell>
          <cell r="D24">
            <v>17.3</v>
          </cell>
          <cell r="E24">
            <v>76.541666666666671</v>
          </cell>
          <cell r="F24">
            <v>94</v>
          </cell>
          <cell r="G24">
            <v>42</v>
          </cell>
          <cell r="H24">
            <v>20.88</v>
          </cell>
          <cell r="I24" t="str">
            <v>N</v>
          </cell>
          <cell r="J24">
            <v>39.24</v>
          </cell>
          <cell r="K24">
            <v>3.6</v>
          </cell>
        </row>
        <row r="25">
          <cell r="B25">
            <v>16.366666666666664</v>
          </cell>
          <cell r="C25">
            <v>25.5</v>
          </cell>
          <cell r="D25">
            <v>12.4</v>
          </cell>
          <cell r="E25">
            <v>91.333333333333329</v>
          </cell>
          <cell r="F25">
            <v>96</v>
          </cell>
          <cell r="G25">
            <v>67</v>
          </cell>
          <cell r="H25">
            <v>23.040000000000003</v>
          </cell>
          <cell r="I25" t="str">
            <v>SO</v>
          </cell>
          <cell r="J25">
            <v>37.440000000000005</v>
          </cell>
          <cell r="K25">
            <v>32.599999999999994</v>
          </cell>
        </row>
        <row r="26">
          <cell r="B26">
            <v>12.52916666666667</v>
          </cell>
          <cell r="C26">
            <v>18.3</v>
          </cell>
          <cell r="D26">
            <v>8.6999999999999993</v>
          </cell>
          <cell r="E26">
            <v>84.291666666666671</v>
          </cell>
          <cell r="F26">
            <v>97</v>
          </cell>
          <cell r="G26">
            <v>57</v>
          </cell>
          <cell r="H26">
            <v>14.04</v>
          </cell>
          <cell r="I26" t="str">
            <v>S</v>
          </cell>
          <cell r="J26">
            <v>32.04</v>
          </cell>
          <cell r="K26">
            <v>0.2</v>
          </cell>
        </row>
        <row r="27">
          <cell r="B27">
            <v>15.808333333333335</v>
          </cell>
          <cell r="C27">
            <v>24.8</v>
          </cell>
          <cell r="D27">
            <v>9.8000000000000007</v>
          </cell>
          <cell r="E27">
            <v>76.958333333333329</v>
          </cell>
          <cell r="F27">
            <v>93</v>
          </cell>
          <cell r="G27">
            <v>56</v>
          </cell>
          <cell r="H27">
            <v>18.720000000000002</v>
          </cell>
          <cell r="I27" t="str">
            <v>S</v>
          </cell>
          <cell r="J27">
            <v>34.200000000000003</v>
          </cell>
          <cell r="K27">
            <v>0</v>
          </cell>
        </row>
        <row r="28">
          <cell r="B28">
            <v>18.845833333333331</v>
          </cell>
          <cell r="C28">
            <v>25.8</v>
          </cell>
          <cell r="D28">
            <v>13.6</v>
          </cell>
          <cell r="E28">
            <v>75.833333333333329</v>
          </cell>
          <cell r="F28">
            <v>92</v>
          </cell>
          <cell r="G28">
            <v>52</v>
          </cell>
          <cell r="H28">
            <v>26.28</v>
          </cell>
          <cell r="I28" t="str">
            <v>NE</v>
          </cell>
          <cell r="J28">
            <v>39.6</v>
          </cell>
          <cell r="K28">
            <v>0</v>
          </cell>
        </row>
        <row r="29">
          <cell r="B29">
            <v>21.270833333333336</v>
          </cell>
          <cell r="C29">
            <v>27.6</v>
          </cell>
          <cell r="D29">
            <v>16.5</v>
          </cell>
          <cell r="E29">
            <v>64.083333333333329</v>
          </cell>
          <cell r="F29">
            <v>84</v>
          </cell>
          <cell r="G29">
            <v>36</v>
          </cell>
          <cell r="H29">
            <v>32.04</v>
          </cell>
          <cell r="I29" t="str">
            <v>NE</v>
          </cell>
          <cell r="J29">
            <v>55.080000000000005</v>
          </cell>
          <cell r="K29">
            <v>0</v>
          </cell>
        </row>
        <row r="30">
          <cell r="B30">
            <v>20.041666666666661</v>
          </cell>
          <cell r="C30">
            <v>26.6</v>
          </cell>
          <cell r="D30">
            <v>15.7</v>
          </cell>
          <cell r="E30">
            <v>68.125</v>
          </cell>
          <cell r="F30">
            <v>81</v>
          </cell>
          <cell r="G30">
            <v>45</v>
          </cell>
          <cell r="H30">
            <v>16.559999999999999</v>
          </cell>
          <cell r="I30" t="str">
            <v>NE</v>
          </cell>
          <cell r="J30">
            <v>33.480000000000004</v>
          </cell>
          <cell r="K30">
            <v>0</v>
          </cell>
        </row>
        <row r="31">
          <cell r="B31">
            <v>22.291666666666668</v>
          </cell>
          <cell r="C31">
            <v>30</v>
          </cell>
          <cell r="D31">
            <v>17.100000000000001</v>
          </cell>
          <cell r="E31">
            <v>60.083333333333336</v>
          </cell>
          <cell r="F31">
            <v>83</v>
          </cell>
          <cell r="G31">
            <v>31</v>
          </cell>
          <cell r="H31">
            <v>30.6</v>
          </cell>
          <cell r="I31" t="str">
            <v>L</v>
          </cell>
          <cell r="J31">
            <v>45.36</v>
          </cell>
          <cell r="K31">
            <v>0</v>
          </cell>
        </row>
        <row r="32">
          <cell r="B32">
            <v>22.299999999999997</v>
          </cell>
          <cell r="C32">
            <v>30.6</v>
          </cell>
          <cell r="D32">
            <v>15.6</v>
          </cell>
          <cell r="E32">
            <v>54.083333333333336</v>
          </cell>
          <cell r="F32">
            <v>77</v>
          </cell>
          <cell r="G32">
            <v>28</v>
          </cell>
          <cell r="H32">
            <v>24.12</v>
          </cell>
          <cell r="I32" t="str">
            <v>NE</v>
          </cell>
          <cell r="J32">
            <v>41.76</v>
          </cell>
          <cell r="K32">
            <v>0</v>
          </cell>
        </row>
        <row r="33">
          <cell r="B33">
            <v>23.095833333333335</v>
          </cell>
          <cell r="C33">
            <v>32</v>
          </cell>
          <cell r="D33">
            <v>18.7</v>
          </cell>
          <cell r="E33">
            <v>53.958333333333336</v>
          </cell>
          <cell r="F33">
            <v>69</v>
          </cell>
          <cell r="G33">
            <v>26</v>
          </cell>
          <cell r="H33">
            <v>30.6</v>
          </cell>
          <cell r="I33" t="str">
            <v>NE</v>
          </cell>
          <cell r="J33">
            <v>60.839999999999996</v>
          </cell>
          <cell r="K33">
            <v>0</v>
          </cell>
        </row>
        <row r="34">
          <cell r="B34">
            <v>20.887499999999999</v>
          </cell>
          <cell r="C34">
            <v>25.6</v>
          </cell>
          <cell r="D34">
            <v>17.2</v>
          </cell>
          <cell r="E34">
            <v>80.416666666666671</v>
          </cell>
          <cell r="F34">
            <v>93</v>
          </cell>
          <cell r="G34">
            <v>54</v>
          </cell>
          <cell r="H34">
            <v>17.64</v>
          </cell>
          <cell r="I34" t="str">
            <v>SO</v>
          </cell>
          <cell r="J34">
            <v>48.6</v>
          </cell>
          <cell r="K34">
            <v>14.4</v>
          </cell>
        </row>
        <row r="35">
          <cell r="B35">
            <v>18.337499999999999</v>
          </cell>
          <cell r="C35">
            <v>20.399999999999999</v>
          </cell>
          <cell r="D35">
            <v>16.600000000000001</v>
          </cell>
          <cell r="E35">
            <v>93.625</v>
          </cell>
          <cell r="F35">
            <v>96</v>
          </cell>
          <cell r="G35">
            <v>86</v>
          </cell>
          <cell r="H35">
            <v>14.4</v>
          </cell>
          <cell r="I35" t="str">
            <v>SO</v>
          </cell>
          <cell r="J35">
            <v>30.240000000000002</v>
          </cell>
          <cell r="K35">
            <v>31</v>
          </cell>
        </row>
        <row r="36">
          <cell r="I36" t="str">
            <v>NE</v>
          </cell>
        </row>
      </sheetData>
      <sheetData sheetId="7">
        <row r="5">
          <cell r="B5">
            <v>12.583333333333336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19.604166666666668</v>
          </cell>
          <cell r="C5">
            <v>22.3</v>
          </cell>
          <cell r="D5">
            <v>18.3</v>
          </cell>
          <cell r="E5">
            <v>88.25</v>
          </cell>
          <cell r="F5">
            <v>95</v>
          </cell>
          <cell r="G5">
            <v>65</v>
          </cell>
          <cell r="H5">
            <v>6.4</v>
          </cell>
          <cell r="I5" t="str">
            <v>L</v>
          </cell>
          <cell r="J5">
            <v>18.240000000000002</v>
          </cell>
          <cell r="K5" t="str">
            <v>**</v>
          </cell>
        </row>
        <row r="6">
          <cell r="B6">
            <v>17.091666666666661</v>
          </cell>
          <cell r="C6">
            <v>22.2</v>
          </cell>
          <cell r="D6">
            <v>14.9</v>
          </cell>
          <cell r="E6">
            <v>92.625</v>
          </cell>
          <cell r="F6">
            <v>97</v>
          </cell>
          <cell r="G6">
            <v>77</v>
          </cell>
          <cell r="H6">
            <v>12.16</v>
          </cell>
          <cell r="I6" t="str">
            <v>SE</v>
          </cell>
          <cell r="J6">
            <v>25.92</v>
          </cell>
          <cell r="K6" t="str">
            <v>**</v>
          </cell>
        </row>
        <row r="7">
          <cell r="B7">
            <v>13.087499999999999</v>
          </cell>
          <cell r="C7">
            <v>15.5</v>
          </cell>
          <cell r="D7">
            <v>11</v>
          </cell>
          <cell r="E7">
            <v>85.041666666666671</v>
          </cell>
          <cell r="F7">
            <v>97</v>
          </cell>
          <cell r="G7">
            <v>54</v>
          </cell>
          <cell r="H7">
            <v>13.440000000000001</v>
          </cell>
          <cell r="I7" t="str">
            <v>S</v>
          </cell>
          <cell r="J7">
            <v>28.8</v>
          </cell>
          <cell r="K7" t="str">
            <v>**</v>
          </cell>
        </row>
        <row r="8">
          <cell r="B8">
            <v>11.8375</v>
          </cell>
          <cell r="C8">
            <v>18.2</v>
          </cell>
          <cell r="D8">
            <v>7.1</v>
          </cell>
          <cell r="E8">
            <v>66.458333333333329</v>
          </cell>
          <cell r="F8">
            <v>95</v>
          </cell>
          <cell r="G8">
            <v>30</v>
          </cell>
          <cell r="H8">
            <v>17.600000000000001</v>
          </cell>
          <cell r="I8" t="str">
            <v>SE</v>
          </cell>
          <cell r="J8">
            <v>32.64</v>
          </cell>
          <cell r="K8" t="str">
            <v>**</v>
          </cell>
        </row>
        <row r="9">
          <cell r="B9">
            <v>12.616666666666667</v>
          </cell>
          <cell r="C9">
            <v>23</v>
          </cell>
          <cell r="D9">
            <v>5.0999999999999996</v>
          </cell>
          <cell r="E9">
            <v>67</v>
          </cell>
          <cell r="F9">
            <v>94</v>
          </cell>
          <cell r="G9">
            <v>38</v>
          </cell>
          <cell r="H9">
            <v>10.56</v>
          </cell>
          <cell r="I9" t="str">
            <v>SE</v>
          </cell>
          <cell r="J9">
            <v>19.200000000000003</v>
          </cell>
          <cell r="K9" t="str">
            <v>**</v>
          </cell>
        </row>
        <row r="10">
          <cell r="B10">
            <v>14.9625</v>
          </cell>
          <cell r="C10">
            <v>25.3</v>
          </cell>
          <cell r="D10">
            <v>6.3</v>
          </cell>
          <cell r="E10">
            <v>67.958333333333329</v>
          </cell>
          <cell r="F10">
            <v>95</v>
          </cell>
          <cell r="G10">
            <v>37</v>
          </cell>
          <cell r="H10">
            <v>7.68</v>
          </cell>
          <cell r="I10" t="str">
            <v>SE</v>
          </cell>
          <cell r="J10">
            <v>16</v>
          </cell>
          <cell r="K10" t="str">
            <v>**</v>
          </cell>
        </row>
        <row r="11">
          <cell r="B11">
            <v>16.470833333333328</v>
          </cell>
          <cell r="C11">
            <v>23.6</v>
          </cell>
          <cell r="D11">
            <v>9.1</v>
          </cell>
          <cell r="E11">
            <v>64.958333333333329</v>
          </cell>
          <cell r="F11">
            <v>90</v>
          </cell>
          <cell r="G11">
            <v>40</v>
          </cell>
          <cell r="H11">
            <v>8.9599999999999991</v>
          </cell>
          <cell r="I11" t="str">
            <v>SE</v>
          </cell>
          <cell r="J11">
            <v>20.480000000000004</v>
          </cell>
          <cell r="K11" t="str">
            <v>**</v>
          </cell>
        </row>
        <row r="12">
          <cell r="B12">
            <v>16.495833333333334</v>
          </cell>
          <cell r="C12">
            <v>25.5</v>
          </cell>
          <cell r="D12">
            <v>8.4</v>
          </cell>
          <cell r="E12">
            <v>64.708333333333329</v>
          </cell>
          <cell r="F12">
            <v>92</v>
          </cell>
          <cell r="G12">
            <v>33</v>
          </cell>
          <cell r="H12">
            <v>9.2799999999999994</v>
          </cell>
          <cell r="I12" t="str">
            <v>SE</v>
          </cell>
          <cell r="J12">
            <v>18.880000000000003</v>
          </cell>
          <cell r="K12" t="str">
            <v>**</v>
          </cell>
        </row>
        <row r="13">
          <cell r="B13">
            <v>20.704166666666662</v>
          </cell>
          <cell r="C13">
            <v>30.3</v>
          </cell>
          <cell r="D13">
            <v>13.6</v>
          </cell>
          <cell r="E13">
            <v>47.333333333333336</v>
          </cell>
          <cell r="F13">
            <v>66</v>
          </cell>
          <cell r="G13">
            <v>23</v>
          </cell>
          <cell r="H13">
            <v>15.36</v>
          </cell>
          <cell r="I13" t="str">
            <v>N</v>
          </cell>
          <cell r="J13">
            <v>27.200000000000003</v>
          </cell>
          <cell r="K13" t="str">
            <v>**</v>
          </cell>
        </row>
        <row r="14">
          <cell r="B14">
            <v>22.266666666666669</v>
          </cell>
          <cell r="C14">
            <v>30.5</v>
          </cell>
          <cell r="D14">
            <v>12.7</v>
          </cell>
          <cell r="E14">
            <v>53.666666666666664</v>
          </cell>
          <cell r="F14">
            <v>84</v>
          </cell>
          <cell r="G14">
            <v>32</v>
          </cell>
          <cell r="H14">
            <v>16</v>
          </cell>
          <cell r="I14" t="str">
            <v>NE</v>
          </cell>
          <cell r="J14">
            <v>35.520000000000003</v>
          </cell>
          <cell r="K14" t="str">
            <v>**</v>
          </cell>
        </row>
        <row r="15">
          <cell r="B15">
            <v>24.970833333333346</v>
          </cell>
          <cell r="C15">
            <v>31.7</v>
          </cell>
          <cell r="D15">
            <v>17.8</v>
          </cell>
          <cell r="E15">
            <v>56.916666666666664</v>
          </cell>
          <cell r="F15">
            <v>81</v>
          </cell>
          <cell r="G15">
            <v>36</v>
          </cell>
          <cell r="H15">
            <v>12.8</v>
          </cell>
          <cell r="I15" t="str">
            <v>NO</v>
          </cell>
          <cell r="J15">
            <v>22.400000000000002</v>
          </cell>
          <cell r="K15" t="str">
            <v>**</v>
          </cell>
        </row>
        <row r="16">
          <cell r="B16">
            <v>25.287499999999998</v>
          </cell>
          <cell r="C16">
            <v>33.200000000000003</v>
          </cell>
          <cell r="D16">
            <v>16.899999999999999</v>
          </cell>
          <cell r="E16">
            <v>54.291666666666664</v>
          </cell>
          <cell r="F16">
            <v>85</v>
          </cell>
          <cell r="G16">
            <v>25</v>
          </cell>
          <cell r="H16">
            <v>13.76</v>
          </cell>
          <cell r="I16" t="str">
            <v>N</v>
          </cell>
          <cell r="J16">
            <v>29.760000000000005</v>
          </cell>
          <cell r="K16" t="str">
            <v>**</v>
          </cell>
        </row>
        <row r="17">
          <cell r="B17">
            <v>25.070833333333329</v>
          </cell>
          <cell r="C17">
            <v>31.5</v>
          </cell>
          <cell r="D17">
            <v>19.100000000000001</v>
          </cell>
          <cell r="E17">
            <v>44.25</v>
          </cell>
          <cell r="F17">
            <v>73</v>
          </cell>
          <cell r="G17">
            <v>23</v>
          </cell>
          <cell r="H17">
            <v>11.840000000000002</v>
          </cell>
          <cell r="I17" t="str">
            <v>NE</v>
          </cell>
          <cell r="J17">
            <v>24</v>
          </cell>
          <cell r="K17" t="str">
            <v>**</v>
          </cell>
        </row>
        <row r="18">
          <cell r="B18">
            <v>24.720833333333331</v>
          </cell>
          <cell r="C18">
            <v>32.700000000000003</v>
          </cell>
          <cell r="D18">
            <v>18.2</v>
          </cell>
          <cell r="E18">
            <v>37.458333333333336</v>
          </cell>
          <cell r="F18">
            <v>63</v>
          </cell>
          <cell r="G18">
            <v>16</v>
          </cell>
          <cell r="H18">
            <v>10.88</v>
          </cell>
          <cell r="I18" t="str">
            <v>NE</v>
          </cell>
          <cell r="J18">
            <v>26.24</v>
          </cell>
          <cell r="K18" t="str">
            <v>**</v>
          </cell>
        </row>
        <row r="19">
          <cell r="B19">
            <v>23.916666666666668</v>
          </cell>
          <cell r="C19">
            <v>31.9</v>
          </cell>
          <cell r="D19">
            <v>16.3</v>
          </cell>
          <cell r="E19">
            <v>38.666666666666664</v>
          </cell>
          <cell r="F19">
            <v>65</v>
          </cell>
          <cell r="G19">
            <v>20</v>
          </cell>
          <cell r="H19">
            <v>19.200000000000003</v>
          </cell>
          <cell r="I19" t="str">
            <v>N</v>
          </cell>
          <cell r="J19">
            <v>37.44</v>
          </cell>
          <cell r="K19" t="str">
            <v>**</v>
          </cell>
        </row>
        <row r="20">
          <cell r="B20">
            <v>24.858333333333334</v>
          </cell>
          <cell r="C20">
            <v>32.4</v>
          </cell>
          <cell r="D20">
            <v>16</v>
          </cell>
          <cell r="E20">
            <v>40.541666666666664</v>
          </cell>
          <cell r="F20">
            <v>66</v>
          </cell>
          <cell r="G20">
            <v>23</v>
          </cell>
          <cell r="H20">
            <v>16</v>
          </cell>
          <cell r="I20" t="str">
            <v>NO</v>
          </cell>
          <cell r="J20">
            <v>36.480000000000004</v>
          </cell>
          <cell r="K20" t="str">
            <v>**</v>
          </cell>
        </row>
        <row r="21">
          <cell r="B21">
            <v>25.625</v>
          </cell>
          <cell r="C21">
            <v>32.4</v>
          </cell>
          <cell r="D21">
            <v>19</v>
          </cell>
          <cell r="E21">
            <v>43.208333333333336</v>
          </cell>
          <cell r="F21">
            <v>62</v>
          </cell>
          <cell r="G21">
            <v>26</v>
          </cell>
          <cell r="H21">
            <v>18.240000000000002</v>
          </cell>
          <cell r="I21" t="str">
            <v>NO</v>
          </cell>
          <cell r="J21">
            <v>36.160000000000004</v>
          </cell>
          <cell r="K21" t="str">
            <v>**</v>
          </cell>
        </row>
        <row r="22">
          <cell r="B22">
            <v>24.179166666666671</v>
          </cell>
          <cell r="C22">
            <v>31</v>
          </cell>
          <cell r="D22">
            <v>18.7</v>
          </cell>
          <cell r="E22">
            <v>59.166666666666664</v>
          </cell>
          <cell r="F22">
            <v>79</v>
          </cell>
          <cell r="G22">
            <v>39</v>
          </cell>
          <cell r="H22">
            <v>11.520000000000001</v>
          </cell>
          <cell r="I22" t="str">
            <v>NO</v>
          </cell>
          <cell r="J22">
            <v>33.6</v>
          </cell>
          <cell r="K22" t="str">
            <v>**</v>
          </cell>
        </row>
        <row r="23">
          <cell r="B23">
            <v>23.254166666666666</v>
          </cell>
          <cell r="C23">
            <v>30.7</v>
          </cell>
          <cell r="D23">
            <v>17.5</v>
          </cell>
          <cell r="E23">
            <v>64.333333333333329</v>
          </cell>
          <cell r="F23">
            <v>92</v>
          </cell>
          <cell r="G23">
            <v>36</v>
          </cell>
          <cell r="H23">
            <v>15.36</v>
          </cell>
          <cell r="I23" t="str">
            <v>NE</v>
          </cell>
          <cell r="J23">
            <v>31.360000000000003</v>
          </cell>
          <cell r="K23" t="str">
            <v>**</v>
          </cell>
        </row>
        <row r="24">
          <cell r="B24">
            <v>26.55</v>
          </cell>
          <cell r="C24">
            <v>34.5</v>
          </cell>
          <cell r="D24">
            <v>21.6</v>
          </cell>
          <cell r="E24">
            <v>50.875</v>
          </cell>
          <cell r="F24">
            <v>67</v>
          </cell>
          <cell r="G24">
            <v>28</v>
          </cell>
          <cell r="H24">
            <v>22.080000000000002</v>
          </cell>
          <cell r="I24" t="str">
            <v>NE</v>
          </cell>
          <cell r="J24">
            <v>42.24</v>
          </cell>
          <cell r="K24" t="str">
            <v>**</v>
          </cell>
        </row>
        <row r="25">
          <cell r="B25">
            <v>21.983333333333334</v>
          </cell>
          <cell r="C25">
            <v>26.8</v>
          </cell>
          <cell r="D25">
            <v>18.600000000000001</v>
          </cell>
          <cell r="E25">
            <v>76</v>
          </cell>
          <cell r="F25">
            <v>96</v>
          </cell>
          <cell r="G25">
            <v>49</v>
          </cell>
          <cell r="H25">
            <v>13.12</v>
          </cell>
          <cell r="I25" t="str">
            <v>S</v>
          </cell>
          <cell r="J25">
            <v>22.080000000000002</v>
          </cell>
          <cell r="K25" t="str">
            <v>**</v>
          </cell>
        </row>
        <row r="26">
          <cell r="B26">
            <v>15.762499999999998</v>
          </cell>
          <cell r="C26">
            <v>18.899999999999999</v>
          </cell>
          <cell r="D26">
            <v>13.3</v>
          </cell>
          <cell r="E26">
            <v>88.5</v>
          </cell>
          <cell r="F26">
            <v>97</v>
          </cell>
          <cell r="G26">
            <v>69</v>
          </cell>
          <cell r="H26">
            <v>16</v>
          </cell>
          <cell r="I26" t="str">
            <v>SE</v>
          </cell>
          <cell r="J26">
            <v>30.080000000000002</v>
          </cell>
          <cell r="K26" t="str">
            <v>**</v>
          </cell>
        </row>
        <row r="27">
          <cell r="B27">
            <v>17.250000000000004</v>
          </cell>
          <cell r="C27">
            <v>26.9</v>
          </cell>
          <cell r="D27">
            <v>11</v>
          </cell>
          <cell r="E27">
            <v>81.958333333333329</v>
          </cell>
          <cell r="F27">
            <v>96</v>
          </cell>
          <cell r="G27">
            <v>55</v>
          </cell>
          <cell r="H27">
            <v>9.9200000000000017</v>
          </cell>
          <cell r="I27" t="str">
            <v>SE</v>
          </cell>
          <cell r="J27">
            <v>24.32</v>
          </cell>
          <cell r="K27" t="str">
            <v>**</v>
          </cell>
        </row>
        <row r="28">
          <cell r="B28">
            <v>20.579166666666669</v>
          </cell>
          <cell r="C28">
            <v>27.6</v>
          </cell>
          <cell r="D28">
            <v>16.3</v>
          </cell>
          <cell r="E28">
            <v>75.041666666666671</v>
          </cell>
          <cell r="F28">
            <v>93</v>
          </cell>
          <cell r="G28">
            <v>41</v>
          </cell>
          <cell r="H28">
            <v>14.4</v>
          </cell>
          <cell r="I28" t="str">
            <v>SE</v>
          </cell>
          <cell r="J28">
            <v>27.200000000000003</v>
          </cell>
          <cell r="K28" t="str">
            <v>**</v>
          </cell>
        </row>
        <row r="29">
          <cell r="B29">
            <v>22.599999999999998</v>
          </cell>
          <cell r="C29">
            <v>29.9</v>
          </cell>
          <cell r="D29">
            <v>15.4</v>
          </cell>
          <cell r="E29">
            <v>54.791666666666664</v>
          </cell>
          <cell r="F29">
            <v>86</v>
          </cell>
          <cell r="G29">
            <v>25</v>
          </cell>
          <cell r="H29">
            <v>15.36</v>
          </cell>
          <cell r="I29" t="str">
            <v>NE</v>
          </cell>
          <cell r="J29">
            <v>35.200000000000003</v>
          </cell>
          <cell r="K29" t="str">
            <v>**</v>
          </cell>
        </row>
        <row r="30">
          <cell r="B30">
            <v>23.704166666666669</v>
          </cell>
          <cell r="C30">
            <v>31.3</v>
          </cell>
          <cell r="D30">
            <v>14.7</v>
          </cell>
          <cell r="E30">
            <v>47.458333333333336</v>
          </cell>
          <cell r="F30">
            <v>78</v>
          </cell>
          <cell r="G30">
            <v>28</v>
          </cell>
          <cell r="H30">
            <v>14.4</v>
          </cell>
          <cell r="I30" t="str">
            <v>NE</v>
          </cell>
          <cell r="J30">
            <v>30.72</v>
          </cell>
          <cell r="K30" t="str">
            <v>**</v>
          </cell>
        </row>
        <row r="31">
          <cell r="B31">
            <v>24.666666666666668</v>
          </cell>
          <cell r="C31">
            <v>31.3</v>
          </cell>
          <cell r="D31">
            <v>19.2</v>
          </cell>
          <cell r="E31">
            <v>45.333333333333336</v>
          </cell>
          <cell r="F31">
            <v>64</v>
          </cell>
          <cell r="G31">
            <v>26</v>
          </cell>
          <cell r="H31">
            <v>12.16</v>
          </cell>
          <cell r="I31" t="str">
            <v>NE</v>
          </cell>
          <cell r="J31">
            <v>29.760000000000005</v>
          </cell>
          <cell r="K31" t="str">
            <v>**</v>
          </cell>
        </row>
        <row r="32">
          <cell r="B32">
            <v>24.058333333333323</v>
          </cell>
          <cell r="C32">
            <v>31.4</v>
          </cell>
          <cell r="D32">
            <v>19.100000000000001</v>
          </cell>
          <cell r="E32">
            <v>42.958333333333336</v>
          </cell>
          <cell r="F32">
            <v>58</v>
          </cell>
          <cell r="G32">
            <v>24</v>
          </cell>
          <cell r="H32">
            <v>15.36</v>
          </cell>
          <cell r="I32" t="str">
            <v>NE</v>
          </cell>
          <cell r="J32">
            <v>32.64</v>
          </cell>
          <cell r="K32" t="str">
            <v>**</v>
          </cell>
        </row>
        <row r="33">
          <cell r="B33">
            <v>24.5</v>
          </cell>
          <cell r="C33">
            <v>31.9</v>
          </cell>
          <cell r="D33">
            <v>18.2</v>
          </cell>
          <cell r="E33">
            <v>44.875</v>
          </cell>
          <cell r="F33">
            <v>64</v>
          </cell>
          <cell r="G33">
            <v>26</v>
          </cell>
          <cell r="H33">
            <v>24.32</v>
          </cell>
          <cell r="I33" t="str">
            <v>N</v>
          </cell>
          <cell r="J33">
            <v>43.2</v>
          </cell>
          <cell r="K33" t="str">
            <v>**</v>
          </cell>
        </row>
        <row r="34">
          <cell r="B34">
            <v>22.016666666666666</v>
          </cell>
          <cell r="C34">
            <v>26.7</v>
          </cell>
          <cell r="D34">
            <v>17.8</v>
          </cell>
          <cell r="E34">
            <v>65.875</v>
          </cell>
          <cell r="F34">
            <v>95</v>
          </cell>
          <cell r="G34">
            <v>44</v>
          </cell>
          <cell r="H34">
            <v>17.600000000000001</v>
          </cell>
          <cell r="I34" t="str">
            <v>NO</v>
          </cell>
          <cell r="J34">
            <v>34.880000000000003</v>
          </cell>
          <cell r="K34" t="str">
            <v>**</v>
          </cell>
        </row>
        <row r="35">
          <cell r="B35">
            <v>21.558333333333334</v>
          </cell>
          <cell r="C35">
            <v>26.8</v>
          </cell>
          <cell r="D35">
            <v>18.3</v>
          </cell>
          <cell r="E35">
            <v>79.791666666666671</v>
          </cell>
          <cell r="F35">
            <v>95</v>
          </cell>
          <cell r="G35">
            <v>55</v>
          </cell>
          <cell r="H35">
            <v>15.680000000000001</v>
          </cell>
          <cell r="I35" t="str">
            <v>NO</v>
          </cell>
          <cell r="J35">
            <v>28.8</v>
          </cell>
          <cell r="K35" t="str">
            <v>**</v>
          </cell>
        </row>
        <row r="36">
          <cell r="I36" t="str">
            <v>SE</v>
          </cell>
        </row>
      </sheetData>
      <sheetData sheetId="7">
        <row r="5">
          <cell r="B5">
            <v>16.337500000000002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B35" t="str">
            <v>**</v>
          </cell>
          <cell r="C35" t="str">
            <v>**</v>
          </cell>
          <cell r="D35" t="str">
            <v>**</v>
          </cell>
          <cell r="E35" t="str">
            <v>**</v>
          </cell>
          <cell r="F35" t="str">
            <v>**</v>
          </cell>
          <cell r="G35" t="str">
            <v>**</v>
          </cell>
          <cell r="H35" t="str">
            <v>**</v>
          </cell>
          <cell r="I35" t="str">
            <v>**</v>
          </cell>
          <cell r="J35" t="str">
            <v>**</v>
          </cell>
          <cell r="K35" t="str">
            <v>**</v>
          </cell>
        </row>
        <row r="36">
          <cell r="I36" t="str">
            <v>**</v>
          </cell>
        </row>
      </sheetData>
      <sheetData sheetId="7">
        <row r="5">
          <cell r="B5" t="str">
            <v>**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21.666666666666668</v>
          </cell>
          <cell r="C5">
            <v>24.9</v>
          </cell>
          <cell r="D5">
            <v>19.2</v>
          </cell>
          <cell r="E5">
            <v>87.458333333333329</v>
          </cell>
          <cell r="F5">
            <v>96</v>
          </cell>
          <cell r="G5">
            <v>71</v>
          </cell>
          <cell r="H5">
            <v>7.5600000000000005</v>
          </cell>
          <cell r="I5" t="str">
            <v>S</v>
          </cell>
          <cell r="J5">
            <v>15.48</v>
          </cell>
          <cell r="K5">
            <v>9.9999999999999964</v>
          </cell>
        </row>
        <row r="6">
          <cell r="B6">
            <v>17.708333333333336</v>
          </cell>
          <cell r="C6">
            <v>23.5</v>
          </cell>
          <cell r="D6">
            <v>15.1</v>
          </cell>
          <cell r="E6">
            <v>86</v>
          </cell>
          <cell r="F6">
            <v>94</v>
          </cell>
          <cell r="G6">
            <v>67</v>
          </cell>
          <cell r="H6">
            <v>10.08</v>
          </cell>
          <cell r="I6" t="str">
            <v>S</v>
          </cell>
          <cell r="J6">
            <v>27.720000000000002</v>
          </cell>
          <cell r="K6">
            <v>0</v>
          </cell>
        </row>
        <row r="7">
          <cell r="B7">
            <v>14.941666666666665</v>
          </cell>
          <cell r="C7">
            <v>17.899999999999999</v>
          </cell>
          <cell r="D7">
            <v>12.3</v>
          </cell>
          <cell r="E7">
            <v>82.125</v>
          </cell>
          <cell r="F7">
            <v>94</v>
          </cell>
          <cell r="G7">
            <v>57</v>
          </cell>
          <cell r="H7">
            <v>11.16</v>
          </cell>
          <cell r="I7" t="str">
            <v>S</v>
          </cell>
          <cell r="J7">
            <v>29.880000000000003</v>
          </cell>
          <cell r="K7">
            <v>0</v>
          </cell>
        </row>
        <row r="8">
          <cell r="B8">
            <v>13.745833333333335</v>
          </cell>
          <cell r="C8">
            <v>21.4</v>
          </cell>
          <cell r="D8">
            <v>8.5</v>
          </cell>
          <cell r="E8">
            <v>68.708333333333329</v>
          </cell>
          <cell r="F8">
            <v>96</v>
          </cell>
          <cell r="G8">
            <v>26</v>
          </cell>
          <cell r="H8">
            <v>15.120000000000001</v>
          </cell>
          <cell r="I8" t="str">
            <v>S</v>
          </cell>
          <cell r="J8">
            <v>26.28</v>
          </cell>
          <cell r="K8">
            <v>0</v>
          </cell>
        </row>
        <row r="9">
          <cell r="B9">
            <v>15.40416666666667</v>
          </cell>
          <cell r="C9">
            <v>25.3</v>
          </cell>
          <cell r="D9">
            <v>8.5</v>
          </cell>
          <cell r="E9">
            <v>64.291666666666671</v>
          </cell>
          <cell r="F9">
            <v>92</v>
          </cell>
          <cell r="G9">
            <v>35</v>
          </cell>
          <cell r="H9">
            <v>12.6</v>
          </cell>
          <cell r="I9" t="str">
            <v>S</v>
          </cell>
          <cell r="J9">
            <v>21.240000000000002</v>
          </cell>
          <cell r="K9">
            <v>0</v>
          </cell>
        </row>
        <row r="10">
          <cell r="B10">
            <v>16.595833333333335</v>
          </cell>
          <cell r="C10">
            <v>26.8</v>
          </cell>
          <cell r="D10">
            <v>10</v>
          </cell>
          <cell r="E10">
            <v>70.416666666666671</v>
          </cell>
          <cell r="F10">
            <v>95</v>
          </cell>
          <cell r="G10">
            <v>36</v>
          </cell>
          <cell r="H10">
            <v>14.04</v>
          </cell>
          <cell r="I10" t="str">
            <v>SE</v>
          </cell>
          <cell r="J10">
            <v>25.92</v>
          </cell>
          <cell r="K10">
            <v>0</v>
          </cell>
        </row>
        <row r="11">
          <cell r="B11">
            <v>18.245833333333334</v>
          </cell>
          <cell r="C11">
            <v>26.3</v>
          </cell>
          <cell r="D11">
            <v>11.5</v>
          </cell>
          <cell r="E11">
            <v>68.25</v>
          </cell>
          <cell r="F11">
            <v>92</v>
          </cell>
          <cell r="G11">
            <v>37</v>
          </cell>
          <cell r="H11">
            <v>10.08</v>
          </cell>
          <cell r="I11" t="str">
            <v>S</v>
          </cell>
          <cell r="J11">
            <v>19.079999999999998</v>
          </cell>
          <cell r="K11">
            <v>0</v>
          </cell>
        </row>
        <row r="12">
          <cell r="B12">
            <v>18.25416666666667</v>
          </cell>
          <cell r="C12">
            <v>28.5</v>
          </cell>
          <cell r="D12">
            <v>11.7</v>
          </cell>
          <cell r="E12">
            <v>67.041666666666671</v>
          </cell>
          <cell r="F12">
            <v>93</v>
          </cell>
          <cell r="G12">
            <v>32</v>
          </cell>
          <cell r="H12">
            <v>13.32</v>
          </cell>
          <cell r="I12" t="str">
            <v>SE</v>
          </cell>
          <cell r="J12">
            <v>24.48</v>
          </cell>
          <cell r="K12">
            <v>0</v>
          </cell>
        </row>
        <row r="13">
          <cell r="B13">
            <v>20.379166666666666</v>
          </cell>
          <cell r="C13">
            <v>32.799999999999997</v>
          </cell>
          <cell r="D13">
            <v>11.1</v>
          </cell>
          <cell r="E13">
            <v>65.458333333333329</v>
          </cell>
          <cell r="F13">
            <v>94</v>
          </cell>
          <cell r="G13">
            <v>23</v>
          </cell>
          <cell r="H13">
            <v>14.04</v>
          </cell>
          <cell r="I13" t="str">
            <v>SE</v>
          </cell>
          <cell r="J13">
            <v>31.680000000000003</v>
          </cell>
          <cell r="K13">
            <v>0</v>
          </cell>
        </row>
        <row r="14">
          <cell r="B14">
            <v>21.750000000000004</v>
          </cell>
          <cell r="C14">
            <v>32.9</v>
          </cell>
          <cell r="D14">
            <v>12.6</v>
          </cell>
          <cell r="E14">
            <v>67</v>
          </cell>
          <cell r="F14">
            <v>95</v>
          </cell>
          <cell r="G14">
            <v>32</v>
          </cell>
          <cell r="H14">
            <v>11.16</v>
          </cell>
          <cell r="I14" t="str">
            <v>SE</v>
          </cell>
          <cell r="J14">
            <v>26.64</v>
          </cell>
          <cell r="K14">
            <v>0</v>
          </cell>
        </row>
        <row r="15">
          <cell r="B15">
            <v>23.595833333333335</v>
          </cell>
          <cell r="C15">
            <v>33.200000000000003</v>
          </cell>
          <cell r="D15">
            <v>15.3</v>
          </cell>
          <cell r="E15">
            <v>71.625</v>
          </cell>
          <cell r="F15">
            <v>97</v>
          </cell>
          <cell r="G15">
            <v>38</v>
          </cell>
          <cell r="H15">
            <v>10.8</v>
          </cell>
          <cell r="I15" t="str">
            <v>SE</v>
          </cell>
          <cell r="J15">
            <v>23.759999999999998</v>
          </cell>
          <cell r="K15">
            <v>0</v>
          </cell>
        </row>
        <row r="16">
          <cell r="B16">
            <v>24.637499999999999</v>
          </cell>
          <cell r="C16">
            <v>35.6</v>
          </cell>
          <cell r="D16">
            <v>16.8</v>
          </cell>
          <cell r="E16">
            <v>68.458333333333329</v>
          </cell>
          <cell r="F16">
            <v>97</v>
          </cell>
          <cell r="G16">
            <v>26</v>
          </cell>
          <cell r="H16">
            <v>13.68</v>
          </cell>
          <cell r="I16" t="str">
            <v>SE</v>
          </cell>
          <cell r="J16">
            <v>30.6</v>
          </cell>
          <cell r="K16">
            <v>0</v>
          </cell>
        </row>
        <row r="17">
          <cell r="B17">
            <v>24.320833333333329</v>
          </cell>
          <cell r="C17">
            <v>35.1</v>
          </cell>
          <cell r="D17">
            <v>16.3</v>
          </cell>
          <cell r="E17">
            <v>64.875</v>
          </cell>
          <cell r="F17">
            <v>94</v>
          </cell>
          <cell r="G17">
            <v>21</v>
          </cell>
          <cell r="H17">
            <v>13.32</v>
          </cell>
          <cell r="I17" t="str">
            <v>SE</v>
          </cell>
          <cell r="J17">
            <v>27.36</v>
          </cell>
          <cell r="K17">
            <v>0</v>
          </cell>
        </row>
        <row r="18">
          <cell r="B18">
            <v>23.495833333333326</v>
          </cell>
          <cell r="C18">
            <v>34.799999999999997</v>
          </cell>
          <cell r="D18">
            <v>14.3</v>
          </cell>
          <cell r="E18">
            <v>61.583333333333336</v>
          </cell>
          <cell r="F18">
            <v>93</v>
          </cell>
          <cell r="G18">
            <v>19</v>
          </cell>
          <cell r="H18">
            <v>14.04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23.058333333333334</v>
          </cell>
          <cell r="C19">
            <v>33.700000000000003</v>
          </cell>
          <cell r="D19">
            <v>13.9</v>
          </cell>
          <cell r="E19">
            <v>57.458333333333336</v>
          </cell>
          <cell r="F19">
            <v>90</v>
          </cell>
          <cell r="G19">
            <v>21</v>
          </cell>
          <cell r="H19">
            <v>16.559999999999999</v>
          </cell>
          <cell r="I19" t="str">
            <v>SE</v>
          </cell>
          <cell r="J19">
            <v>42.480000000000004</v>
          </cell>
          <cell r="K19">
            <v>0</v>
          </cell>
        </row>
        <row r="20">
          <cell r="B20">
            <v>24.025000000000002</v>
          </cell>
          <cell r="C20">
            <v>34.6</v>
          </cell>
          <cell r="D20">
            <v>15.5</v>
          </cell>
          <cell r="E20">
            <v>55.291666666666664</v>
          </cell>
          <cell r="F20">
            <v>87</v>
          </cell>
          <cell r="G20">
            <v>20</v>
          </cell>
          <cell r="H20">
            <v>17.28</v>
          </cell>
          <cell r="I20" t="str">
            <v>SE</v>
          </cell>
          <cell r="J20">
            <v>41.76</v>
          </cell>
          <cell r="K20">
            <v>0</v>
          </cell>
        </row>
        <row r="21">
          <cell r="B21">
            <v>24.958333333333339</v>
          </cell>
          <cell r="C21">
            <v>34</v>
          </cell>
          <cell r="D21">
            <v>19.3</v>
          </cell>
          <cell r="E21">
            <v>59.041666666666664</v>
          </cell>
          <cell r="F21">
            <v>84</v>
          </cell>
          <cell r="G21">
            <v>28</v>
          </cell>
          <cell r="H21">
            <v>14.04</v>
          </cell>
          <cell r="I21" t="str">
            <v>SE</v>
          </cell>
          <cell r="J21">
            <v>39.6</v>
          </cell>
          <cell r="K21">
            <v>0</v>
          </cell>
        </row>
        <row r="22">
          <cell r="B22">
            <v>24.95</v>
          </cell>
          <cell r="C22">
            <v>33.799999999999997</v>
          </cell>
          <cell r="D22">
            <v>18.600000000000001</v>
          </cell>
          <cell r="E22">
            <v>65.791666666666671</v>
          </cell>
          <cell r="F22">
            <v>90</v>
          </cell>
          <cell r="G22">
            <v>36</v>
          </cell>
          <cell r="H22">
            <v>11.879999999999999</v>
          </cell>
          <cell r="I22" t="str">
            <v>NO</v>
          </cell>
          <cell r="J22">
            <v>26.28</v>
          </cell>
          <cell r="K22">
            <v>0</v>
          </cell>
        </row>
        <row r="23">
          <cell r="B23">
            <v>25.358333333333334</v>
          </cell>
          <cell r="C23">
            <v>33.299999999999997</v>
          </cell>
          <cell r="D23">
            <v>20</v>
          </cell>
          <cell r="E23">
            <v>65.708333333333329</v>
          </cell>
          <cell r="F23">
            <v>90</v>
          </cell>
          <cell r="G23">
            <v>35</v>
          </cell>
          <cell r="H23">
            <v>7.2</v>
          </cell>
          <cell r="I23" t="str">
            <v>SE</v>
          </cell>
          <cell r="J23">
            <v>20.16</v>
          </cell>
          <cell r="K23">
            <v>0</v>
          </cell>
        </row>
        <row r="24">
          <cell r="B24">
            <v>25.125</v>
          </cell>
          <cell r="C24">
            <v>35.4</v>
          </cell>
          <cell r="D24">
            <v>17</v>
          </cell>
          <cell r="E24">
            <v>68.916666666666671</v>
          </cell>
          <cell r="F24">
            <v>97</v>
          </cell>
          <cell r="G24">
            <v>32</v>
          </cell>
          <cell r="H24">
            <v>16.559999999999999</v>
          </cell>
          <cell r="I24" t="str">
            <v>NO</v>
          </cell>
          <cell r="J24">
            <v>38.880000000000003</v>
          </cell>
          <cell r="K24">
            <v>0</v>
          </cell>
        </row>
        <row r="25">
          <cell r="B25">
            <v>20.995833333333334</v>
          </cell>
          <cell r="C25">
            <v>26.4</v>
          </cell>
          <cell r="D25">
            <v>17.3</v>
          </cell>
          <cell r="E25">
            <v>85.708333333333329</v>
          </cell>
          <cell r="F25">
            <v>93</v>
          </cell>
          <cell r="G25">
            <v>60</v>
          </cell>
          <cell r="H25">
            <v>9.7200000000000006</v>
          </cell>
          <cell r="I25" t="str">
            <v>S</v>
          </cell>
          <cell r="J25">
            <v>23.040000000000003</v>
          </cell>
          <cell r="K25">
            <v>6.1999999999999993</v>
          </cell>
        </row>
        <row r="26">
          <cell r="B26">
            <v>17.495833333333334</v>
          </cell>
          <cell r="C26">
            <v>22</v>
          </cell>
          <cell r="D26">
            <v>14.9</v>
          </cell>
          <cell r="E26">
            <v>81.083333333333329</v>
          </cell>
          <cell r="F26">
            <v>92</v>
          </cell>
          <cell r="G26">
            <v>56</v>
          </cell>
          <cell r="H26">
            <v>11.520000000000001</v>
          </cell>
          <cell r="I26" t="str">
            <v>S</v>
          </cell>
          <cell r="J26">
            <v>25.56</v>
          </cell>
          <cell r="K26">
            <v>0</v>
          </cell>
        </row>
        <row r="27">
          <cell r="B27">
            <v>20.154166666666665</v>
          </cell>
          <cell r="C27">
            <v>29.5</v>
          </cell>
          <cell r="D27">
            <v>14</v>
          </cell>
          <cell r="E27">
            <v>73.291666666666671</v>
          </cell>
          <cell r="F27">
            <v>88</v>
          </cell>
          <cell r="G27">
            <v>48</v>
          </cell>
          <cell r="H27">
            <v>12.24</v>
          </cell>
          <cell r="I27" t="str">
            <v>SE</v>
          </cell>
          <cell r="J27">
            <v>22.68</v>
          </cell>
          <cell r="K27">
            <v>0</v>
          </cell>
        </row>
        <row r="28">
          <cell r="B28">
            <v>24.045833333333334</v>
          </cell>
          <cell r="C28">
            <v>30.9</v>
          </cell>
          <cell r="D28">
            <v>20.100000000000001</v>
          </cell>
          <cell r="E28">
            <v>63.916666666666664</v>
          </cell>
          <cell r="F28">
            <v>82</v>
          </cell>
          <cell r="G28">
            <v>35</v>
          </cell>
          <cell r="H28">
            <v>18</v>
          </cell>
          <cell r="I28" t="str">
            <v>SE</v>
          </cell>
          <cell r="J28">
            <v>36.36</v>
          </cell>
          <cell r="K28">
            <v>1.2</v>
          </cell>
        </row>
        <row r="29">
          <cell r="B29">
            <v>25.641666666666666</v>
          </cell>
          <cell r="C29">
            <v>32.9</v>
          </cell>
          <cell r="D29">
            <v>19.8</v>
          </cell>
          <cell r="E29">
            <v>46.125</v>
          </cell>
          <cell r="F29">
            <v>70</v>
          </cell>
          <cell r="G29">
            <v>22</v>
          </cell>
          <cell r="H29">
            <v>19.440000000000001</v>
          </cell>
          <cell r="I29" t="str">
            <v>L</v>
          </cell>
          <cell r="J29">
            <v>39.96</v>
          </cell>
          <cell r="K29">
            <v>0</v>
          </cell>
        </row>
        <row r="30">
          <cell r="B30">
            <v>22.704166666666666</v>
          </cell>
          <cell r="C30">
            <v>33.5</v>
          </cell>
          <cell r="D30">
            <v>13.8</v>
          </cell>
          <cell r="E30">
            <v>60.583333333333336</v>
          </cell>
          <cell r="F30">
            <v>90</v>
          </cell>
          <cell r="G30">
            <v>27</v>
          </cell>
          <cell r="H30">
            <v>16.2</v>
          </cell>
          <cell r="I30" t="str">
            <v>SE</v>
          </cell>
          <cell r="J30">
            <v>41.04</v>
          </cell>
          <cell r="K30">
            <v>0</v>
          </cell>
        </row>
        <row r="31">
          <cell r="B31">
            <v>24.216666666666658</v>
          </cell>
          <cell r="C31">
            <v>34.5</v>
          </cell>
          <cell r="D31">
            <v>17</v>
          </cell>
          <cell r="E31">
            <v>60.958333333333336</v>
          </cell>
          <cell r="F31">
            <v>92</v>
          </cell>
          <cell r="G31">
            <v>19</v>
          </cell>
          <cell r="H31">
            <v>17.28</v>
          </cell>
          <cell r="I31" t="str">
            <v>SE</v>
          </cell>
          <cell r="J31">
            <v>28.8</v>
          </cell>
          <cell r="K31">
            <v>0</v>
          </cell>
        </row>
        <row r="32">
          <cell r="B32">
            <v>23.083333333333332</v>
          </cell>
          <cell r="C32">
            <v>33.799999999999997</v>
          </cell>
          <cell r="D32">
            <v>14.3</v>
          </cell>
          <cell r="E32">
            <v>59.625</v>
          </cell>
          <cell r="F32">
            <v>91</v>
          </cell>
          <cell r="G32">
            <v>24</v>
          </cell>
          <cell r="H32">
            <v>18.36</v>
          </cell>
          <cell r="I32" t="str">
            <v>N</v>
          </cell>
          <cell r="J32">
            <v>39.24</v>
          </cell>
          <cell r="K32">
            <v>0</v>
          </cell>
        </row>
        <row r="33">
          <cell r="B33">
            <v>24.362500000000001</v>
          </cell>
          <cell r="C33">
            <v>33.799999999999997</v>
          </cell>
          <cell r="D33">
            <v>15.6</v>
          </cell>
          <cell r="E33">
            <v>55.75</v>
          </cell>
          <cell r="F33">
            <v>90</v>
          </cell>
          <cell r="G33">
            <v>26</v>
          </cell>
          <cell r="H33">
            <v>19.440000000000001</v>
          </cell>
          <cell r="I33" t="str">
            <v>L</v>
          </cell>
          <cell r="J33">
            <v>47.519999999999996</v>
          </cell>
          <cell r="K33">
            <v>0</v>
          </cell>
        </row>
        <row r="34">
          <cell r="B34">
            <v>23.137499999999999</v>
          </cell>
          <cell r="C34">
            <v>28.3</v>
          </cell>
          <cell r="D34">
            <v>19.3</v>
          </cell>
          <cell r="E34">
            <v>72.458333333333329</v>
          </cell>
          <cell r="F34">
            <v>94</v>
          </cell>
          <cell r="G34">
            <v>34</v>
          </cell>
          <cell r="H34">
            <v>11.16</v>
          </cell>
          <cell r="I34" t="str">
            <v>NE</v>
          </cell>
          <cell r="J34">
            <v>33.480000000000004</v>
          </cell>
          <cell r="K34">
            <v>5.8000000000000007</v>
          </cell>
        </row>
        <row r="35">
          <cell r="B35">
            <v>22.004166666666666</v>
          </cell>
          <cell r="C35">
            <v>26.4</v>
          </cell>
          <cell r="D35">
            <v>20</v>
          </cell>
          <cell r="E35">
            <v>89.416666666666671</v>
          </cell>
          <cell r="F35">
            <v>96</v>
          </cell>
          <cell r="G35">
            <v>70</v>
          </cell>
          <cell r="H35">
            <v>10.44</v>
          </cell>
          <cell r="I35" t="str">
            <v>SE</v>
          </cell>
          <cell r="J35">
            <v>23.759999999999998</v>
          </cell>
          <cell r="K35">
            <v>0.4</v>
          </cell>
        </row>
        <row r="36">
          <cell r="I36" t="str">
            <v>SE</v>
          </cell>
        </row>
      </sheetData>
      <sheetData sheetId="7">
        <row r="5">
          <cell r="B5">
            <v>16.675000000000001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21.2</v>
          </cell>
          <cell r="C5">
            <v>26.5</v>
          </cell>
          <cell r="D5">
            <v>17.899999999999999</v>
          </cell>
          <cell r="E5">
            <v>73.333333333333329</v>
          </cell>
          <cell r="F5">
            <v>91</v>
          </cell>
          <cell r="G5">
            <v>48</v>
          </cell>
          <cell r="H5">
            <v>13.68</v>
          </cell>
          <cell r="I5" t="str">
            <v>N</v>
          </cell>
          <cell r="J5">
            <v>29.880000000000003</v>
          </cell>
          <cell r="K5">
            <v>0</v>
          </cell>
        </row>
        <row r="6">
          <cell r="B6">
            <v>20.008333333333336</v>
          </cell>
          <cell r="C6">
            <v>26.9</v>
          </cell>
          <cell r="D6">
            <v>14.4</v>
          </cell>
          <cell r="E6">
            <v>80.125</v>
          </cell>
          <cell r="F6">
            <v>97</v>
          </cell>
          <cell r="G6">
            <v>51</v>
          </cell>
          <cell r="H6">
            <v>15.48</v>
          </cell>
          <cell r="I6" t="str">
            <v>N</v>
          </cell>
          <cell r="J6">
            <v>25.92</v>
          </cell>
          <cell r="K6">
            <v>0</v>
          </cell>
        </row>
        <row r="7">
          <cell r="B7">
            <v>13.950000000000001</v>
          </cell>
          <cell r="C7">
            <v>19</v>
          </cell>
          <cell r="D7">
            <v>12</v>
          </cell>
          <cell r="E7">
            <v>86.708333333333329</v>
          </cell>
          <cell r="F7">
            <v>98</v>
          </cell>
          <cell r="G7">
            <v>55</v>
          </cell>
          <cell r="H7">
            <v>21.6</v>
          </cell>
          <cell r="I7" t="str">
            <v>N</v>
          </cell>
          <cell r="J7">
            <v>34.200000000000003</v>
          </cell>
          <cell r="K7">
            <v>0</v>
          </cell>
        </row>
        <row r="8">
          <cell r="B8">
            <v>12.725</v>
          </cell>
          <cell r="C8">
            <v>20.6</v>
          </cell>
          <cell r="D8">
            <v>7.6</v>
          </cell>
          <cell r="E8">
            <v>64.75</v>
          </cell>
          <cell r="F8">
            <v>88</v>
          </cell>
          <cell r="G8">
            <v>32</v>
          </cell>
          <cell r="H8">
            <v>21.96</v>
          </cell>
          <cell r="I8" t="str">
            <v>L</v>
          </cell>
          <cell r="J8">
            <v>37.080000000000005</v>
          </cell>
          <cell r="K8">
            <v>0</v>
          </cell>
        </row>
        <row r="9">
          <cell r="B9">
            <v>15.329166666666667</v>
          </cell>
          <cell r="C9">
            <v>25</v>
          </cell>
          <cell r="D9">
            <v>6.9</v>
          </cell>
          <cell r="E9">
            <v>55.833333333333336</v>
          </cell>
          <cell r="F9">
            <v>84</v>
          </cell>
          <cell r="G9">
            <v>36</v>
          </cell>
          <cell r="H9">
            <v>15.120000000000001</v>
          </cell>
          <cell r="I9" t="str">
            <v>SE</v>
          </cell>
          <cell r="J9">
            <v>23.040000000000003</v>
          </cell>
          <cell r="K9">
            <v>0</v>
          </cell>
        </row>
        <row r="10">
          <cell r="B10">
            <v>17.183333333333334</v>
          </cell>
          <cell r="C10">
            <v>25.8</v>
          </cell>
          <cell r="D10">
            <v>9</v>
          </cell>
          <cell r="E10">
            <v>58.833333333333336</v>
          </cell>
          <cell r="F10">
            <v>88</v>
          </cell>
          <cell r="G10">
            <v>33</v>
          </cell>
          <cell r="H10">
            <v>15.120000000000001</v>
          </cell>
          <cell r="I10" t="str">
            <v>SE</v>
          </cell>
          <cell r="J10">
            <v>24.12</v>
          </cell>
          <cell r="K10">
            <v>0</v>
          </cell>
        </row>
        <row r="11">
          <cell r="B11">
            <v>18.212500000000002</v>
          </cell>
          <cell r="C11">
            <v>25.7</v>
          </cell>
          <cell r="D11">
            <v>11.8</v>
          </cell>
          <cell r="E11">
            <v>59.208333333333336</v>
          </cell>
          <cell r="F11">
            <v>85</v>
          </cell>
          <cell r="G11">
            <v>38</v>
          </cell>
          <cell r="H11">
            <v>16.559999999999999</v>
          </cell>
          <cell r="I11" t="str">
            <v>SE</v>
          </cell>
          <cell r="J11">
            <v>25.56</v>
          </cell>
          <cell r="K11">
            <v>0</v>
          </cell>
        </row>
        <row r="12">
          <cell r="B12">
            <v>18.479166666666664</v>
          </cell>
          <cell r="C12">
            <v>27</v>
          </cell>
          <cell r="D12">
            <v>11.9</v>
          </cell>
          <cell r="E12">
            <v>54.375</v>
          </cell>
          <cell r="F12">
            <v>74</v>
          </cell>
          <cell r="G12">
            <v>31</v>
          </cell>
          <cell r="H12">
            <v>15.840000000000002</v>
          </cell>
          <cell r="I12" t="str">
            <v>SE</v>
          </cell>
          <cell r="J12">
            <v>24.48</v>
          </cell>
          <cell r="K12">
            <v>0</v>
          </cell>
        </row>
        <row r="13">
          <cell r="B13">
            <v>21.258333333333333</v>
          </cell>
          <cell r="C13">
            <v>30.1</v>
          </cell>
          <cell r="D13">
            <v>14.5</v>
          </cell>
          <cell r="E13">
            <v>44.916666666666664</v>
          </cell>
          <cell r="F13">
            <v>76</v>
          </cell>
          <cell r="G13">
            <v>18</v>
          </cell>
          <cell r="H13">
            <v>21.96</v>
          </cell>
          <cell r="I13" t="str">
            <v>L</v>
          </cell>
          <cell r="J13">
            <v>37.800000000000004</v>
          </cell>
          <cell r="K13">
            <v>0</v>
          </cell>
        </row>
        <row r="14">
          <cell r="B14">
            <v>23.766666666666669</v>
          </cell>
          <cell r="C14">
            <v>30.9</v>
          </cell>
          <cell r="D14">
            <v>13.9</v>
          </cell>
          <cell r="E14">
            <v>44.291666666666664</v>
          </cell>
          <cell r="F14">
            <v>74</v>
          </cell>
          <cell r="G14">
            <v>30</v>
          </cell>
          <cell r="H14">
            <v>22.32</v>
          </cell>
          <cell r="I14" t="str">
            <v>N</v>
          </cell>
          <cell r="J14">
            <v>50.76</v>
          </cell>
          <cell r="K14">
            <v>0</v>
          </cell>
        </row>
        <row r="15">
          <cell r="B15">
            <v>24.741666666666664</v>
          </cell>
          <cell r="C15">
            <v>31.6</v>
          </cell>
          <cell r="D15">
            <v>18.5</v>
          </cell>
          <cell r="E15">
            <v>53.833333333333336</v>
          </cell>
          <cell r="F15">
            <v>73</v>
          </cell>
          <cell r="G15">
            <v>33</v>
          </cell>
          <cell r="H15">
            <v>12.24</v>
          </cell>
          <cell r="I15" t="str">
            <v>N</v>
          </cell>
          <cell r="J15">
            <v>25.2</v>
          </cell>
          <cell r="K15">
            <v>0</v>
          </cell>
        </row>
        <row r="16">
          <cell r="B16">
            <v>24.620833333333337</v>
          </cell>
          <cell r="C16">
            <v>33.200000000000003</v>
          </cell>
          <cell r="D16">
            <v>18.2</v>
          </cell>
          <cell r="E16">
            <v>53.708333333333336</v>
          </cell>
          <cell r="F16">
            <v>81</v>
          </cell>
          <cell r="G16">
            <v>23</v>
          </cell>
          <cell r="H16">
            <v>14.76</v>
          </cell>
          <cell r="I16" t="str">
            <v>L</v>
          </cell>
          <cell r="J16">
            <v>34.56</v>
          </cell>
          <cell r="K16">
            <v>0</v>
          </cell>
        </row>
        <row r="17">
          <cell r="B17">
            <v>24.816666666666666</v>
          </cell>
          <cell r="C17">
            <v>32.299999999999997</v>
          </cell>
          <cell r="D17">
            <v>17.7</v>
          </cell>
          <cell r="E17">
            <v>40</v>
          </cell>
          <cell r="F17">
            <v>70</v>
          </cell>
          <cell r="G17">
            <v>19</v>
          </cell>
          <cell r="H17">
            <v>26.64</v>
          </cell>
          <cell r="I17" t="str">
            <v>NE</v>
          </cell>
          <cell r="J17">
            <v>45</v>
          </cell>
          <cell r="K17">
            <v>0</v>
          </cell>
        </row>
        <row r="18">
          <cell r="B18">
            <v>24.166666666666668</v>
          </cell>
          <cell r="C18">
            <v>32.1</v>
          </cell>
          <cell r="D18">
            <v>16.8</v>
          </cell>
          <cell r="E18">
            <v>34.041666666666664</v>
          </cell>
          <cell r="F18">
            <v>61</v>
          </cell>
          <cell r="G18">
            <v>15</v>
          </cell>
          <cell r="H18">
            <v>15.48</v>
          </cell>
          <cell r="I18" t="str">
            <v>NE</v>
          </cell>
          <cell r="J18">
            <v>29.16</v>
          </cell>
          <cell r="K18">
            <v>0</v>
          </cell>
        </row>
        <row r="19">
          <cell r="B19">
            <v>23.950000000000003</v>
          </cell>
          <cell r="C19">
            <v>31.7</v>
          </cell>
          <cell r="D19">
            <v>17.100000000000001</v>
          </cell>
          <cell r="E19">
            <v>32.916666666666664</v>
          </cell>
          <cell r="F19">
            <v>51</v>
          </cell>
          <cell r="G19">
            <v>19</v>
          </cell>
          <cell r="H19">
            <v>19.440000000000001</v>
          </cell>
          <cell r="I19" t="str">
            <v>NE</v>
          </cell>
          <cell r="J19">
            <v>39.24</v>
          </cell>
          <cell r="K19">
            <v>0</v>
          </cell>
        </row>
        <row r="20">
          <cell r="B20">
            <v>25.087499999999995</v>
          </cell>
          <cell r="C20">
            <v>32.1</v>
          </cell>
          <cell r="D20">
            <v>19.7</v>
          </cell>
          <cell r="E20">
            <v>36.958333333333336</v>
          </cell>
          <cell r="F20">
            <v>51</v>
          </cell>
          <cell r="G20">
            <v>22</v>
          </cell>
          <cell r="H20">
            <v>17.64</v>
          </cell>
          <cell r="I20" t="str">
            <v>NE</v>
          </cell>
          <cell r="J20">
            <v>37.080000000000005</v>
          </cell>
          <cell r="K20">
            <v>0</v>
          </cell>
        </row>
        <row r="21">
          <cell r="B21">
            <v>25.345833333333331</v>
          </cell>
          <cell r="C21">
            <v>32.299999999999997</v>
          </cell>
          <cell r="D21">
            <v>17</v>
          </cell>
          <cell r="E21">
            <v>42.166666666666664</v>
          </cell>
          <cell r="F21">
            <v>67</v>
          </cell>
          <cell r="G21">
            <v>26</v>
          </cell>
          <cell r="H21">
            <v>19.8</v>
          </cell>
          <cell r="I21" t="str">
            <v>N</v>
          </cell>
          <cell r="J21">
            <v>42.12</v>
          </cell>
          <cell r="K21">
            <v>0</v>
          </cell>
        </row>
        <row r="22">
          <cell r="B22">
            <v>24.408333333333335</v>
          </cell>
          <cell r="C22">
            <v>31.1</v>
          </cell>
          <cell r="D22">
            <v>17.7</v>
          </cell>
          <cell r="E22">
            <v>57.291666666666664</v>
          </cell>
          <cell r="F22">
            <v>84</v>
          </cell>
          <cell r="G22">
            <v>37</v>
          </cell>
          <cell r="H22">
            <v>12.96</v>
          </cell>
          <cell r="I22" t="str">
            <v>N</v>
          </cell>
          <cell r="J22">
            <v>32.04</v>
          </cell>
          <cell r="K22">
            <v>0</v>
          </cell>
        </row>
        <row r="23">
          <cell r="B23">
            <v>23.958333333333329</v>
          </cell>
          <cell r="C23">
            <v>31.6</v>
          </cell>
          <cell r="D23">
            <v>19.2</v>
          </cell>
          <cell r="E23">
            <v>57.458333333333336</v>
          </cell>
          <cell r="F23">
            <v>85</v>
          </cell>
          <cell r="G23">
            <v>31</v>
          </cell>
          <cell r="H23">
            <v>25.92</v>
          </cell>
          <cell r="I23" t="str">
            <v>L</v>
          </cell>
          <cell r="J23">
            <v>43.2</v>
          </cell>
          <cell r="K23">
            <v>0</v>
          </cell>
        </row>
        <row r="24">
          <cell r="B24">
            <v>26.958333333333332</v>
          </cell>
          <cell r="C24">
            <v>33.4</v>
          </cell>
          <cell r="D24">
            <v>22.5</v>
          </cell>
          <cell r="E24">
            <v>46.166666666666664</v>
          </cell>
          <cell r="F24">
            <v>61</v>
          </cell>
          <cell r="G24">
            <v>26</v>
          </cell>
          <cell r="H24">
            <v>28.08</v>
          </cell>
          <cell r="I24" t="str">
            <v>L</v>
          </cell>
          <cell r="J24">
            <v>46.080000000000005</v>
          </cell>
          <cell r="K24">
            <v>0</v>
          </cell>
        </row>
        <row r="25">
          <cell r="B25">
            <v>23.004166666666663</v>
          </cell>
          <cell r="C25">
            <v>27.2</v>
          </cell>
          <cell r="D25">
            <v>19.600000000000001</v>
          </cell>
          <cell r="E25">
            <v>67.625</v>
          </cell>
          <cell r="F25">
            <v>92</v>
          </cell>
          <cell r="G25">
            <v>46</v>
          </cell>
          <cell r="H25">
            <v>15.120000000000001</v>
          </cell>
          <cell r="I25" t="str">
            <v>N</v>
          </cell>
          <cell r="J25">
            <v>29.880000000000003</v>
          </cell>
          <cell r="K25">
            <v>0</v>
          </cell>
        </row>
        <row r="26">
          <cell r="B26">
            <v>16.712499999999999</v>
          </cell>
          <cell r="C26">
            <v>19.600000000000001</v>
          </cell>
          <cell r="D26">
            <v>14.4</v>
          </cell>
          <cell r="E26">
            <v>90</v>
          </cell>
          <cell r="F26">
            <v>97</v>
          </cell>
          <cell r="G26">
            <v>77</v>
          </cell>
          <cell r="H26">
            <v>20.52</v>
          </cell>
          <cell r="I26" t="str">
            <v>NE</v>
          </cell>
          <cell r="J26">
            <v>34.200000000000003</v>
          </cell>
          <cell r="K26">
            <v>11.799999999999999</v>
          </cell>
        </row>
        <row r="27">
          <cell r="B27">
            <v>20.045833333333334</v>
          </cell>
          <cell r="C27">
            <v>28.4</v>
          </cell>
          <cell r="D27">
            <v>15.3</v>
          </cell>
          <cell r="E27">
            <v>74</v>
          </cell>
          <cell r="F27">
            <v>88</v>
          </cell>
          <cell r="G27">
            <v>47</v>
          </cell>
          <cell r="H27">
            <v>25.92</v>
          </cell>
          <cell r="I27" t="str">
            <v>SE</v>
          </cell>
          <cell r="J27">
            <v>46.080000000000005</v>
          </cell>
          <cell r="K27">
            <v>0</v>
          </cell>
        </row>
        <row r="28">
          <cell r="B28">
            <v>21.525000000000006</v>
          </cell>
          <cell r="C28">
            <v>29.4</v>
          </cell>
          <cell r="D28">
            <v>16</v>
          </cell>
          <cell r="E28">
            <v>66.083333333333329</v>
          </cell>
          <cell r="F28">
            <v>90</v>
          </cell>
          <cell r="G28">
            <v>34</v>
          </cell>
          <cell r="H28">
            <v>28.08</v>
          </cell>
          <cell r="I28" t="str">
            <v>SE</v>
          </cell>
          <cell r="J28">
            <v>42.12</v>
          </cell>
          <cell r="K28">
            <v>0</v>
          </cell>
        </row>
        <row r="29">
          <cell r="B29">
            <v>23.250000000000004</v>
          </cell>
          <cell r="C29">
            <v>29.3</v>
          </cell>
          <cell r="D29">
            <v>18.5</v>
          </cell>
          <cell r="E29">
            <v>45.791666666666664</v>
          </cell>
          <cell r="F29">
            <v>67</v>
          </cell>
          <cell r="G29">
            <v>24</v>
          </cell>
          <cell r="H29">
            <v>30.240000000000002</v>
          </cell>
          <cell r="I29" t="str">
            <v>L</v>
          </cell>
          <cell r="J29">
            <v>49.680000000000007</v>
          </cell>
          <cell r="K29">
            <v>0</v>
          </cell>
        </row>
        <row r="30">
          <cell r="B30">
            <v>24.195833333333329</v>
          </cell>
          <cell r="C30">
            <v>31.8</v>
          </cell>
          <cell r="D30">
            <v>17.7</v>
          </cell>
          <cell r="E30">
            <v>42.708333333333336</v>
          </cell>
          <cell r="F30">
            <v>63</v>
          </cell>
          <cell r="G30">
            <v>24</v>
          </cell>
          <cell r="H30">
            <v>20.16</v>
          </cell>
          <cell r="I30" t="str">
            <v>NE</v>
          </cell>
          <cell r="J30">
            <v>32.76</v>
          </cell>
          <cell r="K30">
            <v>0</v>
          </cell>
        </row>
        <row r="31">
          <cell r="B31">
            <v>24.333333333333329</v>
          </cell>
          <cell r="C31">
            <v>31.4</v>
          </cell>
          <cell r="D31">
            <v>18.600000000000001</v>
          </cell>
          <cell r="E31">
            <v>43.041666666666664</v>
          </cell>
          <cell r="F31">
            <v>68</v>
          </cell>
          <cell r="G31">
            <v>23</v>
          </cell>
          <cell r="H31">
            <v>19.440000000000001</v>
          </cell>
          <cell r="I31" t="str">
            <v>NE</v>
          </cell>
          <cell r="J31">
            <v>36.36</v>
          </cell>
          <cell r="K31">
            <v>0</v>
          </cell>
        </row>
        <row r="32">
          <cell r="B32">
            <v>24.429166666666671</v>
          </cell>
          <cell r="C32">
            <v>31.2</v>
          </cell>
          <cell r="D32">
            <v>18.399999999999999</v>
          </cell>
          <cell r="E32">
            <v>38.041666666666664</v>
          </cell>
          <cell r="F32">
            <v>55</v>
          </cell>
          <cell r="G32">
            <v>22</v>
          </cell>
          <cell r="H32">
            <v>22.68</v>
          </cell>
          <cell r="I32" t="str">
            <v>L</v>
          </cell>
          <cell r="J32">
            <v>36</v>
          </cell>
          <cell r="K32">
            <v>0</v>
          </cell>
        </row>
        <row r="33">
          <cell r="B33">
            <v>24.216666666666669</v>
          </cell>
          <cell r="C33">
            <v>31.2</v>
          </cell>
          <cell r="D33">
            <v>18.2</v>
          </cell>
          <cell r="E33">
            <v>41.916666666666664</v>
          </cell>
          <cell r="F33">
            <v>60</v>
          </cell>
          <cell r="G33">
            <v>25</v>
          </cell>
          <cell r="H33">
            <v>21.6</v>
          </cell>
          <cell r="I33" t="str">
            <v>NE</v>
          </cell>
          <cell r="J33">
            <v>48.24</v>
          </cell>
          <cell r="K33">
            <v>0</v>
          </cell>
        </row>
        <row r="34">
          <cell r="B34">
            <v>23.366666666666664</v>
          </cell>
          <cell r="C34">
            <v>29.1</v>
          </cell>
          <cell r="D34">
            <v>17.600000000000001</v>
          </cell>
          <cell r="E34">
            <v>53.583333333333336</v>
          </cell>
          <cell r="F34">
            <v>89</v>
          </cell>
          <cell r="G34">
            <v>33</v>
          </cell>
          <cell r="H34">
            <v>25.92</v>
          </cell>
          <cell r="I34" t="str">
            <v>N</v>
          </cell>
          <cell r="J34">
            <v>50.04</v>
          </cell>
          <cell r="K34">
            <v>1</v>
          </cell>
        </row>
        <row r="35">
          <cell r="B35">
            <v>23.358333333333334</v>
          </cell>
          <cell r="C35">
            <v>30.8</v>
          </cell>
          <cell r="D35">
            <v>19.399999999999999</v>
          </cell>
          <cell r="E35">
            <v>64.041666666666671</v>
          </cell>
          <cell r="F35">
            <v>94</v>
          </cell>
          <cell r="G35">
            <v>29</v>
          </cell>
          <cell r="H35">
            <v>24.840000000000003</v>
          </cell>
          <cell r="I35" t="str">
            <v>N</v>
          </cell>
          <cell r="J35">
            <v>61.2</v>
          </cell>
          <cell r="K35">
            <v>0.4</v>
          </cell>
        </row>
        <row r="36">
          <cell r="I36" t="str">
            <v>N</v>
          </cell>
        </row>
      </sheetData>
      <sheetData sheetId="7">
        <row r="5">
          <cell r="B5">
            <v>16.408333333333328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B5">
            <v>21.5</v>
          </cell>
          <cell r="C5">
            <v>32</v>
          </cell>
          <cell r="D5">
            <v>12.6</v>
          </cell>
          <cell r="E5">
            <v>60.166666666666664</v>
          </cell>
          <cell r="F5">
            <v>91</v>
          </cell>
          <cell r="G5">
            <v>25</v>
          </cell>
          <cell r="H5" t="str">
            <v>**</v>
          </cell>
          <cell r="I5" t="str">
            <v>O</v>
          </cell>
          <cell r="J5" t="str">
            <v>**</v>
          </cell>
          <cell r="K5">
            <v>0</v>
          </cell>
        </row>
        <row r="6">
          <cell r="B6">
            <v>22.5</v>
          </cell>
          <cell r="C6">
            <v>31.3</v>
          </cell>
          <cell r="D6">
            <v>15.4</v>
          </cell>
          <cell r="E6">
            <v>62.333333333333336</v>
          </cell>
          <cell r="F6">
            <v>90</v>
          </cell>
          <cell r="G6">
            <v>30</v>
          </cell>
          <cell r="H6" t="str">
            <v>**</v>
          </cell>
          <cell r="I6" t="str">
            <v>L</v>
          </cell>
          <cell r="J6" t="str">
            <v>**</v>
          </cell>
          <cell r="K6">
            <v>0</v>
          </cell>
        </row>
        <row r="7">
          <cell r="B7">
            <v>18.404166666666672</v>
          </cell>
          <cell r="C7">
            <v>23</v>
          </cell>
          <cell r="D7">
            <v>14.2</v>
          </cell>
          <cell r="E7">
            <v>80.333333333333329</v>
          </cell>
          <cell r="F7">
            <v>94</v>
          </cell>
          <cell r="G7">
            <v>62</v>
          </cell>
          <cell r="H7" t="str">
            <v>**</v>
          </cell>
          <cell r="I7" t="str">
            <v>SO</v>
          </cell>
          <cell r="J7" t="str">
            <v>**</v>
          </cell>
          <cell r="K7">
            <v>0</v>
          </cell>
        </row>
        <row r="8">
          <cell r="B8">
            <v>15.058333333333335</v>
          </cell>
          <cell r="C8">
            <v>21.9</v>
          </cell>
          <cell r="D8">
            <v>10.1</v>
          </cell>
          <cell r="E8">
            <v>74</v>
          </cell>
          <cell r="F8">
            <v>87</v>
          </cell>
          <cell r="G8">
            <v>50</v>
          </cell>
          <cell r="H8" t="str">
            <v>**</v>
          </cell>
          <cell r="I8" t="str">
            <v>SO</v>
          </cell>
          <cell r="J8" t="str">
            <v>**</v>
          </cell>
          <cell r="K8">
            <v>0</v>
          </cell>
        </row>
        <row r="9">
          <cell r="B9">
            <v>17.337500000000002</v>
          </cell>
          <cell r="C9">
            <v>28.1</v>
          </cell>
          <cell r="D9">
            <v>8.6</v>
          </cell>
          <cell r="E9">
            <v>69.166666666666671</v>
          </cell>
          <cell r="F9">
            <v>95</v>
          </cell>
          <cell r="G9">
            <v>32</v>
          </cell>
          <cell r="H9" t="str">
            <v>**</v>
          </cell>
          <cell r="I9" t="str">
            <v>O</v>
          </cell>
          <cell r="J9" t="str">
            <v>**</v>
          </cell>
          <cell r="K9">
            <v>0</v>
          </cell>
        </row>
        <row r="10">
          <cell r="B10">
            <v>19.108333333333338</v>
          </cell>
          <cell r="C10">
            <v>29.2</v>
          </cell>
          <cell r="D10">
            <v>11.1</v>
          </cell>
          <cell r="E10">
            <v>68.958333333333329</v>
          </cell>
          <cell r="F10">
            <v>95</v>
          </cell>
          <cell r="G10">
            <v>31</v>
          </cell>
          <cell r="H10" t="str">
            <v>**</v>
          </cell>
          <cell r="I10" t="str">
            <v>O</v>
          </cell>
          <cell r="J10" t="str">
            <v>**</v>
          </cell>
          <cell r="K10">
            <v>0</v>
          </cell>
        </row>
        <row r="11">
          <cell r="B11">
            <v>19.55</v>
          </cell>
          <cell r="C11">
            <v>28.4</v>
          </cell>
          <cell r="D11">
            <v>12</v>
          </cell>
          <cell r="E11">
            <v>65.791666666666671</v>
          </cell>
          <cell r="F11">
            <v>93</v>
          </cell>
          <cell r="G11">
            <v>31</v>
          </cell>
          <cell r="H11" t="str">
            <v>**</v>
          </cell>
          <cell r="I11" t="str">
            <v>O</v>
          </cell>
          <cell r="J11" t="str">
            <v>**</v>
          </cell>
          <cell r="K11">
            <v>0</v>
          </cell>
        </row>
        <row r="12">
          <cell r="B12">
            <v>18.654166666666665</v>
          </cell>
          <cell r="C12">
            <v>27.1</v>
          </cell>
          <cell r="D12">
            <v>11.1</v>
          </cell>
          <cell r="E12">
            <v>64.25</v>
          </cell>
          <cell r="F12">
            <v>91</v>
          </cell>
          <cell r="G12">
            <v>35</v>
          </cell>
          <cell r="H12" t="str">
            <v>**</v>
          </cell>
          <cell r="I12" t="str">
            <v>O</v>
          </cell>
          <cell r="J12" t="str">
            <v>**</v>
          </cell>
          <cell r="K12">
            <v>0</v>
          </cell>
        </row>
        <row r="13">
          <cell r="B13">
            <v>18.849999999999998</v>
          </cell>
          <cell r="C13">
            <v>29.3</v>
          </cell>
          <cell r="D13">
            <v>10.7</v>
          </cell>
          <cell r="E13">
            <v>63.666666666666664</v>
          </cell>
          <cell r="F13">
            <v>91</v>
          </cell>
          <cell r="G13">
            <v>29</v>
          </cell>
          <cell r="H13" t="str">
            <v>**</v>
          </cell>
          <cell r="I13" t="str">
            <v>SO</v>
          </cell>
          <cell r="J13" t="str">
            <v>**</v>
          </cell>
          <cell r="K13">
            <v>0</v>
          </cell>
        </row>
        <row r="14">
          <cell r="B14">
            <v>21.6875</v>
          </cell>
          <cell r="C14">
            <v>33.200000000000003</v>
          </cell>
          <cell r="D14">
            <v>12.1</v>
          </cell>
          <cell r="E14">
            <v>59.25</v>
          </cell>
          <cell r="F14">
            <v>93</v>
          </cell>
          <cell r="G14">
            <v>21</v>
          </cell>
          <cell r="H14" t="str">
            <v>**</v>
          </cell>
          <cell r="I14" t="str">
            <v>O</v>
          </cell>
          <cell r="J14" t="str">
            <v>**</v>
          </cell>
          <cell r="K14">
            <v>0</v>
          </cell>
        </row>
        <row r="15">
          <cell r="B15">
            <v>22.054166666666664</v>
          </cell>
          <cell r="C15">
            <v>32.6</v>
          </cell>
          <cell r="D15">
            <v>13</v>
          </cell>
          <cell r="E15">
            <v>57.833333333333336</v>
          </cell>
          <cell r="F15">
            <v>90</v>
          </cell>
          <cell r="G15">
            <v>25</v>
          </cell>
          <cell r="H15" t="str">
            <v>**</v>
          </cell>
          <cell r="I15" t="str">
            <v>O</v>
          </cell>
          <cell r="J15" t="str">
            <v>**</v>
          </cell>
          <cell r="K15">
            <v>0</v>
          </cell>
        </row>
        <row r="16">
          <cell r="B16">
            <v>22.375</v>
          </cell>
          <cell r="C16">
            <v>31.8</v>
          </cell>
          <cell r="D16">
            <v>13.3</v>
          </cell>
          <cell r="E16">
            <v>54.625</v>
          </cell>
          <cell r="F16">
            <v>90</v>
          </cell>
          <cell r="G16">
            <v>22</v>
          </cell>
          <cell r="H16" t="str">
            <v>**</v>
          </cell>
          <cell r="I16" t="str">
            <v>SO</v>
          </cell>
          <cell r="J16" t="str">
            <v>**</v>
          </cell>
          <cell r="K16">
            <v>0</v>
          </cell>
        </row>
        <row r="17">
          <cell r="B17">
            <v>21.041666666666668</v>
          </cell>
          <cell r="C17">
            <v>31.4</v>
          </cell>
          <cell r="D17">
            <v>11.6</v>
          </cell>
          <cell r="E17">
            <v>51.791666666666664</v>
          </cell>
          <cell r="F17">
            <v>86</v>
          </cell>
          <cell r="G17">
            <v>17</v>
          </cell>
          <cell r="H17" t="str">
            <v>**</v>
          </cell>
          <cell r="I17" t="str">
            <v>O</v>
          </cell>
          <cell r="J17" t="str">
            <v>**</v>
          </cell>
          <cell r="K17">
            <v>0</v>
          </cell>
        </row>
        <row r="18">
          <cell r="B18">
            <v>19.891666666666669</v>
          </cell>
          <cell r="C18">
            <v>30.6</v>
          </cell>
          <cell r="D18">
            <v>10</v>
          </cell>
          <cell r="E18">
            <v>49.583333333333336</v>
          </cell>
          <cell r="F18">
            <v>85</v>
          </cell>
          <cell r="G18">
            <v>13</v>
          </cell>
          <cell r="H18" t="str">
            <v>**</v>
          </cell>
          <cell r="I18" t="str">
            <v>SO</v>
          </cell>
          <cell r="J18" t="str">
            <v>**</v>
          </cell>
          <cell r="K18">
            <v>0</v>
          </cell>
        </row>
        <row r="19">
          <cell r="B19">
            <v>20.099999999999998</v>
          </cell>
          <cell r="C19">
            <v>31.3</v>
          </cell>
          <cell r="D19">
            <v>10</v>
          </cell>
          <cell r="E19">
            <v>50.083333333333336</v>
          </cell>
          <cell r="F19">
            <v>83</v>
          </cell>
          <cell r="G19">
            <v>20</v>
          </cell>
          <cell r="H19" t="str">
            <v>**</v>
          </cell>
          <cell r="I19" t="str">
            <v>O</v>
          </cell>
          <cell r="J19" t="str">
            <v>**</v>
          </cell>
          <cell r="K19">
            <v>0</v>
          </cell>
        </row>
        <row r="20">
          <cell r="B20">
            <v>21.795833333333334</v>
          </cell>
          <cell r="C20">
            <v>32.200000000000003</v>
          </cell>
          <cell r="D20">
            <v>12.1</v>
          </cell>
          <cell r="E20">
            <v>53.875</v>
          </cell>
          <cell r="F20">
            <v>87</v>
          </cell>
          <cell r="G20">
            <v>24</v>
          </cell>
          <cell r="H20" t="str">
            <v>**</v>
          </cell>
          <cell r="I20" t="str">
            <v>SO</v>
          </cell>
          <cell r="J20" t="str">
            <v>**</v>
          </cell>
          <cell r="K20">
            <v>0</v>
          </cell>
        </row>
        <row r="21">
          <cell r="B21">
            <v>24.266666666666662</v>
          </cell>
          <cell r="C21">
            <v>32.6</v>
          </cell>
          <cell r="D21">
            <v>16.7</v>
          </cell>
          <cell r="E21">
            <v>54.75</v>
          </cell>
          <cell r="F21">
            <v>82</v>
          </cell>
          <cell r="G21">
            <v>27</v>
          </cell>
          <cell r="H21" t="str">
            <v>**</v>
          </cell>
          <cell r="I21" t="str">
            <v>SO</v>
          </cell>
          <cell r="J21" t="str">
            <v>**</v>
          </cell>
          <cell r="K21">
            <v>0</v>
          </cell>
        </row>
        <row r="22">
          <cell r="B22">
            <v>24.024999999999995</v>
          </cell>
          <cell r="C22">
            <v>33.5</v>
          </cell>
          <cell r="D22">
            <v>16.7</v>
          </cell>
          <cell r="E22">
            <v>59.25</v>
          </cell>
          <cell r="F22">
            <v>87</v>
          </cell>
          <cell r="G22">
            <v>28</v>
          </cell>
          <cell r="H22" t="str">
            <v>**</v>
          </cell>
          <cell r="I22" t="str">
            <v>O</v>
          </cell>
          <cell r="J22" t="str">
            <v>**</v>
          </cell>
          <cell r="K22">
            <v>0</v>
          </cell>
        </row>
        <row r="23">
          <cell r="B23">
            <v>24.0625</v>
          </cell>
          <cell r="C23">
            <v>31</v>
          </cell>
          <cell r="D23">
            <v>18.2</v>
          </cell>
          <cell r="E23">
            <v>59.125</v>
          </cell>
          <cell r="F23">
            <v>83</v>
          </cell>
          <cell r="G23">
            <v>36</v>
          </cell>
          <cell r="H23" t="str">
            <v>**</v>
          </cell>
          <cell r="I23" t="str">
            <v>L</v>
          </cell>
          <cell r="J23" t="str">
            <v>**</v>
          </cell>
          <cell r="K23">
            <v>1.6</v>
          </cell>
        </row>
        <row r="24">
          <cell r="B24">
            <v>25.183333333333334</v>
          </cell>
          <cell r="C24">
            <v>33.799999999999997</v>
          </cell>
          <cell r="D24">
            <v>17.8</v>
          </cell>
          <cell r="E24">
            <v>54.291666666666664</v>
          </cell>
          <cell r="F24">
            <v>83</v>
          </cell>
          <cell r="G24">
            <v>24</v>
          </cell>
          <cell r="H24" t="str">
            <v>**</v>
          </cell>
          <cell r="I24" t="str">
            <v>N</v>
          </cell>
          <cell r="J24" t="str">
            <v>**</v>
          </cell>
          <cell r="K24">
            <v>0</v>
          </cell>
        </row>
        <row r="25">
          <cell r="B25">
            <v>25.908333333333331</v>
          </cell>
          <cell r="C25">
            <v>34.299999999999997</v>
          </cell>
          <cell r="D25">
            <v>17.600000000000001</v>
          </cell>
          <cell r="E25">
            <v>43.541666666666664</v>
          </cell>
          <cell r="F25">
            <v>70</v>
          </cell>
          <cell r="G25">
            <v>22</v>
          </cell>
          <cell r="H25" t="str">
            <v>**</v>
          </cell>
          <cell r="I25" t="str">
            <v>NO</v>
          </cell>
          <cell r="J25" t="str">
            <v>**</v>
          </cell>
          <cell r="K25">
            <v>0</v>
          </cell>
        </row>
        <row r="26">
          <cell r="B26">
            <v>24.066666666666666</v>
          </cell>
          <cell r="C26">
            <v>29.8</v>
          </cell>
          <cell r="D26">
            <v>18.3</v>
          </cell>
          <cell r="E26">
            <v>62.125</v>
          </cell>
          <cell r="F26">
            <v>87</v>
          </cell>
          <cell r="G26">
            <v>39</v>
          </cell>
          <cell r="H26" t="str">
            <v>**</v>
          </cell>
          <cell r="I26" t="str">
            <v>SE</v>
          </cell>
          <cell r="J26" t="str">
            <v>**</v>
          </cell>
          <cell r="K26">
            <v>0</v>
          </cell>
        </row>
        <row r="27">
          <cell r="B27">
            <v>22.466666666666665</v>
          </cell>
          <cell r="C27">
            <v>30</v>
          </cell>
          <cell r="D27">
            <v>17</v>
          </cell>
          <cell r="E27">
            <v>68.625</v>
          </cell>
          <cell r="F27">
            <v>93</v>
          </cell>
          <cell r="G27">
            <v>32</v>
          </cell>
          <cell r="H27" t="str">
            <v>**</v>
          </cell>
          <cell r="I27" t="str">
            <v>L</v>
          </cell>
          <cell r="J27" t="str">
            <v>**</v>
          </cell>
          <cell r="K27">
            <v>0</v>
          </cell>
        </row>
        <row r="28">
          <cell r="B28">
            <v>22.208333333333332</v>
          </cell>
          <cell r="C28">
            <v>29.7</v>
          </cell>
          <cell r="D28">
            <v>15.2</v>
          </cell>
          <cell r="E28">
            <v>55.916666666666664</v>
          </cell>
          <cell r="F28">
            <v>87</v>
          </cell>
          <cell r="G28">
            <v>27</v>
          </cell>
          <cell r="H28" t="str">
            <v>**</v>
          </cell>
          <cell r="I28" t="str">
            <v>L</v>
          </cell>
          <cell r="J28" t="str">
            <v>**</v>
          </cell>
          <cell r="K28">
            <v>0</v>
          </cell>
        </row>
        <row r="29">
          <cell r="B29">
            <v>21.675000000000001</v>
          </cell>
          <cell r="C29">
            <v>29.5</v>
          </cell>
          <cell r="D29">
            <v>13.7</v>
          </cell>
          <cell r="E29">
            <v>52.333333333333336</v>
          </cell>
          <cell r="F29">
            <v>82</v>
          </cell>
          <cell r="G29">
            <v>27</v>
          </cell>
          <cell r="H29" t="str">
            <v>**</v>
          </cell>
          <cell r="I29" t="str">
            <v>NE</v>
          </cell>
          <cell r="J29" t="str">
            <v>**</v>
          </cell>
          <cell r="K29">
            <v>0</v>
          </cell>
        </row>
        <row r="30">
          <cell r="B30">
            <v>22.212499999999995</v>
          </cell>
          <cell r="C30">
            <v>30.4</v>
          </cell>
          <cell r="D30">
            <v>14.6</v>
          </cell>
          <cell r="E30">
            <v>53.958333333333336</v>
          </cell>
          <cell r="F30">
            <v>84</v>
          </cell>
          <cell r="G30">
            <v>26</v>
          </cell>
          <cell r="H30" t="str">
            <v>**</v>
          </cell>
          <cell r="I30" t="str">
            <v>L</v>
          </cell>
          <cell r="J30" t="str">
            <v>**</v>
          </cell>
          <cell r="K30">
            <v>0</v>
          </cell>
        </row>
        <row r="31">
          <cell r="B31">
            <v>21.437500000000004</v>
          </cell>
          <cell r="C31">
            <v>30.3</v>
          </cell>
          <cell r="D31">
            <v>12.8</v>
          </cell>
          <cell r="E31">
            <v>53.458333333333336</v>
          </cell>
          <cell r="F31">
            <v>85</v>
          </cell>
          <cell r="G31">
            <v>23</v>
          </cell>
          <cell r="H31" t="str">
            <v>**</v>
          </cell>
          <cell r="I31" t="str">
            <v>NE</v>
          </cell>
          <cell r="J31" t="str">
            <v>**</v>
          </cell>
          <cell r="K31">
            <v>0</v>
          </cell>
        </row>
        <row r="32">
          <cell r="B32">
            <v>22.258333333333336</v>
          </cell>
          <cell r="C32">
            <v>31.4</v>
          </cell>
          <cell r="D32">
            <v>12.9</v>
          </cell>
          <cell r="E32">
            <v>49.916666666666664</v>
          </cell>
          <cell r="F32">
            <v>85</v>
          </cell>
          <cell r="G32">
            <v>23</v>
          </cell>
          <cell r="H32" t="str">
            <v>**</v>
          </cell>
          <cell r="I32" t="str">
            <v>O</v>
          </cell>
          <cell r="J32" t="str">
            <v>**</v>
          </cell>
          <cell r="K32">
            <v>0</v>
          </cell>
        </row>
        <row r="33">
          <cell r="B33">
            <v>22.579166666666662</v>
          </cell>
          <cell r="C33">
            <v>32.4</v>
          </cell>
          <cell r="D33">
            <v>12.5</v>
          </cell>
          <cell r="E33">
            <v>52.416666666666664</v>
          </cell>
          <cell r="F33">
            <v>87</v>
          </cell>
          <cell r="G33">
            <v>23</v>
          </cell>
          <cell r="H33" t="str">
            <v>**</v>
          </cell>
          <cell r="I33" t="str">
            <v>O</v>
          </cell>
          <cell r="J33" t="str">
            <v>**</v>
          </cell>
          <cell r="K33">
            <v>0</v>
          </cell>
        </row>
        <row r="34">
          <cell r="B34">
            <v>25.008333333333329</v>
          </cell>
          <cell r="C34">
            <v>34.1</v>
          </cell>
          <cell r="D34">
            <v>16.7</v>
          </cell>
          <cell r="E34">
            <v>42.833333333333336</v>
          </cell>
          <cell r="F34">
            <v>70</v>
          </cell>
          <cell r="G34">
            <v>21</v>
          </cell>
          <cell r="H34" t="str">
            <v>**</v>
          </cell>
          <cell r="I34" t="str">
            <v>O</v>
          </cell>
          <cell r="J34" t="str">
            <v>**</v>
          </cell>
          <cell r="K34">
            <v>0</v>
          </cell>
        </row>
        <row r="35">
          <cell r="B35">
            <v>24.875</v>
          </cell>
          <cell r="C35">
            <v>34.6</v>
          </cell>
          <cell r="D35">
            <v>14.7</v>
          </cell>
          <cell r="E35">
            <v>44.125</v>
          </cell>
          <cell r="F35">
            <v>82</v>
          </cell>
          <cell r="G35">
            <v>15</v>
          </cell>
          <cell r="H35" t="str">
            <v>**</v>
          </cell>
          <cell r="I35" t="str">
            <v>NO</v>
          </cell>
          <cell r="J35" t="str">
            <v>**</v>
          </cell>
          <cell r="K35">
            <v>0</v>
          </cell>
        </row>
        <row r="36">
          <cell r="I36" t="str">
            <v>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22.670833333333338</v>
          </cell>
          <cell r="C5">
            <v>29.4</v>
          </cell>
          <cell r="D5">
            <v>17.5</v>
          </cell>
          <cell r="E5">
            <v>49.25</v>
          </cell>
          <cell r="F5">
            <v>66</v>
          </cell>
          <cell r="G5">
            <v>28</v>
          </cell>
          <cell r="H5">
            <v>9</v>
          </cell>
          <cell r="I5" t="str">
            <v>NO</v>
          </cell>
          <cell r="J5">
            <v>23.040000000000003</v>
          </cell>
          <cell r="K5">
            <v>0</v>
          </cell>
        </row>
        <row r="6">
          <cell r="B6">
            <v>21.091666666666665</v>
          </cell>
          <cell r="C6">
            <v>29.3</v>
          </cell>
          <cell r="D6">
            <v>15.4</v>
          </cell>
          <cell r="E6">
            <v>65.25</v>
          </cell>
          <cell r="F6">
            <v>90</v>
          </cell>
          <cell r="G6">
            <v>28</v>
          </cell>
          <cell r="H6">
            <v>21.6</v>
          </cell>
          <cell r="I6" t="str">
            <v>L</v>
          </cell>
          <cell r="J6">
            <v>36.72</v>
          </cell>
          <cell r="K6">
            <v>0</v>
          </cell>
        </row>
        <row r="7">
          <cell r="B7">
            <v>16.737500000000001</v>
          </cell>
          <cell r="C7">
            <v>22.2</v>
          </cell>
          <cell r="D7">
            <v>13.3</v>
          </cell>
          <cell r="E7">
            <v>87.458333333333329</v>
          </cell>
          <cell r="F7">
            <v>98</v>
          </cell>
          <cell r="G7">
            <v>61</v>
          </cell>
          <cell r="H7">
            <v>11.520000000000001</v>
          </cell>
          <cell r="I7" t="str">
            <v>S</v>
          </cell>
          <cell r="J7">
            <v>31.680000000000003</v>
          </cell>
          <cell r="K7">
            <v>0</v>
          </cell>
        </row>
        <row r="8">
          <cell r="B8">
            <v>12.737500000000002</v>
          </cell>
          <cell r="C8">
            <v>22.3</v>
          </cell>
          <cell r="D8">
            <v>6.7</v>
          </cell>
          <cell r="E8">
            <v>83.125</v>
          </cell>
          <cell r="F8">
            <v>98</v>
          </cell>
          <cell r="G8">
            <v>48</v>
          </cell>
          <cell r="H8">
            <v>14.04</v>
          </cell>
          <cell r="I8" t="str">
            <v>S</v>
          </cell>
          <cell r="J8">
            <v>34.56</v>
          </cell>
          <cell r="K8">
            <v>0</v>
          </cell>
        </row>
        <row r="9">
          <cell r="B9">
            <v>17.249999999999996</v>
          </cell>
          <cell r="C9">
            <v>26.3</v>
          </cell>
          <cell r="D9">
            <v>9.3000000000000007</v>
          </cell>
          <cell r="E9">
            <v>65.333333333333329</v>
          </cell>
          <cell r="F9">
            <v>90</v>
          </cell>
          <cell r="G9">
            <v>35</v>
          </cell>
          <cell r="H9">
            <v>10.08</v>
          </cell>
          <cell r="I9" t="str">
            <v>SE</v>
          </cell>
          <cell r="J9">
            <v>21.6</v>
          </cell>
          <cell r="K9">
            <v>0</v>
          </cell>
        </row>
        <row r="10">
          <cell r="B10">
            <v>19.474999999999998</v>
          </cell>
          <cell r="C10">
            <v>28</v>
          </cell>
          <cell r="D10">
            <v>11.9</v>
          </cell>
          <cell r="E10">
            <v>60.25</v>
          </cell>
          <cell r="F10">
            <v>92</v>
          </cell>
          <cell r="G10">
            <v>26</v>
          </cell>
          <cell r="H10">
            <v>11.879999999999999</v>
          </cell>
          <cell r="I10" t="str">
            <v>SE</v>
          </cell>
          <cell r="J10">
            <v>28.44</v>
          </cell>
          <cell r="K10">
            <v>0</v>
          </cell>
        </row>
        <row r="11">
          <cell r="B11">
            <v>19.016666666666669</v>
          </cell>
          <cell r="C11">
            <v>26.2</v>
          </cell>
          <cell r="D11">
            <v>11.4</v>
          </cell>
          <cell r="E11">
            <v>63.166666666666664</v>
          </cell>
          <cell r="F11">
            <v>91</v>
          </cell>
          <cell r="G11">
            <v>34</v>
          </cell>
          <cell r="H11">
            <v>10.8</v>
          </cell>
          <cell r="I11" t="str">
            <v>S</v>
          </cell>
          <cell r="J11">
            <v>23.759999999999998</v>
          </cell>
          <cell r="K11">
            <v>0</v>
          </cell>
        </row>
        <row r="12">
          <cell r="B12">
            <v>18.395833333333329</v>
          </cell>
          <cell r="C12">
            <v>25.7</v>
          </cell>
          <cell r="D12">
            <v>12</v>
          </cell>
          <cell r="E12">
            <v>59.75</v>
          </cell>
          <cell r="F12">
            <v>85</v>
          </cell>
          <cell r="G12">
            <v>31</v>
          </cell>
          <cell r="H12">
            <v>11.879999999999999</v>
          </cell>
          <cell r="I12" t="str">
            <v>S</v>
          </cell>
          <cell r="J12">
            <v>20.16</v>
          </cell>
          <cell r="K12">
            <v>0</v>
          </cell>
        </row>
        <row r="13">
          <cell r="B13">
            <v>20.162500000000005</v>
          </cell>
          <cell r="C13">
            <v>28.2</v>
          </cell>
          <cell r="D13">
            <v>13.7</v>
          </cell>
          <cell r="E13">
            <v>52.083333333333336</v>
          </cell>
          <cell r="F13">
            <v>75</v>
          </cell>
          <cell r="G13">
            <v>25</v>
          </cell>
          <cell r="H13">
            <v>18.720000000000002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22.720833333333335</v>
          </cell>
          <cell r="C14">
            <v>30.9</v>
          </cell>
          <cell r="D14">
            <v>15.6</v>
          </cell>
          <cell r="E14">
            <v>45.5</v>
          </cell>
          <cell r="F14">
            <v>71</v>
          </cell>
          <cell r="G14">
            <v>22</v>
          </cell>
          <cell r="H14">
            <v>19.079999999999998</v>
          </cell>
          <cell r="I14" t="str">
            <v>N</v>
          </cell>
          <cell r="J14">
            <v>38.159999999999997</v>
          </cell>
          <cell r="K14">
            <v>0</v>
          </cell>
        </row>
        <row r="15">
          <cell r="B15">
            <v>22.579166666666666</v>
          </cell>
          <cell r="C15">
            <v>30.8</v>
          </cell>
          <cell r="D15">
            <v>15.1</v>
          </cell>
          <cell r="E15">
            <v>50.75</v>
          </cell>
          <cell r="F15">
            <v>77</v>
          </cell>
          <cell r="G15">
            <v>26</v>
          </cell>
          <cell r="H15">
            <v>10.44</v>
          </cell>
          <cell r="I15" t="str">
            <v>L</v>
          </cell>
          <cell r="J15">
            <v>23.400000000000002</v>
          </cell>
          <cell r="K15">
            <v>0</v>
          </cell>
        </row>
        <row r="16">
          <cell r="B16">
            <v>23.012499999999999</v>
          </cell>
          <cell r="C16">
            <v>29.1</v>
          </cell>
          <cell r="D16">
            <v>16</v>
          </cell>
          <cell r="E16">
            <v>45.333333333333336</v>
          </cell>
          <cell r="F16">
            <v>70</v>
          </cell>
          <cell r="G16">
            <v>25</v>
          </cell>
          <cell r="H16">
            <v>18</v>
          </cell>
          <cell r="I16" t="str">
            <v>L</v>
          </cell>
          <cell r="J16">
            <v>34.56</v>
          </cell>
          <cell r="K16">
            <v>0</v>
          </cell>
        </row>
        <row r="17">
          <cell r="B17">
            <v>22.162499999999998</v>
          </cell>
          <cell r="C17">
            <v>29.1</v>
          </cell>
          <cell r="D17">
            <v>14.9</v>
          </cell>
          <cell r="E17">
            <v>34.125</v>
          </cell>
          <cell r="F17">
            <v>52</v>
          </cell>
          <cell r="G17">
            <v>16</v>
          </cell>
          <cell r="H17">
            <v>16.559999999999999</v>
          </cell>
          <cell r="I17" t="str">
            <v>L</v>
          </cell>
          <cell r="J17">
            <v>34.56</v>
          </cell>
          <cell r="K17">
            <v>0</v>
          </cell>
        </row>
        <row r="18">
          <cell r="B18">
            <v>21.833333333333332</v>
          </cell>
          <cell r="C18">
            <v>28.9</v>
          </cell>
          <cell r="D18">
            <v>14.7</v>
          </cell>
          <cell r="E18">
            <v>30.125</v>
          </cell>
          <cell r="F18">
            <v>49</v>
          </cell>
          <cell r="G18">
            <v>13</v>
          </cell>
          <cell r="H18">
            <v>13.32</v>
          </cell>
          <cell r="I18" t="str">
            <v>NE</v>
          </cell>
          <cell r="J18">
            <v>27</v>
          </cell>
          <cell r="K18">
            <v>0</v>
          </cell>
        </row>
        <row r="19">
          <cell r="B19">
            <v>21.820833333333336</v>
          </cell>
          <cell r="C19">
            <v>29.7</v>
          </cell>
          <cell r="D19">
            <v>14.9</v>
          </cell>
          <cell r="E19">
            <v>33.75</v>
          </cell>
          <cell r="F19">
            <v>55</v>
          </cell>
          <cell r="G19">
            <v>19</v>
          </cell>
          <cell r="H19">
            <v>16.2</v>
          </cell>
          <cell r="I19" t="str">
            <v>NE</v>
          </cell>
          <cell r="J19">
            <v>38.519999999999996</v>
          </cell>
          <cell r="K19">
            <v>0</v>
          </cell>
        </row>
        <row r="20">
          <cell r="B20">
            <v>22.479166666666668</v>
          </cell>
          <cell r="C20">
            <v>29.7</v>
          </cell>
          <cell r="D20">
            <v>16.7</v>
          </cell>
          <cell r="E20">
            <v>43.958333333333336</v>
          </cell>
          <cell r="F20">
            <v>60</v>
          </cell>
          <cell r="G20">
            <v>29</v>
          </cell>
          <cell r="H20">
            <v>14.76</v>
          </cell>
          <cell r="I20" t="str">
            <v>N</v>
          </cell>
          <cell r="J20">
            <v>30.240000000000002</v>
          </cell>
          <cell r="K20">
            <v>0</v>
          </cell>
        </row>
        <row r="21">
          <cell r="B21">
            <v>23.620833333333326</v>
          </cell>
          <cell r="C21">
            <v>30.6</v>
          </cell>
          <cell r="D21">
            <v>17.7</v>
          </cell>
          <cell r="E21">
            <v>50.125</v>
          </cell>
          <cell r="F21">
            <v>71</v>
          </cell>
          <cell r="G21">
            <v>28</v>
          </cell>
          <cell r="H21">
            <v>12.96</v>
          </cell>
          <cell r="I21" t="str">
            <v>N</v>
          </cell>
          <cell r="J21">
            <v>41.76</v>
          </cell>
          <cell r="K21">
            <v>0</v>
          </cell>
        </row>
        <row r="22">
          <cell r="B22">
            <v>23.850000000000005</v>
          </cell>
          <cell r="C22">
            <v>31.1</v>
          </cell>
          <cell r="D22">
            <v>16.5</v>
          </cell>
          <cell r="E22">
            <v>52</v>
          </cell>
          <cell r="F22">
            <v>77</v>
          </cell>
          <cell r="G22">
            <v>29</v>
          </cell>
          <cell r="H22">
            <v>14.4</v>
          </cell>
          <cell r="I22" t="str">
            <v>N</v>
          </cell>
          <cell r="J22">
            <v>30.6</v>
          </cell>
          <cell r="K22">
            <v>0</v>
          </cell>
        </row>
        <row r="23">
          <cell r="B23">
            <v>22.633333333333329</v>
          </cell>
          <cell r="C23">
            <v>29.7</v>
          </cell>
          <cell r="D23">
            <v>17.3</v>
          </cell>
          <cell r="E23">
            <v>59.208333333333336</v>
          </cell>
          <cell r="F23">
            <v>85</v>
          </cell>
          <cell r="G23">
            <v>33</v>
          </cell>
          <cell r="H23">
            <v>25.92</v>
          </cell>
          <cell r="I23" t="str">
            <v>L</v>
          </cell>
          <cell r="J23">
            <v>42.12</v>
          </cell>
          <cell r="K23">
            <v>0</v>
          </cell>
        </row>
        <row r="24">
          <cell r="B24">
            <v>24.545833333333338</v>
          </cell>
          <cell r="C24">
            <v>31.1</v>
          </cell>
          <cell r="D24">
            <v>19.399999999999999</v>
          </cell>
          <cell r="E24">
            <v>51.833333333333336</v>
          </cell>
          <cell r="F24">
            <v>76</v>
          </cell>
          <cell r="G24">
            <v>29</v>
          </cell>
          <cell r="H24">
            <v>19.079999999999998</v>
          </cell>
          <cell r="I24" t="str">
            <v>L</v>
          </cell>
          <cell r="J24">
            <v>42.84</v>
          </cell>
          <cell r="K24">
            <v>0</v>
          </cell>
        </row>
        <row r="25">
          <cell r="B25">
            <v>23.937499999999996</v>
          </cell>
          <cell r="C25">
            <v>31.4</v>
          </cell>
          <cell r="D25">
            <v>17.100000000000001</v>
          </cell>
          <cell r="E25">
            <v>46.041666666666664</v>
          </cell>
          <cell r="F25">
            <v>66</v>
          </cell>
          <cell r="G25">
            <v>25</v>
          </cell>
          <cell r="H25">
            <v>19.8</v>
          </cell>
          <cell r="I25" t="str">
            <v>N</v>
          </cell>
          <cell r="J25">
            <v>40.32</v>
          </cell>
          <cell r="K25">
            <v>0</v>
          </cell>
        </row>
        <row r="26">
          <cell r="B26">
            <v>20.733333333333331</v>
          </cell>
          <cell r="C26">
            <v>27.3</v>
          </cell>
          <cell r="D26">
            <v>16.3</v>
          </cell>
          <cell r="E26">
            <v>74.625</v>
          </cell>
          <cell r="F26">
            <v>96</v>
          </cell>
          <cell r="G26">
            <v>48</v>
          </cell>
          <cell r="H26">
            <v>16.920000000000002</v>
          </cell>
          <cell r="I26" t="str">
            <v>S</v>
          </cell>
          <cell r="J26">
            <v>37.440000000000005</v>
          </cell>
          <cell r="K26">
            <v>0</v>
          </cell>
        </row>
        <row r="27">
          <cell r="B27">
            <v>20.25416666666667</v>
          </cell>
          <cell r="C27">
            <v>28.3</v>
          </cell>
          <cell r="D27">
            <v>15.9</v>
          </cell>
          <cell r="E27">
            <v>73.916666666666671</v>
          </cell>
          <cell r="F27">
            <v>97</v>
          </cell>
          <cell r="G27">
            <v>33</v>
          </cell>
          <cell r="H27">
            <v>21.240000000000002</v>
          </cell>
          <cell r="I27" t="str">
            <v>L</v>
          </cell>
          <cell r="J27">
            <v>39.96</v>
          </cell>
          <cell r="K27">
            <v>0</v>
          </cell>
        </row>
        <row r="28">
          <cell r="B28">
            <v>21.595833333333331</v>
          </cell>
          <cell r="C28">
            <v>26.8</v>
          </cell>
          <cell r="D28">
            <v>14.7</v>
          </cell>
          <cell r="E28">
            <v>50.75</v>
          </cell>
          <cell r="F28">
            <v>78</v>
          </cell>
          <cell r="G28">
            <v>31</v>
          </cell>
          <cell r="H28">
            <v>33.840000000000003</v>
          </cell>
          <cell r="I28" t="str">
            <v>L</v>
          </cell>
          <cell r="J28">
            <v>54.72</v>
          </cell>
          <cell r="K28">
            <v>0</v>
          </cell>
        </row>
        <row r="29">
          <cell r="B29">
            <v>21.217391304347828</v>
          </cell>
          <cell r="C29">
            <v>27.6</v>
          </cell>
          <cell r="D29">
            <v>16.100000000000001</v>
          </cell>
          <cell r="E29">
            <v>46.478260869565219</v>
          </cell>
          <cell r="F29">
            <v>64</v>
          </cell>
          <cell r="G29">
            <v>28</v>
          </cell>
          <cell r="H29">
            <v>33.480000000000004</v>
          </cell>
          <cell r="I29" t="str">
            <v>NE</v>
          </cell>
          <cell r="J29">
            <v>55.800000000000004</v>
          </cell>
          <cell r="K29">
            <v>0</v>
          </cell>
        </row>
        <row r="30">
          <cell r="B30">
            <v>21.379166666666663</v>
          </cell>
          <cell r="C30">
            <v>28.8</v>
          </cell>
          <cell r="D30">
            <v>13.7</v>
          </cell>
          <cell r="E30">
            <v>48.083333333333336</v>
          </cell>
          <cell r="F30">
            <v>74</v>
          </cell>
          <cell r="G30">
            <v>24</v>
          </cell>
          <cell r="H30">
            <v>21.6</v>
          </cell>
          <cell r="I30" t="str">
            <v>L</v>
          </cell>
          <cell r="J30">
            <v>39.24</v>
          </cell>
          <cell r="K30">
            <v>0</v>
          </cell>
        </row>
        <row r="31">
          <cell r="B31">
            <v>21.641666666666666</v>
          </cell>
          <cell r="C31">
            <v>27.8</v>
          </cell>
          <cell r="D31">
            <v>14.2</v>
          </cell>
          <cell r="E31">
            <v>45.833333333333336</v>
          </cell>
          <cell r="F31">
            <v>72</v>
          </cell>
          <cell r="G31">
            <v>25</v>
          </cell>
          <cell r="H31">
            <v>17.64</v>
          </cell>
          <cell r="I31" t="str">
            <v>L</v>
          </cell>
          <cell r="J31">
            <v>32.4</v>
          </cell>
          <cell r="K31">
            <v>0</v>
          </cell>
        </row>
        <row r="32">
          <cell r="B32">
            <v>21.820833333333329</v>
          </cell>
          <cell r="C32">
            <v>29.1</v>
          </cell>
          <cell r="D32">
            <v>14.9</v>
          </cell>
          <cell r="E32">
            <v>43.791666666666664</v>
          </cell>
          <cell r="F32">
            <v>65</v>
          </cell>
          <cell r="G32">
            <v>23</v>
          </cell>
          <cell r="H32">
            <v>19.8</v>
          </cell>
          <cell r="I32" t="str">
            <v>N</v>
          </cell>
          <cell r="J32">
            <v>38.519999999999996</v>
          </cell>
          <cell r="K32">
            <v>0</v>
          </cell>
        </row>
        <row r="33">
          <cell r="B33">
            <v>22.387500000000003</v>
          </cell>
          <cell r="C33">
            <v>29.6</v>
          </cell>
          <cell r="D33">
            <v>16.5</v>
          </cell>
          <cell r="E33">
            <v>43.958333333333336</v>
          </cell>
          <cell r="F33">
            <v>61</v>
          </cell>
          <cell r="G33">
            <v>25</v>
          </cell>
          <cell r="H33">
            <v>23.040000000000003</v>
          </cell>
          <cell r="I33" t="str">
            <v>N</v>
          </cell>
          <cell r="J33">
            <v>45.36</v>
          </cell>
          <cell r="K33">
            <v>0</v>
          </cell>
        </row>
        <row r="34">
          <cell r="B34">
            <v>22.820833333333336</v>
          </cell>
          <cell r="C34">
            <v>31.1</v>
          </cell>
          <cell r="D34">
            <v>16.399999999999999</v>
          </cell>
          <cell r="E34">
            <v>45.541666666666664</v>
          </cell>
          <cell r="F34">
            <v>66</v>
          </cell>
          <cell r="G34">
            <v>24</v>
          </cell>
          <cell r="H34">
            <v>22.68</v>
          </cell>
          <cell r="I34" t="str">
            <v>N</v>
          </cell>
          <cell r="J34">
            <v>46.800000000000004</v>
          </cell>
          <cell r="K34">
            <v>0</v>
          </cell>
        </row>
        <row r="35">
          <cell r="B35">
            <v>24.387500000000003</v>
          </cell>
          <cell r="C35">
            <v>31.7</v>
          </cell>
          <cell r="D35">
            <v>18.899999999999999</v>
          </cell>
          <cell r="E35">
            <v>38.791666666666664</v>
          </cell>
          <cell r="F35">
            <v>56</v>
          </cell>
          <cell r="G35">
            <v>19</v>
          </cell>
          <cell r="H35">
            <v>23.040000000000003</v>
          </cell>
          <cell r="I35" t="str">
            <v>N</v>
          </cell>
          <cell r="J35">
            <v>41.4</v>
          </cell>
          <cell r="K35">
            <v>0</v>
          </cell>
        </row>
        <row r="36">
          <cell r="I36" t="str">
            <v>L</v>
          </cell>
        </row>
      </sheetData>
      <sheetData sheetId="7">
        <row r="5">
          <cell r="B5">
            <v>23.595833333333331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20.280000000000005</v>
          </cell>
          <cell r="C5">
            <v>24.8</v>
          </cell>
          <cell r="D5">
            <v>15.3</v>
          </cell>
          <cell r="E5">
            <v>77</v>
          </cell>
          <cell r="F5">
            <v>88</v>
          </cell>
          <cell r="G5">
            <v>67</v>
          </cell>
          <cell r="H5">
            <v>18</v>
          </cell>
          <cell r="I5" t="str">
            <v>SO</v>
          </cell>
          <cell r="J5">
            <v>42.480000000000004</v>
          </cell>
          <cell r="K5">
            <v>0.4</v>
          </cell>
        </row>
        <row r="6">
          <cell r="B6">
            <v>18.05</v>
          </cell>
          <cell r="C6">
            <v>21.5</v>
          </cell>
          <cell r="D6">
            <v>14</v>
          </cell>
          <cell r="E6">
            <v>70.083333333333329</v>
          </cell>
          <cell r="F6">
            <v>86</v>
          </cell>
          <cell r="G6">
            <v>59</v>
          </cell>
          <cell r="H6">
            <v>16.2</v>
          </cell>
          <cell r="I6" t="str">
            <v>SO</v>
          </cell>
          <cell r="J6">
            <v>36.36</v>
          </cell>
          <cell r="K6">
            <v>0</v>
          </cell>
        </row>
        <row r="7">
          <cell r="B7">
            <v>14.079166666666667</v>
          </cell>
          <cell r="C7">
            <v>16.100000000000001</v>
          </cell>
          <cell r="D7">
            <v>12.4</v>
          </cell>
          <cell r="E7">
            <v>78.125</v>
          </cell>
          <cell r="F7">
            <v>88</v>
          </cell>
          <cell r="G7">
            <v>66</v>
          </cell>
          <cell r="H7">
            <v>20.52</v>
          </cell>
          <cell r="I7" t="str">
            <v>SO</v>
          </cell>
          <cell r="J7">
            <v>45</v>
          </cell>
          <cell r="K7">
            <v>0</v>
          </cell>
        </row>
        <row r="8">
          <cell r="B8">
            <v>15.84</v>
          </cell>
          <cell r="C8">
            <v>18.899999999999999</v>
          </cell>
          <cell r="D8">
            <v>11</v>
          </cell>
          <cell r="E8">
            <v>63</v>
          </cell>
          <cell r="F8">
            <v>80</v>
          </cell>
          <cell r="G8">
            <v>52</v>
          </cell>
          <cell r="H8">
            <v>12.96</v>
          </cell>
          <cell r="I8" t="str">
            <v>NE</v>
          </cell>
          <cell r="J8">
            <v>35.64</v>
          </cell>
          <cell r="K8">
            <v>0</v>
          </cell>
        </row>
        <row r="9">
          <cell r="B9">
            <v>16.620833333333326</v>
          </cell>
          <cell r="C9">
            <v>23.3</v>
          </cell>
          <cell r="D9">
            <v>11.9</v>
          </cell>
          <cell r="E9">
            <v>65.958333333333329</v>
          </cell>
          <cell r="F9">
            <v>87</v>
          </cell>
          <cell r="G9">
            <v>39</v>
          </cell>
          <cell r="H9">
            <v>7.9200000000000008</v>
          </cell>
          <cell r="I9" t="str">
            <v>NE</v>
          </cell>
          <cell r="J9">
            <v>15.48</v>
          </cell>
          <cell r="K9">
            <v>0</v>
          </cell>
        </row>
        <row r="10">
          <cell r="B10">
            <v>18.408333333333331</v>
          </cell>
          <cell r="C10">
            <v>24.1</v>
          </cell>
          <cell r="D10">
            <v>14.4</v>
          </cell>
          <cell r="E10">
            <v>67.958333333333329</v>
          </cell>
          <cell r="F10">
            <v>87</v>
          </cell>
          <cell r="G10">
            <v>47</v>
          </cell>
          <cell r="H10">
            <v>7.9200000000000008</v>
          </cell>
          <cell r="I10" t="str">
            <v>S</v>
          </cell>
          <cell r="J10">
            <v>16.559999999999999</v>
          </cell>
          <cell r="K10">
            <v>0</v>
          </cell>
        </row>
        <row r="11">
          <cell r="B11">
            <v>19.175000000000001</v>
          </cell>
          <cell r="C11">
            <v>24.9</v>
          </cell>
          <cell r="D11">
            <v>15.1</v>
          </cell>
          <cell r="E11">
            <v>62.166666666666664</v>
          </cell>
          <cell r="F11">
            <v>86</v>
          </cell>
          <cell r="G11">
            <v>42</v>
          </cell>
          <cell r="H11">
            <v>10.44</v>
          </cell>
          <cell r="I11" t="str">
            <v>NO</v>
          </cell>
          <cell r="J11">
            <v>18.720000000000002</v>
          </cell>
          <cell r="K11">
            <v>0</v>
          </cell>
        </row>
        <row r="12">
          <cell r="B12">
            <v>19.912499999999998</v>
          </cell>
          <cell r="C12">
            <v>26.2</v>
          </cell>
          <cell r="D12">
            <v>15</v>
          </cell>
          <cell r="E12">
            <v>66.708333333333329</v>
          </cell>
          <cell r="F12">
            <v>87</v>
          </cell>
          <cell r="G12">
            <v>45</v>
          </cell>
          <cell r="H12">
            <v>7.9200000000000008</v>
          </cell>
          <cell r="I12" t="str">
            <v>NE</v>
          </cell>
          <cell r="J12">
            <v>15.48</v>
          </cell>
          <cell r="K12">
            <v>0</v>
          </cell>
        </row>
        <row r="13">
          <cell r="B13">
            <v>23.220833333333335</v>
          </cell>
          <cell r="C13">
            <v>28.2</v>
          </cell>
          <cell r="D13">
            <v>18.600000000000001</v>
          </cell>
          <cell r="E13">
            <v>62.958333333333336</v>
          </cell>
          <cell r="F13">
            <v>85</v>
          </cell>
          <cell r="G13">
            <v>42</v>
          </cell>
          <cell r="H13">
            <v>17.64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25.395833333333332</v>
          </cell>
          <cell r="C14">
            <v>31.1</v>
          </cell>
          <cell r="D14">
            <v>19.5</v>
          </cell>
          <cell r="E14">
            <v>62.25</v>
          </cell>
          <cell r="F14">
            <v>83</v>
          </cell>
          <cell r="G14">
            <v>50</v>
          </cell>
          <cell r="H14">
            <v>11.879999999999999</v>
          </cell>
          <cell r="I14" t="str">
            <v>L</v>
          </cell>
          <cell r="J14">
            <v>19.8</v>
          </cell>
          <cell r="K14">
            <v>0</v>
          </cell>
        </row>
        <row r="15">
          <cell r="B15">
            <v>26.641666666666666</v>
          </cell>
          <cell r="C15">
            <v>31.3</v>
          </cell>
          <cell r="D15">
            <v>21.3</v>
          </cell>
          <cell r="E15">
            <v>62.291666666666664</v>
          </cell>
          <cell r="F15">
            <v>82</v>
          </cell>
          <cell r="G15">
            <v>48</v>
          </cell>
          <cell r="H15">
            <v>11.520000000000001</v>
          </cell>
          <cell r="I15" t="str">
            <v>NE</v>
          </cell>
          <cell r="J15">
            <v>22.68</v>
          </cell>
          <cell r="K15">
            <v>0</v>
          </cell>
        </row>
        <row r="16">
          <cell r="B16">
            <v>27.116666666666671</v>
          </cell>
          <cell r="C16">
            <v>31.2</v>
          </cell>
          <cell r="D16">
            <v>24.4</v>
          </cell>
          <cell r="E16">
            <v>63.5</v>
          </cell>
          <cell r="F16">
            <v>75</v>
          </cell>
          <cell r="G16">
            <v>49</v>
          </cell>
          <cell r="H16">
            <v>12.96</v>
          </cell>
          <cell r="I16" t="str">
            <v>L</v>
          </cell>
          <cell r="J16">
            <v>24.48</v>
          </cell>
          <cell r="K16">
            <v>0</v>
          </cell>
        </row>
        <row r="17">
          <cell r="B17">
            <v>27.300000000000008</v>
          </cell>
          <cell r="C17">
            <v>30.9</v>
          </cell>
          <cell r="D17">
            <v>25.3</v>
          </cell>
          <cell r="E17">
            <v>57.625</v>
          </cell>
          <cell r="F17">
            <v>68</v>
          </cell>
          <cell r="G17">
            <v>43</v>
          </cell>
          <cell r="H17">
            <v>13.68</v>
          </cell>
          <cell r="I17" t="str">
            <v>L</v>
          </cell>
          <cell r="J17">
            <v>28.08</v>
          </cell>
          <cell r="K17">
            <v>0</v>
          </cell>
        </row>
        <row r="18">
          <cell r="B18">
            <v>26.333333333333332</v>
          </cell>
          <cell r="C18">
            <v>30.2</v>
          </cell>
          <cell r="D18">
            <v>23</v>
          </cell>
          <cell r="E18">
            <v>61.208333333333336</v>
          </cell>
          <cell r="F18">
            <v>75</v>
          </cell>
          <cell r="G18">
            <v>42</v>
          </cell>
          <cell r="H18">
            <v>14.04</v>
          </cell>
          <cell r="I18" t="str">
            <v>L</v>
          </cell>
          <cell r="J18">
            <v>24.48</v>
          </cell>
          <cell r="K18">
            <v>0</v>
          </cell>
        </row>
        <row r="19">
          <cell r="B19">
            <v>26.624999999999996</v>
          </cell>
          <cell r="C19">
            <v>31.3</v>
          </cell>
          <cell r="D19">
            <v>23.4</v>
          </cell>
          <cell r="E19">
            <v>56.333333333333336</v>
          </cell>
          <cell r="F19">
            <v>69</v>
          </cell>
          <cell r="G19">
            <v>43</v>
          </cell>
          <cell r="H19">
            <v>16.559999999999999</v>
          </cell>
          <cell r="I19" t="str">
            <v>L</v>
          </cell>
          <cell r="J19">
            <v>30.240000000000002</v>
          </cell>
          <cell r="K19">
            <v>0</v>
          </cell>
        </row>
        <row r="20">
          <cell r="B20">
            <v>27.099999999999998</v>
          </cell>
          <cell r="C20">
            <v>32.5</v>
          </cell>
          <cell r="D20">
            <v>23.3</v>
          </cell>
          <cell r="E20">
            <v>55.041666666666664</v>
          </cell>
          <cell r="F20">
            <v>65</v>
          </cell>
          <cell r="G20">
            <v>43</v>
          </cell>
          <cell r="H20">
            <v>11.520000000000001</v>
          </cell>
          <cell r="I20" t="str">
            <v>NE</v>
          </cell>
          <cell r="J20">
            <v>25.92</v>
          </cell>
          <cell r="K20">
            <v>0</v>
          </cell>
        </row>
        <row r="21">
          <cell r="B21">
            <v>27.754166666666663</v>
          </cell>
          <cell r="C21">
            <v>32.700000000000003</v>
          </cell>
          <cell r="D21">
            <v>24.5</v>
          </cell>
          <cell r="E21">
            <v>58.375</v>
          </cell>
          <cell r="F21">
            <v>76</v>
          </cell>
          <cell r="G21">
            <v>40</v>
          </cell>
          <cell r="H21">
            <v>9.7200000000000006</v>
          </cell>
          <cell r="I21" t="str">
            <v>L</v>
          </cell>
          <cell r="J21">
            <v>18</v>
          </cell>
          <cell r="K21">
            <v>0</v>
          </cell>
        </row>
        <row r="22">
          <cell r="B22">
            <v>26.358333333333334</v>
          </cell>
          <cell r="C22">
            <v>32.5</v>
          </cell>
          <cell r="D22">
            <v>21.2</v>
          </cell>
          <cell r="E22">
            <v>69.25</v>
          </cell>
          <cell r="F22">
            <v>91</v>
          </cell>
          <cell r="G22">
            <v>46</v>
          </cell>
          <cell r="H22">
            <v>9.3600000000000012</v>
          </cell>
          <cell r="I22" t="str">
            <v>NO</v>
          </cell>
          <cell r="J22">
            <v>20.52</v>
          </cell>
          <cell r="K22">
            <v>0</v>
          </cell>
        </row>
        <row r="23">
          <cell r="B23">
            <v>25.366666666666671</v>
          </cell>
          <cell r="C23">
            <v>30.7</v>
          </cell>
          <cell r="D23">
            <v>22.2</v>
          </cell>
          <cell r="E23">
            <v>72.791666666666671</v>
          </cell>
          <cell r="F23">
            <v>86</v>
          </cell>
          <cell r="G23">
            <v>51</v>
          </cell>
          <cell r="H23">
            <v>11.16</v>
          </cell>
          <cell r="I23" t="str">
            <v>S</v>
          </cell>
          <cell r="J23">
            <v>20.88</v>
          </cell>
          <cell r="K23">
            <v>0</v>
          </cell>
        </row>
        <row r="24">
          <cell r="B24">
            <v>24.708333333333332</v>
          </cell>
          <cell r="C24">
            <v>31.8</v>
          </cell>
          <cell r="D24">
            <v>21</v>
          </cell>
          <cell r="E24">
            <v>78.041666666666671</v>
          </cell>
          <cell r="F24">
            <v>92</v>
          </cell>
          <cell r="G24">
            <v>52</v>
          </cell>
          <cell r="H24">
            <v>12.6</v>
          </cell>
          <cell r="I24" t="str">
            <v>NE</v>
          </cell>
          <cell r="J24">
            <v>26.64</v>
          </cell>
          <cell r="K24">
            <v>0</v>
          </cell>
        </row>
        <row r="25">
          <cell r="B25">
            <v>19.774999999999999</v>
          </cell>
          <cell r="C25">
            <v>28.2</v>
          </cell>
          <cell r="D25">
            <v>15.4</v>
          </cell>
          <cell r="E25">
            <v>77.791666666666671</v>
          </cell>
          <cell r="F25">
            <v>87</v>
          </cell>
          <cell r="G25">
            <v>61</v>
          </cell>
          <cell r="H25">
            <v>24.840000000000003</v>
          </cell>
          <cell r="I25" t="str">
            <v>SO</v>
          </cell>
          <cell r="J25">
            <v>56.519999999999996</v>
          </cell>
          <cell r="K25">
            <v>1.2</v>
          </cell>
        </row>
        <row r="26">
          <cell r="B26">
            <v>16.358333333333331</v>
          </cell>
          <cell r="C26">
            <v>17.399999999999999</v>
          </cell>
          <cell r="D26">
            <v>14.9</v>
          </cell>
          <cell r="E26">
            <v>83.875</v>
          </cell>
          <cell r="F26">
            <v>93</v>
          </cell>
          <cell r="G26">
            <v>78</v>
          </cell>
          <cell r="H26">
            <v>23.040000000000003</v>
          </cell>
          <cell r="I26" t="str">
            <v>SO</v>
          </cell>
          <cell r="J26">
            <v>42.84</v>
          </cell>
          <cell r="K26">
            <v>6.8</v>
          </cell>
        </row>
        <row r="27">
          <cell r="B27">
            <v>19.737500000000001</v>
          </cell>
          <cell r="C27">
            <v>26.2</v>
          </cell>
          <cell r="D27">
            <v>15</v>
          </cell>
          <cell r="E27">
            <v>74.5</v>
          </cell>
          <cell r="F27">
            <v>89</v>
          </cell>
          <cell r="G27">
            <v>59</v>
          </cell>
          <cell r="H27">
            <v>12.24</v>
          </cell>
          <cell r="I27" t="str">
            <v>SO</v>
          </cell>
          <cell r="J27">
            <v>21.240000000000002</v>
          </cell>
          <cell r="K27">
            <v>0.8</v>
          </cell>
        </row>
        <row r="28">
          <cell r="B28">
            <v>24.424999999999997</v>
          </cell>
          <cell r="C28">
            <v>29.2</v>
          </cell>
          <cell r="D28">
            <v>20.8</v>
          </cell>
          <cell r="E28">
            <v>67.5</v>
          </cell>
          <cell r="F28">
            <v>92</v>
          </cell>
          <cell r="G28">
            <v>47</v>
          </cell>
          <cell r="H28">
            <v>21.6</v>
          </cell>
          <cell r="I28" t="str">
            <v>L</v>
          </cell>
          <cell r="J28">
            <v>39.96</v>
          </cell>
          <cell r="K28">
            <v>0</v>
          </cell>
        </row>
        <row r="29">
          <cell r="B29">
            <v>25.30434782608695</v>
          </cell>
          <cell r="C29">
            <v>29.3</v>
          </cell>
          <cell r="D29">
            <v>19.600000000000001</v>
          </cell>
          <cell r="E29">
            <v>55.347826086956523</v>
          </cell>
          <cell r="F29">
            <v>84</v>
          </cell>
          <cell r="G29">
            <v>38</v>
          </cell>
          <cell r="H29">
            <v>17.64</v>
          </cell>
          <cell r="I29" t="str">
            <v>SE</v>
          </cell>
          <cell r="J29">
            <v>33.840000000000003</v>
          </cell>
          <cell r="K29">
            <v>0</v>
          </cell>
        </row>
        <row r="30">
          <cell r="B30">
            <v>26.304166666666671</v>
          </cell>
          <cell r="C30">
            <v>30.8</v>
          </cell>
          <cell r="D30">
            <v>22.7</v>
          </cell>
          <cell r="E30">
            <v>50.541666666666664</v>
          </cell>
          <cell r="F30">
            <v>62</v>
          </cell>
          <cell r="G30">
            <v>42</v>
          </cell>
          <cell r="H30">
            <v>13.68</v>
          </cell>
          <cell r="I30" t="str">
            <v>L</v>
          </cell>
          <cell r="J30">
            <v>24.840000000000003</v>
          </cell>
          <cell r="K30">
            <v>0</v>
          </cell>
        </row>
        <row r="31">
          <cell r="B31">
            <v>26.120833333333334</v>
          </cell>
          <cell r="C31">
            <v>30.4</v>
          </cell>
          <cell r="D31">
            <v>21</v>
          </cell>
          <cell r="E31">
            <v>58</v>
          </cell>
          <cell r="F31">
            <v>82</v>
          </cell>
          <cell r="G31">
            <v>37</v>
          </cell>
          <cell r="H31">
            <v>15.48</v>
          </cell>
          <cell r="I31" t="str">
            <v>SE</v>
          </cell>
          <cell r="J31">
            <v>25.2</v>
          </cell>
          <cell r="K31">
            <v>0</v>
          </cell>
        </row>
        <row r="32">
          <cell r="B32">
            <v>26.700000000000003</v>
          </cell>
          <cell r="C32">
            <v>31</v>
          </cell>
          <cell r="D32">
            <v>23.7</v>
          </cell>
          <cell r="E32">
            <v>51.416666666666664</v>
          </cell>
          <cell r="F32">
            <v>64</v>
          </cell>
          <cell r="G32">
            <v>39</v>
          </cell>
          <cell r="H32">
            <v>17.28</v>
          </cell>
          <cell r="I32" t="str">
            <v>L</v>
          </cell>
          <cell r="J32">
            <v>34.200000000000003</v>
          </cell>
          <cell r="K32">
            <v>0</v>
          </cell>
        </row>
        <row r="33">
          <cell r="B33">
            <v>26.437500000000011</v>
          </cell>
          <cell r="C33">
            <v>31.6</v>
          </cell>
          <cell r="D33">
            <v>22.5</v>
          </cell>
          <cell r="E33">
            <v>55.583333333333336</v>
          </cell>
          <cell r="F33">
            <v>68</v>
          </cell>
          <cell r="G33">
            <v>39</v>
          </cell>
          <cell r="H33">
            <v>13.32</v>
          </cell>
          <cell r="I33" t="str">
            <v>NE</v>
          </cell>
          <cell r="J33">
            <v>30.96</v>
          </cell>
          <cell r="K33">
            <v>0</v>
          </cell>
        </row>
        <row r="34">
          <cell r="B34">
            <v>25.370833333333337</v>
          </cell>
          <cell r="C34">
            <v>27.3</v>
          </cell>
          <cell r="D34">
            <v>22.4</v>
          </cell>
          <cell r="E34">
            <v>66.875</v>
          </cell>
          <cell r="F34">
            <v>83</v>
          </cell>
          <cell r="G34">
            <v>46</v>
          </cell>
          <cell r="H34">
            <v>20.52</v>
          </cell>
          <cell r="I34" t="str">
            <v>NO</v>
          </cell>
          <cell r="J34">
            <v>44.64</v>
          </cell>
          <cell r="K34">
            <v>2.6</v>
          </cell>
        </row>
        <row r="35">
          <cell r="B35">
            <v>20.7</v>
          </cell>
          <cell r="C35">
            <v>23.5</v>
          </cell>
          <cell r="D35">
            <v>17.399999999999999</v>
          </cell>
          <cell r="E35">
            <v>82.958333333333329</v>
          </cell>
          <cell r="F35">
            <v>90</v>
          </cell>
          <cell r="G35">
            <v>72</v>
          </cell>
          <cell r="H35">
            <v>19.8</v>
          </cell>
          <cell r="I35" t="str">
            <v>SO</v>
          </cell>
          <cell r="J35">
            <v>40.32</v>
          </cell>
          <cell r="K35">
            <v>0</v>
          </cell>
        </row>
        <row r="36">
          <cell r="I36" t="str">
            <v>L</v>
          </cell>
        </row>
      </sheetData>
      <sheetData sheetId="7">
        <row r="5">
          <cell r="B5">
            <v>13.020833333333334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23.179166666666664</v>
          </cell>
          <cell r="C5">
            <v>32.4</v>
          </cell>
          <cell r="D5">
            <v>16.100000000000001</v>
          </cell>
          <cell r="E5">
            <v>68.125</v>
          </cell>
          <cell r="F5">
            <v>97</v>
          </cell>
          <cell r="G5">
            <v>29</v>
          </cell>
          <cell r="H5">
            <v>7.2</v>
          </cell>
          <cell r="I5" t="str">
            <v>L</v>
          </cell>
          <cell r="J5">
            <v>24.840000000000003</v>
          </cell>
          <cell r="K5">
            <v>0</v>
          </cell>
        </row>
        <row r="6">
          <cell r="B6">
            <v>22.025000000000006</v>
          </cell>
          <cell r="C6">
            <v>28</v>
          </cell>
          <cell r="D6">
            <v>16.2</v>
          </cell>
          <cell r="E6">
            <v>76.791666666666671</v>
          </cell>
          <cell r="F6">
            <v>97</v>
          </cell>
          <cell r="G6">
            <v>46</v>
          </cell>
          <cell r="H6">
            <v>12.96</v>
          </cell>
          <cell r="I6" t="str">
            <v>NO</v>
          </cell>
          <cell r="J6">
            <v>25.56</v>
          </cell>
          <cell r="K6">
            <v>0</v>
          </cell>
        </row>
        <row r="7">
          <cell r="B7">
            <v>18.070833333333336</v>
          </cell>
          <cell r="C7">
            <v>21.1</v>
          </cell>
          <cell r="D7">
            <v>16.7</v>
          </cell>
          <cell r="E7">
            <v>87.333333333333329</v>
          </cell>
          <cell r="F7">
            <v>97</v>
          </cell>
          <cell r="G7">
            <v>70</v>
          </cell>
          <cell r="H7">
            <v>13.68</v>
          </cell>
          <cell r="I7" t="str">
            <v>O</v>
          </cell>
          <cell r="J7">
            <v>27.36</v>
          </cell>
          <cell r="K7">
            <v>0.2</v>
          </cell>
        </row>
        <row r="8">
          <cell r="B8">
            <v>16.324999999999999</v>
          </cell>
          <cell r="C8">
            <v>23.2</v>
          </cell>
          <cell r="D8">
            <v>9.3000000000000007</v>
          </cell>
          <cell r="E8">
            <v>64.291666666666671</v>
          </cell>
          <cell r="F8">
            <v>90</v>
          </cell>
          <cell r="G8">
            <v>39</v>
          </cell>
          <cell r="H8">
            <v>7.2</v>
          </cell>
          <cell r="I8" t="str">
            <v>S</v>
          </cell>
          <cell r="J8">
            <v>23.040000000000003</v>
          </cell>
          <cell r="K8">
            <v>0</v>
          </cell>
        </row>
        <row r="9">
          <cell r="B9">
            <v>16.908333333333331</v>
          </cell>
          <cell r="C9">
            <v>28.9</v>
          </cell>
          <cell r="D9">
            <v>8.4</v>
          </cell>
          <cell r="E9">
            <v>72.25</v>
          </cell>
          <cell r="F9">
            <v>98</v>
          </cell>
          <cell r="G9">
            <v>31</v>
          </cell>
          <cell r="H9">
            <v>3.24</v>
          </cell>
          <cell r="I9" t="str">
            <v>SE</v>
          </cell>
          <cell r="J9">
            <v>12.24</v>
          </cell>
          <cell r="K9">
            <v>0</v>
          </cell>
        </row>
        <row r="10">
          <cell r="B10">
            <v>19.333333333333332</v>
          </cell>
          <cell r="C10">
            <v>29.7</v>
          </cell>
          <cell r="D10">
            <v>10.5</v>
          </cell>
          <cell r="E10">
            <v>67.333333333333329</v>
          </cell>
          <cell r="F10">
            <v>100</v>
          </cell>
          <cell r="G10">
            <v>28</v>
          </cell>
          <cell r="H10">
            <v>3.9600000000000004</v>
          </cell>
          <cell r="I10" t="str">
            <v>SE</v>
          </cell>
          <cell r="J10">
            <v>16.559999999999999</v>
          </cell>
          <cell r="K10">
            <v>0</v>
          </cell>
        </row>
        <row r="11">
          <cell r="B11">
            <v>20.074999999999999</v>
          </cell>
          <cell r="C11">
            <v>30.4</v>
          </cell>
          <cell r="D11">
            <v>11.7</v>
          </cell>
          <cell r="E11">
            <v>65.916666666666671</v>
          </cell>
          <cell r="F11">
            <v>100</v>
          </cell>
          <cell r="G11">
            <v>29</v>
          </cell>
          <cell r="H11">
            <v>4.32</v>
          </cell>
          <cell r="I11" t="str">
            <v>SE</v>
          </cell>
          <cell r="J11">
            <v>17.28</v>
          </cell>
          <cell r="K11">
            <v>0</v>
          </cell>
        </row>
        <row r="12">
          <cell r="B12">
            <v>20.175000000000001</v>
          </cell>
          <cell r="C12">
            <v>30</v>
          </cell>
          <cell r="D12">
            <v>11.9</v>
          </cell>
          <cell r="E12">
            <v>63.583333333333336</v>
          </cell>
          <cell r="F12">
            <v>100</v>
          </cell>
          <cell r="G12">
            <v>26</v>
          </cell>
          <cell r="H12">
            <v>0</v>
          </cell>
          <cell r="I12" t="str">
            <v>SE</v>
          </cell>
          <cell r="J12">
            <v>10.8</v>
          </cell>
          <cell r="K12">
            <v>0</v>
          </cell>
        </row>
        <row r="13">
          <cell r="B13">
            <v>19.870833333333334</v>
          </cell>
          <cell r="C13">
            <v>32.4</v>
          </cell>
          <cell r="D13">
            <v>11</v>
          </cell>
          <cell r="E13">
            <v>68.083333333333329</v>
          </cell>
          <cell r="F13">
            <v>100</v>
          </cell>
          <cell r="G13">
            <v>24</v>
          </cell>
          <cell r="H13">
            <v>3.9600000000000004</v>
          </cell>
          <cell r="I13" t="str">
            <v>L</v>
          </cell>
          <cell r="J13">
            <v>22.68</v>
          </cell>
          <cell r="K13">
            <v>0</v>
          </cell>
        </row>
        <row r="14">
          <cell r="B14">
            <v>21.058333333333334</v>
          </cell>
          <cell r="C14">
            <v>33.4</v>
          </cell>
          <cell r="D14">
            <v>11.5</v>
          </cell>
          <cell r="E14">
            <v>63.095238095238095</v>
          </cell>
          <cell r="F14">
            <v>100</v>
          </cell>
          <cell r="G14">
            <v>28</v>
          </cell>
          <cell r="H14">
            <v>12.96</v>
          </cell>
          <cell r="I14" t="str">
            <v>O</v>
          </cell>
          <cell r="J14">
            <v>30.240000000000002</v>
          </cell>
          <cell r="K14">
            <v>0</v>
          </cell>
        </row>
        <row r="15">
          <cell r="B15">
            <v>23.179166666666671</v>
          </cell>
          <cell r="C15">
            <v>34.9</v>
          </cell>
          <cell r="D15">
            <v>15.2</v>
          </cell>
          <cell r="E15">
            <v>57.588235294117645</v>
          </cell>
          <cell r="F15">
            <v>100</v>
          </cell>
          <cell r="G15">
            <v>26</v>
          </cell>
          <cell r="H15">
            <v>2.8800000000000003</v>
          </cell>
          <cell r="I15" t="str">
            <v>SE</v>
          </cell>
          <cell r="J15">
            <v>22.68</v>
          </cell>
          <cell r="K15">
            <v>0</v>
          </cell>
        </row>
        <row r="16">
          <cell r="B16">
            <v>23.104166666666668</v>
          </cell>
          <cell r="C16">
            <v>34.6</v>
          </cell>
          <cell r="D16">
            <v>15</v>
          </cell>
          <cell r="E16">
            <v>62.05263157894737</v>
          </cell>
          <cell r="F16">
            <v>100</v>
          </cell>
          <cell r="G16">
            <v>23</v>
          </cell>
          <cell r="H16">
            <v>2.8800000000000003</v>
          </cell>
          <cell r="I16" t="str">
            <v>SE</v>
          </cell>
          <cell r="J16">
            <v>28.08</v>
          </cell>
          <cell r="K16">
            <v>0</v>
          </cell>
        </row>
        <row r="17">
          <cell r="B17">
            <v>22.383333333333336</v>
          </cell>
          <cell r="C17">
            <v>33.700000000000003</v>
          </cell>
          <cell r="D17">
            <v>13.9</v>
          </cell>
          <cell r="E17">
            <v>54.315789473684212</v>
          </cell>
          <cell r="F17">
            <v>100</v>
          </cell>
          <cell r="G17">
            <v>17</v>
          </cell>
          <cell r="H17">
            <v>2.16</v>
          </cell>
          <cell r="I17" t="str">
            <v>L</v>
          </cell>
          <cell r="J17">
            <v>19.440000000000001</v>
          </cell>
          <cell r="K17">
            <v>0</v>
          </cell>
        </row>
        <row r="18">
          <cell r="B18">
            <v>21.204166666666669</v>
          </cell>
          <cell r="C18">
            <v>33.5</v>
          </cell>
          <cell r="D18">
            <v>11.8</v>
          </cell>
          <cell r="E18">
            <v>51.6</v>
          </cell>
          <cell r="F18">
            <v>100</v>
          </cell>
          <cell r="G18">
            <v>14</v>
          </cell>
          <cell r="H18">
            <v>2.52</v>
          </cell>
          <cell r="I18" t="str">
            <v>L</v>
          </cell>
          <cell r="J18">
            <v>18.36</v>
          </cell>
          <cell r="K18">
            <v>0</v>
          </cell>
        </row>
        <row r="19">
          <cell r="B19">
            <v>21.012499999999999</v>
          </cell>
          <cell r="C19">
            <v>34.9</v>
          </cell>
          <cell r="D19">
            <v>10.7</v>
          </cell>
          <cell r="E19">
            <v>54.363636363636367</v>
          </cell>
          <cell r="F19">
            <v>100</v>
          </cell>
          <cell r="G19">
            <v>17</v>
          </cell>
          <cell r="H19">
            <v>7.2</v>
          </cell>
          <cell r="I19" t="str">
            <v>NO</v>
          </cell>
          <cell r="J19">
            <v>25.56</v>
          </cell>
          <cell r="K19">
            <v>0</v>
          </cell>
        </row>
        <row r="20">
          <cell r="B20">
            <v>22.291666666666668</v>
          </cell>
          <cell r="C20">
            <v>35.4</v>
          </cell>
          <cell r="D20">
            <v>12.1</v>
          </cell>
          <cell r="E20">
            <v>52.05</v>
          </cell>
          <cell r="F20">
            <v>100</v>
          </cell>
          <cell r="G20">
            <v>17</v>
          </cell>
          <cell r="H20">
            <v>7.2</v>
          </cell>
          <cell r="I20" t="str">
            <v>SE</v>
          </cell>
          <cell r="J20">
            <v>23.040000000000003</v>
          </cell>
          <cell r="K20">
            <v>0</v>
          </cell>
        </row>
        <row r="21">
          <cell r="B21">
            <v>23.033333333333335</v>
          </cell>
          <cell r="C21">
            <v>34.9</v>
          </cell>
          <cell r="D21">
            <v>13.5</v>
          </cell>
          <cell r="E21">
            <v>53.842105263157897</v>
          </cell>
          <cell r="F21">
            <v>100</v>
          </cell>
          <cell r="G21">
            <v>21</v>
          </cell>
          <cell r="H21">
            <v>13.32</v>
          </cell>
          <cell r="I21" t="str">
            <v>O</v>
          </cell>
          <cell r="J21">
            <v>29.16</v>
          </cell>
          <cell r="K21">
            <v>0</v>
          </cell>
        </row>
        <row r="22">
          <cell r="B22">
            <v>24.041666666666671</v>
          </cell>
          <cell r="C22">
            <v>35.299999999999997</v>
          </cell>
          <cell r="D22">
            <v>15.4</v>
          </cell>
          <cell r="E22">
            <v>56.166666666666664</v>
          </cell>
          <cell r="F22">
            <v>100</v>
          </cell>
          <cell r="G22">
            <v>26</v>
          </cell>
          <cell r="H22">
            <v>7.2</v>
          </cell>
          <cell r="I22" t="str">
            <v>SE</v>
          </cell>
          <cell r="J22">
            <v>28.44</v>
          </cell>
          <cell r="K22">
            <v>0</v>
          </cell>
        </row>
        <row r="23">
          <cell r="B23">
            <v>25.083333333333332</v>
          </cell>
          <cell r="C23">
            <v>34.299999999999997</v>
          </cell>
          <cell r="D23">
            <v>18.7</v>
          </cell>
          <cell r="E23">
            <v>60.347826086956523</v>
          </cell>
          <cell r="F23">
            <v>100</v>
          </cell>
          <cell r="G23">
            <v>28</v>
          </cell>
          <cell r="H23">
            <v>5.04</v>
          </cell>
          <cell r="I23" t="str">
            <v>SE</v>
          </cell>
          <cell r="J23">
            <v>18.36</v>
          </cell>
          <cell r="K23">
            <v>0</v>
          </cell>
        </row>
        <row r="24">
          <cell r="B24">
            <v>25.966666666666665</v>
          </cell>
          <cell r="C24">
            <v>36.1</v>
          </cell>
          <cell r="D24">
            <v>17.899999999999999</v>
          </cell>
          <cell r="E24">
            <v>57</v>
          </cell>
          <cell r="F24">
            <v>100</v>
          </cell>
          <cell r="G24">
            <v>25</v>
          </cell>
          <cell r="H24">
            <v>5.7600000000000007</v>
          </cell>
          <cell r="I24" t="str">
            <v>L</v>
          </cell>
          <cell r="J24">
            <v>25.92</v>
          </cell>
          <cell r="K24">
            <v>0</v>
          </cell>
        </row>
        <row r="25">
          <cell r="B25">
            <v>23.266666666666662</v>
          </cell>
          <cell r="C25">
            <v>31.9</v>
          </cell>
          <cell r="D25">
            <v>16.600000000000001</v>
          </cell>
          <cell r="E25">
            <v>64.631578947368425</v>
          </cell>
          <cell r="F25">
            <v>100</v>
          </cell>
          <cell r="G25">
            <v>38</v>
          </cell>
          <cell r="H25">
            <v>12.96</v>
          </cell>
          <cell r="I25" t="str">
            <v>O</v>
          </cell>
          <cell r="J25">
            <v>27.720000000000002</v>
          </cell>
          <cell r="K25">
            <v>0</v>
          </cell>
        </row>
        <row r="26">
          <cell r="B26">
            <v>22.104166666666668</v>
          </cell>
          <cell r="C26">
            <v>28.1</v>
          </cell>
          <cell r="D26">
            <v>19.100000000000001</v>
          </cell>
          <cell r="E26">
            <v>76.900000000000006</v>
          </cell>
          <cell r="F26">
            <v>100</v>
          </cell>
          <cell r="G26">
            <v>53</v>
          </cell>
          <cell r="H26">
            <v>14.04</v>
          </cell>
          <cell r="I26" t="str">
            <v>NO</v>
          </cell>
          <cell r="J26">
            <v>27.36</v>
          </cell>
          <cell r="K26">
            <v>0</v>
          </cell>
        </row>
        <row r="27">
          <cell r="B27">
            <v>22.712500000000002</v>
          </cell>
          <cell r="C27">
            <v>33</v>
          </cell>
          <cell r="D27">
            <v>15.7</v>
          </cell>
          <cell r="E27">
            <v>68.545454545454547</v>
          </cell>
          <cell r="F27">
            <v>100</v>
          </cell>
          <cell r="G27">
            <v>30</v>
          </cell>
          <cell r="H27">
            <v>7.5600000000000005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24.037499999999998</v>
          </cell>
          <cell r="C28">
            <v>32.700000000000003</v>
          </cell>
          <cell r="D28">
            <v>17.100000000000001</v>
          </cell>
          <cell r="E28">
            <v>57.086956521739133</v>
          </cell>
          <cell r="F28">
            <v>100</v>
          </cell>
          <cell r="G28">
            <v>21</v>
          </cell>
          <cell r="H28">
            <v>7.5600000000000005</v>
          </cell>
          <cell r="I28" t="str">
            <v>SE</v>
          </cell>
          <cell r="J28">
            <v>21.96</v>
          </cell>
          <cell r="K28">
            <v>0</v>
          </cell>
        </row>
        <row r="29">
          <cell r="B29">
            <v>22.786956521739125</v>
          </cell>
          <cell r="C29">
            <v>33.299999999999997</v>
          </cell>
          <cell r="D29">
            <v>13.4</v>
          </cell>
          <cell r="E29">
            <v>53.043478260869563</v>
          </cell>
          <cell r="F29">
            <v>100</v>
          </cell>
          <cell r="G29">
            <v>18</v>
          </cell>
          <cell r="H29">
            <v>10.44</v>
          </cell>
          <cell r="I29" t="str">
            <v>SE</v>
          </cell>
          <cell r="J29">
            <v>30.96</v>
          </cell>
          <cell r="K29">
            <v>0</v>
          </cell>
        </row>
        <row r="30">
          <cell r="B30">
            <v>21.987500000000001</v>
          </cell>
          <cell r="C30">
            <v>34.700000000000003</v>
          </cell>
          <cell r="D30">
            <v>12.9</v>
          </cell>
          <cell r="E30">
            <v>52.761904761904759</v>
          </cell>
          <cell r="F30">
            <v>100</v>
          </cell>
          <cell r="G30">
            <v>20</v>
          </cell>
          <cell r="H30">
            <v>7.2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22.358333333333331</v>
          </cell>
          <cell r="C31">
            <v>33.5</v>
          </cell>
          <cell r="D31">
            <v>13.5</v>
          </cell>
          <cell r="E31">
            <v>52.05</v>
          </cell>
          <cell r="F31">
            <v>100</v>
          </cell>
          <cell r="G31">
            <v>19</v>
          </cell>
          <cell r="H31">
            <v>2.8800000000000003</v>
          </cell>
          <cell r="I31" t="str">
            <v>L</v>
          </cell>
          <cell r="J31">
            <v>23.400000000000002</v>
          </cell>
          <cell r="K31">
            <v>0</v>
          </cell>
        </row>
        <row r="32">
          <cell r="B32">
            <v>22.149999999999995</v>
          </cell>
          <cell r="C32">
            <v>34.5</v>
          </cell>
          <cell r="D32">
            <v>12.3</v>
          </cell>
          <cell r="E32">
            <v>58.125</v>
          </cell>
          <cell r="F32">
            <v>100</v>
          </cell>
          <cell r="G32">
            <v>18</v>
          </cell>
          <cell r="H32">
            <v>9.3600000000000012</v>
          </cell>
          <cell r="I32" t="str">
            <v>NO</v>
          </cell>
          <cell r="J32">
            <v>45</v>
          </cell>
          <cell r="K32">
            <v>0</v>
          </cell>
        </row>
        <row r="33">
          <cell r="B33">
            <v>22.766666666666666</v>
          </cell>
          <cell r="C33">
            <v>34.200000000000003</v>
          </cell>
          <cell r="D33">
            <v>12.4</v>
          </cell>
          <cell r="E33">
            <v>52.18181818181818</v>
          </cell>
          <cell r="F33">
            <v>100</v>
          </cell>
          <cell r="G33">
            <v>19</v>
          </cell>
          <cell r="H33">
            <v>16.2</v>
          </cell>
          <cell r="I33" t="str">
            <v>NO</v>
          </cell>
          <cell r="J33">
            <v>37.080000000000005</v>
          </cell>
          <cell r="K33">
            <v>0</v>
          </cell>
        </row>
        <row r="34">
          <cell r="B34">
            <v>23.145833333333332</v>
          </cell>
          <cell r="C34">
            <v>34.9</v>
          </cell>
          <cell r="D34">
            <v>13.8</v>
          </cell>
          <cell r="E34">
            <v>57.695652173913047</v>
          </cell>
          <cell r="F34">
            <v>100</v>
          </cell>
          <cell r="G34">
            <v>21</v>
          </cell>
          <cell r="H34">
            <v>18.36</v>
          </cell>
          <cell r="I34" t="str">
            <v>NO</v>
          </cell>
          <cell r="J34">
            <v>37.440000000000005</v>
          </cell>
          <cell r="K34">
            <v>0</v>
          </cell>
        </row>
        <row r="35">
          <cell r="B35">
            <v>24.558333333333334</v>
          </cell>
          <cell r="C35">
            <v>35.4</v>
          </cell>
          <cell r="D35">
            <v>15.8</v>
          </cell>
          <cell r="E35">
            <v>54</v>
          </cell>
          <cell r="F35">
            <v>100</v>
          </cell>
          <cell r="G35">
            <v>19</v>
          </cell>
          <cell r="H35">
            <v>18.36</v>
          </cell>
          <cell r="I35" t="str">
            <v>SE</v>
          </cell>
          <cell r="J35">
            <v>37.440000000000005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>
            <v>20.245833333333334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17.791666666666668</v>
          </cell>
          <cell r="C5">
            <v>19.3</v>
          </cell>
          <cell r="D5">
            <v>16.2</v>
          </cell>
          <cell r="E5">
            <v>95.083333333333329</v>
          </cell>
          <cell r="F5">
            <v>98</v>
          </cell>
          <cell r="G5">
            <v>89</v>
          </cell>
          <cell r="H5">
            <v>11.520000000000001</v>
          </cell>
          <cell r="I5" t="str">
            <v>N</v>
          </cell>
          <cell r="J5">
            <v>33.840000000000003</v>
          </cell>
          <cell r="K5">
            <v>23.8</v>
          </cell>
        </row>
        <row r="6">
          <cell r="B6">
            <v>13.583333333333334</v>
          </cell>
          <cell r="C6">
            <v>16.2</v>
          </cell>
          <cell r="D6">
            <v>11.7</v>
          </cell>
          <cell r="E6">
            <v>97.458333333333329</v>
          </cell>
          <cell r="F6">
            <v>98</v>
          </cell>
          <cell r="G6">
            <v>96</v>
          </cell>
          <cell r="H6">
            <v>16.559999999999999</v>
          </cell>
          <cell r="I6" t="str">
            <v>S</v>
          </cell>
          <cell r="J6">
            <v>28.08</v>
          </cell>
          <cell r="K6">
            <v>14.200000000000001</v>
          </cell>
        </row>
        <row r="7">
          <cell r="B7">
            <v>10.887500000000001</v>
          </cell>
          <cell r="C7">
            <v>11.7</v>
          </cell>
          <cell r="D7">
            <v>9</v>
          </cell>
          <cell r="E7">
            <v>91.291666666666671</v>
          </cell>
          <cell r="F7">
            <v>97</v>
          </cell>
          <cell r="G7">
            <v>80</v>
          </cell>
          <cell r="H7">
            <v>16.2</v>
          </cell>
          <cell r="I7" t="str">
            <v>S</v>
          </cell>
          <cell r="J7">
            <v>33.480000000000004</v>
          </cell>
          <cell r="K7">
            <v>0</v>
          </cell>
        </row>
        <row r="8">
          <cell r="B8">
            <v>9.8916666666666693</v>
          </cell>
          <cell r="C8">
            <v>16.100000000000001</v>
          </cell>
          <cell r="D8">
            <v>5.9</v>
          </cell>
          <cell r="E8">
            <v>68.125</v>
          </cell>
          <cell r="F8">
            <v>95</v>
          </cell>
          <cell r="G8">
            <v>29</v>
          </cell>
          <cell r="H8">
            <v>18</v>
          </cell>
          <cell r="I8" t="str">
            <v>S</v>
          </cell>
          <cell r="J8">
            <v>31.680000000000003</v>
          </cell>
          <cell r="K8">
            <v>0</v>
          </cell>
        </row>
        <row r="9">
          <cell r="B9">
            <v>11.104166666666666</v>
          </cell>
          <cell r="C9">
            <v>18.3</v>
          </cell>
          <cell r="D9">
            <v>5.2</v>
          </cell>
          <cell r="E9">
            <v>64.541666666666671</v>
          </cell>
          <cell r="F9">
            <v>90</v>
          </cell>
          <cell r="G9">
            <v>43</v>
          </cell>
          <cell r="H9">
            <v>12.6</v>
          </cell>
          <cell r="I9" t="str">
            <v>S</v>
          </cell>
          <cell r="J9">
            <v>21.96</v>
          </cell>
          <cell r="K9">
            <v>0</v>
          </cell>
        </row>
        <row r="10">
          <cell r="B10">
            <v>13.833333333333336</v>
          </cell>
          <cell r="C10">
            <v>22.5</v>
          </cell>
          <cell r="D10">
            <v>6.6</v>
          </cell>
          <cell r="E10">
            <v>63.25</v>
          </cell>
          <cell r="F10">
            <v>92</v>
          </cell>
          <cell r="G10">
            <v>37</v>
          </cell>
          <cell r="H10">
            <v>12.24</v>
          </cell>
          <cell r="I10" t="str">
            <v>S</v>
          </cell>
          <cell r="J10">
            <v>25.92</v>
          </cell>
          <cell r="K10">
            <v>0</v>
          </cell>
        </row>
        <row r="11">
          <cell r="B11">
            <v>15.091666666666669</v>
          </cell>
          <cell r="C11">
            <v>22.6</v>
          </cell>
          <cell r="D11">
            <v>10</v>
          </cell>
          <cell r="E11">
            <v>59.208333333333336</v>
          </cell>
          <cell r="F11">
            <v>80</v>
          </cell>
          <cell r="G11">
            <v>34</v>
          </cell>
          <cell r="H11">
            <v>11.520000000000001</v>
          </cell>
          <cell r="I11" t="str">
            <v>S</v>
          </cell>
          <cell r="J11">
            <v>20.88</v>
          </cell>
          <cell r="K11">
            <v>0</v>
          </cell>
        </row>
        <row r="12">
          <cell r="B12">
            <v>14.825000000000003</v>
          </cell>
          <cell r="C12">
            <v>23.4</v>
          </cell>
          <cell r="D12">
            <v>6.5</v>
          </cell>
          <cell r="E12">
            <v>52.208333333333336</v>
          </cell>
          <cell r="F12">
            <v>84</v>
          </cell>
          <cell r="G12">
            <v>20</v>
          </cell>
          <cell r="H12">
            <v>8.64</v>
          </cell>
          <cell r="I12" t="str">
            <v>S</v>
          </cell>
          <cell r="J12">
            <v>16.2</v>
          </cell>
          <cell r="K12">
            <v>0</v>
          </cell>
        </row>
        <row r="13">
          <cell r="B13">
            <v>18.754166666666666</v>
          </cell>
          <cell r="C13">
            <v>27.3</v>
          </cell>
          <cell r="D13">
            <v>12.2</v>
          </cell>
          <cell r="E13">
            <v>50.583333333333336</v>
          </cell>
          <cell r="F13">
            <v>74</v>
          </cell>
          <cell r="G13">
            <v>31</v>
          </cell>
          <cell r="H13">
            <v>16.559999999999999</v>
          </cell>
          <cell r="I13" t="str">
            <v>NE</v>
          </cell>
          <cell r="J13">
            <v>33.480000000000004</v>
          </cell>
          <cell r="K13">
            <v>0</v>
          </cell>
        </row>
        <row r="14">
          <cell r="B14">
            <v>20.833333333333329</v>
          </cell>
          <cell r="C14">
            <v>29.4</v>
          </cell>
          <cell r="D14">
            <v>12.2</v>
          </cell>
          <cell r="E14">
            <v>55.541666666666664</v>
          </cell>
          <cell r="F14">
            <v>82</v>
          </cell>
          <cell r="G14">
            <v>35</v>
          </cell>
          <cell r="H14">
            <v>12.96</v>
          </cell>
          <cell r="I14" t="str">
            <v>N</v>
          </cell>
          <cell r="J14">
            <v>30.6</v>
          </cell>
          <cell r="K14">
            <v>0</v>
          </cell>
        </row>
        <row r="15">
          <cell r="B15">
            <v>24.125</v>
          </cell>
          <cell r="C15">
            <v>31.9</v>
          </cell>
          <cell r="D15">
            <v>19.600000000000001</v>
          </cell>
          <cell r="E15">
            <v>61.166666666666664</v>
          </cell>
          <cell r="F15">
            <v>81</v>
          </cell>
          <cell r="G15">
            <v>31</v>
          </cell>
          <cell r="H15">
            <v>9.3600000000000012</v>
          </cell>
          <cell r="I15" t="str">
            <v>N</v>
          </cell>
          <cell r="J15">
            <v>26.28</v>
          </cell>
          <cell r="K15">
            <v>0</v>
          </cell>
        </row>
        <row r="16">
          <cell r="B16">
            <v>24.574999999999999</v>
          </cell>
          <cell r="C16">
            <v>31.6</v>
          </cell>
          <cell r="D16">
            <v>18.8</v>
          </cell>
          <cell r="E16">
            <v>58.583333333333336</v>
          </cell>
          <cell r="F16">
            <v>83</v>
          </cell>
          <cell r="G16">
            <v>31</v>
          </cell>
          <cell r="H16">
            <v>10.8</v>
          </cell>
          <cell r="I16" t="str">
            <v>NE</v>
          </cell>
          <cell r="J16">
            <v>23.400000000000002</v>
          </cell>
          <cell r="K16">
            <v>0</v>
          </cell>
        </row>
        <row r="17">
          <cell r="B17">
            <v>24.399999999999995</v>
          </cell>
          <cell r="C17">
            <v>30.9</v>
          </cell>
          <cell r="D17">
            <v>19</v>
          </cell>
          <cell r="E17">
            <v>50</v>
          </cell>
          <cell r="F17">
            <v>70</v>
          </cell>
          <cell r="G17">
            <v>27</v>
          </cell>
          <cell r="H17">
            <v>13.32</v>
          </cell>
          <cell r="I17" t="str">
            <v>N</v>
          </cell>
          <cell r="J17">
            <v>29.880000000000003</v>
          </cell>
          <cell r="K17">
            <v>0</v>
          </cell>
        </row>
        <row r="18">
          <cell r="B18">
            <v>23.629166666666666</v>
          </cell>
          <cell r="C18">
            <v>31.3</v>
          </cell>
          <cell r="D18">
            <v>17.7</v>
          </cell>
          <cell r="E18">
            <v>43.25</v>
          </cell>
          <cell r="F18">
            <v>62</v>
          </cell>
          <cell r="G18">
            <v>22</v>
          </cell>
          <cell r="H18">
            <v>16.559999999999999</v>
          </cell>
          <cell r="I18" t="str">
            <v>NE</v>
          </cell>
          <cell r="J18">
            <v>34.92</v>
          </cell>
          <cell r="K18">
            <v>0</v>
          </cell>
        </row>
        <row r="19">
          <cell r="B19">
            <v>22.895833333333343</v>
          </cell>
          <cell r="C19">
            <v>31.5</v>
          </cell>
          <cell r="D19">
            <v>17.100000000000001</v>
          </cell>
          <cell r="E19">
            <v>37.25</v>
          </cell>
          <cell r="F19">
            <v>49</v>
          </cell>
          <cell r="G19">
            <v>21</v>
          </cell>
          <cell r="H19">
            <v>14.4</v>
          </cell>
          <cell r="I19" t="str">
            <v>NE</v>
          </cell>
          <cell r="J19">
            <v>35.64</v>
          </cell>
          <cell r="K19">
            <v>0</v>
          </cell>
        </row>
        <row r="20">
          <cell r="B20">
            <v>23.512499999999999</v>
          </cell>
          <cell r="C20">
            <v>31.8</v>
          </cell>
          <cell r="D20">
            <v>17.3</v>
          </cell>
          <cell r="E20">
            <v>45</v>
          </cell>
          <cell r="F20">
            <v>62</v>
          </cell>
          <cell r="G20">
            <v>23</v>
          </cell>
          <cell r="H20">
            <v>15.840000000000002</v>
          </cell>
          <cell r="I20" t="str">
            <v>NE</v>
          </cell>
          <cell r="J20">
            <v>38.159999999999997</v>
          </cell>
          <cell r="K20">
            <v>0</v>
          </cell>
        </row>
        <row r="21">
          <cell r="B21">
            <v>24.420833333333334</v>
          </cell>
          <cell r="C21">
            <v>31.8</v>
          </cell>
          <cell r="D21">
            <v>18.399999999999999</v>
          </cell>
          <cell r="E21">
            <v>48.416666666666664</v>
          </cell>
          <cell r="F21">
            <v>69</v>
          </cell>
          <cell r="G21">
            <v>30</v>
          </cell>
          <cell r="H21">
            <v>15.840000000000002</v>
          </cell>
          <cell r="I21" t="str">
            <v>N</v>
          </cell>
          <cell r="J21">
            <v>43.92</v>
          </cell>
          <cell r="K21">
            <v>0</v>
          </cell>
        </row>
        <row r="22">
          <cell r="B22">
            <v>24.041666666666671</v>
          </cell>
          <cell r="C22">
            <v>35.299999999999997</v>
          </cell>
          <cell r="D22">
            <v>15.4</v>
          </cell>
          <cell r="E22">
            <v>56.166666666666664</v>
          </cell>
          <cell r="F22">
            <v>100</v>
          </cell>
          <cell r="G22">
            <v>26</v>
          </cell>
          <cell r="H22">
            <v>7.2</v>
          </cell>
          <cell r="I22" t="str">
            <v>SE</v>
          </cell>
          <cell r="J22">
            <v>28.44</v>
          </cell>
          <cell r="K22">
            <v>0</v>
          </cell>
        </row>
        <row r="23">
          <cell r="B23">
            <v>25.083333333333332</v>
          </cell>
          <cell r="C23">
            <v>34.299999999999997</v>
          </cell>
          <cell r="D23">
            <v>18.7</v>
          </cell>
          <cell r="E23">
            <v>60.347826086956523</v>
          </cell>
          <cell r="F23">
            <v>100</v>
          </cell>
          <cell r="G23">
            <v>28</v>
          </cell>
          <cell r="H23">
            <v>5.04</v>
          </cell>
          <cell r="I23" t="str">
            <v>SE</v>
          </cell>
          <cell r="J23">
            <v>18.36</v>
          </cell>
          <cell r="K23">
            <v>0</v>
          </cell>
        </row>
        <row r="24">
          <cell r="B24">
            <v>25.966666666666665</v>
          </cell>
          <cell r="C24">
            <v>36.1</v>
          </cell>
          <cell r="D24">
            <v>17.899999999999999</v>
          </cell>
          <cell r="E24">
            <v>57</v>
          </cell>
          <cell r="F24">
            <v>100</v>
          </cell>
          <cell r="G24">
            <v>25</v>
          </cell>
          <cell r="H24">
            <v>5.7600000000000007</v>
          </cell>
          <cell r="I24" t="str">
            <v>L</v>
          </cell>
          <cell r="J24">
            <v>25.92</v>
          </cell>
          <cell r="K24">
            <v>0</v>
          </cell>
        </row>
        <row r="25">
          <cell r="B25">
            <v>23.266666666666662</v>
          </cell>
          <cell r="C25">
            <v>31.9</v>
          </cell>
          <cell r="D25">
            <v>16.600000000000001</v>
          </cell>
          <cell r="E25">
            <v>64.631578947368425</v>
          </cell>
          <cell r="F25">
            <v>100</v>
          </cell>
          <cell r="G25">
            <v>38</v>
          </cell>
          <cell r="H25">
            <v>12.96</v>
          </cell>
          <cell r="I25" t="str">
            <v>O</v>
          </cell>
          <cell r="J25">
            <v>27.720000000000002</v>
          </cell>
          <cell r="K25">
            <v>0</v>
          </cell>
        </row>
        <row r="26">
          <cell r="B26">
            <v>14.500000000000002</v>
          </cell>
          <cell r="C26">
            <v>20</v>
          </cell>
          <cell r="D26">
            <v>11.2</v>
          </cell>
          <cell r="E26">
            <v>83.375</v>
          </cell>
          <cell r="F26">
            <v>98</v>
          </cell>
          <cell r="G26">
            <v>53</v>
          </cell>
          <cell r="H26">
            <v>17.64</v>
          </cell>
          <cell r="I26" t="str">
            <v>S</v>
          </cell>
          <cell r="J26">
            <v>36.36</v>
          </cell>
          <cell r="K26">
            <v>0.2</v>
          </cell>
        </row>
        <row r="27">
          <cell r="B27">
            <v>15.874999999999998</v>
          </cell>
          <cell r="C27">
            <v>23.6</v>
          </cell>
          <cell r="D27">
            <v>10.4</v>
          </cell>
          <cell r="E27">
            <v>82.25</v>
          </cell>
          <cell r="F27">
            <v>94</v>
          </cell>
          <cell r="G27">
            <v>65</v>
          </cell>
          <cell r="H27">
            <v>12.6</v>
          </cell>
          <cell r="I27" t="str">
            <v>SE</v>
          </cell>
          <cell r="J27">
            <v>27.720000000000002</v>
          </cell>
          <cell r="K27">
            <v>0</v>
          </cell>
        </row>
        <row r="28">
          <cell r="B28">
            <v>19.683333333333334</v>
          </cell>
          <cell r="C28">
            <v>25.8</v>
          </cell>
          <cell r="D28">
            <v>15.5</v>
          </cell>
          <cell r="E28">
            <v>73.333333333333329</v>
          </cell>
          <cell r="F28">
            <v>90</v>
          </cell>
          <cell r="G28">
            <v>49</v>
          </cell>
          <cell r="H28">
            <v>20.16</v>
          </cell>
          <cell r="I28" t="str">
            <v>NE</v>
          </cell>
          <cell r="J28">
            <v>37.800000000000004</v>
          </cell>
          <cell r="K28">
            <v>0</v>
          </cell>
        </row>
        <row r="29">
          <cell r="B29">
            <v>21.608695652173914</v>
          </cell>
          <cell r="C29">
            <v>28.1</v>
          </cell>
          <cell r="D29">
            <v>16.100000000000001</v>
          </cell>
          <cell r="E29">
            <v>61.086956521739133</v>
          </cell>
          <cell r="F29">
            <v>88</v>
          </cell>
          <cell r="G29">
            <v>31</v>
          </cell>
          <cell r="H29">
            <v>24.12</v>
          </cell>
          <cell r="I29" t="str">
            <v>NE</v>
          </cell>
          <cell r="J29">
            <v>47.16</v>
          </cell>
          <cell r="K29">
            <v>0</v>
          </cell>
        </row>
        <row r="30">
          <cell r="B30">
            <v>21.545833333333334</v>
          </cell>
          <cell r="C30">
            <v>29</v>
          </cell>
          <cell r="D30">
            <v>13.5</v>
          </cell>
          <cell r="E30">
            <v>59.208333333333336</v>
          </cell>
          <cell r="F30">
            <v>88</v>
          </cell>
          <cell r="G30">
            <v>35</v>
          </cell>
          <cell r="H30">
            <v>12.24</v>
          </cell>
          <cell r="I30" t="str">
            <v>NE</v>
          </cell>
          <cell r="J30">
            <v>27.36</v>
          </cell>
          <cell r="K30">
            <v>0</v>
          </cell>
        </row>
        <row r="31">
          <cell r="B31">
            <v>23.454166666666666</v>
          </cell>
          <cell r="C31">
            <v>29.4</v>
          </cell>
          <cell r="D31">
            <v>17.899999999999999</v>
          </cell>
          <cell r="E31">
            <v>51.458333333333336</v>
          </cell>
          <cell r="F31">
            <v>74</v>
          </cell>
          <cell r="G31">
            <v>30</v>
          </cell>
          <cell r="H31">
            <v>17.64</v>
          </cell>
          <cell r="I31" t="str">
            <v>NE</v>
          </cell>
          <cell r="J31">
            <v>37.440000000000005</v>
          </cell>
          <cell r="K31">
            <v>0</v>
          </cell>
        </row>
        <row r="32">
          <cell r="B32">
            <v>22.987500000000001</v>
          </cell>
          <cell r="C32">
            <v>30.8</v>
          </cell>
          <cell r="D32">
            <v>16.7</v>
          </cell>
          <cell r="E32">
            <v>48.625</v>
          </cell>
          <cell r="F32">
            <v>69</v>
          </cell>
          <cell r="G32">
            <v>26</v>
          </cell>
          <cell r="H32">
            <v>13.68</v>
          </cell>
          <cell r="I32" t="str">
            <v>NE</v>
          </cell>
          <cell r="J32">
            <v>34.56</v>
          </cell>
          <cell r="K32">
            <v>0</v>
          </cell>
        </row>
        <row r="33">
          <cell r="B33">
            <v>23.466666666666669</v>
          </cell>
          <cell r="C33">
            <v>31</v>
          </cell>
          <cell r="D33">
            <v>17.3</v>
          </cell>
          <cell r="E33">
            <v>49.416666666666664</v>
          </cell>
          <cell r="F33">
            <v>71</v>
          </cell>
          <cell r="G33">
            <v>27</v>
          </cell>
          <cell r="H33">
            <v>19.079999999999998</v>
          </cell>
          <cell r="I33" t="str">
            <v>N</v>
          </cell>
          <cell r="J33">
            <v>52.2</v>
          </cell>
          <cell r="K33">
            <v>0</v>
          </cell>
        </row>
        <row r="34">
          <cell r="B34">
            <v>22.229166666666661</v>
          </cell>
          <cell r="C34">
            <v>27.7</v>
          </cell>
          <cell r="D34">
            <v>17.8</v>
          </cell>
          <cell r="E34">
            <v>68.875</v>
          </cell>
          <cell r="F34">
            <v>92</v>
          </cell>
          <cell r="G34">
            <v>49</v>
          </cell>
          <cell r="H34">
            <v>24.840000000000003</v>
          </cell>
          <cell r="I34" t="str">
            <v>N</v>
          </cell>
          <cell r="J34">
            <v>67.680000000000007</v>
          </cell>
          <cell r="K34">
            <v>9.5999999999999979</v>
          </cell>
        </row>
        <row r="35">
          <cell r="B35">
            <v>20.379166666666674</v>
          </cell>
          <cell r="C35">
            <v>23.2</v>
          </cell>
          <cell r="D35">
            <v>18.600000000000001</v>
          </cell>
          <cell r="E35">
            <v>88.625</v>
          </cell>
          <cell r="F35">
            <v>98</v>
          </cell>
          <cell r="G35">
            <v>71</v>
          </cell>
          <cell r="H35">
            <v>9.3600000000000012</v>
          </cell>
          <cell r="I35" t="str">
            <v>N</v>
          </cell>
          <cell r="J35">
            <v>20.16</v>
          </cell>
          <cell r="K35">
            <v>6</v>
          </cell>
        </row>
        <row r="36">
          <cell r="I36" t="str">
            <v>NE</v>
          </cell>
        </row>
      </sheetData>
      <sheetData sheetId="7">
        <row r="5">
          <cell r="B5">
            <v>14.508333333333333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workbookViewId="0">
      <selection activeCell="AI26" sqref="AI26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41</v>
      </c>
      <c r="AH3" s="12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  <c r="AH4" s="12"/>
    </row>
    <row r="5" spans="1:34" s="5" customFormat="1" ht="20.100000000000001" customHeight="1" thickTop="1" x14ac:dyDescent="0.2">
      <c r="A5" s="9" t="s">
        <v>48</v>
      </c>
      <c r="B5" s="43">
        <f>[1]Julho!$B$5</f>
        <v>21.870833333333326</v>
      </c>
      <c r="C5" s="43">
        <f>[1]Julho!$B$6</f>
        <v>20.745833333333334</v>
      </c>
      <c r="D5" s="43">
        <f>[1]Julho!$B$7</f>
        <v>17.362499999999994</v>
      </c>
      <c r="E5" s="43">
        <f>[1]Julho!$B$8</f>
        <v>14.8375</v>
      </c>
      <c r="F5" s="43">
        <f>[1]Julho!$B$9</f>
        <v>15.433333333333335</v>
      </c>
      <c r="G5" s="43">
        <f>[1]Julho!$B$10</f>
        <v>16.554166666666671</v>
      </c>
      <c r="H5" s="43">
        <f>[1]Julho!$B$11</f>
        <v>17.645833333333332</v>
      </c>
      <c r="I5" s="43">
        <f>[1]Julho!$B$12</f>
        <v>17.208333333333332</v>
      </c>
      <c r="J5" s="43">
        <f>[1]Julho!$B$13</f>
        <v>17.312499999999996</v>
      </c>
      <c r="K5" s="43">
        <f>[1]Julho!$B$14</f>
        <v>20.704166666666669</v>
      </c>
      <c r="L5" s="43">
        <f>[1]Julho!$B$15</f>
        <v>22.387499999999999</v>
      </c>
      <c r="M5" s="43">
        <f>[1]Julho!$B$16</f>
        <v>22.966666666666665</v>
      </c>
      <c r="N5" s="43">
        <f>[1]Julho!$B$17</f>
        <v>22.649999999999995</v>
      </c>
      <c r="O5" s="43">
        <f>[1]Julho!$B$18</f>
        <v>20.062499999999996</v>
      </c>
      <c r="P5" s="43">
        <f>[1]Julho!$B$19</f>
        <v>19.716666666666665</v>
      </c>
      <c r="Q5" s="43">
        <f>[1]Julho!$B$20</f>
        <v>21.229166666666668</v>
      </c>
      <c r="R5" s="43">
        <f>[1]Julho!$B$21</f>
        <v>23.629166666666666</v>
      </c>
      <c r="S5" s="43">
        <f>[1]Julho!$B$22</f>
        <v>22.95</v>
      </c>
      <c r="T5" s="43">
        <f>[1]Julho!$B$23</f>
        <v>22.641666666666666</v>
      </c>
      <c r="U5" s="43">
        <f>[1]Julho!$B$24</f>
        <v>24.012500000000003</v>
      </c>
      <c r="V5" s="43">
        <f>[1]Julho!$B$25</f>
        <v>25.708333333333332</v>
      </c>
      <c r="W5" s="43">
        <f>[1]Julho!$B$26</f>
        <v>18.8</v>
      </c>
      <c r="X5" s="43">
        <f>[1]Julho!$B$27</f>
        <v>20.649999999999995</v>
      </c>
      <c r="Y5" s="43">
        <f>[1]Julho!$B$28</f>
        <v>22.316666666666666</v>
      </c>
      <c r="Z5" s="43">
        <f>[1]Julho!$B$29</f>
        <v>22.378260869565221</v>
      </c>
      <c r="AA5" s="43">
        <f>[1]Julho!$B$30</f>
        <v>24.091666666666669</v>
      </c>
      <c r="AB5" s="43">
        <f>[1]Julho!$B$31</f>
        <v>21.745833333333334</v>
      </c>
      <c r="AC5" s="43">
        <f>[1]Julho!$B$32</f>
        <v>22.029166666666665</v>
      </c>
      <c r="AD5" s="43">
        <f>[1]Julho!$B$33</f>
        <v>22.404166666666665</v>
      </c>
      <c r="AE5" s="43">
        <f>[1]Julho!$B$34</f>
        <v>23.604166666666661</v>
      </c>
      <c r="AF5" s="43">
        <f>[1]Julho!$B$35</f>
        <v>24.204166666666662</v>
      </c>
      <c r="AG5" s="44">
        <f>AVERAGE(B5:AF5)</f>
        <v>20.963008415147261</v>
      </c>
      <c r="AH5" s="12"/>
    </row>
    <row r="6" spans="1:34" ht="17.100000000000001" customHeight="1" x14ac:dyDescent="0.2">
      <c r="A6" s="9" t="s">
        <v>0</v>
      </c>
      <c r="B6" s="3">
        <f>[2]Julho!$B$5</f>
        <v>17.570833333333333</v>
      </c>
      <c r="C6" s="3">
        <f>[2]Julho!$B$6</f>
        <v>12.383333333333335</v>
      </c>
      <c r="D6" s="3">
        <f>[2]Julho!$B$7</f>
        <v>10.200000000000001</v>
      </c>
      <c r="E6" s="3">
        <f>[2]Julho!$B$8</f>
        <v>8.7791666666666668</v>
      </c>
      <c r="F6" s="3">
        <f>[2]Julho!$B$9</f>
        <v>10.987499999999999</v>
      </c>
      <c r="G6" s="3">
        <f>[2]Julho!$B$10</f>
        <v>12.399999999999999</v>
      </c>
      <c r="H6" s="3">
        <f>[2]Julho!$B$11</f>
        <v>15.025</v>
      </c>
      <c r="I6" s="3">
        <f>[2]Julho!$B$12</f>
        <v>12.674999999999999</v>
      </c>
      <c r="J6" s="3">
        <f>[2]Julho!$B$13</f>
        <v>15.4375</v>
      </c>
      <c r="K6" s="3">
        <f>[2]Julho!$B$14</f>
        <v>18.704166666666669</v>
      </c>
      <c r="L6" s="3">
        <f>[2]Julho!$B$15</f>
        <v>21.383333333333336</v>
      </c>
      <c r="M6" s="3">
        <f>[2]Julho!$B$16</f>
        <v>21.991666666666664</v>
      </c>
      <c r="N6" s="3">
        <f>[2]Julho!$B$17</f>
        <v>22.845833333333331</v>
      </c>
      <c r="O6" s="3">
        <f>[2]Julho!$B$18</f>
        <v>23.041666666666668</v>
      </c>
      <c r="P6" s="3">
        <f>[2]Julho!$B$19</f>
        <v>21.433333333333334</v>
      </c>
      <c r="Q6" s="3">
        <f>[2]Julho!$B$20</f>
        <v>22.320833333333329</v>
      </c>
      <c r="R6" s="3">
        <f>[2]Julho!$B$21</f>
        <v>23.725000000000005</v>
      </c>
      <c r="S6" s="3">
        <f>[2]Julho!$B$22</f>
        <v>19.887499999999999</v>
      </c>
      <c r="T6" s="3">
        <f>[2]Julho!$B$23</f>
        <v>19.604166666666668</v>
      </c>
      <c r="U6" s="3">
        <f>[2]Julho!$B$24</f>
        <v>22.424999999999994</v>
      </c>
      <c r="V6" s="3">
        <f>[2]Julho!$B$25</f>
        <v>17.962500000000002</v>
      </c>
      <c r="W6" s="3">
        <f>[2]Julho!$B$26</f>
        <v>13.904166666666667</v>
      </c>
      <c r="X6" s="3">
        <f>[2]Julho!$B$27</f>
        <v>13.475</v>
      </c>
      <c r="Y6" s="3">
        <f>[2]Julho!$B$28</f>
        <v>18.920833333333334</v>
      </c>
      <c r="Z6" s="3">
        <f>[2]Julho!$B$29</f>
        <v>20.021739130434781</v>
      </c>
      <c r="AA6" s="3">
        <f>[2]Julho!$B$30</f>
        <v>18.204166666666666</v>
      </c>
      <c r="AB6" s="3">
        <f>[2]Julho!$B$31</f>
        <v>20.083333333333332</v>
      </c>
      <c r="AC6" s="3">
        <f>[2]Julho!$B$32</f>
        <v>20.695833333333329</v>
      </c>
      <c r="AD6" s="3">
        <f>[2]Julho!$B$33</f>
        <v>23.100000000000009</v>
      </c>
      <c r="AE6" s="3">
        <f>[2]Julho!$B$34</f>
        <v>22.825000000000003</v>
      </c>
      <c r="AF6" s="3">
        <f>[2]Julho!$B$35</f>
        <v>18.983333333333331</v>
      </c>
      <c r="AG6" s="16">
        <f t="shared" ref="AG6:AG15" si="1">AVERAGE(B6:AF6)</f>
        <v>18.096669004207573</v>
      </c>
    </row>
    <row r="7" spans="1:34" ht="17.100000000000001" customHeight="1" x14ac:dyDescent="0.2">
      <c r="A7" s="9" t="s">
        <v>1</v>
      </c>
      <c r="B7" s="3">
        <f>[3]Julho!$B$5</f>
        <v>21.666666666666668</v>
      </c>
      <c r="C7" s="3">
        <f>[3]Julho!$B$6</f>
        <v>17.708333333333336</v>
      </c>
      <c r="D7" s="3">
        <f>[3]Julho!$B$7</f>
        <v>14.941666666666665</v>
      </c>
      <c r="E7" s="3">
        <f>[3]Julho!$B$8</f>
        <v>13.745833333333335</v>
      </c>
      <c r="F7" s="3">
        <f>[3]Julho!$B$9</f>
        <v>15.40416666666667</v>
      </c>
      <c r="G7" s="3">
        <f>[3]Julho!$B$10</f>
        <v>16.595833333333335</v>
      </c>
      <c r="H7" s="3">
        <f>[3]Julho!$B$11</f>
        <v>18.245833333333334</v>
      </c>
      <c r="I7" s="3">
        <f>[3]Julho!$B$12</f>
        <v>18.25416666666667</v>
      </c>
      <c r="J7" s="3">
        <f>[3]Julho!$B$13</f>
        <v>20.379166666666666</v>
      </c>
      <c r="K7" s="3">
        <f>[3]Julho!$B$14</f>
        <v>21.750000000000004</v>
      </c>
      <c r="L7" s="3">
        <f>[3]Julho!$B$15</f>
        <v>23.595833333333335</v>
      </c>
      <c r="M7" s="3">
        <f>[3]Julho!$B$16</f>
        <v>24.637499999999999</v>
      </c>
      <c r="N7" s="3">
        <f>[3]Julho!$B$17</f>
        <v>24.320833333333329</v>
      </c>
      <c r="O7" s="3">
        <f>[3]Julho!$B$18</f>
        <v>23.495833333333326</v>
      </c>
      <c r="P7" s="3">
        <f>[3]Julho!$B$19</f>
        <v>23.058333333333334</v>
      </c>
      <c r="Q7" s="3">
        <f>[3]Julho!$B$20</f>
        <v>24.025000000000002</v>
      </c>
      <c r="R7" s="3">
        <f>[3]Julho!$B$21</f>
        <v>24.958333333333339</v>
      </c>
      <c r="S7" s="3">
        <f>[3]Julho!$B$22</f>
        <v>24.95</v>
      </c>
      <c r="T7" s="3">
        <f>[3]Julho!$B$23</f>
        <v>25.358333333333334</v>
      </c>
      <c r="U7" s="3">
        <f>[3]Julho!$B$24</f>
        <v>25.125</v>
      </c>
      <c r="V7" s="3">
        <f>[3]Julho!$B$25</f>
        <v>20.995833333333334</v>
      </c>
      <c r="W7" s="3">
        <f>[3]Julho!$B$26</f>
        <v>17.495833333333334</v>
      </c>
      <c r="X7" s="3">
        <f>[3]Julho!$B$27</f>
        <v>20.154166666666665</v>
      </c>
      <c r="Y7" s="3">
        <f>[3]Julho!$B$28</f>
        <v>24.045833333333334</v>
      </c>
      <c r="Z7" s="3">
        <f>[3]Julho!$B$29</f>
        <v>25.641666666666666</v>
      </c>
      <c r="AA7" s="3">
        <f>[3]Julho!$B$30</f>
        <v>22.704166666666666</v>
      </c>
      <c r="AB7" s="3">
        <f>[3]Julho!$B$31</f>
        <v>24.216666666666658</v>
      </c>
      <c r="AC7" s="3">
        <f>[3]Julho!$B$32</f>
        <v>23.083333333333332</v>
      </c>
      <c r="AD7" s="3">
        <f>[3]Julho!$B$33</f>
        <v>24.362500000000001</v>
      </c>
      <c r="AE7" s="3">
        <f>[3]Julho!$B$34</f>
        <v>23.137499999999999</v>
      </c>
      <c r="AF7" s="3">
        <f>[3]Julho!$B$35</f>
        <v>22.004166666666666</v>
      </c>
      <c r="AG7" s="16">
        <f t="shared" si="1"/>
        <v>21.614784946236561</v>
      </c>
    </row>
    <row r="8" spans="1:34" ht="17.100000000000001" customHeight="1" x14ac:dyDescent="0.2">
      <c r="A8" s="9" t="s">
        <v>2</v>
      </c>
      <c r="B8" s="3">
        <f>[4]Julho!$B$5</f>
        <v>21.2</v>
      </c>
      <c r="C8" s="3">
        <f>[4]Julho!$B$6</f>
        <v>20.008333333333336</v>
      </c>
      <c r="D8" s="3">
        <f>[4]Julho!$B$7</f>
        <v>13.950000000000001</v>
      </c>
      <c r="E8" s="3">
        <f>[4]Julho!$B$8</f>
        <v>12.725</v>
      </c>
      <c r="F8" s="3">
        <f>[4]Julho!$B$9</f>
        <v>15.329166666666667</v>
      </c>
      <c r="G8" s="3">
        <f>[4]Julho!$B$10</f>
        <v>17.183333333333334</v>
      </c>
      <c r="H8" s="3">
        <f>[4]Julho!$B$11</f>
        <v>18.212500000000002</v>
      </c>
      <c r="I8" s="3">
        <f>[4]Julho!$B$12</f>
        <v>18.479166666666664</v>
      </c>
      <c r="J8" s="3">
        <f>[4]Julho!$B$13</f>
        <v>21.258333333333333</v>
      </c>
      <c r="K8" s="3">
        <f>[4]Julho!$B$14</f>
        <v>23.766666666666669</v>
      </c>
      <c r="L8" s="3">
        <f>[4]Julho!$B$15</f>
        <v>24.741666666666664</v>
      </c>
      <c r="M8" s="3">
        <f>[4]Julho!$B$16</f>
        <v>24.620833333333337</v>
      </c>
      <c r="N8" s="3">
        <f>[4]Julho!$B$17</f>
        <v>24.816666666666666</v>
      </c>
      <c r="O8" s="3">
        <f>[4]Julho!$B$18</f>
        <v>24.166666666666668</v>
      </c>
      <c r="P8" s="3">
        <f>[4]Julho!$B$19</f>
        <v>23.950000000000003</v>
      </c>
      <c r="Q8" s="3">
        <f>[4]Julho!$B$20</f>
        <v>25.087499999999995</v>
      </c>
      <c r="R8" s="3">
        <f>[4]Julho!$B$21</f>
        <v>25.345833333333331</v>
      </c>
      <c r="S8" s="3">
        <f>[4]Julho!$B$22</f>
        <v>24.408333333333335</v>
      </c>
      <c r="T8" s="3">
        <f>[4]Julho!$B$23</f>
        <v>23.958333333333329</v>
      </c>
      <c r="U8" s="3">
        <f>[4]Julho!$B$24</f>
        <v>26.958333333333332</v>
      </c>
      <c r="V8" s="3">
        <f>[4]Julho!$B$25</f>
        <v>23.004166666666663</v>
      </c>
      <c r="W8" s="3">
        <f>[4]Julho!$B$26</f>
        <v>16.712499999999999</v>
      </c>
      <c r="X8" s="3">
        <f>[4]Julho!$B$27</f>
        <v>20.045833333333334</v>
      </c>
      <c r="Y8" s="3">
        <f>[4]Julho!$B$28</f>
        <v>21.525000000000006</v>
      </c>
      <c r="Z8" s="3">
        <f>[4]Julho!$B$29</f>
        <v>23.250000000000004</v>
      </c>
      <c r="AA8" s="3">
        <f>[4]Julho!$B$30</f>
        <v>24.195833333333329</v>
      </c>
      <c r="AB8" s="3">
        <f>[4]Julho!$B$31</f>
        <v>24.333333333333329</v>
      </c>
      <c r="AC8" s="3">
        <f>[4]Julho!$B$32</f>
        <v>24.429166666666671</v>
      </c>
      <c r="AD8" s="3">
        <f>[4]Julho!$B$33</f>
        <v>24.216666666666669</v>
      </c>
      <c r="AE8" s="3">
        <f>[4]Julho!$B$34</f>
        <v>23.366666666666664</v>
      </c>
      <c r="AF8" s="3">
        <f>[4]Julho!$B$35</f>
        <v>23.358333333333334</v>
      </c>
      <c r="AG8" s="16">
        <f t="shared" si="1"/>
        <v>21.890456989247316</v>
      </c>
    </row>
    <row r="9" spans="1:34" ht="17.100000000000001" customHeight="1" x14ac:dyDescent="0.2">
      <c r="A9" s="9" t="s">
        <v>3</v>
      </c>
      <c r="B9" s="3">
        <f>[5]Julho!$B$5</f>
        <v>21.5</v>
      </c>
      <c r="C9" s="3">
        <f>[5]Julho!$B$6</f>
        <v>22.5</v>
      </c>
      <c r="D9" s="3">
        <f>[5]Julho!$B$7</f>
        <v>18.404166666666672</v>
      </c>
      <c r="E9" s="3">
        <f>[5]Julho!$B$8</f>
        <v>15.058333333333335</v>
      </c>
      <c r="F9" s="3">
        <f>[5]Julho!$B$9</f>
        <v>17.337500000000002</v>
      </c>
      <c r="G9" s="3">
        <f>[5]Julho!$B$10</f>
        <v>19.108333333333338</v>
      </c>
      <c r="H9" s="3">
        <f>[5]Julho!$B$11</f>
        <v>19.55</v>
      </c>
      <c r="I9" s="3">
        <f>[5]Julho!$B$12</f>
        <v>18.654166666666665</v>
      </c>
      <c r="J9" s="3">
        <f>[5]Julho!$B$13</f>
        <v>18.849999999999998</v>
      </c>
      <c r="K9" s="3">
        <f>[5]Julho!$B$14</f>
        <v>21.6875</v>
      </c>
      <c r="L9" s="3">
        <f>[5]Julho!$B$15</f>
        <v>22.054166666666664</v>
      </c>
      <c r="M9" s="3">
        <f>[5]Julho!$B$16</f>
        <v>22.375</v>
      </c>
      <c r="N9" s="3">
        <f>[5]Julho!$B$17</f>
        <v>21.041666666666668</v>
      </c>
      <c r="O9" s="3">
        <f>[5]Julho!$B$18</f>
        <v>19.891666666666669</v>
      </c>
      <c r="P9" s="3">
        <f>[5]Julho!$B$19</f>
        <v>20.099999999999998</v>
      </c>
      <c r="Q9" s="3">
        <f>[5]Julho!$B$20</f>
        <v>21.795833333333334</v>
      </c>
      <c r="R9" s="3">
        <f>[5]Julho!$B$21</f>
        <v>24.266666666666662</v>
      </c>
      <c r="S9" s="3">
        <f>[5]Julho!$B$22</f>
        <v>24.024999999999995</v>
      </c>
      <c r="T9" s="3">
        <f>[5]Julho!$B$23</f>
        <v>24.0625</v>
      </c>
      <c r="U9" s="3">
        <f>[5]Julho!$B$24</f>
        <v>25.183333333333334</v>
      </c>
      <c r="V9" s="3">
        <f>[5]Julho!$B$25</f>
        <v>25.908333333333331</v>
      </c>
      <c r="W9" s="3">
        <f>[5]Julho!$B$26</f>
        <v>24.066666666666666</v>
      </c>
      <c r="X9" s="3">
        <f>[5]Julho!$B$27</f>
        <v>22.466666666666665</v>
      </c>
      <c r="Y9" s="3">
        <f>[5]Julho!$B$28</f>
        <v>22.208333333333332</v>
      </c>
      <c r="Z9" s="3">
        <f>[5]Julho!$B$29</f>
        <v>21.675000000000001</v>
      </c>
      <c r="AA9" s="3">
        <f>[5]Julho!$B$30</f>
        <v>22.212499999999995</v>
      </c>
      <c r="AB9" s="3">
        <f>[5]Julho!$B$31</f>
        <v>21.437500000000004</v>
      </c>
      <c r="AC9" s="3">
        <f>[5]Julho!$B$32</f>
        <v>22.258333333333336</v>
      </c>
      <c r="AD9" s="3">
        <f>[5]Julho!$B$33</f>
        <v>22.579166666666662</v>
      </c>
      <c r="AE9" s="3">
        <f>[5]Julho!$B$34</f>
        <v>25.008333333333329</v>
      </c>
      <c r="AF9" s="3">
        <f>[5]Julho!$B$35</f>
        <v>24.875</v>
      </c>
      <c r="AG9" s="16">
        <f t="shared" si="1"/>
        <v>21.681989247311822</v>
      </c>
    </row>
    <row r="10" spans="1:34" ht="17.100000000000001" customHeight="1" x14ac:dyDescent="0.2">
      <c r="A10" s="9" t="s">
        <v>4</v>
      </c>
      <c r="B10" s="3">
        <f>[6]Julho!$B$5</f>
        <v>22.670833333333338</v>
      </c>
      <c r="C10" s="3">
        <f>[6]Julho!$B$6</f>
        <v>21.091666666666665</v>
      </c>
      <c r="D10" s="3">
        <f>[6]Julho!$B$7</f>
        <v>16.737500000000001</v>
      </c>
      <c r="E10" s="3">
        <f>[6]Julho!$B$8</f>
        <v>12.737500000000002</v>
      </c>
      <c r="F10" s="3">
        <f>[6]Julho!$B$9</f>
        <v>17.249999999999996</v>
      </c>
      <c r="G10" s="3">
        <f>[6]Julho!$B$10</f>
        <v>19.474999999999998</v>
      </c>
      <c r="H10" s="3">
        <f>[6]Julho!$B$11</f>
        <v>19.016666666666669</v>
      </c>
      <c r="I10" s="3">
        <f>[6]Julho!$B$12</f>
        <v>18.395833333333329</v>
      </c>
      <c r="J10" s="3">
        <f>[6]Julho!$B$13</f>
        <v>20.162500000000005</v>
      </c>
      <c r="K10" s="3">
        <f>[6]Julho!$B$14</f>
        <v>22.720833333333335</v>
      </c>
      <c r="L10" s="3">
        <f>[6]Julho!$B$15</f>
        <v>22.579166666666666</v>
      </c>
      <c r="M10" s="3">
        <f>[6]Julho!$B$16</f>
        <v>23.012499999999999</v>
      </c>
      <c r="N10" s="3">
        <f>[6]Julho!$B$17</f>
        <v>22.162499999999998</v>
      </c>
      <c r="O10" s="3">
        <f>[6]Julho!$B$18</f>
        <v>21.833333333333332</v>
      </c>
      <c r="P10" s="3">
        <f>[6]Julho!$B$19</f>
        <v>21.820833333333336</v>
      </c>
      <c r="Q10" s="3">
        <f>[6]Julho!$B$20</f>
        <v>22.479166666666668</v>
      </c>
      <c r="R10" s="3">
        <f>[6]Julho!$B$21</f>
        <v>23.620833333333326</v>
      </c>
      <c r="S10" s="3">
        <f>[6]Julho!$B$22</f>
        <v>23.850000000000005</v>
      </c>
      <c r="T10" s="3">
        <f>[6]Julho!$B$23</f>
        <v>22.633333333333329</v>
      </c>
      <c r="U10" s="3">
        <f>[6]Julho!$B$24</f>
        <v>24.545833333333338</v>
      </c>
      <c r="V10" s="3">
        <f>[6]Julho!$B$25</f>
        <v>23.937499999999996</v>
      </c>
      <c r="W10" s="3">
        <f>[6]Julho!$B$26</f>
        <v>20.733333333333331</v>
      </c>
      <c r="X10" s="3">
        <f>[6]Julho!$B$27</f>
        <v>20.25416666666667</v>
      </c>
      <c r="Y10" s="3">
        <f>[6]Julho!$B$28</f>
        <v>21.595833333333331</v>
      </c>
      <c r="Z10" s="3">
        <f>[6]Julho!$B$29</f>
        <v>21.217391304347828</v>
      </c>
      <c r="AA10" s="3">
        <f>[6]Julho!$B$30</f>
        <v>21.379166666666663</v>
      </c>
      <c r="AB10" s="3">
        <f>[6]Julho!$B$31</f>
        <v>21.641666666666666</v>
      </c>
      <c r="AC10" s="3">
        <f>[6]Julho!$B$32</f>
        <v>21.820833333333329</v>
      </c>
      <c r="AD10" s="3">
        <f>[6]Julho!$B$33</f>
        <v>22.387500000000003</v>
      </c>
      <c r="AE10" s="3">
        <f>[6]Julho!$B$34</f>
        <v>22.820833333333336</v>
      </c>
      <c r="AF10" s="3">
        <f>[6]Julho!$B$35</f>
        <v>24.387500000000003</v>
      </c>
      <c r="AG10" s="16">
        <f t="shared" si="1"/>
        <v>21.32166316035531</v>
      </c>
    </row>
    <row r="11" spans="1:34" ht="17.100000000000001" customHeight="1" x14ac:dyDescent="0.2">
      <c r="A11" s="9" t="s">
        <v>5</v>
      </c>
      <c r="B11" s="3">
        <f>[7]Julho!$B$5</f>
        <v>20.280000000000005</v>
      </c>
      <c r="C11" s="3">
        <f>[7]Julho!$B$6</f>
        <v>18.05</v>
      </c>
      <c r="D11" s="3">
        <f>[7]Julho!$B$7</f>
        <v>14.079166666666667</v>
      </c>
      <c r="E11" s="3">
        <f>[7]Julho!$B$8</f>
        <v>15.84</v>
      </c>
      <c r="F11" s="3">
        <f>[7]Julho!$B$9</f>
        <v>16.620833333333326</v>
      </c>
      <c r="G11" s="3">
        <f>[7]Julho!$B$10</f>
        <v>18.408333333333331</v>
      </c>
      <c r="H11" s="3">
        <f>[7]Julho!$B$11</f>
        <v>19.175000000000001</v>
      </c>
      <c r="I11" s="3">
        <f>[7]Julho!$B$12</f>
        <v>19.912499999999998</v>
      </c>
      <c r="J11" s="3">
        <f>[7]Julho!$B$13</f>
        <v>23.220833333333335</v>
      </c>
      <c r="K11" s="3">
        <f>[7]Julho!$B$14</f>
        <v>25.395833333333332</v>
      </c>
      <c r="L11" s="3">
        <f>[7]Julho!$B$15</f>
        <v>26.641666666666666</v>
      </c>
      <c r="M11" s="3">
        <f>[7]Julho!$B$16</f>
        <v>27.116666666666671</v>
      </c>
      <c r="N11" s="3">
        <f>[7]Julho!$B$17</f>
        <v>27.300000000000008</v>
      </c>
      <c r="O11" s="3">
        <f>[7]Julho!$B$18</f>
        <v>26.333333333333332</v>
      </c>
      <c r="P11" s="3">
        <f>[7]Julho!$B$19</f>
        <v>26.624999999999996</v>
      </c>
      <c r="Q11" s="3">
        <f>[7]Julho!$B$20</f>
        <v>27.099999999999998</v>
      </c>
      <c r="R11" s="3">
        <f>[7]Julho!$B$21</f>
        <v>27.754166666666663</v>
      </c>
      <c r="S11" s="3">
        <f>[7]Julho!$B$22</f>
        <v>26.358333333333334</v>
      </c>
      <c r="T11" s="3">
        <f>[7]Julho!$B$23</f>
        <v>25.366666666666671</v>
      </c>
      <c r="U11" s="3">
        <f>[7]Julho!$B$24</f>
        <v>24.708333333333332</v>
      </c>
      <c r="V11" s="3">
        <f>[7]Julho!$B$25</f>
        <v>19.774999999999999</v>
      </c>
      <c r="W11" s="3">
        <f>[7]Julho!$B$26</f>
        <v>16.358333333333331</v>
      </c>
      <c r="X11" s="3">
        <f>[7]Julho!$B$27</f>
        <v>19.737500000000001</v>
      </c>
      <c r="Y11" s="3">
        <f>[7]Julho!$B$28</f>
        <v>24.424999999999997</v>
      </c>
      <c r="Z11" s="3">
        <f>[7]Julho!$B$29</f>
        <v>25.30434782608695</v>
      </c>
      <c r="AA11" s="3">
        <f>[7]Julho!$B$30</f>
        <v>26.304166666666671</v>
      </c>
      <c r="AB11" s="3">
        <f>[7]Julho!$B$31</f>
        <v>26.120833333333334</v>
      </c>
      <c r="AC11" s="3">
        <f>[7]Julho!$B$32</f>
        <v>26.700000000000003</v>
      </c>
      <c r="AD11" s="3">
        <f>[7]Julho!$B$33</f>
        <v>26.437500000000011</v>
      </c>
      <c r="AE11" s="3">
        <f>[7]Julho!$B$34</f>
        <v>25.370833333333337</v>
      </c>
      <c r="AF11" s="3">
        <f>[7]Julho!$B$35</f>
        <v>20.7</v>
      </c>
      <c r="AG11" s="16">
        <f t="shared" si="1"/>
        <v>23.016780037400657</v>
      </c>
    </row>
    <row r="12" spans="1:34" ht="17.100000000000001" customHeight="1" x14ac:dyDescent="0.2">
      <c r="A12" s="9" t="s">
        <v>6</v>
      </c>
      <c r="B12" s="3">
        <f>[8]Julho!$B$5</f>
        <v>23.179166666666664</v>
      </c>
      <c r="C12" s="3">
        <f>[8]Julho!$B$6</f>
        <v>22.025000000000006</v>
      </c>
      <c r="D12" s="3">
        <f>[8]Julho!$B$7</f>
        <v>18.070833333333336</v>
      </c>
      <c r="E12" s="3">
        <f>[8]Julho!$B$8</f>
        <v>16.324999999999999</v>
      </c>
      <c r="F12" s="3">
        <f>[8]Julho!$B$9</f>
        <v>16.908333333333331</v>
      </c>
      <c r="G12" s="3">
        <f>[8]Julho!$B$10</f>
        <v>19.333333333333332</v>
      </c>
      <c r="H12" s="3">
        <f>[8]Julho!$B$11</f>
        <v>20.074999999999999</v>
      </c>
      <c r="I12" s="3">
        <f>[8]Julho!$B$12</f>
        <v>20.175000000000001</v>
      </c>
      <c r="J12" s="3">
        <f>[8]Julho!$B$13</f>
        <v>19.870833333333334</v>
      </c>
      <c r="K12" s="3">
        <f>[8]Julho!$B$14</f>
        <v>21.058333333333334</v>
      </c>
      <c r="L12" s="3">
        <f>[8]Julho!$B$15</f>
        <v>23.179166666666671</v>
      </c>
      <c r="M12" s="3">
        <f>[8]Julho!$B$16</f>
        <v>23.104166666666668</v>
      </c>
      <c r="N12" s="3">
        <f>[8]Julho!$B$17</f>
        <v>22.383333333333336</v>
      </c>
      <c r="O12" s="3">
        <f>[8]Julho!$B$18</f>
        <v>21.204166666666669</v>
      </c>
      <c r="P12" s="3">
        <f>[8]Julho!$B$19</f>
        <v>21.012499999999999</v>
      </c>
      <c r="Q12" s="3">
        <f>[8]Julho!$B$20</f>
        <v>22.291666666666668</v>
      </c>
      <c r="R12" s="3">
        <f>[8]Julho!$B$21</f>
        <v>23.033333333333335</v>
      </c>
      <c r="S12" s="3">
        <f>[8]Julho!$B$22</f>
        <v>24.041666666666671</v>
      </c>
      <c r="T12" s="3">
        <f>[8]Julho!$B$23</f>
        <v>25.083333333333332</v>
      </c>
      <c r="U12" s="3">
        <f>[8]Julho!$B$24</f>
        <v>25.966666666666665</v>
      </c>
      <c r="V12" s="3">
        <f>[8]Julho!$B$25</f>
        <v>23.266666666666662</v>
      </c>
      <c r="W12" s="3">
        <f>[8]Julho!$B$26</f>
        <v>22.104166666666668</v>
      </c>
      <c r="X12" s="3">
        <f>[8]Julho!$B$27</f>
        <v>22.712500000000002</v>
      </c>
      <c r="Y12" s="3">
        <f>[8]Julho!$B$28</f>
        <v>24.037499999999998</v>
      </c>
      <c r="Z12" s="3">
        <f>[8]Julho!$B$29</f>
        <v>22.786956521739125</v>
      </c>
      <c r="AA12" s="3">
        <f>[8]Julho!$B$30</f>
        <v>21.987500000000001</v>
      </c>
      <c r="AB12" s="3">
        <f>[8]Julho!$B$31</f>
        <v>22.358333333333331</v>
      </c>
      <c r="AC12" s="3">
        <f>[8]Julho!$B$32</f>
        <v>22.149999999999995</v>
      </c>
      <c r="AD12" s="3">
        <f>[8]Julho!$B$33</f>
        <v>22.766666666666666</v>
      </c>
      <c r="AE12" s="3">
        <f>[8]Julho!$B$34</f>
        <v>23.145833333333332</v>
      </c>
      <c r="AF12" s="3">
        <f>[8]Julho!$B$35</f>
        <v>24.558333333333334</v>
      </c>
      <c r="AG12" s="16">
        <f t="shared" si="1"/>
        <v>21.941783543712013</v>
      </c>
    </row>
    <row r="13" spans="1:34" ht="17.100000000000001" customHeight="1" x14ac:dyDescent="0.2">
      <c r="A13" s="9" t="s">
        <v>7</v>
      </c>
      <c r="B13" s="3">
        <f>[9]Julho!$B$5</f>
        <v>17.791666666666668</v>
      </c>
      <c r="C13" s="3">
        <f>[9]Julho!$B$6</f>
        <v>13.583333333333334</v>
      </c>
      <c r="D13" s="3">
        <f>[9]Julho!$B$7</f>
        <v>10.887500000000001</v>
      </c>
      <c r="E13" s="3">
        <f>[9]Julho!$B$8</f>
        <v>9.8916666666666693</v>
      </c>
      <c r="F13" s="3">
        <f>[9]Julho!$B$9</f>
        <v>11.104166666666666</v>
      </c>
      <c r="G13" s="3">
        <f>[9]Julho!$B$10</f>
        <v>13.833333333333336</v>
      </c>
      <c r="H13" s="3">
        <f>[9]Julho!$B$11</f>
        <v>15.091666666666669</v>
      </c>
      <c r="I13" s="3">
        <f>[9]Julho!$B$12</f>
        <v>14.825000000000003</v>
      </c>
      <c r="J13" s="3">
        <f>[9]Julho!$B$13</f>
        <v>18.754166666666666</v>
      </c>
      <c r="K13" s="3">
        <f>[9]Julho!$B$14</f>
        <v>20.833333333333329</v>
      </c>
      <c r="L13" s="3">
        <f>[9]Julho!$B$15</f>
        <v>24.125</v>
      </c>
      <c r="M13" s="3">
        <f>[9]Julho!$B$16</f>
        <v>24.574999999999999</v>
      </c>
      <c r="N13" s="3">
        <f>[9]Julho!$B$17</f>
        <v>24.399999999999995</v>
      </c>
      <c r="O13" s="3">
        <f>[9]Julho!$B$18</f>
        <v>23.629166666666666</v>
      </c>
      <c r="P13" s="3">
        <f>[9]Julho!$B$19</f>
        <v>22.895833333333343</v>
      </c>
      <c r="Q13" s="3">
        <f>[9]Julho!$B$20</f>
        <v>23.512499999999999</v>
      </c>
      <c r="R13" s="3">
        <f>[9]Julho!$B$21</f>
        <v>24.420833333333334</v>
      </c>
      <c r="S13" s="3">
        <f>[9]Julho!$B$22</f>
        <v>24.041666666666671</v>
      </c>
      <c r="T13" s="3">
        <f>[9]Julho!$B$23</f>
        <v>25.083333333333332</v>
      </c>
      <c r="U13" s="3">
        <f>[9]Julho!$B$24</f>
        <v>25.966666666666665</v>
      </c>
      <c r="V13" s="3">
        <f>[9]Julho!$B$25</f>
        <v>23.266666666666662</v>
      </c>
      <c r="W13" s="3">
        <f>[9]Julho!$B$26</f>
        <v>14.500000000000002</v>
      </c>
      <c r="X13" s="3">
        <f>[9]Julho!$B$27</f>
        <v>15.874999999999998</v>
      </c>
      <c r="Y13" s="3">
        <f>[9]Julho!$B$28</f>
        <v>19.683333333333334</v>
      </c>
      <c r="Z13" s="3">
        <f>[9]Julho!$B$29</f>
        <v>21.608695652173914</v>
      </c>
      <c r="AA13" s="3">
        <f>[9]Julho!$B$30</f>
        <v>21.545833333333334</v>
      </c>
      <c r="AB13" s="3">
        <f>[9]Julho!$B$31</f>
        <v>23.454166666666666</v>
      </c>
      <c r="AC13" s="3">
        <f>[9]Julho!$B$32</f>
        <v>22.987500000000001</v>
      </c>
      <c r="AD13" s="3">
        <f>[9]Julho!$B$33</f>
        <v>23.466666666666669</v>
      </c>
      <c r="AE13" s="3">
        <f>[9]Julho!$B$34</f>
        <v>22.229166666666661</v>
      </c>
      <c r="AF13" s="3">
        <f>[9]Julho!$B$35</f>
        <v>20.379166666666674</v>
      </c>
      <c r="AG13" s="16">
        <f t="shared" si="1"/>
        <v>19.943291257597007</v>
      </c>
    </row>
    <row r="14" spans="1:34" ht="17.100000000000001" customHeight="1" x14ac:dyDescent="0.2">
      <c r="A14" s="9" t="s">
        <v>8</v>
      </c>
      <c r="B14" s="3">
        <f>[10]Julho!$B$5</f>
        <v>18.749999999999996</v>
      </c>
      <c r="C14" s="3">
        <f>[10]Julho!$B$6</f>
        <v>14.091666666666669</v>
      </c>
      <c r="D14" s="3">
        <f>[10]Julho!$B$7</f>
        <v>10.883333333333335</v>
      </c>
      <c r="E14" s="3">
        <f>[10]Julho!$B$8</f>
        <v>8.85</v>
      </c>
      <c r="F14" s="3">
        <f>[10]Julho!$B$9</f>
        <v>10.670833333333333</v>
      </c>
      <c r="G14" s="3">
        <f>[10]Julho!$B$10</f>
        <v>13.466666666666669</v>
      </c>
      <c r="H14" s="3">
        <f>[10]Julho!$B$11</f>
        <v>14.39583333333333</v>
      </c>
      <c r="I14" s="3">
        <f>[10]Julho!$B$12</f>
        <v>13.458333333333334</v>
      </c>
      <c r="J14" s="3">
        <f>[10]Julho!$B$13</f>
        <v>16.137499999999999</v>
      </c>
      <c r="K14" s="3">
        <f>[10]Julho!$B$14</f>
        <v>19.833333333333332</v>
      </c>
      <c r="L14" s="3">
        <f>[10]Julho!$B$15</f>
        <v>21.945833333333329</v>
      </c>
      <c r="M14" s="3">
        <f>[10]Julho!$B$16</f>
        <v>23.474999999999998</v>
      </c>
      <c r="N14" s="3">
        <f>[10]Julho!$B$17</f>
        <v>23.554166666666664</v>
      </c>
      <c r="O14" s="3">
        <f>[10]Julho!$B$18</f>
        <v>22.650000000000002</v>
      </c>
      <c r="P14" s="3">
        <f>[10]Julho!$B$19</f>
        <v>21.825000000000003</v>
      </c>
      <c r="Q14" s="3">
        <f>[10]Julho!$B$20</f>
        <v>23.333333333333332</v>
      </c>
      <c r="R14" s="3">
        <f>[10]Julho!$B$21</f>
        <v>21.745833333333334</v>
      </c>
      <c r="S14" s="3">
        <f>[10]Julho!$B$22</f>
        <v>18.695833333333333</v>
      </c>
      <c r="T14" s="3">
        <f>[10]Julho!$B$23</f>
        <v>18.904166666666665</v>
      </c>
      <c r="U14" s="3">
        <f>[10]Julho!$B$24</f>
        <v>22.679166666666664</v>
      </c>
      <c r="V14" s="3">
        <f>[10]Julho!$B$25</f>
        <v>18.570833333333329</v>
      </c>
      <c r="W14" s="3">
        <f>[10]Julho!$B$26</f>
        <v>15.27083333333333</v>
      </c>
      <c r="X14" s="3">
        <f>[10]Julho!$B$27</f>
        <v>16.099999999999998</v>
      </c>
      <c r="Y14" s="3">
        <f>[10]Julho!$B$28</f>
        <v>18.695833333333329</v>
      </c>
      <c r="Z14" s="3">
        <f>[10]Julho!$B$29</f>
        <v>20.612499999999997</v>
      </c>
      <c r="AA14" s="3">
        <f>[10]Julho!$B$30</f>
        <v>20.833333333333332</v>
      </c>
      <c r="AB14" s="3">
        <f>[10]Julho!$B$31</f>
        <v>22.179166666666664</v>
      </c>
      <c r="AC14" s="3">
        <f>[10]Julho!$B$32</f>
        <v>22.154166666666665</v>
      </c>
      <c r="AD14" s="3">
        <f>[10]Julho!$B$33</f>
        <v>23.195833333333336</v>
      </c>
      <c r="AE14" s="3">
        <f>[10]Julho!$B$34</f>
        <v>21.695833333333329</v>
      </c>
      <c r="AF14" s="3">
        <f>[10]Julho!$B$35</f>
        <v>19.879166666666666</v>
      </c>
      <c r="AG14" s="16">
        <f t="shared" si="1"/>
        <v>18.662365591397847</v>
      </c>
    </row>
    <row r="15" spans="1:34" ht="17.100000000000001" customHeight="1" x14ac:dyDescent="0.2">
      <c r="A15" s="9" t="s">
        <v>9</v>
      </c>
      <c r="B15" s="3" t="str">
        <f>[11]Julho!$B$5</f>
        <v>**</v>
      </c>
      <c r="C15" s="3" t="str">
        <f>[11]Julho!$B$6</f>
        <v>**</v>
      </c>
      <c r="D15" s="3" t="str">
        <f>[11]Julho!$B$7</f>
        <v>**</v>
      </c>
      <c r="E15" s="3" t="str">
        <f>[11]Julho!$B$8</f>
        <v>**</v>
      </c>
      <c r="F15" s="3" t="str">
        <f>[11]Julho!$B$9</f>
        <v>**</v>
      </c>
      <c r="G15" s="3">
        <f>[11]Julho!$B$10</f>
        <v>20.6</v>
      </c>
      <c r="H15" s="3">
        <f>[11]Julho!$B$11</f>
        <v>17.336842105263155</v>
      </c>
      <c r="I15" s="3">
        <f>[11]Julho!$B$12</f>
        <v>15.774999999999999</v>
      </c>
      <c r="J15" s="3">
        <f>[11]Julho!$B$13</f>
        <v>18.583333333333332</v>
      </c>
      <c r="K15" s="3">
        <f>[11]Julho!$B$14</f>
        <v>21.491666666666671</v>
      </c>
      <c r="L15" s="3">
        <f>[11]Julho!$B$15</f>
        <v>23.733333333333324</v>
      </c>
      <c r="M15" s="3">
        <f>[11]Julho!$B$16</f>
        <v>24.808333333333326</v>
      </c>
      <c r="N15" s="3">
        <f>[11]Julho!$B$17</f>
        <v>24.275000000000002</v>
      </c>
      <c r="O15" s="3">
        <f>[11]Julho!$B$18</f>
        <v>23.287500000000005</v>
      </c>
      <c r="P15" s="3">
        <f>[11]Julho!$B$19</f>
        <v>22.854166666666668</v>
      </c>
      <c r="Q15" s="3">
        <f>[11]Julho!$B$20</f>
        <v>24.116666666666671</v>
      </c>
      <c r="R15" s="3">
        <f>[11]Julho!$B$21</f>
        <v>27.578947368421051</v>
      </c>
      <c r="S15" s="3">
        <f>[11]Julho!$B$22</f>
        <v>23.057142857142857</v>
      </c>
      <c r="T15" s="3">
        <f>[11]Julho!$B$23</f>
        <v>24.855555555555554</v>
      </c>
      <c r="U15" s="3">
        <f>[11]Julho!$B$24</f>
        <v>26.946666666666669</v>
      </c>
      <c r="V15" s="3">
        <f>[11]Julho!$B$25</f>
        <v>23.783333333333331</v>
      </c>
      <c r="W15" s="3">
        <f>[11]Julho!$B$26</f>
        <v>18.39</v>
      </c>
      <c r="X15" s="3">
        <f>[11]Julho!$B$27</f>
        <v>20.03846153846154</v>
      </c>
      <c r="Y15" s="3">
        <f>[11]Julho!$B$28</f>
        <v>22.669230769230769</v>
      </c>
      <c r="Z15" s="3">
        <f>[11]Julho!$B$29</f>
        <v>23.90666666666667</v>
      </c>
      <c r="AA15" s="3">
        <f>[11]Julho!$B$30</f>
        <v>24.323529411764707</v>
      </c>
      <c r="AB15" s="3">
        <f>[11]Julho!$B$31</f>
        <v>25.593750000000004</v>
      </c>
      <c r="AC15" s="3">
        <f>[11]Julho!$B$32</f>
        <v>26.266666666666666</v>
      </c>
      <c r="AD15" s="3">
        <f>[11]Julho!$B$33</f>
        <v>27.925000000000001</v>
      </c>
      <c r="AE15" s="3" t="str">
        <f>[11]Julho!$B$34</f>
        <v>**</v>
      </c>
      <c r="AF15" s="3" t="str">
        <f>[11]Julho!$B$35</f>
        <v>**</v>
      </c>
      <c r="AG15" s="16">
        <f t="shared" si="1"/>
        <v>23.008199705798873</v>
      </c>
    </row>
    <row r="16" spans="1:34" ht="17.100000000000001" customHeight="1" x14ac:dyDescent="0.2">
      <c r="A16" s="9" t="s">
        <v>10</v>
      </c>
      <c r="B16" s="3">
        <f>[12]Julho!$B$5</f>
        <v>18.529166666666665</v>
      </c>
      <c r="C16" s="3">
        <f>[12]Julho!$B$6</f>
        <v>13.962499999999999</v>
      </c>
      <c r="D16" s="3">
        <f>[12]Julho!$B$7</f>
        <v>11.200000000000003</v>
      </c>
      <c r="E16" s="3">
        <f>[12]Julho!$B$8</f>
        <v>9.5708333333333329</v>
      </c>
      <c r="F16" s="3">
        <f>[12]Julho!$B$9</f>
        <v>11.766666666666666</v>
      </c>
      <c r="G16" s="3">
        <f>[12]Julho!$B$10</f>
        <v>13.75</v>
      </c>
      <c r="H16" s="3">
        <f>[12]Julho!$B$11</f>
        <v>15.800000000000002</v>
      </c>
      <c r="I16" s="3">
        <f>[12]Julho!$B$12</f>
        <v>13.695833333333335</v>
      </c>
      <c r="J16" s="3">
        <f>[12]Julho!$B$13</f>
        <v>19.204166666666666</v>
      </c>
      <c r="K16" s="3">
        <f>[12]Julho!$B$14</f>
        <v>20.12916666666667</v>
      </c>
      <c r="L16" s="3">
        <f>[12]Julho!$B$15</f>
        <v>22.937500000000004</v>
      </c>
      <c r="M16" s="3">
        <f>[12]Julho!$B$16</f>
        <v>23.966666666666669</v>
      </c>
      <c r="N16" s="3">
        <f>[12]Julho!$B$17</f>
        <v>25.062500000000004</v>
      </c>
      <c r="O16" s="3">
        <f>[12]Julho!$B$18</f>
        <v>24.037499999999998</v>
      </c>
      <c r="P16" s="3">
        <f>[12]Julho!$B$19</f>
        <v>23.6875</v>
      </c>
      <c r="Q16" s="3">
        <f>[12]Julho!$B$20</f>
        <v>24.670833333333331</v>
      </c>
      <c r="R16" s="3">
        <f>[12]Julho!$B$21</f>
        <v>25.200000000000003</v>
      </c>
      <c r="S16" s="3">
        <f>[12]Julho!$B$22</f>
        <v>19.845833333333335</v>
      </c>
      <c r="T16" s="3">
        <f>[12]Julho!$B$23</f>
        <v>20.179166666666667</v>
      </c>
      <c r="U16" s="3">
        <f>[12]Julho!$B$24</f>
        <v>23.687499999999996</v>
      </c>
      <c r="V16" s="3">
        <f>[12]Julho!$B$25</f>
        <v>19.816666666666666</v>
      </c>
      <c r="W16" s="3">
        <f>[12]Julho!$B$26</f>
        <v>15.170833333333334</v>
      </c>
      <c r="X16" s="3">
        <f>[12]Julho!$B$27</f>
        <v>15.741666666666667</v>
      </c>
      <c r="Y16" s="3">
        <f>[12]Julho!$B$28</f>
        <v>19.987500000000001</v>
      </c>
      <c r="Z16" s="3">
        <f>[12]Julho!$B$29</f>
        <v>21.683333333333334</v>
      </c>
      <c r="AA16" s="3">
        <f>[12]Julho!$B$30</f>
        <v>21.554166666666671</v>
      </c>
      <c r="AB16" s="3">
        <f>[12]Julho!$B$31</f>
        <v>22.470833333333331</v>
      </c>
      <c r="AC16" s="3">
        <f>[12]Julho!$B$32</f>
        <v>23.529166666666669</v>
      </c>
      <c r="AD16" s="3">
        <f>[12]Julho!$B$33</f>
        <v>24.470833333333331</v>
      </c>
      <c r="AE16" s="3">
        <f>[12]Julho!$B$34</f>
        <v>23.566666666666674</v>
      </c>
      <c r="AF16" s="3">
        <f>[12]Julho!$B$35</f>
        <v>20.758333333333336</v>
      </c>
      <c r="AG16" s="16">
        <f t="shared" ref="AG16:AG26" si="2">AVERAGE(B16:AF16)</f>
        <v>19.665591397849465</v>
      </c>
    </row>
    <row r="17" spans="1:34" ht="17.100000000000001" customHeight="1" x14ac:dyDescent="0.2">
      <c r="A17" s="9" t="s">
        <v>11</v>
      </c>
      <c r="B17" s="3" t="str">
        <f>[13]Julho!$B$5</f>
        <v>**</v>
      </c>
      <c r="C17" s="3" t="str">
        <f>[13]Julho!$B$6</f>
        <v>**</v>
      </c>
      <c r="D17" s="3" t="str">
        <f>[13]Julho!$B$7</f>
        <v>**</v>
      </c>
      <c r="E17" s="3">
        <f>[13]Julho!$B$8</f>
        <v>14.272727272727273</v>
      </c>
      <c r="F17" s="3">
        <f>[13]Julho!$B$9</f>
        <v>11.708333333333334</v>
      </c>
      <c r="G17" s="3">
        <f>[13]Julho!$B$10</f>
        <v>13.933333333333332</v>
      </c>
      <c r="H17" s="3">
        <f>[13]Julho!$B$11</f>
        <v>16.116666666666667</v>
      </c>
      <c r="I17" s="3">
        <f>[13]Julho!$B$12</f>
        <v>15.387500000000003</v>
      </c>
      <c r="J17" s="3">
        <f>[13]Julho!$B$13</f>
        <v>16.233333333333331</v>
      </c>
      <c r="K17" s="3">
        <f>[13]Julho!$B$14</f>
        <v>19.099999999999998</v>
      </c>
      <c r="L17" s="3">
        <f>[13]Julho!$B$15</f>
        <v>22.304166666666671</v>
      </c>
      <c r="M17" s="3">
        <f>[13]Julho!$B$16</f>
        <v>22.004166666666666</v>
      </c>
      <c r="N17" s="3">
        <f>[13]Julho!$B$17</f>
        <v>22.025000000000006</v>
      </c>
      <c r="O17" s="3">
        <f>[13]Julho!$B$18</f>
        <v>20.995833333333334</v>
      </c>
      <c r="P17" s="3">
        <f>[13]Julho!$B$19</f>
        <v>19.762499999999999</v>
      </c>
      <c r="Q17" s="3">
        <f>[13]Julho!$B$20</f>
        <v>21.041666666666668</v>
      </c>
      <c r="R17" s="3">
        <f>[13]Julho!$B$21</f>
        <v>23.866666666666664</v>
      </c>
      <c r="S17" s="3">
        <f>[13]Julho!$B$22</f>
        <v>21.804166666666664</v>
      </c>
      <c r="T17" s="3">
        <f>[13]Julho!$B$23</f>
        <v>21.383333333333329</v>
      </c>
      <c r="U17" s="3">
        <f>[13]Julho!$B$24</f>
        <v>22.570833333333336</v>
      </c>
      <c r="V17" s="3">
        <f>[13]Julho!$B$25</f>
        <v>20.054166666666667</v>
      </c>
      <c r="W17" s="3">
        <f>[13]Julho!$B$26</f>
        <v>15.3125</v>
      </c>
      <c r="X17" s="3">
        <f>[13]Julho!$B$27</f>
        <v>14.816666666666665</v>
      </c>
      <c r="Y17" s="3">
        <f>[13]Julho!$B$28</f>
        <v>20.037500000000001</v>
      </c>
      <c r="Z17" s="3">
        <f>[13]Julho!$B$29</f>
        <v>20.462499999999999</v>
      </c>
      <c r="AA17" s="3">
        <f>[13]Julho!$B$30</f>
        <v>20.229166666666668</v>
      </c>
      <c r="AB17" s="3">
        <f>[13]Julho!$B$31</f>
        <v>21.633333333333336</v>
      </c>
      <c r="AC17" s="3">
        <f>[13]Julho!$B$32</f>
        <v>20.879166666666666</v>
      </c>
      <c r="AD17" s="3">
        <f>[13]Julho!$B$33</f>
        <v>21.116666666666667</v>
      </c>
      <c r="AE17" s="3">
        <f>[13]Julho!$B$34</f>
        <v>21.933333333333337</v>
      </c>
      <c r="AF17" s="3">
        <f>[13]Julho!$B$35</f>
        <v>20.974999999999998</v>
      </c>
      <c r="AG17" s="16">
        <f t="shared" si="2"/>
        <v>19.355722402597404</v>
      </c>
    </row>
    <row r="18" spans="1:34" ht="17.100000000000001" customHeight="1" x14ac:dyDescent="0.2">
      <c r="A18" s="9" t="s">
        <v>12</v>
      </c>
      <c r="B18" s="3">
        <f>[14]Julho!$B$5</f>
        <v>20.116666666666664</v>
      </c>
      <c r="C18" s="3">
        <f>[14]Julho!$B$6</f>
        <v>17.229166666666668</v>
      </c>
      <c r="D18" s="3">
        <f>[14]Julho!$B$7</f>
        <v>14.591666666666667</v>
      </c>
      <c r="E18" s="3">
        <f>[14]Julho!$B$8</f>
        <v>13.216666666666669</v>
      </c>
      <c r="F18" s="3">
        <f>[14]Julho!$B$9</f>
        <v>14.241666666666667</v>
      </c>
      <c r="G18" s="3">
        <f>[14]Julho!$B$10</f>
        <v>16.3125</v>
      </c>
      <c r="H18" s="3">
        <f>[14]Julho!$B$11</f>
        <v>17.937500000000004</v>
      </c>
      <c r="I18" s="3">
        <f>[14]Julho!$B$12</f>
        <v>18.279166666666669</v>
      </c>
      <c r="J18" s="3">
        <f>[14]Julho!$B$13</f>
        <v>20.108333333333334</v>
      </c>
      <c r="K18" s="3">
        <f>[14]Julho!$B$14</f>
        <v>22.049999999999994</v>
      </c>
      <c r="L18" s="3">
        <f>[14]Julho!$B$15</f>
        <v>23.929166666666664</v>
      </c>
      <c r="M18" s="3">
        <f>[14]Julho!$B$16</f>
        <v>24.270833333333332</v>
      </c>
      <c r="N18" s="3">
        <f>[14]Julho!$B$17</f>
        <v>24.237500000000008</v>
      </c>
      <c r="O18" s="3">
        <f>[14]Julho!$B$18</f>
        <v>23.187499999999996</v>
      </c>
      <c r="P18" s="3">
        <f>[14]Julho!$B$19</f>
        <v>22.137499999999999</v>
      </c>
      <c r="Q18" s="3">
        <f>[14]Julho!$B$20</f>
        <v>24.525000000000002</v>
      </c>
      <c r="R18" s="3">
        <f>[14]Julho!$B$21</f>
        <v>25.012499999999992</v>
      </c>
      <c r="S18" s="3">
        <f>[14]Julho!$B$22</f>
        <v>25.120833333333341</v>
      </c>
      <c r="T18" s="3">
        <f>[14]Julho!$B$23</f>
        <v>24.920833333333338</v>
      </c>
      <c r="U18" s="3">
        <f>[14]Julho!$B$24</f>
        <v>24.920833333333334</v>
      </c>
      <c r="V18" s="3">
        <f>[14]Julho!$B$25</f>
        <v>21.583333333333332</v>
      </c>
      <c r="W18" s="3">
        <f>[14]Julho!$B$26</f>
        <v>17.700000000000006</v>
      </c>
      <c r="X18" s="3">
        <f>[14]Julho!$B$27</f>
        <v>19.841666666666665</v>
      </c>
      <c r="Y18" s="3">
        <f>[14]Julho!$B$28</f>
        <v>23.970833333333328</v>
      </c>
      <c r="Z18" s="3">
        <f>[14]Julho!$B$29</f>
        <v>23.920833333333331</v>
      </c>
      <c r="AA18" s="3">
        <f>[14]Julho!$B$30</f>
        <v>23.129166666666666</v>
      </c>
      <c r="AB18" s="3">
        <f>[14]Julho!$B$31</f>
        <v>23.908333333333335</v>
      </c>
      <c r="AC18" s="3">
        <f>[14]Julho!$B$32</f>
        <v>22.795833333333334</v>
      </c>
      <c r="AD18" s="3">
        <f>[14]Julho!$B$33</f>
        <v>23.720833333333335</v>
      </c>
      <c r="AE18" s="3">
        <f>[14]Julho!$B$34</f>
        <v>22.574999999999999</v>
      </c>
      <c r="AF18" s="3">
        <f>[14]Julho!$B$35</f>
        <v>21.283333333333331</v>
      </c>
      <c r="AG18" s="16">
        <f t="shared" si="2"/>
        <v>21.315322580645162</v>
      </c>
    </row>
    <row r="19" spans="1:34" ht="17.100000000000001" customHeight="1" x14ac:dyDescent="0.2">
      <c r="A19" s="9" t="s">
        <v>13</v>
      </c>
      <c r="B19" s="3" t="str">
        <f>[15]Julho!$B$5</f>
        <v>**</v>
      </c>
      <c r="C19" s="3" t="str">
        <f>[15]Julho!$B$6</f>
        <v>**</v>
      </c>
      <c r="D19" s="3" t="str">
        <f>[15]Julho!$B$7</f>
        <v>**</v>
      </c>
      <c r="E19" s="3" t="str">
        <f>[15]Julho!$B$8</f>
        <v>**</v>
      </c>
      <c r="F19" s="3" t="str">
        <f>[15]Julho!$B$9</f>
        <v>**</v>
      </c>
      <c r="G19" s="3" t="str">
        <f>[15]Julho!$B$10</f>
        <v>**</v>
      </c>
      <c r="H19" s="3" t="str">
        <f>[15]Julho!$B$11</f>
        <v>**</v>
      </c>
      <c r="I19" s="3" t="str">
        <f>[15]Julho!$B$12</f>
        <v>**</v>
      </c>
      <c r="J19" s="3" t="str">
        <f>[15]Julho!$B$13</f>
        <v>**</v>
      </c>
      <c r="K19" s="3" t="str">
        <f>[15]Julho!$B$14</f>
        <v>**</v>
      </c>
      <c r="L19" s="3" t="str">
        <f>[15]Julho!$B$15</f>
        <v>**</v>
      </c>
      <c r="M19" s="3" t="str">
        <f>[15]Julho!$B$16</f>
        <v>**</v>
      </c>
      <c r="N19" s="3" t="str">
        <f>[15]Julho!$B$17</f>
        <v>**</v>
      </c>
      <c r="O19" s="3" t="str">
        <f>[15]Julho!$B$18</f>
        <v>**</v>
      </c>
      <c r="P19" s="3" t="str">
        <f>[15]Julho!$B$19</f>
        <v>**</v>
      </c>
      <c r="Q19" s="3" t="str">
        <f>[15]Julho!$B$20</f>
        <v>**</v>
      </c>
      <c r="R19" s="3" t="str">
        <f>[15]Julho!$B$21</f>
        <v>**</v>
      </c>
      <c r="S19" s="3" t="str">
        <f>[15]Julho!$B$22</f>
        <v>**</v>
      </c>
      <c r="T19" s="3" t="str">
        <f>[15]Julho!$B$23</f>
        <v>**</v>
      </c>
      <c r="U19" s="3" t="str">
        <f>[15]Julho!$B$24</f>
        <v>**</v>
      </c>
      <c r="V19" s="3" t="str">
        <f>[15]Julho!$B$25</f>
        <v>**</v>
      </c>
      <c r="W19" s="3" t="str">
        <f>[15]Julho!$B$26</f>
        <v>**</v>
      </c>
      <c r="X19" s="3" t="str">
        <f>[15]Julho!$B$27</f>
        <v>**</v>
      </c>
      <c r="Y19" s="3" t="str">
        <f>[15]Julho!$B$28</f>
        <v>**</v>
      </c>
      <c r="Z19" s="3" t="str">
        <f>[15]Julho!$B$29</f>
        <v>**</v>
      </c>
      <c r="AA19" s="3" t="str">
        <f>[15]Julho!$B$30</f>
        <v>**</v>
      </c>
      <c r="AB19" s="3" t="str">
        <f>[15]Julho!$B$31</f>
        <v>**</v>
      </c>
      <c r="AC19" s="3" t="str">
        <f>[15]Julho!$B$32</f>
        <v>**</v>
      </c>
      <c r="AD19" s="3" t="str">
        <f>[15]Julho!$B$33</f>
        <v>**</v>
      </c>
      <c r="AE19" s="3" t="str">
        <f>[15]Julho!$B$34</f>
        <v>**</v>
      </c>
      <c r="AF19" s="3" t="str">
        <f>[15]Julho!$B$35</f>
        <v>**</v>
      </c>
      <c r="AG19" s="16" t="s">
        <v>32</v>
      </c>
    </row>
    <row r="20" spans="1:34" ht="17.100000000000001" customHeight="1" x14ac:dyDescent="0.2">
      <c r="A20" s="9" t="s">
        <v>14</v>
      </c>
      <c r="B20" s="3">
        <f>[16]Julho!$B$5</f>
        <v>21.184999999999995</v>
      </c>
      <c r="C20" s="3">
        <f>[16]Julho!$B$6</f>
        <v>22.304166666666664</v>
      </c>
      <c r="D20" s="3">
        <f>[16]Julho!$B$7</f>
        <v>18.899999999999995</v>
      </c>
      <c r="E20" s="3">
        <f>[16]Julho!$B$8</f>
        <v>14.979166666666666</v>
      </c>
      <c r="F20" s="3">
        <f>[16]Julho!$B$9</f>
        <v>16.954166666666669</v>
      </c>
      <c r="G20" s="3">
        <f>[16]Julho!$B$10</f>
        <v>18.047619047619047</v>
      </c>
      <c r="H20" s="3">
        <f>[16]Julho!$B$11</f>
        <v>18.977272727272727</v>
      </c>
      <c r="I20" s="3">
        <f>[16]Julho!$B$12</f>
        <v>18.833333333333329</v>
      </c>
      <c r="J20" s="3">
        <f>[16]Julho!$B$13</f>
        <v>17.390476190476196</v>
      </c>
      <c r="K20" s="3">
        <f>[16]Julho!$B$14</f>
        <v>19.036842105263158</v>
      </c>
      <c r="L20" s="3">
        <f>[16]Julho!$B$15</f>
        <v>20.433333333333337</v>
      </c>
      <c r="M20" s="3">
        <f>[16]Julho!$B$16</f>
        <v>23.212499999999995</v>
      </c>
      <c r="N20" s="3">
        <f>[16]Julho!$B$17</f>
        <v>21.329166666666669</v>
      </c>
      <c r="O20" s="3">
        <f>[16]Julho!$B$18</f>
        <v>19.554166666666664</v>
      </c>
      <c r="P20" s="3">
        <f>[16]Julho!$B$19</f>
        <v>20.470833333333335</v>
      </c>
      <c r="Q20" s="3">
        <f>[16]Julho!$B$20</f>
        <v>22.320833333333329</v>
      </c>
      <c r="R20" s="3">
        <f>[16]Julho!$B$21</f>
        <v>23.824999999999999</v>
      </c>
      <c r="S20" s="3">
        <f>[16]Julho!$B$22</f>
        <v>24.558333333333337</v>
      </c>
      <c r="T20" s="3">
        <f>[16]Julho!$B$23</f>
        <v>24.183333333333334</v>
      </c>
      <c r="U20" s="3">
        <f>[16]Julho!$B$24</f>
        <v>24.979166666666661</v>
      </c>
      <c r="V20" s="3">
        <f>[16]Julho!$B$25</f>
        <v>25.554166666666671</v>
      </c>
      <c r="W20" s="3">
        <f>[16]Julho!$B$26</f>
        <v>22.929166666666664</v>
      </c>
      <c r="X20" s="3">
        <f>[16]Julho!$B$27</f>
        <v>22.241666666666664</v>
      </c>
      <c r="Y20" s="3">
        <f>[16]Julho!$B$28</f>
        <v>23.004166666666666</v>
      </c>
      <c r="Z20" s="3">
        <f>[16]Julho!$B$29</f>
        <v>23.129166666666666</v>
      </c>
      <c r="AA20" s="3">
        <f>[16]Julho!$B$30</f>
        <v>23.183333333333334</v>
      </c>
      <c r="AB20" s="3">
        <f>[16]Julho!$B$31</f>
        <v>22.170833333333334</v>
      </c>
      <c r="AC20" s="3">
        <f>[16]Julho!$B$32</f>
        <v>22.320833333333329</v>
      </c>
      <c r="AD20" s="3">
        <f>[16]Julho!$B$33</f>
        <v>24.258333333333336</v>
      </c>
      <c r="AE20" s="3">
        <f>[16]Julho!$B$34</f>
        <v>25.699999999999992</v>
      </c>
      <c r="AF20" s="3">
        <f>[16]Julho!$B$35</f>
        <v>25.32083333333334</v>
      </c>
      <c r="AG20" s="16">
        <f t="shared" si="2"/>
        <v>21.654426131310682</v>
      </c>
    </row>
    <row r="21" spans="1:34" ht="17.100000000000001" customHeight="1" x14ac:dyDescent="0.2">
      <c r="A21" s="9" t="s">
        <v>15</v>
      </c>
      <c r="B21" s="3">
        <f>[17]Julho!$B$5</f>
        <v>16.81666666666667</v>
      </c>
      <c r="C21" s="3">
        <f>[17]Julho!$B$6</f>
        <v>10.883333333333335</v>
      </c>
      <c r="D21" s="3">
        <f>[17]Julho!$B$7</f>
        <v>8.3708333333333318</v>
      </c>
      <c r="E21" s="3">
        <f>[17]Julho!$B$8</f>
        <v>8.5250000000000004</v>
      </c>
      <c r="F21" s="3">
        <f>[17]Julho!$B$9</f>
        <v>10.966666666666667</v>
      </c>
      <c r="G21" s="3">
        <f>[17]Julho!$B$10</f>
        <v>12.604166666666666</v>
      </c>
      <c r="H21" s="3">
        <f>[17]Julho!$B$11</f>
        <v>14.45833333333333</v>
      </c>
      <c r="I21" s="3">
        <f>[17]Julho!$B$12</f>
        <v>14.704166666666666</v>
      </c>
      <c r="J21" s="3">
        <f>[17]Julho!$B$13</f>
        <v>16.745833333333334</v>
      </c>
      <c r="K21" s="3">
        <f>[17]Julho!$B$14</f>
        <v>19.783333333333328</v>
      </c>
      <c r="L21" s="3">
        <f>[17]Julho!$B$15</f>
        <v>23.770833333333339</v>
      </c>
      <c r="M21" s="3">
        <f>[17]Julho!$B$16</f>
        <v>22.933333333333337</v>
      </c>
      <c r="N21" s="3">
        <f>[17]Julho!$B$17</f>
        <v>22.912499999999998</v>
      </c>
      <c r="O21" s="3">
        <f>[17]Julho!$B$18</f>
        <v>22.683333333333334</v>
      </c>
      <c r="P21" s="3">
        <f>[17]Julho!$B$19</f>
        <v>21.141666666666662</v>
      </c>
      <c r="Q21" s="3">
        <f>[17]Julho!$B$20</f>
        <v>23.100000000000005</v>
      </c>
      <c r="R21" s="3">
        <f>[17]Julho!$B$21</f>
        <v>24.450000000000003</v>
      </c>
      <c r="S21" s="3">
        <f>[17]Julho!$B$22</f>
        <v>19.966666666666665</v>
      </c>
      <c r="T21" s="3">
        <f>[17]Julho!$B$23</f>
        <v>19.116666666666664</v>
      </c>
      <c r="U21" s="3">
        <f>[17]Julho!$B$24</f>
        <v>21.929166666666671</v>
      </c>
      <c r="V21" s="3">
        <f>[17]Julho!$B$25</f>
        <v>17.274999999999999</v>
      </c>
      <c r="W21" s="3">
        <f>[17]Julho!$B$26</f>
        <v>12.9125</v>
      </c>
      <c r="X21" s="3">
        <f>[17]Julho!$B$27</f>
        <v>14.279166666666669</v>
      </c>
      <c r="Y21" s="3">
        <f>[17]Julho!$B$28</f>
        <v>18.150000000000002</v>
      </c>
      <c r="Z21" s="3">
        <f>[17]Julho!$B$29</f>
        <v>19.317391304347829</v>
      </c>
      <c r="AA21" s="3">
        <f>[17]Julho!$B$30</f>
        <v>19.833333333333332</v>
      </c>
      <c r="AB21" s="3">
        <f>[17]Julho!$B$31</f>
        <v>21.062499999999996</v>
      </c>
      <c r="AC21" s="3">
        <f>[17]Julho!$B$32</f>
        <v>20.791666666666664</v>
      </c>
      <c r="AD21" s="3">
        <f>[17]Julho!$B$33</f>
        <v>23.7</v>
      </c>
      <c r="AE21" s="3">
        <f>[17]Julho!$B$34</f>
        <v>21.991666666666664</v>
      </c>
      <c r="AF21" s="3">
        <f>[17]Julho!$B$35</f>
        <v>17.616666666666667</v>
      </c>
      <c r="AG21" s="16">
        <f t="shared" si="2"/>
        <v>18.154593267882188</v>
      </c>
    </row>
    <row r="22" spans="1:34" ht="17.100000000000001" customHeight="1" x14ac:dyDescent="0.2">
      <c r="A22" s="9" t="s">
        <v>16</v>
      </c>
      <c r="B22" s="3">
        <f>[18]Julho!$B$5</f>
        <v>16.845833333333335</v>
      </c>
      <c r="C22" s="3">
        <f>[18]Julho!$B$6</f>
        <v>13.454166666666667</v>
      </c>
      <c r="D22" s="3">
        <f>[18]Julho!$B$7</f>
        <v>12.24583333333333</v>
      </c>
      <c r="E22" s="3">
        <f>[18]Julho!$B$8</f>
        <v>12.995833333333332</v>
      </c>
      <c r="F22" s="3">
        <f>[18]Julho!$B$9</f>
        <v>13.2125</v>
      </c>
      <c r="G22" s="3">
        <f>[18]Julho!$B$10</f>
        <v>14.616666666666669</v>
      </c>
      <c r="H22" s="3">
        <f>[18]Julho!$B$11</f>
        <v>16.279166666666665</v>
      </c>
      <c r="I22" s="3">
        <f>[18]Julho!$B$12</f>
        <v>17.208333333333332</v>
      </c>
      <c r="J22" s="3">
        <f>[18]Julho!$B$13</f>
        <v>20.770833333333332</v>
      </c>
      <c r="K22" s="3">
        <f>[18]Julho!$B$14</f>
        <v>24.941666666666674</v>
      </c>
      <c r="L22" s="3">
        <f>[18]Julho!$B$15</f>
        <v>24.429166666666664</v>
      </c>
      <c r="M22" s="3">
        <f>[18]Julho!$B$16</f>
        <v>27.512499999999999</v>
      </c>
      <c r="N22" s="3">
        <f>[18]Julho!$B$17</f>
        <v>25.987499999999997</v>
      </c>
      <c r="O22" s="3">
        <f>[18]Julho!$B$18</f>
        <v>26.779166666666658</v>
      </c>
      <c r="P22" s="3">
        <f>[18]Julho!$B$19</f>
        <v>27.562500000000004</v>
      </c>
      <c r="Q22" s="3">
        <f>[18]Julho!$B$20</f>
        <v>28.466666666666665</v>
      </c>
      <c r="R22" s="3">
        <f>[18]Julho!$B$21</f>
        <v>27.370833333333326</v>
      </c>
      <c r="S22" s="3">
        <f>[18]Julho!$B$22</f>
        <v>21.5</v>
      </c>
      <c r="T22" s="3">
        <f>[18]Julho!$B$23</f>
        <v>20.295833333333334</v>
      </c>
      <c r="U22" s="3">
        <f>[18]Julho!$B$24</f>
        <v>22.454166666666669</v>
      </c>
      <c r="V22" s="3">
        <f>[18]Julho!$B$25</f>
        <v>16.925000000000008</v>
      </c>
      <c r="W22" s="3">
        <f>[18]Julho!$B$26</f>
        <v>15.262500000000001</v>
      </c>
      <c r="X22" s="3">
        <f>[18]Julho!$B$27</f>
        <v>17.429166666666664</v>
      </c>
      <c r="Y22" s="3">
        <f>[18]Julho!$B$28</f>
        <v>22.395833333333332</v>
      </c>
      <c r="Z22" s="3">
        <f>[18]Julho!$B$29</f>
        <v>23.879166666666666</v>
      </c>
      <c r="AA22" s="3">
        <f>[18]Julho!$B$30</f>
        <v>25.112499999999997</v>
      </c>
      <c r="AB22" s="3">
        <f>[18]Julho!$B$31</f>
        <v>23.850000000000005</v>
      </c>
      <c r="AC22" s="3">
        <f>[18]Julho!$B$32</f>
        <v>26.595833333333335</v>
      </c>
      <c r="AD22" s="3">
        <f>[18]Julho!$B$33</f>
        <v>27.537500000000005</v>
      </c>
      <c r="AE22" s="3">
        <f>[18]Julho!$B$34</f>
        <v>21.45</v>
      </c>
      <c r="AF22" s="3">
        <f>[18]Julho!$B$35</f>
        <v>15.912500000000001</v>
      </c>
      <c r="AG22" s="16">
        <f t="shared" si="2"/>
        <v>21.009005376344088</v>
      </c>
    </row>
    <row r="23" spans="1:34" ht="17.100000000000001" customHeight="1" x14ac:dyDescent="0.2">
      <c r="A23" s="9" t="s">
        <v>17</v>
      </c>
      <c r="B23" s="3">
        <f>[19]Julho!$B$5</f>
        <v>18.616666666666664</v>
      </c>
      <c r="C23" s="3">
        <f>[19]Julho!$B$6</f>
        <v>16.370833333333334</v>
      </c>
      <c r="D23" s="3">
        <f>[19]Julho!$B$7</f>
        <v>12.950000000000001</v>
      </c>
      <c r="E23" s="3">
        <f>[19]Julho!$B$8</f>
        <v>11.741666666666667</v>
      </c>
      <c r="F23" s="3">
        <f>[19]Julho!$B$9</f>
        <v>11.833333333333336</v>
      </c>
      <c r="G23" s="3">
        <f>[19]Julho!$B$10</f>
        <v>14.079166666666666</v>
      </c>
      <c r="H23" s="3">
        <f>[19]Julho!$B$11</f>
        <v>15.662500000000001</v>
      </c>
      <c r="I23" s="3">
        <f>[19]Julho!$B$12</f>
        <v>14.487500000000002</v>
      </c>
      <c r="J23" s="3">
        <f>[19]Julho!$B$13</f>
        <v>16.929166666666667</v>
      </c>
      <c r="K23" s="3">
        <f>[19]Julho!$B$14</f>
        <v>20.679166666666667</v>
      </c>
      <c r="L23" s="3">
        <f>[19]Julho!$B$15</f>
        <v>22.724999999999998</v>
      </c>
      <c r="M23" s="3">
        <f>[19]Julho!$B$16</f>
        <v>23.237500000000001</v>
      </c>
      <c r="N23" s="3">
        <f>[19]Julho!$B$17</f>
        <v>25.141666666666662</v>
      </c>
      <c r="O23" s="3">
        <f>[19]Julho!$B$18</f>
        <v>23.400000000000002</v>
      </c>
      <c r="P23" s="3">
        <f>[19]Julho!$B$19</f>
        <v>22.729166666666668</v>
      </c>
      <c r="Q23" s="3">
        <f>[19]Julho!$B$20</f>
        <v>22.399999999999995</v>
      </c>
      <c r="R23" s="3">
        <f>[19]Julho!$B$21</f>
        <v>24.875</v>
      </c>
      <c r="S23" s="3">
        <f>[19]Julho!$B$22</f>
        <v>22.158333333333331</v>
      </c>
      <c r="T23" s="3">
        <f>[19]Julho!$B$23</f>
        <v>21.574999999999999</v>
      </c>
      <c r="U23" s="3">
        <f>[19]Julho!$B$24</f>
        <v>23.929166666666664</v>
      </c>
      <c r="V23" s="3">
        <f>[19]Julho!$B$25</f>
        <v>20.1875</v>
      </c>
      <c r="W23" s="3">
        <f>[19]Julho!$B$26</f>
        <v>15.991666666666662</v>
      </c>
      <c r="X23" s="3">
        <f>[19]Julho!$B$27</f>
        <v>16.104166666666668</v>
      </c>
      <c r="Y23" s="3">
        <f>[19]Julho!$B$28</f>
        <v>20.516666666666669</v>
      </c>
      <c r="Z23" s="3">
        <f>[19]Julho!$B$29</f>
        <v>21.895833333333332</v>
      </c>
      <c r="AA23" s="3">
        <f>[19]Julho!$B$30</f>
        <v>21.841666666666672</v>
      </c>
      <c r="AB23" s="3">
        <f>[19]Julho!$B$31</f>
        <v>21.970833333333331</v>
      </c>
      <c r="AC23" s="3">
        <f>[19]Julho!$B$32</f>
        <v>23.116666666666671</v>
      </c>
      <c r="AD23" s="3">
        <f>[19]Julho!$B$33</f>
        <v>22.737499999999997</v>
      </c>
      <c r="AE23" s="3">
        <f>[19]Julho!$B$34</f>
        <v>22.183333333333326</v>
      </c>
      <c r="AF23" s="3">
        <f>[19]Julho!$B$35</f>
        <v>21.929166666666664</v>
      </c>
      <c r="AG23" s="16">
        <f t="shared" si="2"/>
        <v>19.806317204301074</v>
      </c>
    </row>
    <row r="24" spans="1:34" ht="17.100000000000001" customHeight="1" x14ac:dyDescent="0.2">
      <c r="A24" s="9" t="s">
        <v>18</v>
      </c>
      <c r="B24" s="3">
        <f>[20]Julho!$B$5</f>
        <v>21.995833333333334</v>
      </c>
      <c r="C24" s="3">
        <f>[20]Julho!$B$6</f>
        <v>20.245833333333334</v>
      </c>
      <c r="D24" s="3">
        <f>[20]Julho!$B$7</f>
        <v>15.266666666666667</v>
      </c>
      <c r="E24" s="3">
        <f>[20]Julho!$B$8</f>
        <v>12.916666666666666</v>
      </c>
      <c r="F24" s="3">
        <f>[20]Julho!$B$9</f>
        <v>15.875000000000002</v>
      </c>
      <c r="G24" s="3">
        <f>[20]Julho!$B$10</f>
        <v>17.358333333333334</v>
      </c>
      <c r="H24" s="3">
        <f>[20]Julho!$B$11</f>
        <v>17.8125</v>
      </c>
      <c r="I24" s="3">
        <f>[20]Julho!$B$12</f>
        <v>18.087499999999999</v>
      </c>
      <c r="J24" s="3">
        <f>[20]Julho!$B$13</f>
        <v>18.95</v>
      </c>
      <c r="K24" s="3">
        <f>[20]Julho!$B$14</f>
        <v>21.775000000000006</v>
      </c>
      <c r="L24" s="3">
        <f>[20]Julho!$B$15</f>
        <v>22.279166666666665</v>
      </c>
      <c r="M24" s="3">
        <f>[20]Julho!$B$16</f>
        <v>22.170833333333331</v>
      </c>
      <c r="N24" s="3">
        <f>[20]Julho!$B$17</f>
        <v>22.395833333333332</v>
      </c>
      <c r="O24" s="3">
        <f>[20]Julho!$B$18</f>
        <v>21.154166666666665</v>
      </c>
      <c r="P24" s="3">
        <f>[20]Julho!$B$19</f>
        <v>21.324999999999999</v>
      </c>
      <c r="Q24" s="3">
        <f>[20]Julho!$B$20</f>
        <v>22.670833333333331</v>
      </c>
      <c r="R24" s="3">
        <f>[20]Julho!$B$21</f>
        <v>22.525000000000002</v>
      </c>
      <c r="S24" s="3">
        <f>[20]Julho!$B$22</f>
        <v>22.754166666666674</v>
      </c>
      <c r="T24" s="3">
        <f>[20]Julho!$B$23</f>
        <v>22.958333333333332</v>
      </c>
      <c r="U24" s="3">
        <f>[20]Julho!$B$24</f>
        <v>24.791666666666661</v>
      </c>
      <c r="V24" s="3">
        <f>[20]Julho!$B$25</f>
        <v>22.8125</v>
      </c>
      <c r="W24" s="3">
        <f>[20]Julho!$B$26</f>
        <v>18.712500000000002</v>
      </c>
      <c r="X24" s="3">
        <f>[20]Julho!$B$27</f>
        <v>19.637499999999999</v>
      </c>
      <c r="Y24" s="3">
        <f>[20]Julho!$B$28</f>
        <v>21.908333333333331</v>
      </c>
      <c r="Z24" s="3">
        <f>[20]Julho!$B$29</f>
        <v>21.412500000000005</v>
      </c>
      <c r="AA24" s="3">
        <f>[20]Julho!$B$30</f>
        <v>22.266666666666662</v>
      </c>
      <c r="AB24" s="3">
        <f>[20]Julho!$B$31</f>
        <v>22.441666666666666</v>
      </c>
      <c r="AC24" s="3">
        <f>[20]Julho!$B$32</f>
        <v>22.004166666666666</v>
      </c>
      <c r="AD24" s="3">
        <f>[20]Julho!$B$33</f>
        <v>22.649999999999995</v>
      </c>
      <c r="AE24" s="3">
        <f>[20]Julho!$B$34</f>
        <v>23.974999999999998</v>
      </c>
      <c r="AF24" s="3">
        <f>[20]Julho!$B$35</f>
        <v>22.687499999999996</v>
      </c>
      <c r="AG24" s="16">
        <f t="shared" si="2"/>
        <v>20.832795698924734</v>
      </c>
    </row>
    <row r="25" spans="1:34" ht="17.100000000000001" customHeight="1" x14ac:dyDescent="0.2">
      <c r="A25" s="9" t="s">
        <v>19</v>
      </c>
      <c r="B25" s="3">
        <f>[21]Julho!$B$5</f>
        <v>16.724999999999998</v>
      </c>
      <c r="C25" s="3">
        <f>[21]Julho!$B$6</f>
        <v>11.791666666666666</v>
      </c>
      <c r="D25" s="3">
        <f>[21]Julho!$B$7</f>
        <v>9.7291666666666661</v>
      </c>
      <c r="E25" s="3">
        <f>[21]Julho!$B$8</f>
        <v>7.6333333333333329</v>
      </c>
      <c r="F25" s="3">
        <f>[21]Julho!$B$9</f>
        <v>8.9916666666666654</v>
      </c>
      <c r="G25" s="3">
        <f>[21]Julho!$B$10</f>
        <v>12.679166666666667</v>
      </c>
      <c r="H25" s="3">
        <f>[21]Julho!$B$11</f>
        <v>12.545833333333334</v>
      </c>
      <c r="I25" s="3">
        <f>[21]Julho!$B$12</f>
        <v>13.266666666666664</v>
      </c>
      <c r="J25" s="3">
        <f>[21]Julho!$B$13</f>
        <v>16.508333333333329</v>
      </c>
      <c r="K25" s="3">
        <f>[21]Julho!$B$14</f>
        <v>19.18333333333333</v>
      </c>
      <c r="L25" s="3">
        <f>[21]Julho!$B$15</f>
        <v>20.954166666666662</v>
      </c>
      <c r="M25" s="3">
        <f>[21]Julho!$B$16</f>
        <v>23.525000000000006</v>
      </c>
      <c r="N25" s="3">
        <f>[21]Julho!$B$17</f>
        <v>23.845833333333335</v>
      </c>
      <c r="O25" s="3">
        <f>[21]Julho!$B$18</f>
        <v>24.370833333333334</v>
      </c>
      <c r="P25" s="3">
        <f>[21]Julho!$B$19</f>
        <v>22.291666666666668</v>
      </c>
      <c r="Q25" s="3">
        <f>[21]Julho!$B$20</f>
        <v>23.012499999999999</v>
      </c>
      <c r="R25" s="3">
        <f>[21]Julho!$B$21</f>
        <v>20.841666666666665</v>
      </c>
      <c r="S25" s="3">
        <f>[21]Julho!$B$22</f>
        <v>18.704166666666669</v>
      </c>
      <c r="T25" s="3">
        <f>[21]Julho!$B$23</f>
        <v>19.425000000000001</v>
      </c>
      <c r="U25" s="3">
        <f>[21]Julho!$B$24</f>
        <v>22.129166666666663</v>
      </c>
      <c r="V25" s="3">
        <f>[21]Julho!$B$25</f>
        <v>16.366666666666664</v>
      </c>
      <c r="W25" s="3">
        <f>[21]Julho!$B$26</f>
        <v>12.52916666666667</v>
      </c>
      <c r="X25" s="3">
        <f>[21]Julho!$B$27</f>
        <v>15.808333333333335</v>
      </c>
      <c r="Y25" s="3">
        <f>[21]Julho!$B$28</f>
        <v>18.845833333333331</v>
      </c>
      <c r="Z25" s="3">
        <f>[21]Julho!$B$29</f>
        <v>21.270833333333336</v>
      </c>
      <c r="AA25" s="3">
        <f>[21]Julho!$B$30</f>
        <v>20.041666666666661</v>
      </c>
      <c r="AB25" s="3">
        <f>[21]Julho!$B$31</f>
        <v>22.291666666666668</v>
      </c>
      <c r="AC25" s="3">
        <f>[21]Julho!$B$32</f>
        <v>22.299999999999997</v>
      </c>
      <c r="AD25" s="3">
        <f>[21]Julho!$B$33</f>
        <v>23.095833333333335</v>
      </c>
      <c r="AE25" s="3">
        <f>[21]Julho!$B$34</f>
        <v>20.887499999999999</v>
      </c>
      <c r="AF25" s="3">
        <f>[21]Julho!$B$35</f>
        <v>18.337499999999999</v>
      </c>
      <c r="AG25" s="16">
        <f t="shared" si="2"/>
        <v>18.062231182795699</v>
      </c>
    </row>
    <row r="26" spans="1:34" ht="17.100000000000001" customHeight="1" x14ac:dyDescent="0.2">
      <c r="A26" s="9" t="s">
        <v>31</v>
      </c>
      <c r="B26" s="3">
        <f>[22]Julho!$B$5</f>
        <v>19.604166666666668</v>
      </c>
      <c r="C26" s="3">
        <f>[22]Julho!$B$6</f>
        <v>17.091666666666661</v>
      </c>
      <c r="D26" s="3">
        <f>[22]Julho!$B$7</f>
        <v>13.087499999999999</v>
      </c>
      <c r="E26" s="3">
        <f>[22]Julho!$B$8</f>
        <v>11.8375</v>
      </c>
      <c r="F26" s="3">
        <f>[22]Julho!$B$9</f>
        <v>12.616666666666667</v>
      </c>
      <c r="G26" s="3">
        <f>[22]Julho!$B$10</f>
        <v>14.9625</v>
      </c>
      <c r="H26" s="3">
        <f>[22]Julho!$B$11</f>
        <v>16.470833333333328</v>
      </c>
      <c r="I26" s="3">
        <f>[22]Julho!$B$12</f>
        <v>16.495833333333334</v>
      </c>
      <c r="J26" s="3">
        <f>[22]Julho!$B$13</f>
        <v>20.704166666666662</v>
      </c>
      <c r="K26" s="3">
        <f>[22]Julho!$B$14</f>
        <v>22.266666666666669</v>
      </c>
      <c r="L26" s="3">
        <f>[22]Julho!$B$15</f>
        <v>24.970833333333346</v>
      </c>
      <c r="M26" s="3">
        <f>[22]Julho!$B$16</f>
        <v>25.287499999999998</v>
      </c>
      <c r="N26" s="3">
        <f>[22]Julho!$B$17</f>
        <v>25.070833333333329</v>
      </c>
      <c r="O26" s="3">
        <f>[22]Julho!$B$18</f>
        <v>24.720833333333331</v>
      </c>
      <c r="P26" s="3">
        <f>[22]Julho!$B$19</f>
        <v>23.916666666666668</v>
      </c>
      <c r="Q26" s="3">
        <f>[22]Julho!$B$20</f>
        <v>24.858333333333334</v>
      </c>
      <c r="R26" s="3">
        <f>[22]Julho!$B$21</f>
        <v>25.625</v>
      </c>
      <c r="S26" s="3">
        <f>[22]Julho!$B$22</f>
        <v>24.179166666666671</v>
      </c>
      <c r="T26" s="3">
        <f>[22]Julho!$B$23</f>
        <v>23.254166666666666</v>
      </c>
      <c r="U26" s="3">
        <f>[22]Julho!$B$24</f>
        <v>26.55</v>
      </c>
      <c r="V26" s="3">
        <f>[22]Julho!$B$25</f>
        <v>21.983333333333334</v>
      </c>
      <c r="W26" s="3">
        <f>[22]Julho!$B$26</f>
        <v>15.762499999999998</v>
      </c>
      <c r="X26" s="3">
        <f>[22]Julho!$B$27</f>
        <v>17.250000000000004</v>
      </c>
      <c r="Y26" s="3">
        <f>[22]Julho!$B$28</f>
        <v>20.579166666666669</v>
      </c>
      <c r="Z26" s="3">
        <f>[22]Julho!$B$29</f>
        <v>22.599999999999998</v>
      </c>
      <c r="AA26" s="3">
        <f>[22]Julho!$B$30</f>
        <v>23.704166666666669</v>
      </c>
      <c r="AB26" s="3">
        <f>[22]Julho!$B$31</f>
        <v>24.666666666666668</v>
      </c>
      <c r="AC26" s="3">
        <f>[22]Julho!$B$32</f>
        <v>24.058333333333323</v>
      </c>
      <c r="AD26" s="3">
        <f>[22]Julho!$B$33</f>
        <v>24.5</v>
      </c>
      <c r="AE26" s="3">
        <f>[22]Julho!$B$34</f>
        <v>22.016666666666666</v>
      </c>
      <c r="AF26" s="3">
        <f>[22]Julho!$B$35</f>
        <v>21.558333333333334</v>
      </c>
      <c r="AG26" s="16">
        <f t="shared" si="2"/>
        <v>21.040322580645157</v>
      </c>
    </row>
    <row r="27" spans="1:34" ht="17.100000000000001" customHeight="1" x14ac:dyDescent="0.2">
      <c r="A27" s="9" t="s">
        <v>20</v>
      </c>
      <c r="B27" s="3" t="str">
        <f>[23]Julho!$B$5</f>
        <v>**</v>
      </c>
      <c r="C27" s="3" t="str">
        <f>[23]Julho!$B$6</f>
        <v>**</v>
      </c>
      <c r="D27" s="3" t="str">
        <f>[23]Julho!$B$7</f>
        <v>**</v>
      </c>
      <c r="E27" s="3" t="str">
        <f>[23]Julho!$B$8</f>
        <v>**</v>
      </c>
      <c r="F27" s="3" t="str">
        <f>[23]Julho!$B$9</f>
        <v>**</v>
      </c>
      <c r="G27" s="3" t="str">
        <f>[23]Julho!$B$10</f>
        <v>**</v>
      </c>
      <c r="H27" s="3" t="str">
        <f>[23]Julho!$B$11</f>
        <v>**</v>
      </c>
      <c r="I27" s="3" t="str">
        <f>[23]Julho!$B$12</f>
        <v>**</v>
      </c>
      <c r="J27" s="3" t="str">
        <f>[23]Julho!$B$13</f>
        <v>**</v>
      </c>
      <c r="K27" s="3" t="str">
        <f>[23]Julho!$B$14</f>
        <v>**</v>
      </c>
      <c r="L27" s="3" t="str">
        <f>[23]Julho!$B$15</f>
        <v>**</v>
      </c>
      <c r="M27" s="3" t="str">
        <f>[23]Julho!$B$16</f>
        <v>**</v>
      </c>
      <c r="N27" s="3" t="str">
        <f>[23]Julho!$B$17</f>
        <v>**</v>
      </c>
      <c r="O27" s="3" t="str">
        <f>[23]Julho!$B$18</f>
        <v>**</v>
      </c>
      <c r="P27" s="3" t="str">
        <f>[23]Julho!$B$19</f>
        <v>**</v>
      </c>
      <c r="Q27" s="3" t="str">
        <f>[23]Julho!$B$20</f>
        <v>**</v>
      </c>
      <c r="R27" s="3" t="str">
        <f>[23]Julho!$B$21</f>
        <v>**</v>
      </c>
      <c r="S27" s="3" t="str">
        <f>[23]Julho!$B$22</f>
        <v>**</v>
      </c>
      <c r="T27" s="3" t="str">
        <f>[23]Julho!$B$23</f>
        <v>**</v>
      </c>
      <c r="U27" s="3" t="str">
        <f>[23]Julho!$B$24</f>
        <v>**</v>
      </c>
      <c r="V27" s="3" t="str">
        <f>[23]Julho!$B$25</f>
        <v>**</v>
      </c>
      <c r="W27" s="3" t="str">
        <f>[23]Julho!$B$26</f>
        <v>**</v>
      </c>
      <c r="X27" s="3" t="str">
        <f>[23]Julho!$B$27</f>
        <v>**</v>
      </c>
      <c r="Y27" s="3" t="str">
        <f>[23]Julho!$B$28</f>
        <v>**</v>
      </c>
      <c r="Z27" s="3" t="str">
        <f>[23]Julho!$B$29</f>
        <v>**</v>
      </c>
      <c r="AA27" s="3" t="str">
        <f>[23]Julho!$B$30</f>
        <v>**</v>
      </c>
      <c r="AB27" s="3" t="str">
        <f>[23]Julho!$B$31</f>
        <v>**</v>
      </c>
      <c r="AC27" s="3" t="str">
        <f>[23]Julho!$B$32</f>
        <v>**</v>
      </c>
      <c r="AD27" s="3" t="str">
        <f>[23]Julho!$B$33</f>
        <v>**</v>
      </c>
      <c r="AE27" s="3" t="str">
        <f>[23]Julho!$B$34</f>
        <v>**</v>
      </c>
      <c r="AF27" s="3" t="str">
        <f>[23]Julho!$B$35</f>
        <v>**</v>
      </c>
      <c r="AG27" s="16" t="s">
        <v>32</v>
      </c>
    </row>
    <row r="28" spans="1:34" s="5" customFormat="1" ht="17.100000000000001" customHeight="1" x14ac:dyDescent="0.2">
      <c r="A28" s="13" t="s">
        <v>35</v>
      </c>
      <c r="B28" s="21">
        <f>AVERAGE(B5:B27)</f>
        <v>19.837631578947374</v>
      </c>
      <c r="C28" s="21">
        <f t="shared" ref="C28:AG28" si="3">AVERAGE(C5:C27)</f>
        <v>17.132675438596493</v>
      </c>
      <c r="D28" s="21">
        <f t="shared" si="3"/>
        <v>13.782017543859647</v>
      </c>
      <c r="E28" s="21">
        <f t="shared" si="3"/>
        <v>12.323969696969698</v>
      </c>
      <c r="F28" s="21">
        <f t="shared" si="3"/>
        <v>13.760625000000001</v>
      </c>
      <c r="G28" s="21">
        <f t="shared" si="3"/>
        <v>15.966751700680271</v>
      </c>
      <c r="H28" s="21">
        <f t="shared" si="3"/>
        <v>16.944322928533456</v>
      </c>
      <c r="I28" s="21">
        <f t="shared" si="3"/>
        <v>16.583730158730155</v>
      </c>
      <c r="J28" s="21">
        <f t="shared" si="3"/>
        <v>18.738633786848069</v>
      </c>
      <c r="K28" s="21">
        <f t="shared" si="3"/>
        <v>21.280524227234757</v>
      </c>
      <c r="L28" s="21">
        <f t="shared" si="3"/>
        <v>23.1</v>
      </c>
      <c r="M28" s="21">
        <f t="shared" si="3"/>
        <v>23.847817460317462</v>
      </c>
      <c r="N28" s="21">
        <f t="shared" si="3"/>
        <v>23.702777777777776</v>
      </c>
      <c r="O28" s="21">
        <f t="shared" si="3"/>
        <v>22.879960317460316</v>
      </c>
      <c r="P28" s="21">
        <f t="shared" si="3"/>
        <v>22.396031746031746</v>
      </c>
      <c r="Q28" s="21">
        <f t="shared" si="3"/>
        <v>23.540873015873014</v>
      </c>
      <c r="R28" s="21">
        <f t="shared" si="3"/>
        <v>24.460505430242268</v>
      </c>
      <c r="S28" s="21">
        <f t="shared" si="3"/>
        <v>22.707482993197281</v>
      </c>
      <c r="T28" s="21">
        <f t="shared" si="3"/>
        <v>22.611574074074078</v>
      </c>
      <c r="U28" s="21">
        <f t="shared" si="3"/>
        <v>24.402817460317465</v>
      </c>
      <c r="V28" s="21">
        <f t="shared" si="3"/>
        <v>21.36845238095238</v>
      </c>
      <c r="W28" s="21">
        <f t="shared" si="3"/>
        <v>17.172341269841269</v>
      </c>
      <c r="X28" s="21">
        <f t="shared" si="3"/>
        <v>18.31710927960928</v>
      </c>
      <c r="Y28" s="21">
        <f t="shared" si="3"/>
        <v>21.405677655677653</v>
      </c>
      <c r="Z28" s="21">
        <f t="shared" si="3"/>
        <v>22.284513457556933</v>
      </c>
      <c r="AA28" s="21">
        <f t="shared" si="3"/>
        <v>22.317985527544351</v>
      </c>
      <c r="AB28" s="21">
        <f t="shared" si="3"/>
        <v>22.839583333333337</v>
      </c>
      <c r="AC28" s="21">
        <f t="shared" si="3"/>
        <v>22.9984126984127</v>
      </c>
      <c r="AD28" s="21">
        <f t="shared" si="3"/>
        <v>23.839484126984129</v>
      </c>
      <c r="AE28" s="21">
        <f t="shared" si="3"/>
        <v>22.974166666666665</v>
      </c>
      <c r="AF28" s="54">
        <f t="shared" si="3"/>
        <v>21.485416666666666</v>
      </c>
      <c r="AG28" s="21">
        <f t="shared" si="3"/>
        <v>20.620824748652758</v>
      </c>
      <c r="AH28" s="1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zoomScale="98" zoomScaleNormal="98" workbookViewId="0">
      <selection activeCell="S23" sqref="S23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2" width="6.42578125" style="2" customWidth="1"/>
    <col min="33" max="33" width="7.42578125" style="18" bestFit="1" customWidth="1"/>
    <col min="34" max="34" width="8.28515625" style="1" bestFit="1" customWidth="1"/>
    <col min="35" max="35" width="12.42578125" style="39" bestFit="1" customWidth="1"/>
  </cols>
  <sheetData>
    <row r="1" spans="1:35" ht="20.100000000000001" customHeight="1" thickBot="1" x14ac:dyDescent="0.25">
      <c r="A1" s="67" t="s">
        <v>30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</row>
    <row r="2" spans="1:35" s="4" customFormat="1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40" t="s">
        <v>47</v>
      </c>
    </row>
    <row r="3" spans="1:35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46</v>
      </c>
      <c r="AH3" s="35" t="s">
        <v>42</v>
      </c>
      <c r="AI3" s="5" t="s">
        <v>53</v>
      </c>
    </row>
    <row r="4" spans="1:35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  <c r="AH4" s="36" t="s">
        <v>40</v>
      </c>
      <c r="AI4" s="41">
        <v>40755</v>
      </c>
    </row>
    <row r="5" spans="1:35" s="5" customFormat="1" ht="20.100000000000001" customHeight="1" thickTop="1" x14ac:dyDescent="0.2">
      <c r="A5" s="8" t="s">
        <v>48</v>
      </c>
      <c r="B5" s="43">
        <f>[1]Julho!$K$5</f>
        <v>0</v>
      </c>
      <c r="C5" s="43">
        <f>[1]Julho!$K$6</f>
        <v>0</v>
      </c>
      <c r="D5" s="43">
        <f>[1]Julho!$K$7</f>
        <v>0</v>
      </c>
      <c r="E5" s="43">
        <f>[1]Julho!$K$8</f>
        <v>0</v>
      </c>
      <c r="F5" s="43">
        <f>[1]Julho!$K$9</f>
        <v>0</v>
      </c>
      <c r="G5" s="43">
        <f>[1]Julho!$K$10</f>
        <v>1</v>
      </c>
      <c r="H5" s="43">
        <f>[1]Julho!$K$11</f>
        <v>2</v>
      </c>
      <c r="I5" s="43">
        <f>[1]Julho!$K$12</f>
        <v>3</v>
      </c>
      <c r="J5" s="43">
        <f>[1]Julho!$K$13</f>
        <v>4</v>
      </c>
      <c r="K5" s="43">
        <f>[1]Julho!$K$14</f>
        <v>5</v>
      </c>
      <c r="L5" s="43">
        <f>[1]Julho!$K$15</f>
        <v>6</v>
      </c>
      <c r="M5" s="43">
        <f>[1]Julho!$K$16</f>
        <v>7</v>
      </c>
      <c r="N5" s="43">
        <f>[1]Julho!$K$17</f>
        <v>0</v>
      </c>
      <c r="O5" s="43">
        <f>[1]Julho!$K$18</f>
        <v>0</v>
      </c>
      <c r="P5" s="43">
        <f>[1]Julho!$K$19</f>
        <v>0</v>
      </c>
      <c r="Q5" s="43">
        <f>[1]Julho!$K$20</f>
        <v>0</v>
      </c>
      <c r="R5" s="43">
        <f>[1]Julho!$K$21</f>
        <v>0</v>
      </c>
      <c r="S5" s="43">
        <f>[1]Julho!$K$22</f>
        <v>0</v>
      </c>
      <c r="T5" s="43">
        <f>[1]Julho!$K$23</f>
        <v>0</v>
      </c>
      <c r="U5" s="43">
        <f>[1]Julho!$K$24</f>
        <v>0</v>
      </c>
      <c r="V5" s="43">
        <f>[1]Julho!$K$25</f>
        <v>2.4</v>
      </c>
      <c r="W5" s="43">
        <f>[1]Julho!$K$26</f>
        <v>1</v>
      </c>
      <c r="X5" s="43">
        <f>[1]Julho!$K$27</f>
        <v>0</v>
      </c>
      <c r="Y5" s="43">
        <f>[1]Julho!$K$28</f>
        <v>0</v>
      </c>
      <c r="Z5" s="43">
        <f>[1]Julho!$K$29</f>
        <v>0</v>
      </c>
      <c r="AA5" s="43">
        <f>[1]Julho!$K$30</f>
        <v>1</v>
      </c>
      <c r="AB5" s="43">
        <f>[1]Julho!$K$31</f>
        <v>0</v>
      </c>
      <c r="AC5" s="43">
        <f>[1]Julho!$K$32</f>
        <v>1</v>
      </c>
      <c r="AD5" s="43">
        <f>[1]Julho!$K$33</f>
        <v>2</v>
      </c>
      <c r="AE5" s="43">
        <f>[1]Julho!$K$34</f>
        <v>3</v>
      </c>
      <c r="AF5" s="43">
        <f>[1]Julho!$K$35</f>
        <v>4</v>
      </c>
      <c r="AG5" s="44">
        <f>SUM(B5:AF5)</f>
        <v>42.4</v>
      </c>
      <c r="AH5" s="47">
        <f>MAX(B5:AF5)</f>
        <v>7</v>
      </c>
      <c r="AI5" s="39" t="s">
        <v>58</v>
      </c>
    </row>
    <row r="6" spans="1:35" ht="17.100000000000001" customHeight="1" x14ac:dyDescent="0.2">
      <c r="A6" s="9" t="s">
        <v>0</v>
      </c>
      <c r="B6" s="3">
        <f>[2]Julho!$K$5</f>
        <v>1.6</v>
      </c>
      <c r="C6" s="3">
        <f>[2]Julho!$K$6</f>
        <v>17</v>
      </c>
      <c r="D6" s="3">
        <f>[2]Julho!$K$7</f>
        <v>0</v>
      </c>
      <c r="E6" s="3">
        <f>[2]Julho!$K$8</f>
        <v>0</v>
      </c>
      <c r="F6" s="3">
        <f>[2]Julho!$K$9</f>
        <v>0</v>
      </c>
      <c r="G6" s="3">
        <f>[2]Julho!$K$10</f>
        <v>0</v>
      </c>
      <c r="H6" s="3">
        <f>[2]Julho!$K$11</f>
        <v>0</v>
      </c>
      <c r="I6" s="3">
        <f>[2]Julho!$K$12</f>
        <v>0</v>
      </c>
      <c r="J6" s="3">
        <f>[2]Julho!$K$13</f>
        <v>0</v>
      </c>
      <c r="K6" s="3">
        <f>[2]Julho!$K$14</f>
        <v>0</v>
      </c>
      <c r="L6" s="3">
        <f>[2]Julho!$K$15</f>
        <v>0</v>
      </c>
      <c r="M6" s="3">
        <f>[2]Julho!$K$16</f>
        <v>0</v>
      </c>
      <c r="N6" s="3">
        <f>[2]Julho!$K$17</f>
        <v>0</v>
      </c>
      <c r="O6" s="3">
        <f>[2]Julho!$K$18</f>
        <v>0</v>
      </c>
      <c r="P6" s="3">
        <f>[2]Julho!$K$19</f>
        <v>0</v>
      </c>
      <c r="Q6" s="3">
        <f>[2]Julho!$K$20</f>
        <v>0</v>
      </c>
      <c r="R6" s="3">
        <f>[2]Julho!$K$21</f>
        <v>3.2</v>
      </c>
      <c r="S6" s="3">
        <f>[2]Julho!$K$22</f>
        <v>29.8</v>
      </c>
      <c r="T6" s="3">
        <f>[2]Julho!$K$23</f>
        <v>4.6000000000000005</v>
      </c>
      <c r="U6" s="3">
        <f>[2]Julho!$K$24</f>
        <v>0.2</v>
      </c>
      <c r="V6" s="3">
        <f>[2]Julho!$K$25</f>
        <v>21</v>
      </c>
      <c r="W6" s="3">
        <f>[2]Julho!$K$26</f>
        <v>0</v>
      </c>
      <c r="X6" s="3">
        <f>[2]Julho!$K$27</f>
        <v>0</v>
      </c>
      <c r="Y6" s="3">
        <f>[2]Julho!$K$28</f>
        <v>0</v>
      </c>
      <c r="Z6" s="3">
        <f>[2]Julho!$K$29</f>
        <v>0</v>
      </c>
      <c r="AA6" s="3">
        <f>[2]Julho!$K$30</f>
        <v>0</v>
      </c>
      <c r="AB6" s="3">
        <f>[2]Julho!$K$31</f>
        <v>0</v>
      </c>
      <c r="AC6" s="3">
        <f>[2]Julho!$K$32</f>
        <v>0</v>
      </c>
      <c r="AD6" s="3">
        <f>[2]Julho!$K$33</f>
        <v>0</v>
      </c>
      <c r="AE6" s="3">
        <f>[2]Julho!$K$34</f>
        <v>0.2</v>
      </c>
      <c r="AF6" s="3">
        <f>[2]Julho!$K$35</f>
        <v>38.200000000000003</v>
      </c>
      <c r="AG6" s="16">
        <f t="shared" ref="AG6:AG14" si="1">SUM(B6:AF6)</f>
        <v>115.80000000000001</v>
      </c>
      <c r="AH6" s="16">
        <f>MAX(B6:AF6)</f>
        <v>38.200000000000003</v>
      </c>
      <c r="AI6" s="39" t="s">
        <v>58</v>
      </c>
    </row>
    <row r="7" spans="1:35" ht="17.100000000000001" customHeight="1" x14ac:dyDescent="0.2">
      <c r="A7" s="9" t="s">
        <v>1</v>
      </c>
      <c r="B7" s="3">
        <f>[3]Julho!$K$5</f>
        <v>9.9999999999999964</v>
      </c>
      <c r="C7" s="3">
        <f>[3]Julho!$K$6</f>
        <v>0</v>
      </c>
      <c r="D7" s="3">
        <f>[3]Julho!$K$7</f>
        <v>0</v>
      </c>
      <c r="E7" s="3">
        <f>[3]Julho!$K$8</f>
        <v>0</v>
      </c>
      <c r="F7" s="3">
        <f>[3]Julho!$K$9</f>
        <v>0</v>
      </c>
      <c r="G7" s="3">
        <f>[3]Julho!$K$10</f>
        <v>0</v>
      </c>
      <c r="H7" s="3">
        <f>[3]Julho!$K$11</f>
        <v>0</v>
      </c>
      <c r="I7" s="3">
        <f>[3]Julho!$K$12</f>
        <v>0</v>
      </c>
      <c r="J7" s="3">
        <f>[3]Julho!$K$13</f>
        <v>0</v>
      </c>
      <c r="K7" s="3">
        <f>[3]Julho!$K$14</f>
        <v>0</v>
      </c>
      <c r="L7" s="3">
        <f>[3]Julho!$K$15</f>
        <v>0</v>
      </c>
      <c r="M7" s="3">
        <f>[3]Julho!$K$16</f>
        <v>0</v>
      </c>
      <c r="N7" s="3">
        <f>[3]Julho!$K$17</f>
        <v>0</v>
      </c>
      <c r="O7" s="3">
        <f>[3]Julho!$K$18</f>
        <v>0</v>
      </c>
      <c r="P7" s="3">
        <f>[3]Julho!$K$19</f>
        <v>0</v>
      </c>
      <c r="Q7" s="3">
        <f>[3]Julho!$K$20</f>
        <v>0</v>
      </c>
      <c r="R7" s="3">
        <f>[3]Julho!$K$21</f>
        <v>0</v>
      </c>
      <c r="S7" s="3">
        <f>[3]Julho!$K$22</f>
        <v>0</v>
      </c>
      <c r="T7" s="3">
        <f>[3]Julho!$K$23</f>
        <v>0</v>
      </c>
      <c r="U7" s="3">
        <f>[3]Julho!$K$24</f>
        <v>0</v>
      </c>
      <c r="V7" s="3">
        <f>[3]Julho!$K$25</f>
        <v>6.1999999999999993</v>
      </c>
      <c r="W7" s="3">
        <f>[3]Julho!$K$26</f>
        <v>0</v>
      </c>
      <c r="X7" s="3">
        <f>[3]Julho!$K$27</f>
        <v>0</v>
      </c>
      <c r="Y7" s="3">
        <f>[3]Julho!$K$28</f>
        <v>1.2</v>
      </c>
      <c r="Z7" s="3">
        <f>[3]Julho!$K$29</f>
        <v>0</v>
      </c>
      <c r="AA7" s="3">
        <f>[3]Julho!$K$30</f>
        <v>0</v>
      </c>
      <c r="AB7" s="3">
        <f>[3]Julho!$K$31</f>
        <v>0</v>
      </c>
      <c r="AC7" s="3">
        <f>[3]Julho!$K$32</f>
        <v>0</v>
      </c>
      <c r="AD7" s="3">
        <f>[3]Julho!$K$33</f>
        <v>0</v>
      </c>
      <c r="AE7" s="3">
        <f>[3]Julho!$K$34</f>
        <v>5.8000000000000007</v>
      </c>
      <c r="AF7" s="3">
        <f>[3]Julho!$K$35</f>
        <v>0.4</v>
      </c>
      <c r="AG7" s="16">
        <f t="shared" si="1"/>
        <v>23.599999999999994</v>
      </c>
      <c r="AH7" s="16">
        <f t="shared" ref="AH7:AH14" si="2">MAX(B7:AF7)</f>
        <v>9.9999999999999964</v>
      </c>
      <c r="AI7" s="39" t="s">
        <v>58</v>
      </c>
    </row>
    <row r="8" spans="1:35" ht="17.100000000000001" customHeight="1" x14ac:dyDescent="0.2">
      <c r="A8" s="9" t="s">
        <v>2</v>
      </c>
      <c r="B8" s="3">
        <f>[4]Julho!$K$5</f>
        <v>0</v>
      </c>
      <c r="C8" s="3">
        <f>[4]Julho!$K$6</f>
        <v>0</v>
      </c>
      <c r="D8" s="3">
        <f>[4]Julho!$K$7</f>
        <v>0</v>
      </c>
      <c r="E8" s="3">
        <f>[4]Julho!$K$8</f>
        <v>0</v>
      </c>
      <c r="F8" s="3">
        <f>[4]Julho!$K$9</f>
        <v>0</v>
      </c>
      <c r="G8" s="3">
        <f>[4]Julho!$K$10</f>
        <v>0</v>
      </c>
      <c r="H8" s="3">
        <f>[4]Julho!$K$11</f>
        <v>0</v>
      </c>
      <c r="I8" s="3">
        <f>[4]Julho!$K$12</f>
        <v>0</v>
      </c>
      <c r="J8" s="3">
        <f>[4]Julho!$K$13</f>
        <v>0</v>
      </c>
      <c r="K8" s="3">
        <f>[4]Julho!$K$14</f>
        <v>0</v>
      </c>
      <c r="L8" s="3">
        <f>[4]Julho!$K$15</f>
        <v>0</v>
      </c>
      <c r="M8" s="3">
        <f>[4]Julho!$K$16</f>
        <v>0</v>
      </c>
      <c r="N8" s="3">
        <f>[4]Julho!$K$17</f>
        <v>0</v>
      </c>
      <c r="O8" s="3">
        <f>[4]Julho!$K$18</f>
        <v>0</v>
      </c>
      <c r="P8" s="3">
        <f>[4]Julho!$K$19</f>
        <v>0</v>
      </c>
      <c r="Q8" s="3">
        <f>[4]Julho!$K$20</f>
        <v>0</v>
      </c>
      <c r="R8" s="3">
        <f>[4]Julho!$K$21</f>
        <v>0</v>
      </c>
      <c r="S8" s="3">
        <f>[4]Julho!$K$22</f>
        <v>0</v>
      </c>
      <c r="T8" s="3">
        <f>[4]Julho!$K$23</f>
        <v>0</v>
      </c>
      <c r="U8" s="3">
        <f>[4]Julho!$K$24</f>
        <v>0</v>
      </c>
      <c r="V8" s="3">
        <f>[4]Julho!$K$25</f>
        <v>0</v>
      </c>
      <c r="W8" s="3">
        <f>[4]Julho!$K$26</f>
        <v>11.799999999999999</v>
      </c>
      <c r="X8" s="3">
        <f>[4]Julho!$K$27</f>
        <v>0</v>
      </c>
      <c r="Y8" s="3">
        <f>[4]Julho!$K$28</f>
        <v>0</v>
      </c>
      <c r="Z8" s="3">
        <f>[4]Julho!$K$29</f>
        <v>0</v>
      </c>
      <c r="AA8" s="3">
        <f>[4]Julho!$K$30</f>
        <v>0</v>
      </c>
      <c r="AB8" s="3">
        <f>[4]Julho!$K$31</f>
        <v>0</v>
      </c>
      <c r="AC8" s="3">
        <f>[4]Julho!$K$32</f>
        <v>0</v>
      </c>
      <c r="AD8" s="3">
        <f>[4]Julho!$K$33</f>
        <v>0</v>
      </c>
      <c r="AE8" s="3">
        <f>[4]Julho!$K$34</f>
        <v>1</v>
      </c>
      <c r="AF8" s="3">
        <f>[4]Julho!$K$35</f>
        <v>0.4</v>
      </c>
      <c r="AG8" s="16">
        <f t="shared" si="1"/>
        <v>13.2</v>
      </c>
      <c r="AH8" s="16">
        <f t="shared" si="2"/>
        <v>11.799999999999999</v>
      </c>
      <c r="AI8" s="39" t="s">
        <v>58</v>
      </c>
    </row>
    <row r="9" spans="1:35" ht="17.100000000000001" customHeight="1" x14ac:dyDescent="0.2">
      <c r="A9" s="9" t="s">
        <v>3</v>
      </c>
      <c r="B9" s="3">
        <f>[5]Julho!$K$5</f>
        <v>0</v>
      </c>
      <c r="C9" s="3">
        <f>[5]Julho!$K$6</f>
        <v>0</v>
      </c>
      <c r="D9" s="3">
        <f>[5]Julho!$K$7</f>
        <v>0</v>
      </c>
      <c r="E9" s="3">
        <f>[5]Julho!$K$8</f>
        <v>0</v>
      </c>
      <c r="F9" s="3">
        <f>[5]Julho!$K$9</f>
        <v>0</v>
      </c>
      <c r="G9" s="3">
        <f>[5]Julho!$K$10</f>
        <v>0</v>
      </c>
      <c r="H9" s="3">
        <f>[5]Julho!$K$11</f>
        <v>0</v>
      </c>
      <c r="I9" s="3">
        <f>[5]Julho!$K$12</f>
        <v>0</v>
      </c>
      <c r="J9" s="3">
        <f>[5]Julho!$K$13</f>
        <v>0</v>
      </c>
      <c r="K9" s="3">
        <f>[5]Julho!$K$14</f>
        <v>0</v>
      </c>
      <c r="L9" s="3">
        <f>[5]Julho!$K$15</f>
        <v>0</v>
      </c>
      <c r="M9" s="3">
        <f>[5]Julho!$K$16</f>
        <v>0</v>
      </c>
      <c r="N9" s="3">
        <f>[5]Julho!$K$17</f>
        <v>0</v>
      </c>
      <c r="O9" s="3">
        <f>[5]Julho!$K$18</f>
        <v>0</v>
      </c>
      <c r="P9" s="3">
        <f>[5]Julho!$K$19</f>
        <v>0</v>
      </c>
      <c r="Q9" s="3">
        <f>[5]Julho!$K$20</f>
        <v>0</v>
      </c>
      <c r="R9" s="3">
        <f>[5]Julho!$K$21</f>
        <v>0</v>
      </c>
      <c r="S9" s="3">
        <f>[5]Julho!$K$22</f>
        <v>0</v>
      </c>
      <c r="T9" s="3">
        <f>[5]Julho!$K$23</f>
        <v>1.6</v>
      </c>
      <c r="U9" s="3">
        <f>[5]Julho!$K$24</f>
        <v>0</v>
      </c>
      <c r="V9" s="3">
        <f>[5]Julho!$K$25</f>
        <v>0</v>
      </c>
      <c r="W9" s="3">
        <f>[5]Julho!$K$26</f>
        <v>0</v>
      </c>
      <c r="X9" s="3">
        <f>[5]Julho!$K$27</f>
        <v>0</v>
      </c>
      <c r="Y9" s="3">
        <f>[5]Julho!$K$28</f>
        <v>0</v>
      </c>
      <c r="Z9" s="3">
        <f>[5]Julho!$K$29</f>
        <v>0</v>
      </c>
      <c r="AA9" s="3">
        <f>[5]Julho!$K$30</f>
        <v>0</v>
      </c>
      <c r="AB9" s="3">
        <f>[5]Julho!$K$31</f>
        <v>0</v>
      </c>
      <c r="AC9" s="3">
        <f>[5]Julho!$K$32</f>
        <v>0</v>
      </c>
      <c r="AD9" s="3">
        <f>[5]Julho!$K$33</f>
        <v>0</v>
      </c>
      <c r="AE9" s="3">
        <f>[5]Julho!$K$34</f>
        <v>0</v>
      </c>
      <c r="AF9" s="3">
        <f>[5]Julho!$K$35</f>
        <v>0</v>
      </c>
      <c r="AG9" s="16">
        <f t="shared" si="1"/>
        <v>1.6</v>
      </c>
      <c r="AH9" s="16">
        <f t="shared" si="2"/>
        <v>1.6</v>
      </c>
      <c r="AI9" s="39">
        <v>12</v>
      </c>
    </row>
    <row r="10" spans="1:35" ht="17.100000000000001" customHeight="1" x14ac:dyDescent="0.2">
      <c r="A10" s="9" t="s">
        <v>4</v>
      </c>
      <c r="B10" s="3">
        <f>[6]Julho!$K$5</f>
        <v>0</v>
      </c>
      <c r="C10" s="3">
        <f>[6]Julho!$K$6</f>
        <v>0</v>
      </c>
      <c r="D10" s="3">
        <f>[6]Julho!$K$7</f>
        <v>0</v>
      </c>
      <c r="E10" s="3">
        <f>[6]Julho!$K$8</f>
        <v>0</v>
      </c>
      <c r="F10" s="3">
        <f>[6]Julho!$K$9</f>
        <v>0</v>
      </c>
      <c r="G10" s="3">
        <f>[6]Julho!$K$10</f>
        <v>0</v>
      </c>
      <c r="H10" s="3">
        <f>[6]Julho!$K$11</f>
        <v>0</v>
      </c>
      <c r="I10" s="3">
        <f>[6]Julho!$K$12</f>
        <v>0</v>
      </c>
      <c r="J10" s="3">
        <f>[6]Julho!$K$13</f>
        <v>0</v>
      </c>
      <c r="K10" s="3">
        <f>[6]Julho!$K$14</f>
        <v>0</v>
      </c>
      <c r="L10" s="3">
        <f>[6]Julho!$K$15</f>
        <v>0</v>
      </c>
      <c r="M10" s="3">
        <f>[6]Julho!$K$16</f>
        <v>0</v>
      </c>
      <c r="N10" s="3">
        <f>[6]Julho!$K$17</f>
        <v>0</v>
      </c>
      <c r="O10" s="3">
        <f>[6]Julho!$K$18</f>
        <v>0</v>
      </c>
      <c r="P10" s="3">
        <f>[6]Julho!$K$19</f>
        <v>0</v>
      </c>
      <c r="Q10" s="3">
        <f>[6]Julho!$K$20</f>
        <v>0</v>
      </c>
      <c r="R10" s="3">
        <f>[6]Julho!$K$21</f>
        <v>0</v>
      </c>
      <c r="S10" s="3">
        <f>[6]Julho!$K$22</f>
        <v>0</v>
      </c>
      <c r="T10" s="3">
        <f>[6]Julho!$K$23</f>
        <v>0</v>
      </c>
      <c r="U10" s="3">
        <f>[6]Julho!$K$24</f>
        <v>0</v>
      </c>
      <c r="V10" s="3">
        <f>[6]Julho!$K$25</f>
        <v>0</v>
      </c>
      <c r="W10" s="3">
        <f>[6]Julho!$K$26</f>
        <v>0</v>
      </c>
      <c r="X10" s="3">
        <f>[6]Julho!$K$27</f>
        <v>0</v>
      </c>
      <c r="Y10" s="3">
        <f>[6]Julho!$K$28</f>
        <v>0</v>
      </c>
      <c r="Z10" s="3">
        <f>[6]Julho!$K$29</f>
        <v>0</v>
      </c>
      <c r="AA10" s="3">
        <f>[6]Julho!$K$30</f>
        <v>0</v>
      </c>
      <c r="AB10" s="3">
        <f>[6]Julho!$K$31</f>
        <v>0</v>
      </c>
      <c r="AC10" s="3">
        <f>[6]Julho!$K$32</f>
        <v>0</v>
      </c>
      <c r="AD10" s="3">
        <f>[6]Julho!$K$33</f>
        <v>0</v>
      </c>
      <c r="AE10" s="3">
        <f>[6]Julho!$K$34</f>
        <v>0</v>
      </c>
      <c r="AF10" s="3">
        <f>[6]Julho!$K$35</f>
        <v>0</v>
      </c>
      <c r="AG10" s="16">
        <f t="shared" si="1"/>
        <v>0</v>
      </c>
      <c r="AH10" s="16">
        <f t="shared" si="2"/>
        <v>0</v>
      </c>
      <c r="AI10" s="39">
        <v>36</v>
      </c>
    </row>
    <row r="11" spans="1:35" ht="17.100000000000001" customHeight="1" x14ac:dyDescent="0.2">
      <c r="A11" s="9" t="s">
        <v>5</v>
      </c>
      <c r="B11" s="14">
        <f>[7]Julho!$K$5</f>
        <v>0.4</v>
      </c>
      <c r="C11" s="14">
        <f>[7]Julho!$K$6</f>
        <v>0</v>
      </c>
      <c r="D11" s="14">
        <f>[7]Julho!$K$7</f>
        <v>0</v>
      </c>
      <c r="E11" s="14">
        <f>[7]Julho!$K$8</f>
        <v>0</v>
      </c>
      <c r="F11" s="14">
        <f>[7]Julho!$K$9</f>
        <v>0</v>
      </c>
      <c r="G11" s="14">
        <f>[7]Julho!$K$10</f>
        <v>0</v>
      </c>
      <c r="H11" s="14">
        <f>[7]Julho!$K$11</f>
        <v>0</v>
      </c>
      <c r="I11" s="14">
        <f>[7]Julho!$K$12</f>
        <v>0</v>
      </c>
      <c r="J11" s="14">
        <f>[7]Julho!$K$13</f>
        <v>0</v>
      </c>
      <c r="K11" s="14">
        <f>[7]Julho!$K$14</f>
        <v>0</v>
      </c>
      <c r="L11" s="14">
        <f>[7]Julho!$K$15</f>
        <v>0</v>
      </c>
      <c r="M11" s="14">
        <f>[7]Julho!$K$16</f>
        <v>0</v>
      </c>
      <c r="N11" s="14">
        <f>[7]Julho!$K$17</f>
        <v>0</v>
      </c>
      <c r="O11" s="14">
        <f>[7]Julho!$K$18</f>
        <v>0</v>
      </c>
      <c r="P11" s="14">
        <f>[7]Julho!$K$19</f>
        <v>0</v>
      </c>
      <c r="Q11" s="14">
        <f>[7]Julho!$K$20</f>
        <v>0</v>
      </c>
      <c r="R11" s="14">
        <f>[7]Julho!$K$21</f>
        <v>0</v>
      </c>
      <c r="S11" s="14">
        <f>[7]Julho!$K$22</f>
        <v>0</v>
      </c>
      <c r="T11" s="14">
        <f>[7]Julho!$K$23</f>
        <v>0</v>
      </c>
      <c r="U11" s="14">
        <f>[7]Julho!$K$24</f>
        <v>0</v>
      </c>
      <c r="V11" s="14">
        <f>[7]Julho!$K$25</f>
        <v>1.2</v>
      </c>
      <c r="W11" s="14">
        <f>[7]Julho!$K$26</f>
        <v>6.8</v>
      </c>
      <c r="X11" s="14">
        <f>[7]Julho!$K$27</f>
        <v>0.8</v>
      </c>
      <c r="Y11" s="14">
        <f>[7]Julho!$K$28</f>
        <v>0</v>
      </c>
      <c r="Z11" s="14">
        <f>[7]Julho!$K$29</f>
        <v>0</v>
      </c>
      <c r="AA11" s="14">
        <f>[7]Julho!$K$30</f>
        <v>0</v>
      </c>
      <c r="AB11" s="14">
        <f>[7]Julho!$K$31</f>
        <v>0</v>
      </c>
      <c r="AC11" s="14">
        <f>[7]Julho!$K$32</f>
        <v>0</v>
      </c>
      <c r="AD11" s="14">
        <f>[7]Julho!$K$33</f>
        <v>0</v>
      </c>
      <c r="AE11" s="14">
        <f>[7]Julho!$K$34</f>
        <v>2.6</v>
      </c>
      <c r="AF11" s="14">
        <f>[7]Julho!$K$35</f>
        <v>0</v>
      </c>
      <c r="AG11" s="16">
        <f t="shared" si="1"/>
        <v>11.8</v>
      </c>
      <c r="AH11" s="16">
        <f t="shared" si="2"/>
        <v>6.8</v>
      </c>
      <c r="AI11" s="39">
        <v>1</v>
      </c>
    </row>
    <row r="12" spans="1:35" ht="17.100000000000001" customHeight="1" x14ac:dyDescent="0.2">
      <c r="A12" s="9" t="s">
        <v>6</v>
      </c>
      <c r="B12" s="14">
        <f>[8]Julho!$K$5</f>
        <v>0</v>
      </c>
      <c r="C12" s="14">
        <f>[8]Julho!$K$6</f>
        <v>0</v>
      </c>
      <c r="D12" s="14">
        <f>[8]Julho!$K$7</f>
        <v>0.2</v>
      </c>
      <c r="E12" s="14">
        <f>[8]Julho!$K$8</f>
        <v>0</v>
      </c>
      <c r="F12" s="14">
        <f>[8]Julho!$K$9</f>
        <v>0</v>
      </c>
      <c r="G12" s="14">
        <f>[8]Julho!$K$10</f>
        <v>0</v>
      </c>
      <c r="H12" s="14">
        <f>[8]Julho!$K$11</f>
        <v>0</v>
      </c>
      <c r="I12" s="14">
        <f>[8]Julho!$K$12</f>
        <v>0</v>
      </c>
      <c r="J12" s="14">
        <f>[8]Julho!$K$13</f>
        <v>0</v>
      </c>
      <c r="K12" s="14">
        <f>[8]Julho!$K$14</f>
        <v>0</v>
      </c>
      <c r="L12" s="14">
        <f>[8]Julho!$K$15</f>
        <v>0</v>
      </c>
      <c r="M12" s="14">
        <f>[8]Julho!$K$16</f>
        <v>0</v>
      </c>
      <c r="N12" s="14">
        <f>[8]Julho!$K$17</f>
        <v>0</v>
      </c>
      <c r="O12" s="14">
        <f>[8]Julho!$K$18</f>
        <v>0</v>
      </c>
      <c r="P12" s="14">
        <f>[8]Julho!$K$19</f>
        <v>0</v>
      </c>
      <c r="Q12" s="14">
        <f>[8]Julho!$K$20</f>
        <v>0</v>
      </c>
      <c r="R12" s="14">
        <f>[8]Julho!$K$21</f>
        <v>0</v>
      </c>
      <c r="S12" s="14">
        <f>[8]Julho!$K$22</f>
        <v>0</v>
      </c>
      <c r="T12" s="14">
        <f>[8]Julho!$K$23</f>
        <v>0</v>
      </c>
      <c r="U12" s="14">
        <f>[8]Julho!$K$24</f>
        <v>0</v>
      </c>
      <c r="V12" s="14">
        <f>[8]Julho!$K$25</f>
        <v>0</v>
      </c>
      <c r="W12" s="14">
        <f>[8]Julho!$K$26</f>
        <v>0</v>
      </c>
      <c r="X12" s="14">
        <f>[8]Julho!$K$27</f>
        <v>0</v>
      </c>
      <c r="Y12" s="14">
        <f>[8]Julho!$K$28</f>
        <v>0</v>
      </c>
      <c r="Z12" s="14">
        <f>[8]Julho!$K$29</f>
        <v>0</v>
      </c>
      <c r="AA12" s="14">
        <f>[8]Julho!$K$30</f>
        <v>0</v>
      </c>
      <c r="AB12" s="14">
        <f>[8]Julho!$K$31</f>
        <v>0</v>
      </c>
      <c r="AC12" s="14">
        <f>[8]Julho!$K$32</f>
        <v>0</v>
      </c>
      <c r="AD12" s="14">
        <f>[8]Julho!$K$33</f>
        <v>0</v>
      </c>
      <c r="AE12" s="14">
        <f>[8]Julho!$K$34</f>
        <v>0</v>
      </c>
      <c r="AF12" s="14">
        <f>[8]Julho!$K$35</f>
        <v>0</v>
      </c>
      <c r="AG12" s="16">
        <f t="shared" si="1"/>
        <v>0.2</v>
      </c>
      <c r="AH12" s="16">
        <f t="shared" si="2"/>
        <v>0.2</v>
      </c>
      <c r="AI12" s="39">
        <v>28</v>
      </c>
    </row>
    <row r="13" spans="1:35" ht="17.100000000000001" customHeight="1" x14ac:dyDescent="0.2">
      <c r="A13" s="9" t="s">
        <v>7</v>
      </c>
      <c r="B13" s="14">
        <f>[9]Julho!$K$5</f>
        <v>23.8</v>
      </c>
      <c r="C13" s="14">
        <f>[9]Julho!$K$6</f>
        <v>14.200000000000001</v>
      </c>
      <c r="D13" s="14">
        <f>[9]Julho!$K$7</f>
        <v>0</v>
      </c>
      <c r="E13" s="14">
        <f>[9]Julho!$K$8</f>
        <v>0</v>
      </c>
      <c r="F13" s="14">
        <f>[9]Julho!$K$9</f>
        <v>0</v>
      </c>
      <c r="G13" s="14">
        <f>[9]Julho!$K$10</f>
        <v>0</v>
      </c>
      <c r="H13" s="14">
        <f>[9]Julho!$K$11</f>
        <v>0</v>
      </c>
      <c r="I13" s="14">
        <f>[9]Julho!$K$12</f>
        <v>0</v>
      </c>
      <c r="J13" s="14">
        <f>[9]Julho!$K$13</f>
        <v>0</v>
      </c>
      <c r="K13" s="14">
        <f>[9]Julho!$K$14</f>
        <v>0</v>
      </c>
      <c r="L13" s="14">
        <f>[9]Julho!$K$15</f>
        <v>0</v>
      </c>
      <c r="M13" s="14">
        <f>[9]Julho!$K$16</f>
        <v>0</v>
      </c>
      <c r="N13" s="14">
        <f>[9]Julho!$K$17</f>
        <v>0</v>
      </c>
      <c r="O13" s="14">
        <f>[9]Julho!$K$18</f>
        <v>0</v>
      </c>
      <c r="P13" s="14">
        <f>[9]Julho!$K$19</f>
        <v>0</v>
      </c>
      <c r="Q13" s="14">
        <f>[9]Julho!$K$20</f>
        <v>0</v>
      </c>
      <c r="R13" s="14">
        <f>[9]Julho!$K$21</f>
        <v>0</v>
      </c>
      <c r="S13" s="14">
        <f>[9]Julho!$K$22</f>
        <v>0</v>
      </c>
      <c r="T13" s="14">
        <f>[9]Julho!$K$23</f>
        <v>0</v>
      </c>
      <c r="U13" s="14">
        <f>[9]Julho!$K$24</f>
        <v>0</v>
      </c>
      <c r="V13" s="14">
        <f>[9]Julho!$K$25</f>
        <v>0</v>
      </c>
      <c r="W13" s="14">
        <f>[9]Julho!$K$26</f>
        <v>0.2</v>
      </c>
      <c r="X13" s="14">
        <f>[9]Julho!$K$27</f>
        <v>0</v>
      </c>
      <c r="Y13" s="14">
        <f>[9]Julho!$K$28</f>
        <v>0</v>
      </c>
      <c r="Z13" s="14">
        <f>[9]Julho!$K$29</f>
        <v>0</v>
      </c>
      <c r="AA13" s="14">
        <f>[9]Julho!$K$30</f>
        <v>0</v>
      </c>
      <c r="AB13" s="14">
        <f>[9]Julho!$K$31</f>
        <v>0</v>
      </c>
      <c r="AC13" s="14">
        <f>[9]Julho!$K$32</f>
        <v>0</v>
      </c>
      <c r="AD13" s="14">
        <f>[9]Julho!$K$33</f>
        <v>0</v>
      </c>
      <c r="AE13" s="14">
        <f>[9]Julho!$K$34</f>
        <v>9.5999999999999979</v>
      </c>
      <c r="AF13" s="14">
        <f>[9]Julho!$K$35</f>
        <v>6</v>
      </c>
      <c r="AG13" s="16">
        <f t="shared" si="1"/>
        <v>53.8</v>
      </c>
      <c r="AH13" s="16">
        <f t="shared" si="2"/>
        <v>23.8</v>
      </c>
      <c r="AI13" s="39" t="s">
        <v>59</v>
      </c>
    </row>
    <row r="14" spans="1:35" ht="17.100000000000001" customHeight="1" x14ac:dyDescent="0.2">
      <c r="A14" s="9" t="s">
        <v>8</v>
      </c>
      <c r="B14" s="3">
        <f>[10]Julho!$K$5</f>
        <v>6.2</v>
      </c>
      <c r="C14" s="3">
        <f>[10]Julho!$K$6</f>
        <v>35.199999999999996</v>
      </c>
      <c r="D14" s="3">
        <f>[10]Julho!$K$7</f>
        <v>0.2</v>
      </c>
      <c r="E14" s="3">
        <f>[10]Julho!$K$8</f>
        <v>0</v>
      </c>
      <c r="F14" s="3">
        <f>[10]Julho!$K$9</f>
        <v>0</v>
      </c>
      <c r="G14" s="3">
        <f>[10]Julho!$K$10</f>
        <v>0</v>
      </c>
      <c r="H14" s="3">
        <f>[10]Julho!$K$11</f>
        <v>0</v>
      </c>
      <c r="I14" s="3">
        <f>[10]Julho!$K$12</f>
        <v>0</v>
      </c>
      <c r="J14" s="3">
        <f>[10]Julho!$K$13</f>
        <v>0</v>
      </c>
      <c r="K14" s="3">
        <f>[10]Julho!$K$14</f>
        <v>0</v>
      </c>
      <c r="L14" s="3">
        <f>[10]Julho!$K$15</f>
        <v>0</v>
      </c>
      <c r="M14" s="3">
        <f>[10]Julho!$K$16</f>
        <v>0</v>
      </c>
      <c r="N14" s="3">
        <f>[10]Julho!$K$17</f>
        <v>0</v>
      </c>
      <c r="O14" s="3">
        <f>[10]Julho!$K$18</f>
        <v>0</v>
      </c>
      <c r="P14" s="3">
        <f>[10]Julho!$K$19</f>
        <v>0</v>
      </c>
      <c r="Q14" s="3">
        <f>[10]Julho!$K$20</f>
        <v>0</v>
      </c>
      <c r="R14" s="3">
        <f>[10]Julho!$K$21</f>
        <v>0.8</v>
      </c>
      <c r="S14" s="3">
        <f>[10]Julho!$K$22</f>
        <v>40.200000000000003</v>
      </c>
      <c r="T14" s="3">
        <f>[10]Julho!$K$23</f>
        <v>14.8</v>
      </c>
      <c r="U14" s="3">
        <f>[10]Julho!$K$24</f>
        <v>0.2</v>
      </c>
      <c r="V14" s="3">
        <f>[10]Julho!$K$25</f>
        <v>26.999999999999996</v>
      </c>
      <c r="W14" s="3">
        <f>[10]Julho!$K$26</f>
        <v>0</v>
      </c>
      <c r="X14" s="3">
        <f>[10]Julho!$K$27</f>
        <v>0</v>
      </c>
      <c r="Y14" s="3">
        <f>[10]Julho!$K$28</f>
        <v>0</v>
      </c>
      <c r="Z14" s="3">
        <f>[10]Julho!$K$29</f>
        <v>0</v>
      </c>
      <c r="AA14" s="3">
        <f>[10]Julho!$K$30</f>
        <v>2.6</v>
      </c>
      <c r="AB14" s="3">
        <f>[10]Julho!$K$31</f>
        <v>0</v>
      </c>
      <c r="AC14" s="3">
        <f>[10]Julho!$K$32</f>
        <v>0</v>
      </c>
      <c r="AD14" s="3">
        <f>[10]Julho!$K$33</f>
        <v>0</v>
      </c>
      <c r="AE14" s="3">
        <f>[10]Julho!$K$34</f>
        <v>11.6</v>
      </c>
      <c r="AF14" s="3">
        <f>[10]Julho!$K$35</f>
        <v>18.600000000000001</v>
      </c>
      <c r="AG14" s="16">
        <f t="shared" si="1"/>
        <v>157.39999999999998</v>
      </c>
      <c r="AH14" s="16">
        <f t="shared" si="2"/>
        <v>40.200000000000003</v>
      </c>
      <c r="AI14" s="39" t="s">
        <v>58</v>
      </c>
    </row>
    <row r="15" spans="1:35" ht="17.100000000000001" customHeight="1" x14ac:dyDescent="0.2">
      <c r="A15" s="9" t="s">
        <v>9</v>
      </c>
      <c r="B15" s="14" t="str">
        <f>[11]Julho!$K$5</f>
        <v>**</v>
      </c>
      <c r="C15" s="14" t="str">
        <f>[11]Julho!$K$6</f>
        <v>**</v>
      </c>
      <c r="D15" s="14" t="str">
        <f>[11]Julho!$K$7</f>
        <v>**</v>
      </c>
      <c r="E15" s="14" t="str">
        <f>[11]Julho!$K$8</f>
        <v>**</v>
      </c>
      <c r="F15" s="14" t="str">
        <f>[11]Julho!$K$9</f>
        <v>**</v>
      </c>
      <c r="G15" s="14">
        <f>[11]Julho!$K$10</f>
        <v>0</v>
      </c>
      <c r="H15" s="14">
        <f>[11]Julho!$K$11</f>
        <v>0</v>
      </c>
      <c r="I15" s="14">
        <f>[11]Julho!$K$12</f>
        <v>0</v>
      </c>
      <c r="J15" s="14">
        <f>[11]Julho!$K$13</f>
        <v>0</v>
      </c>
      <c r="K15" s="14">
        <f>[11]Julho!$K$14</f>
        <v>0</v>
      </c>
      <c r="L15" s="14">
        <f>[11]Julho!$K$15</f>
        <v>0</v>
      </c>
      <c r="M15" s="14">
        <f>[11]Julho!$K$16</f>
        <v>0</v>
      </c>
      <c r="N15" s="14">
        <f>[11]Julho!$K$17</f>
        <v>0</v>
      </c>
      <c r="O15" s="14">
        <f>[11]Julho!$K$18</f>
        <v>0</v>
      </c>
      <c r="P15" s="14">
        <f>[11]Julho!$K$19</f>
        <v>0</v>
      </c>
      <c r="Q15" s="14">
        <f>[11]Julho!$K$20</f>
        <v>0</v>
      </c>
      <c r="R15" s="14">
        <f>[11]Julho!$K$21</f>
        <v>0</v>
      </c>
      <c r="S15" s="14">
        <f>[11]Julho!$K$22</f>
        <v>0</v>
      </c>
      <c r="T15" s="14">
        <f>[11]Julho!$K$23</f>
        <v>0</v>
      </c>
      <c r="U15" s="14">
        <f>[11]Julho!$K$24</f>
        <v>0.2</v>
      </c>
      <c r="V15" s="14">
        <f>[11]Julho!$K$25</f>
        <v>0</v>
      </c>
      <c r="W15" s="14">
        <f>[11]Julho!$K$26</f>
        <v>0</v>
      </c>
      <c r="X15" s="14">
        <f>[11]Julho!$K$27</f>
        <v>0</v>
      </c>
      <c r="Y15" s="14">
        <f>[11]Julho!$K$28</f>
        <v>0</v>
      </c>
      <c r="Z15" s="14">
        <f>[11]Julho!$K$29</f>
        <v>0</v>
      </c>
      <c r="AA15" s="14">
        <f>[11]Julho!$K$30</f>
        <v>0</v>
      </c>
      <c r="AB15" s="14">
        <f>[11]Julho!$K$31</f>
        <v>0</v>
      </c>
      <c r="AC15" s="14">
        <f>[11]Julho!$K$32</f>
        <v>0</v>
      </c>
      <c r="AD15" s="14">
        <f>[11]Julho!$K$33</f>
        <v>0</v>
      </c>
      <c r="AE15" s="14" t="str">
        <f>[11]Julho!$K$34</f>
        <v>**</v>
      </c>
      <c r="AF15" s="14" t="str">
        <f>[11]Julho!$K$35</f>
        <v>**</v>
      </c>
      <c r="AG15" s="16">
        <f t="shared" ref="AG15:AG25" si="3">SUM(B15:AF15)</f>
        <v>0.2</v>
      </c>
      <c r="AH15" s="16">
        <f t="shared" ref="AH15:AH25" si="4">MAX(B15:AF15)</f>
        <v>0.2</v>
      </c>
      <c r="AI15" s="39">
        <v>7</v>
      </c>
    </row>
    <row r="16" spans="1:35" ht="17.100000000000001" customHeight="1" x14ac:dyDescent="0.2">
      <c r="A16" s="9" t="s">
        <v>10</v>
      </c>
      <c r="B16" s="14">
        <f>[12]Julho!$K$5</f>
        <v>8.1999999999999993</v>
      </c>
      <c r="C16" s="14">
        <f>[12]Julho!$K$6</f>
        <v>1.4</v>
      </c>
      <c r="D16" s="14">
        <f>[12]Julho!$K$7</f>
        <v>0</v>
      </c>
      <c r="E16" s="14">
        <f>[12]Julho!$K$8</f>
        <v>0</v>
      </c>
      <c r="F16" s="14">
        <f>[12]Julho!$K$9</f>
        <v>0</v>
      </c>
      <c r="G16" s="14">
        <f>[12]Julho!$K$10</f>
        <v>0</v>
      </c>
      <c r="H16" s="14">
        <f>[12]Julho!$K$11</f>
        <v>0</v>
      </c>
      <c r="I16" s="14">
        <f>[12]Julho!$K$12</f>
        <v>0</v>
      </c>
      <c r="J16" s="14">
        <f>[12]Julho!$K$13</f>
        <v>0</v>
      </c>
      <c r="K16" s="14">
        <f>[12]Julho!$K$14</f>
        <v>0</v>
      </c>
      <c r="L16" s="14">
        <f>[12]Julho!$K$15</f>
        <v>0</v>
      </c>
      <c r="M16" s="14">
        <f>[12]Julho!$K$16</f>
        <v>0</v>
      </c>
      <c r="N16" s="14">
        <f>[12]Julho!$K$17</f>
        <v>0</v>
      </c>
      <c r="O16" s="14">
        <f>[12]Julho!$K$18</f>
        <v>0</v>
      </c>
      <c r="P16" s="14">
        <f>[12]Julho!$K$19</f>
        <v>0</v>
      </c>
      <c r="Q16" s="14">
        <f>[12]Julho!$K$20</f>
        <v>0</v>
      </c>
      <c r="R16" s="14">
        <f>[12]Julho!$K$21</f>
        <v>0</v>
      </c>
      <c r="S16" s="14">
        <f>[12]Julho!$K$22</f>
        <v>52.400000000000006</v>
      </c>
      <c r="T16" s="14">
        <f>[12]Julho!$K$23</f>
        <v>1.5999999999999999</v>
      </c>
      <c r="U16" s="14">
        <f>[12]Julho!$K$24</f>
        <v>0</v>
      </c>
      <c r="V16" s="14">
        <f>[12]Julho!$K$25</f>
        <v>16.599999999999998</v>
      </c>
      <c r="W16" s="14">
        <f>[12]Julho!$K$26</f>
        <v>0</v>
      </c>
      <c r="X16" s="14">
        <f>[12]Julho!$K$27</f>
        <v>0</v>
      </c>
      <c r="Y16" s="14">
        <f>[12]Julho!$K$28</f>
        <v>0</v>
      </c>
      <c r="Z16" s="14">
        <f>[12]Julho!$K$29</f>
        <v>0</v>
      </c>
      <c r="AA16" s="14">
        <f>[12]Julho!$K$30</f>
        <v>0</v>
      </c>
      <c r="AB16" s="14">
        <f>[12]Julho!$K$31</f>
        <v>0</v>
      </c>
      <c r="AC16" s="14">
        <f>[12]Julho!$K$32</f>
        <v>0</v>
      </c>
      <c r="AD16" s="14">
        <f>[12]Julho!$K$33</f>
        <v>0</v>
      </c>
      <c r="AE16" s="14">
        <f>[12]Julho!$K$34</f>
        <v>0.8</v>
      </c>
      <c r="AF16" s="14">
        <f>[12]Julho!$K$35</f>
        <v>15.600000000000001</v>
      </c>
      <c r="AG16" s="16">
        <f t="shared" si="3"/>
        <v>96.6</v>
      </c>
      <c r="AH16" s="16">
        <f t="shared" si="4"/>
        <v>52.400000000000006</v>
      </c>
      <c r="AI16" s="39" t="s">
        <v>58</v>
      </c>
    </row>
    <row r="17" spans="1:35" ht="17.100000000000001" customHeight="1" x14ac:dyDescent="0.2">
      <c r="A17" s="9" t="s">
        <v>11</v>
      </c>
      <c r="B17" s="14" t="str">
        <f>[13]Julho!$K$5</f>
        <v>**</v>
      </c>
      <c r="C17" s="14" t="str">
        <f>[13]Julho!$K$6</f>
        <v>**</v>
      </c>
      <c r="D17" s="14" t="str">
        <f>[13]Julho!$K$7</f>
        <v>**</v>
      </c>
      <c r="E17" s="14">
        <f>[13]Julho!$K$8</f>
        <v>0.2</v>
      </c>
      <c r="F17" s="14">
        <f>[13]Julho!$K$9</f>
        <v>0.2</v>
      </c>
      <c r="G17" s="14">
        <f>[13]Julho!$K$10</f>
        <v>0.4</v>
      </c>
      <c r="H17" s="14">
        <f>[13]Julho!$K$11</f>
        <v>0</v>
      </c>
      <c r="I17" s="14">
        <f>[13]Julho!$K$12</f>
        <v>0.2</v>
      </c>
      <c r="J17" s="14">
        <f>[13]Julho!$K$13</f>
        <v>0.2</v>
      </c>
      <c r="K17" s="14">
        <f>[13]Julho!$K$14</f>
        <v>0.2</v>
      </c>
      <c r="L17" s="14">
        <f>[13]Julho!$K$15</f>
        <v>0</v>
      </c>
      <c r="M17" s="14">
        <f>[13]Julho!$K$16</f>
        <v>0.2</v>
      </c>
      <c r="N17" s="14">
        <f>[13]Julho!$K$17</f>
        <v>0</v>
      </c>
      <c r="O17" s="14">
        <f>[13]Julho!$K$18</f>
        <v>0.2</v>
      </c>
      <c r="P17" s="14">
        <f>[13]Julho!$K$19</f>
        <v>0</v>
      </c>
      <c r="Q17" s="14">
        <f>[13]Julho!$K$20</f>
        <v>0.2</v>
      </c>
      <c r="R17" s="14">
        <f>[13]Julho!$K$21</f>
        <v>0</v>
      </c>
      <c r="S17" s="14">
        <f>[13]Julho!$K$22</f>
        <v>0.2</v>
      </c>
      <c r="T17" s="14">
        <f>[13]Julho!$K$23</f>
        <v>0.2</v>
      </c>
      <c r="U17" s="14">
        <f>[13]Julho!$K$24</f>
        <v>0</v>
      </c>
      <c r="V17" s="14">
        <f>[13]Julho!$K$25</f>
        <v>0.2</v>
      </c>
      <c r="W17" s="14">
        <f>[13]Julho!$K$26</f>
        <v>0.2</v>
      </c>
      <c r="X17" s="14">
        <f>[13]Julho!$K$27</f>
        <v>0.2</v>
      </c>
      <c r="Y17" s="14">
        <f>[13]Julho!$K$28</f>
        <v>0.2</v>
      </c>
      <c r="Z17" s="14">
        <f>[13]Julho!$K$29</f>
        <v>0.4</v>
      </c>
      <c r="AA17" s="14">
        <f>[13]Julho!$K$30</f>
        <v>0.2</v>
      </c>
      <c r="AB17" s="14">
        <f>[13]Julho!$K$31</f>
        <v>0.2</v>
      </c>
      <c r="AC17" s="14">
        <f>[13]Julho!$K$32</f>
        <v>0</v>
      </c>
      <c r="AD17" s="14">
        <f>[13]Julho!$K$33</f>
        <v>0.2</v>
      </c>
      <c r="AE17" s="14">
        <f>[13]Julho!$K$34</f>
        <v>0.2</v>
      </c>
      <c r="AF17" s="14">
        <f>[13]Julho!$K$35</f>
        <v>0</v>
      </c>
      <c r="AG17" s="16">
        <f t="shared" si="3"/>
        <v>4.4000000000000012</v>
      </c>
      <c r="AH17" s="16">
        <f t="shared" si="4"/>
        <v>0.4</v>
      </c>
      <c r="AI17" s="39">
        <v>1</v>
      </c>
    </row>
    <row r="18" spans="1:35" ht="17.100000000000001" customHeight="1" x14ac:dyDescent="0.2">
      <c r="A18" s="9" t="s">
        <v>12</v>
      </c>
      <c r="B18" s="14">
        <f>[14]Julho!$K$5</f>
        <v>7.4000000000000012</v>
      </c>
      <c r="C18" s="14">
        <f>[14]Julho!$K$6</f>
        <v>0</v>
      </c>
      <c r="D18" s="14">
        <f>[14]Julho!$K$7</f>
        <v>0</v>
      </c>
      <c r="E18" s="14">
        <f>[14]Julho!$K$8</f>
        <v>0</v>
      </c>
      <c r="F18" s="14">
        <f>[14]Julho!$K$9</f>
        <v>0</v>
      </c>
      <c r="G18" s="14">
        <f>[14]Julho!$K$10</f>
        <v>0</v>
      </c>
      <c r="H18" s="14">
        <f>[14]Julho!$K$11</f>
        <v>0</v>
      </c>
      <c r="I18" s="14">
        <f>[14]Julho!$K$12</f>
        <v>0</v>
      </c>
      <c r="J18" s="14">
        <f>[14]Julho!$K$13</f>
        <v>0</v>
      </c>
      <c r="K18" s="14">
        <f>[14]Julho!$K$14</f>
        <v>0</v>
      </c>
      <c r="L18" s="14">
        <f>[14]Julho!$K$15</f>
        <v>0</v>
      </c>
      <c r="M18" s="14">
        <f>[14]Julho!$K$16</f>
        <v>0</v>
      </c>
      <c r="N18" s="14">
        <f>[14]Julho!$K$17</f>
        <v>0</v>
      </c>
      <c r="O18" s="14">
        <f>[14]Julho!$K$18</f>
        <v>0</v>
      </c>
      <c r="P18" s="14">
        <f>[14]Julho!$K$19</f>
        <v>0</v>
      </c>
      <c r="Q18" s="14">
        <f>[14]Julho!$K$20</f>
        <v>0</v>
      </c>
      <c r="R18" s="14">
        <f>[14]Julho!$K$21</f>
        <v>0</v>
      </c>
      <c r="S18" s="14">
        <f>[14]Julho!$K$22</f>
        <v>0</v>
      </c>
      <c r="T18" s="14">
        <f>[14]Julho!$K$23</f>
        <v>0</v>
      </c>
      <c r="U18" s="14">
        <f>[14]Julho!$K$24</f>
        <v>0</v>
      </c>
      <c r="V18" s="14">
        <f>[14]Julho!$K$25</f>
        <v>1</v>
      </c>
      <c r="W18" s="14">
        <f>[14]Julho!$K$26</f>
        <v>0.2</v>
      </c>
      <c r="X18" s="14">
        <f>[14]Julho!$K$27</f>
        <v>0</v>
      </c>
      <c r="Y18" s="14">
        <f>[14]Julho!$K$28</f>
        <v>0</v>
      </c>
      <c r="Z18" s="14">
        <f>[14]Julho!$K$29</f>
        <v>0</v>
      </c>
      <c r="AA18" s="14">
        <f>[14]Julho!$K$30</f>
        <v>0</v>
      </c>
      <c r="AB18" s="14">
        <f>[14]Julho!$K$31</f>
        <v>0</v>
      </c>
      <c r="AC18" s="14">
        <f>[14]Julho!$K$32</f>
        <v>0</v>
      </c>
      <c r="AD18" s="14">
        <f>[14]Julho!$K$33</f>
        <v>0</v>
      </c>
      <c r="AE18" s="14">
        <f>[14]Julho!$K$34</f>
        <v>13.6</v>
      </c>
      <c r="AF18" s="14">
        <f>[14]Julho!$K$35</f>
        <v>0</v>
      </c>
      <c r="AG18" s="16">
        <f t="shared" si="3"/>
        <v>22.200000000000003</v>
      </c>
      <c r="AH18" s="16">
        <f t="shared" si="4"/>
        <v>13.6</v>
      </c>
      <c r="AI18" s="39">
        <v>1</v>
      </c>
    </row>
    <row r="19" spans="1:35" ht="17.100000000000001" customHeight="1" x14ac:dyDescent="0.2">
      <c r="A19" s="9" t="s">
        <v>13</v>
      </c>
      <c r="B19" s="14" t="str">
        <f>[15]Julho!$K$5</f>
        <v>**</v>
      </c>
      <c r="C19" s="14" t="str">
        <f>[15]Julho!$K$6</f>
        <v>**</v>
      </c>
      <c r="D19" s="14" t="str">
        <f>[15]Julho!$K$7</f>
        <v>**</v>
      </c>
      <c r="E19" s="14" t="str">
        <f>[15]Julho!$K$8</f>
        <v>**</v>
      </c>
      <c r="F19" s="14" t="str">
        <f>[15]Julho!$K$9</f>
        <v>**</v>
      </c>
      <c r="G19" s="14" t="str">
        <f>[15]Julho!$K$10</f>
        <v>**</v>
      </c>
      <c r="H19" s="14" t="str">
        <f>[15]Julho!$K$11</f>
        <v>**</v>
      </c>
      <c r="I19" s="14" t="str">
        <f>[15]Julho!$K$12</f>
        <v>**</v>
      </c>
      <c r="J19" s="14" t="str">
        <f>[15]Julho!$K$13</f>
        <v>**</v>
      </c>
      <c r="K19" s="14" t="str">
        <f>[15]Julho!$K$14</f>
        <v>**</v>
      </c>
      <c r="L19" s="14" t="str">
        <f>[15]Julho!$K$15</f>
        <v>**</v>
      </c>
      <c r="M19" s="14" t="str">
        <f>[15]Julho!$K$16</f>
        <v>**</v>
      </c>
      <c r="N19" s="14" t="str">
        <f>[15]Julho!$K$17</f>
        <v>**</v>
      </c>
      <c r="O19" s="14" t="str">
        <f>[15]Julho!$K$18</f>
        <v>**</v>
      </c>
      <c r="P19" s="14" t="str">
        <f>[15]Julho!$K$19</f>
        <v>**</v>
      </c>
      <c r="Q19" s="14" t="str">
        <f>[15]Julho!$K$20</f>
        <v>**</v>
      </c>
      <c r="R19" s="14" t="str">
        <f>[15]Julho!$K$21</f>
        <v>**</v>
      </c>
      <c r="S19" s="14" t="str">
        <f>[15]Julho!$K$22</f>
        <v>**</v>
      </c>
      <c r="T19" s="14" t="str">
        <f>[15]Julho!$K$23</f>
        <v>**</v>
      </c>
      <c r="U19" s="14" t="str">
        <f>[15]Julho!$K$24</f>
        <v>**</v>
      </c>
      <c r="V19" s="14" t="str">
        <f>[15]Julho!$K$25</f>
        <v>**</v>
      </c>
      <c r="W19" s="14" t="str">
        <f>[15]Julho!$K$26</f>
        <v>**</v>
      </c>
      <c r="X19" s="14" t="str">
        <f>[15]Julho!$K$27</f>
        <v>**</v>
      </c>
      <c r="Y19" s="14" t="str">
        <f>[15]Julho!$K$28</f>
        <v>**</v>
      </c>
      <c r="Z19" s="14" t="str">
        <f>[15]Julho!$K$29</f>
        <v>**</v>
      </c>
      <c r="AA19" s="14" t="str">
        <f>[15]Julho!$K$30</f>
        <v>**</v>
      </c>
      <c r="AB19" s="14" t="str">
        <f>[15]Julho!$K$31</f>
        <v>**</v>
      </c>
      <c r="AC19" s="14" t="str">
        <f>[15]Julho!$K$32</f>
        <v>**</v>
      </c>
      <c r="AD19" s="14" t="str">
        <f>[15]Julho!$K$33</f>
        <v>**</v>
      </c>
      <c r="AE19" s="14" t="str">
        <f>[15]Julho!$K$34</f>
        <v>**</v>
      </c>
      <c r="AF19" s="14" t="str">
        <f>[15]Julho!$K$35</f>
        <v>**</v>
      </c>
      <c r="AG19" s="16" t="s">
        <v>32</v>
      </c>
      <c r="AH19" s="16" t="s">
        <v>32</v>
      </c>
      <c r="AI19" s="39" t="s">
        <v>49</v>
      </c>
    </row>
    <row r="20" spans="1:35" ht="17.100000000000001" customHeight="1" x14ac:dyDescent="0.2">
      <c r="A20" s="9" t="s">
        <v>14</v>
      </c>
      <c r="B20" s="14">
        <f>[16]Julho!$K$5</f>
        <v>0</v>
      </c>
      <c r="C20" s="14">
        <f>[16]Julho!$K$6</f>
        <v>0</v>
      </c>
      <c r="D20" s="14">
        <f>[16]Julho!$K$7</f>
        <v>0</v>
      </c>
      <c r="E20" s="14">
        <f>[16]Julho!$K$8</f>
        <v>0</v>
      </c>
      <c r="F20" s="14">
        <f>[16]Julho!$K$9</f>
        <v>0</v>
      </c>
      <c r="G20" s="14">
        <f>[16]Julho!$K$10</f>
        <v>0</v>
      </c>
      <c r="H20" s="14">
        <f>[16]Julho!$K$11</f>
        <v>0</v>
      </c>
      <c r="I20" s="14">
        <f>[16]Julho!$K$12</f>
        <v>0</v>
      </c>
      <c r="J20" s="14">
        <f>[16]Julho!$K$13</f>
        <v>0</v>
      </c>
      <c r="K20" s="14">
        <f>[16]Julho!$K$14</f>
        <v>0</v>
      </c>
      <c r="L20" s="14">
        <f>[16]Julho!$K$15</f>
        <v>0</v>
      </c>
      <c r="M20" s="14">
        <f>[16]Julho!$K$16</f>
        <v>0</v>
      </c>
      <c r="N20" s="14">
        <f>[16]Julho!$K$17</f>
        <v>0</v>
      </c>
      <c r="O20" s="14">
        <f>[16]Julho!$K$18</f>
        <v>0</v>
      </c>
      <c r="P20" s="14">
        <f>[16]Julho!$K$19</f>
        <v>0</v>
      </c>
      <c r="Q20" s="14">
        <f>[16]Julho!$K$20</f>
        <v>0</v>
      </c>
      <c r="R20" s="14">
        <f>[16]Julho!$K$21</f>
        <v>0</v>
      </c>
      <c r="S20" s="14">
        <f>[16]Julho!$K$22</f>
        <v>0</v>
      </c>
      <c r="T20" s="14">
        <f>[16]Julho!$K$23</f>
        <v>0.4</v>
      </c>
      <c r="U20" s="14">
        <f>[16]Julho!$K$24</f>
        <v>0</v>
      </c>
      <c r="V20" s="14">
        <f>[16]Julho!$K$25</f>
        <v>0</v>
      </c>
      <c r="W20" s="14">
        <f>[16]Julho!$K$26</f>
        <v>0</v>
      </c>
      <c r="X20" s="14">
        <f>[16]Julho!$K$27</f>
        <v>0</v>
      </c>
      <c r="Y20" s="14">
        <f>[16]Julho!$K$28</f>
        <v>0</v>
      </c>
      <c r="Z20" s="14">
        <f>[16]Julho!$K$29</f>
        <v>0</v>
      </c>
      <c r="AA20" s="14">
        <f>[16]Julho!$K$30</f>
        <v>0</v>
      </c>
      <c r="AB20" s="14">
        <f>[16]Julho!$K$31</f>
        <v>0</v>
      </c>
      <c r="AC20" s="14">
        <f>[16]Julho!$K$32</f>
        <v>0</v>
      </c>
      <c r="AD20" s="14">
        <f>[16]Julho!$K$33</f>
        <v>0</v>
      </c>
      <c r="AE20" s="14">
        <f>[16]Julho!$K$34</f>
        <v>0</v>
      </c>
      <c r="AF20" s="14">
        <f>[16]Julho!$K$35</f>
        <v>0</v>
      </c>
      <c r="AG20" s="16">
        <f t="shared" si="3"/>
        <v>0.4</v>
      </c>
      <c r="AH20" s="16">
        <f t="shared" si="4"/>
        <v>0.4</v>
      </c>
      <c r="AI20" s="39">
        <v>12</v>
      </c>
    </row>
    <row r="21" spans="1:35" ht="17.100000000000001" customHeight="1" x14ac:dyDescent="0.2">
      <c r="A21" s="9" t="s">
        <v>15</v>
      </c>
      <c r="B21" s="14">
        <f>[17]Julho!$K$5</f>
        <v>4.2</v>
      </c>
      <c r="C21" s="14">
        <f>[17]Julho!$K$6</f>
        <v>4</v>
      </c>
      <c r="D21" s="14">
        <f>[17]Julho!$K$7</f>
        <v>0.2</v>
      </c>
      <c r="E21" s="14">
        <f>[17]Julho!$K$8</f>
        <v>0</v>
      </c>
      <c r="F21" s="14">
        <f>[17]Julho!$K$9</f>
        <v>0</v>
      </c>
      <c r="G21" s="14">
        <f>[17]Julho!$K$10</f>
        <v>0</v>
      </c>
      <c r="H21" s="14">
        <f>[17]Julho!$K$11</f>
        <v>0</v>
      </c>
      <c r="I21" s="14">
        <f>[17]Julho!$K$12</f>
        <v>0</v>
      </c>
      <c r="J21" s="14">
        <f>[17]Julho!$K$13</f>
        <v>0</v>
      </c>
      <c r="K21" s="14">
        <f>[17]Julho!$K$14</f>
        <v>0</v>
      </c>
      <c r="L21" s="14">
        <f>[17]Julho!$K$15</f>
        <v>0</v>
      </c>
      <c r="M21" s="14">
        <f>[17]Julho!$K$16</f>
        <v>0</v>
      </c>
      <c r="N21" s="14">
        <f>[17]Julho!$K$17</f>
        <v>0</v>
      </c>
      <c r="O21" s="14">
        <f>[17]Julho!$K$18</f>
        <v>0</v>
      </c>
      <c r="P21" s="14">
        <f>[17]Julho!$K$19</f>
        <v>0</v>
      </c>
      <c r="Q21" s="14">
        <f>[17]Julho!$K$20</f>
        <v>0</v>
      </c>
      <c r="R21" s="14">
        <f>[17]Julho!$K$21</f>
        <v>1.5999999999999999</v>
      </c>
      <c r="S21" s="14">
        <f>[17]Julho!$K$22</f>
        <v>33.800000000000004</v>
      </c>
      <c r="T21" s="14">
        <f>[17]Julho!$K$23</f>
        <v>6.3999999999999995</v>
      </c>
      <c r="U21" s="14">
        <f>[17]Julho!$K$24</f>
        <v>0</v>
      </c>
      <c r="V21" s="14">
        <f>[17]Julho!$K$25</f>
        <v>12</v>
      </c>
      <c r="W21" s="14">
        <f>[17]Julho!$K$26</f>
        <v>0.4</v>
      </c>
      <c r="X21" s="14">
        <f>[17]Julho!$K$27</f>
        <v>3.2</v>
      </c>
      <c r="Y21" s="14">
        <f>[17]Julho!$K$28</f>
        <v>1.4</v>
      </c>
      <c r="Z21" s="14">
        <f>[17]Julho!$K$29</f>
        <v>0</v>
      </c>
      <c r="AA21" s="14">
        <f>[17]Julho!$K$30</f>
        <v>0</v>
      </c>
      <c r="AB21" s="14">
        <f>[17]Julho!$K$31</f>
        <v>0</v>
      </c>
      <c r="AC21" s="14">
        <f>[17]Julho!$K$32</f>
        <v>0</v>
      </c>
      <c r="AD21" s="14">
        <f>[17]Julho!$K$33</f>
        <v>0</v>
      </c>
      <c r="AE21" s="14">
        <f>[17]Julho!$K$34</f>
        <v>2.2000000000000002</v>
      </c>
      <c r="AF21" s="14">
        <f>[17]Julho!$K$35</f>
        <v>14.999999999999998</v>
      </c>
      <c r="AG21" s="16">
        <f t="shared" si="3"/>
        <v>84.4</v>
      </c>
      <c r="AH21" s="16">
        <f t="shared" si="4"/>
        <v>33.800000000000004</v>
      </c>
      <c r="AI21" s="39" t="s">
        <v>58</v>
      </c>
    </row>
    <row r="22" spans="1:35" ht="17.100000000000001" customHeight="1" x14ac:dyDescent="0.2">
      <c r="A22" s="9" t="s">
        <v>16</v>
      </c>
      <c r="B22" s="14">
        <f>[18]Julho!$K$5</f>
        <v>1.2</v>
      </c>
      <c r="C22" s="14">
        <f>[18]Julho!$K$6</f>
        <v>0.2</v>
      </c>
      <c r="D22" s="14">
        <f>[18]Julho!$K$7</f>
        <v>0</v>
      </c>
      <c r="E22" s="14">
        <f>[18]Julho!$K$8</f>
        <v>0</v>
      </c>
      <c r="F22" s="14">
        <f>[18]Julho!$K$9</f>
        <v>0</v>
      </c>
      <c r="G22" s="14">
        <f>[18]Julho!$K$10</f>
        <v>0</v>
      </c>
      <c r="H22" s="14">
        <f>[18]Julho!$K$11</f>
        <v>0</v>
      </c>
      <c r="I22" s="14">
        <f>[18]Julho!$K$12</f>
        <v>0</v>
      </c>
      <c r="J22" s="14">
        <f>[18]Julho!$K$13</f>
        <v>0</v>
      </c>
      <c r="K22" s="14">
        <f>[18]Julho!$K$14</f>
        <v>0</v>
      </c>
      <c r="L22" s="14">
        <f>[18]Julho!$K$15</f>
        <v>0</v>
      </c>
      <c r="M22" s="14">
        <f>[18]Julho!$K$16</f>
        <v>0</v>
      </c>
      <c r="N22" s="14">
        <f>[18]Julho!$K$17</f>
        <v>0.4</v>
      </c>
      <c r="O22" s="14">
        <f>[18]Julho!$K$18</f>
        <v>0</v>
      </c>
      <c r="P22" s="14">
        <f>[18]Julho!$K$19</f>
        <v>0</v>
      </c>
      <c r="Q22" s="14">
        <f>[18]Julho!$K$20</f>
        <v>0</v>
      </c>
      <c r="R22" s="14">
        <f>[18]Julho!$K$21</f>
        <v>0</v>
      </c>
      <c r="S22" s="14">
        <f>[18]Julho!$K$22</f>
        <v>0</v>
      </c>
      <c r="T22" s="14">
        <f>[18]Julho!$K$23</f>
        <v>0</v>
      </c>
      <c r="U22" s="14">
        <f>[18]Julho!$K$24</f>
        <v>0.2</v>
      </c>
      <c r="V22" s="14">
        <f>[18]Julho!$K$25</f>
        <v>14.600000000000001</v>
      </c>
      <c r="W22" s="14">
        <f>[18]Julho!$K$26</f>
        <v>0.2</v>
      </c>
      <c r="X22" s="14">
        <f>[18]Julho!$K$27</f>
        <v>0</v>
      </c>
      <c r="Y22" s="14">
        <f>[18]Julho!$K$28</f>
        <v>4.2</v>
      </c>
      <c r="Z22" s="14">
        <f>[18]Julho!$K$29</f>
        <v>0</v>
      </c>
      <c r="AA22" s="14">
        <f>[18]Julho!$K$30</f>
        <v>0</v>
      </c>
      <c r="AB22" s="14">
        <f>[18]Julho!$K$31</f>
        <v>0</v>
      </c>
      <c r="AC22" s="14">
        <f>[18]Julho!$K$32</f>
        <v>0</v>
      </c>
      <c r="AD22" s="14">
        <f>[18]Julho!$K$33</f>
        <v>0</v>
      </c>
      <c r="AE22" s="14">
        <f>[18]Julho!$K$34</f>
        <v>1</v>
      </c>
      <c r="AF22" s="14">
        <f>[18]Julho!$K$35</f>
        <v>13.999999999999998</v>
      </c>
      <c r="AG22" s="16">
        <f t="shared" si="3"/>
        <v>36</v>
      </c>
      <c r="AH22" s="16">
        <f t="shared" si="4"/>
        <v>14.600000000000001</v>
      </c>
      <c r="AI22" s="39" t="s">
        <v>58</v>
      </c>
    </row>
    <row r="23" spans="1:35" ht="17.100000000000001" customHeight="1" x14ac:dyDescent="0.2">
      <c r="A23" s="9" t="s">
        <v>17</v>
      </c>
      <c r="B23" s="14">
        <f>[19]Julho!$K$5</f>
        <v>36.600000000000009</v>
      </c>
      <c r="C23" s="14">
        <f>[19]Julho!$K$6</f>
        <v>0</v>
      </c>
      <c r="D23" s="14">
        <f>[19]Julho!$K$7</f>
        <v>0</v>
      </c>
      <c r="E23" s="14">
        <f>[19]Julho!$K$8</f>
        <v>0</v>
      </c>
      <c r="F23" s="14">
        <f>[19]Julho!$K$9</f>
        <v>0</v>
      </c>
      <c r="G23" s="14">
        <f>[19]Julho!$K$10</f>
        <v>0</v>
      </c>
      <c r="H23" s="14">
        <f>[19]Julho!$K$11</f>
        <v>0</v>
      </c>
      <c r="I23" s="14">
        <f>[19]Julho!$K$12</f>
        <v>0</v>
      </c>
      <c r="J23" s="14">
        <f>[19]Julho!$K$13</f>
        <v>0</v>
      </c>
      <c r="K23" s="14">
        <f>[19]Julho!$K$14</f>
        <v>0</v>
      </c>
      <c r="L23" s="14">
        <f>[19]Julho!$K$15</f>
        <v>0</v>
      </c>
      <c r="M23" s="14">
        <f>[19]Julho!$K$16</f>
        <v>0</v>
      </c>
      <c r="N23" s="14">
        <f>[19]Julho!$K$17</f>
        <v>0</v>
      </c>
      <c r="O23" s="14">
        <f>[19]Julho!$K$18</f>
        <v>0</v>
      </c>
      <c r="P23" s="14">
        <f>[19]Julho!$K$19</f>
        <v>0</v>
      </c>
      <c r="Q23" s="14">
        <f>[19]Julho!$K$20</f>
        <v>0</v>
      </c>
      <c r="R23" s="14">
        <f>[19]Julho!$K$21</f>
        <v>0</v>
      </c>
      <c r="S23" s="14">
        <f>[19]Julho!$K$22</f>
        <v>16</v>
      </c>
      <c r="T23" s="14">
        <f>[19]Julho!$K$23</f>
        <v>0.8</v>
      </c>
      <c r="U23" s="14">
        <f>[19]Julho!$K$24</f>
        <v>0</v>
      </c>
      <c r="V23" s="14">
        <f>[19]Julho!$K$25</f>
        <v>30.4</v>
      </c>
      <c r="W23" s="14">
        <f>[19]Julho!$K$26</f>
        <v>0.6</v>
      </c>
      <c r="X23" s="14">
        <f>[19]Julho!$K$27</f>
        <v>0</v>
      </c>
      <c r="Y23" s="14">
        <f>[19]Julho!$K$28</f>
        <v>0</v>
      </c>
      <c r="Z23" s="14">
        <f>[19]Julho!$K$29</f>
        <v>0</v>
      </c>
      <c r="AA23" s="14">
        <f>[19]Julho!$K$30</f>
        <v>0</v>
      </c>
      <c r="AB23" s="14">
        <f>[19]Julho!$K$31</f>
        <v>0</v>
      </c>
      <c r="AC23" s="14">
        <f>[19]Julho!$K$32</f>
        <v>0</v>
      </c>
      <c r="AD23" s="14">
        <f>[19]Julho!$K$33</f>
        <v>0</v>
      </c>
      <c r="AE23" s="14">
        <f>[19]Julho!$K$34</f>
        <v>4</v>
      </c>
      <c r="AF23" s="14">
        <f>[19]Julho!$K$35</f>
        <v>0.4</v>
      </c>
      <c r="AG23" s="16">
        <f t="shared" si="3"/>
        <v>88.800000000000011</v>
      </c>
      <c r="AH23" s="16">
        <f t="shared" si="4"/>
        <v>36.600000000000009</v>
      </c>
      <c r="AI23" s="39" t="s">
        <v>58</v>
      </c>
    </row>
    <row r="24" spans="1:35" ht="17.100000000000001" customHeight="1" x14ac:dyDescent="0.2">
      <c r="A24" s="9" t="s">
        <v>18</v>
      </c>
      <c r="B24" s="14">
        <f>[20]Julho!$K$5</f>
        <v>0</v>
      </c>
      <c r="C24" s="14">
        <f>[20]Julho!$K$6</f>
        <v>0</v>
      </c>
      <c r="D24" s="14">
        <f>[20]Julho!$K$7</f>
        <v>0.2</v>
      </c>
      <c r="E24" s="14">
        <f>[20]Julho!$K$8</f>
        <v>0</v>
      </c>
      <c r="F24" s="14">
        <f>[20]Julho!$K$9</f>
        <v>0</v>
      </c>
      <c r="G24" s="14">
        <f>[20]Julho!$K$10</f>
        <v>0</v>
      </c>
      <c r="H24" s="14">
        <f>[20]Julho!$K$11</f>
        <v>0</v>
      </c>
      <c r="I24" s="14">
        <f>[20]Julho!$K$12</f>
        <v>0</v>
      </c>
      <c r="J24" s="14">
        <f>[20]Julho!$K$13</f>
        <v>0</v>
      </c>
      <c r="K24" s="14">
        <f>[20]Julho!$K$14</f>
        <v>0</v>
      </c>
      <c r="L24" s="14">
        <f>[20]Julho!$K$15</f>
        <v>0</v>
      </c>
      <c r="M24" s="14">
        <f>[20]Julho!$K$16</f>
        <v>0</v>
      </c>
      <c r="N24" s="14">
        <f>[20]Julho!$K$17</f>
        <v>0</v>
      </c>
      <c r="O24" s="14">
        <f>[20]Julho!$K$18</f>
        <v>0</v>
      </c>
      <c r="P24" s="14">
        <f>[20]Julho!$K$19</f>
        <v>0</v>
      </c>
      <c r="Q24" s="14">
        <f>[20]Julho!$K$20</f>
        <v>0</v>
      </c>
      <c r="R24" s="14">
        <f>[20]Julho!$K$21</f>
        <v>0</v>
      </c>
      <c r="S24" s="14">
        <f>[20]Julho!$K$22</f>
        <v>0</v>
      </c>
      <c r="T24" s="14">
        <f>[20]Julho!$K$23</f>
        <v>0</v>
      </c>
      <c r="U24" s="14">
        <f>[20]Julho!$K$24</f>
        <v>0</v>
      </c>
      <c r="V24" s="14">
        <f>[20]Julho!$K$25</f>
        <v>0</v>
      </c>
      <c r="W24" s="14">
        <f>[20]Julho!$K$26</f>
        <v>0</v>
      </c>
      <c r="X24" s="14">
        <f>[20]Julho!$K$27</f>
        <v>0</v>
      </c>
      <c r="Y24" s="14">
        <f>[20]Julho!$K$28</f>
        <v>0</v>
      </c>
      <c r="Z24" s="14">
        <f>[20]Julho!$K$29</f>
        <v>0</v>
      </c>
      <c r="AA24" s="14">
        <f>[20]Julho!$K$30</f>
        <v>0</v>
      </c>
      <c r="AB24" s="14">
        <f>[20]Julho!$K$31</f>
        <v>0</v>
      </c>
      <c r="AC24" s="14">
        <f>[20]Julho!$K$32</f>
        <v>0</v>
      </c>
      <c r="AD24" s="14">
        <f>[20]Julho!$K$33</f>
        <v>0</v>
      </c>
      <c r="AE24" s="14">
        <f>[20]Julho!$K$34</f>
        <v>0</v>
      </c>
      <c r="AF24" s="14">
        <f>[20]Julho!$K$35</f>
        <v>0</v>
      </c>
      <c r="AG24" s="16">
        <f t="shared" si="3"/>
        <v>0.2</v>
      </c>
      <c r="AH24" s="16">
        <f t="shared" si="4"/>
        <v>0.2</v>
      </c>
      <c r="AI24" s="39">
        <v>28</v>
      </c>
    </row>
    <row r="25" spans="1:35" ht="17.100000000000001" customHeight="1" x14ac:dyDescent="0.2">
      <c r="A25" s="9" t="s">
        <v>19</v>
      </c>
      <c r="B25" s="14">
        <f>[21]Julho!$K$5</f>
        <v>16.2</v>
      </c>
      <c r="C25" s="14">
        <f>[21]Julho!$K$6</f>
        <v>16</v>
      </c>
      <c r="D25" s="14">
        <f>[21]Julho!$K$7</f>
        <v>1.5999999999999999</v>
      </c>
      <c r="E25" s="14">
        <f>[21]Julho!$K$8</f>
        <v>0</v>
      </c>
      <c r="F25" s="14">
        <f>[21]Julho!$K$9</f>
        <v>0</v>
      </c>
      <c r="G25" s="14">
        <f>[21]Julho!$K$10</f>
        <v>0</v>
      </c>
      <c r="H25" s="14">
        <f>[21]Julho!$K$11</f>
        <v>0</v>
      </c>
      <c r="I25" s="14">
        <f>[21]Julho!$K$12</f>
        <v>0</v>
      </c>
      <c r="J25" s="14">
        <f>[21]Julho!$K$13</f>
        <v>0</v>
      </c>
      <c r="K25" s="14">
        <f>[21]Julho!$K$14</f>
        <v>0.8</v>
      </c>
      <c r="L25" s="14">
        <f>[21]Julho!$K$15</f>
        <v>0</v>
      </c>
      <c r="M25" s="14">
        <f>[21]Julho!$K$16</f>
        <v>0</v>
      </c>
      <c r="N25" s="14">
        <f>[21]Julho!$K$17</f>
        <v>0</v>
      </c>
      <c r="O25" s="14">
        <f>[21]Julho!$K$18</f>
        <v>0</v>
      </c>
      <c r="P25" s="14">
        <f>[21]Julho!$K$19</f>
        <v>0</v>
      </c>
      <c r="Q25" s="14">
        <f>[21]Julho!$K$20</f>
        <v>0</v>
      </c>
      <c r="R25" s="14">
        <f>[21]Julho!$K$21</f>
        <v>28</v>
      </c>
      <c r="S25" s="14">
        <f>[21]Julho!$K$22</f>
        <v>43.400000000000006</v>
      </c>
      <c r="T25" s="14">
        <f>[21]Julho!$K$23</f>
        <v>1.5999999999999999</v>
      </c>
      <c r="U25" s="14">
        <f>[21]Julho!$K$24</f>
        <v>3.6</v>
      </c>
      <c r="V25" s="14">
        <f>[21]Julho!$K$25</f>
        <v>32.599999999999994</v>
      </c>
      <c r="W25" s="14">
        <f>[21]Julho!$K$26</f>
        <v>0.2</v>
      </c>
      <c r="X25" s="14">
        <f>[21]Julho!$K$27</f>
        <v>0</v>
      </c>
      <c r="Y25" s="14">
        <f>[21]Julho!$K$28</f>
        <v>0</v>
      </c>
      <c r="Z25" s="14">
        <f>[21]Julho!$K$29</f>
        <v>0</v>
      </c>
      <c r="AA25" s="14">
        <f>[21]Julho!$K$30</f>
        <v>0</v>
      </c>
      <c r="AB25" s="14">
        <f>[21]Julho!$K$31</f>
        <v>0</v>
      </c>
      <c r="AC25" s="14">
        <f>[21]Julho!$K$32</f>
        <v>0</v>
      </c>
      <c r="AD25" s="14">
        <f>[21]Julho!$K$33</f>
        <v>0</v>
      </c>
      <c r="AE25" s="14">
        <f>[21]Julho!$K$34</f>
        <v>14.4</v>
      </c>
      <c r="AF25" s="14">
        <f>[21]Julho!$K$35</f>
        <v>31</v>
      </c>
      <c r="AG25" s="16">
        <f t="shared" si="3"/>
        <v>189.39999999999998</v>
      </c>
      <c r="AH25" s="16">
        <f t="shared" si="4"/>
        <v>43.400000000000006</v>
      </c>
      <c r="AI25" s="39" t="s">
        <v>58</v>
      </c>
    </row>
    <row r="26" spans="1:35" ht="17.100000000000001" customHeight="1" x14ac:dyDescent="0.2">
      <c r="A26" s="9" t="s">
        <v>31</v>
      </c>
      <c r="B26" s="14" t="str">
        <f>[22]Julho!$K$5</f>
        <v>**</v>
      </c>
      <c r="C26" s="14" t="str">
        <f>[22]Julho!$K$6</f>
        <v>**</v>
      </c>
      <c r="D26" s="14" t="str">
        <f>[22]Julho!$K$7</f>
        <v>**</v>
      </c>
      <c r="E26" s="14" t="str">
        <f>[22]Julho!$K$8</f>
        <v>**</v>
      </c>
      <c r="F26" s="14" t="str">
        <f>[22]Julho!$K$9</f>
        <v>**</v>
      </c>
      <c r="G26" s="14" t="str">
        <f>[22]Julho!$K$10</f>
        <v>**</v>
      </c>
      <c r="H26" s="14" t="str">
        <f>[22]Julho!$K$11</f>
        <v>**</v>
      </c>
      <c r="I26" s="14" t="str">
        <f>[22]Julho!$K$12</f>
        <v>**</v>
      </c>
      <c r="J26" s="14" t="str">
        <f>[22]Julho!$K$13</f>
        <v>**</v>
      </c>
      <c r="K26" s="14" t="str">
        <f>[22]Julho!$K$14</f>
        <v>**</v>
      </c>
      <c r="L26" s="14" t="str">
        <f>[22]Julho!$K$15</f>
        <v>**</v>
      </c>
      <c r="M26" s="14" t="str">
        <f>[22]Julho!$K$16</f>
        <v>**</v>
      </c>
      <c r="N26" s="14" t="str">
        <f>[22]Julho!$K$17</f>
        <v>**</v>
      </c>
      <c r="O26" s="14" t="str">
        <f>[22]Julho!$K$18</f>
        <v>**</v>
      </c>
      <c r="P26" s="14" t="str">
        <f>[22]Julho!$K$19</f>
        <v>**</v>
      </c>
      <c r="Q26" s="14" t="str">
        <f>[22]Julho!$K$20</f>
        <v>**</v>
      </c>
      <c r="R26" s="14" t="str">
        <f>[22]Julho!$K$21</f>
        <v>**</v>
      </c>
      <c r="S26" s="14" t="str">
        <f>[22]Julho!$K$22</f>
        <v>**</v>
      </c>
      <c r="T26" s="14" t="str">
        <f>[22]Julho!$K$23</f>
        <v>**</v>
      </c>
      <c r="U26" s="14" t="str">
        <f>[22]Julho!$K$24</f>
        <v>**</v>
      </c>
      <c r="V26" s="14" t="str">
        <f>[22]Julho!$K$25</f>
        <v>**</v>
      </c>
      <c r="W26" s="14" t="str">
        <f>[22]Julho!$K$26</f>
        <v>**</v>
      </c>
      <c r="X26" s="14" t="str">
        <f>[22]Julho!$K$27</f>
        <v>**</v>
      </c>
      <c r="Y26" s="14" t="str">
        <f>[22]Julho!$K$28</f>
        <v>**</v>
      </c>
      <c r="Z26" s="14" t="str">
        <f>[22]Julho!$K$29</f>
        <v>**</v>
      </c>
      <c r="AA26" s="14" t="str">
        <f>[22]Julho!$K$30</f>
        <v>**</v>
      </c>
      <c r="AB26" s="14" t="str">
        <f>[22]Julho!$K$31</f>
        <v>**</v>
      </c>
      <c r="AC26" s="14" t="str">
        <f>[22]Julho!$K$32</f>
        <v>**</v>
      </c>
      <c r="AD26" s="14" t="str">
        <f>[22]Julho!$K$33</f>
        <v>**</v>
      </c>
      <c r="AE26" s="14" t="str">
        <f>[22]Julho!$K$34</f>
        <v>**</v>
      </c>
      <c r="AF26" s="14" t="str">
        <f>[22]Julho!$K$35</f>
        <v>**</v>
      </c>
      <c r="AG26" s="16" t="s">
        <v>32</v>
      </c>
      <c r="AH26" s="16" t="s">
        <v>32</v>
      </c>
      <c r="AI26" s="39" t="s">
        <v>49</v>
      </c>
    </row>
    <row r="27" spans="1:35" ht="17.100000000000001" customHeight="1" x14ac:dyDescent="0.2">
      <c r="A27" s="9" t="s">
        <v>20</v>
      </c>
      <c r="B27" s="3" t="str">
        <f>[23]Julho!$K$5</f>
        <v>**</v>
      </c>
      <c r="C27" s="3" t="str">
        <f>[23]Julho!$K$6</f>
        <v>**</v>
      </c>
      <c r="D27" s="3" t="str">
        <f>[23]Julho!$K$7</f>
        <v>**</v>
      </c>
      <c r="E27" s="3" t="str">
        <f>[23]Julho!$K$8</f>
        <v>**</v>
      </c>
      <c r="F27" s="3" t="str">
        <f>[23]Julho!$K$9</f>
        <v>**</v>
      </c>
      <c r="G27" s="3" t="str">
        <f>[23]Julho!$K$10</f>
        <v>**</v>
      </c>
      <c r="H27" s="3" t="str">
        <f>[23]Julho!$K$11</f>
        <v>**</v>
      </c>
      <c r="I27" s="3" t="str">
        <f>[23]Julho!$K$12</f>
        <v>**</v>
      </c>
      <c r="J27" s="3" t="str">
        <f>[23]Julho!$K$13</f>
        <v>**</v>
      </c>
      <c r="K27" s="3" t="str">
        <f>[23]Julho!$K$14</f>
        <v>**</v>
      </c>
      <c r="L27" s="3" t="str">
        <f>[23]Julho!$K$15</f>
        <v>**</v>
      </c>
      <c r="M27" s="3" t="str">
        <f>[23]Julho!$K$16</f>
        <v>**</v>
      </c>
      <c r="N27" s="3" t="str">
        <f>[23]Julho!$K$17</f>
        <v>**</v>
      </c>
      <c r="O27" s="3" t="str">
        <f>[23]Julho!$K$18</f>
        <v>**</v>
      </c>
      <c r="P27" s="3" t="str">
        <f>[23]Julho!$K$19</f>
        <v>**</v>
      </c>
      <c r="Q27" s="3" t="str">
        <f>[23]Julho!$K$20</f>
        <v>**</v>
      </c>
      <c r="R27" s="3" t="str">
        <f>[23]Julho!$K$21</f>
        <v>**</v>
      </c>
      <c r="S27" s="3" t="str">
        <f>[23]Julho!$K$22</f>
        <v>**</v>
      </c>
      <c r="T27" s="3" t="str">
        <f>[23]Julho!$K$23</f>
        <v>**</v>
      </c>
      <c r="U27" s="3" t="str">
        <f>[23]Julho!$K$24</f>
        <v>**</v>
      </c>
      <c r="V27" s="3" t="str">
        <f>[23]Julho!$K$25</f>
        <v>**</v>
      </c>
      <c r="W27" s="3" t="str">
        <f>[23]Julho!$K$26</f>
        <v>**</v>
      </c>
      <c r="X27" s="3" t="str">
        <f>[23]Julho!$K$27</f>
        <v>**</v>
      </c>
      <c r="Y27" s="3" t="str">
        <f>[23]Julho!$K$28</f>
        <v>**</v>
      </c>
      <c r="Z27" s="3" t="str">
        <f>[23]Julho!$K$29</f>
        <v>**</v>
      </c>
      <c r="AA27" s="3" t="str">
        <f>[23]Julho!$K$30</f>
        <v>**</v>
      </c>
      <c r="AB27" s="3" t="str">
        <f>[23]Julho!$K$31</f>
        <v>**</v>
      </c>
      <c r="AC27" s="3" t="str">
        <f>[23]Julho!$K$32</f>
        <v>**</v>
      </c>
      <c r="AD27" s="3" t="str">
        <f>[23]Julho!$K$33</f>
        <v>**</v>
      </c>
      <c r="AE27" s="3" t="str">
        <f>[23]Julho!$K$34</f>
        <v>**</v>
      </c>
      <c r="AF27" s="3" t="str">
        <f>[23]Julho!$K$35</f>
        <v>**</v>
      </c>
      <c r="AG27" s="16" t="s">
        <v>32</v>
      </c>
      <c r="AH27" s="16" t="s">
        <v>32</v>
      </c>
      <c r="AI27" s="39" t="s">
        <v>49</v>
      </c>
    </row>
    <row r="28" spans="1:35" s="5" customFormat="1" ht="17.100000000000001" customHeight="1" x14ac:dyDescent="0.2">
      <c r="A28" s="13" t="s">
        <v>34</v>
      </c>
      <c r="B28" s="21">
        <f>MAX(B5:B27)</f>
        <v>36.600000000000009</v>
      </c>
      <c r="C28" s="21">
        <f t="shared" ref="C28:AH28" si="5">MAX(C5:C27)</f>
        <v>35.199999999999996</v>
      </c>
      <c r="D28" s="21">
        <f t="shared" si="5"/>
        <v>1.5999999999999999</v>
      </c>
      <c r="E28" s="21">
        <f t="shared" si="5"/>
        <v>0.2</v>
      </c>
      <c r="F28" s="21">
        <f t="shared" si="5"/>
        <v>0.2</v>
      </c>
      <c r="G28" s="21">
        <f t="shared" si="5"/>
        <v>1</v>
      </c>
      <c r="H28" s="21">
        <f t="shared" si="5"/>
        <v>2</v>
      </c>
      <c r="I28" s="21">
        <f t="shared" si="5"/>
        <v>3</v>
      </c>
      <c r="J28" s="21">
        <f t="shared" si="5"/>
        <v>4</v>
      </c>
      <c r="K28" s="21">
        <f t="shared" si="5"/>
        <v>5</v>
      </c>
      <c r="L28" s="21">
        <f t="shared" si="5"/>
        <v>6</v>
      </c>
      <c r="M28" s="21">
        <f t="shared" si="5"/>
        <v>7</v>
      </c>
      <c r="N28" s="21">
        <f t="shared" si="5"/>
        <v>0.4</v>
      </c>
      <c r="O28" s="21">
        <f t="shared" si="5"/>
        <v>0.2</v>
      </c>
      <c r="P28" s="21">
        <f t="shared" si="5"/>
        <v>0</v>
      </c>
      <c r="Q28" s="21">
        <f t="shared" si="5"/>
        <v>0.2</v>
      </c>
      <c r="R28" s="21">
        <f t="shared" si="5"/>
        <v>28</v>
      </c>
      <c r="S28" s="21">
        <f t="shared" si="5"/>
        <v>52.400000000000006</v>
      </c>
      <c r="T28" s="21">
        <f t="shared" si="5"/>
        <v>14.8</v>
      </c>
      <c r="U28" s="21">
        <f t="shared" si="5"/>
        <v>3.6</v>
      </c>
      <c r="V28" s="21">
        <f t="shared" si="5"/>
        <v>32.599999999999994</v>
      </c>
      <c r="W28" s="21">
        <f t="shared" si="5"/>
        <v>11.799999999999999</v>
      </c>
      <c r="X28" s="21">
        <f t="shared" si="5"/>
        <v>3.2</v>
      </c>
      <c r="Y28" s="21">
        <f t="shared" si="5"/>
        <v>4.2</v>
      </c>
      <c r="Z28" s="21">
        <f t="shared" si="5"/>
        <v>0.4</v>
      </c>
      <c r="AA28" s="21">
        <f t="shared" si="5"/>
        <v>2.6</v>
      </c>
      <c r="AB28" s="21">
        <f t="shared" si="5"/>
        <v>0.2</v>
      </c>
      <c r="AC28" s="21">
        <f t="shared" si="5"/>
        <v>1</v>
      </c>
      <c r="AD28" s="21">
        <f t="shared" si="5"/>
        <v>2</v>
      </c>
      <c r="AE28" s="21">
        <f t="shared" si="5"/>
        <v>14.4</v>
      </c>
      <c r="AF28" s="54">
        <f t="shared" si="5"/>
        <v>38.200000000000003</v>
      </c>
      <c r="AG28" s="55">
        <f t="shared" si="5"/>
        <v>189.39999999999998</v>
      </c>
      <c r="AH28" s="21">
        <f t="shared" si="5"/>
        <v>52.400000000000006</v>
      </c>
    </row>
    <row r="29" spans="1:35" s="28" customFormat="1" x14ac:dyDescent="0.2">
      <c r="A29" s="26" t="s">
        <v>37</v>
      </c>
      <c r="B29" s="27">
        <f>SUM(B5:B27)</f>
        <v>115.80000000000003</v>
      </c>
      <c r="C29" s="27">
        <f t="shared" ref="C29:AG29" si="6">SUM(C5:C27)</f>
        <v>88.000000000000014</v>
      </c>
      <c r="D29" s="27">
        <f t="shared" si="6"/>
        <v>2.4</v>
      </c>
      <c r="E29" s="27">
        <f t="shared" si="6"/>
        <v>0.2</v>
      </c>
      <c r="F29" s="27">
        <f t="shared" si="6"/>
        <v>0.2</v>
      </c>
      <c r="G29" s="27">
        <f t="shared" si="6"/>
        <v>1.4</v>
      </c>
      <c r="H29" s="27">
        <f t="shared" si="6"/>
        <v>2</v>
      </c>
      <c r="I29" s="27">
        <f t="shared" si="6"/>
        <v>3.2</v>
      </c>
      <c r="J29" s="27">
        <f t="shared" si="6"/>
        <v>4.2</v>
      </c>
      <c r="K29" s="27">
        <f t="shared" si="6"/>
        <v>6</v>
      </c>
      <c r="L29" s="27">
        <f t="shared" si="6"/>
        <v>6</v>
      </c>
      <c r="M29" s="27">
        <f t="shared" si="6"/>
        <v>7.2</v>
      </c>
      <c r="N29" s="27">
        <f t="shared" si="6"/>
        <v>0.4</v>
      </c>
      <c r="O29" s="27">
        <f t="shared" si="6"/>
        <v>0.2</v>
      </c>
      <c r="P29" s="27">
        <f t="shared" si="6"/>
        <v>0</v>
      </c>
      <c r="Q29" s="27">
        <f t="shared" si="6"/>
        <v>0.2</v>
      </c>
      <c r="R29" s="27">
        <f t="shared" si="6"/>
        <v>33.6</v>
      </c>
      <c r="S29" s="27">
        <f t="shared" si="6"/>
        <v>215.8</v>
      </c>
      <c r="T29" s="27">
        <f t="shared" si="6"/>
        <v>32</v>
      </c>
      <c r="U29" s="27">
        <f t="shared" si="6"/>
        <v>4.4000000000000004</v>
      </c>
      <c r="V29" s="27">
        <f t="shared" si="6"/>
        <v>165.2</v>
      </c>
      <c r="W29" s="27">
        <f t="shared" si="6"/>
        <v>21.599999999999994</v>
      </c>
      <c r="X29" s="27">
        <f t="shared" si="6"/>
        <v>4.2</v>
      </c>
      <c r="Y29" s="27">
        <f t="shared" si="6"/>
        <v>7</v>
      </c>
      <c r="Z29" s="27">
        <f t="shared" si="6"/>
        <v>0.4</v>
      </c>
      <c r="AA29" s="27">
        <f t="shared" si="6"/>
        <v>3.8000000000000003</v>
      </c>
      <c r="AB29" s="27">
        <f t="shared" si="6"/>
        <v>0.2</v>
      </c>
      <c r="AC29" s="27">
        <f t="shared" si="6"/>
        <v>1</v>
      </c>
      <c r="AD29" s="27">
        <f t="shared" si="6"/>
        <v>2.2000000000000002</v>
      </c>
      <c r="AE29" s="27">
        <f t="shared" si="6"/>
        <v>70</v>
      </c>
      <c r="AF29" s="56">
        <f t="shared" si="6"/>
        <v>143.6</v>
      </c>
      <c r="AG29" s="27">
        <f t="shared" si="6"/>
        <v>942.4</v>
      </c>
      <c r="AH29" s="37"/>
      <c r="AI29" s="39"/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workbookViewId="0">
      <selection activeCell="B28" sqref="B2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4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42</v>
      </c>
      <c r="AH3" s="33" t="s">
        <v>41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48</v>
      </c>
      <c r="B5" s="43">
        <f>[1]Julho!$C$5</f>
        <v>29.7</v>
      </c>
      <c r="C5" s="43">
        <f>[1]Julho!$C$6</f>
        <v>29.3</v>
      </c>
      <c r="D5" s="43">
        <f>[1]Julho!$C$7</f>
        <v>21.5</v>
      </c>
      <c r="E5" s="43">
        <f>[1]Julho!$C$8</f>
        <v>22.4</v>
      </c>
      <c r="F5" s="43">
        <f>[1]Julho!$C$9</f>
        <v>26</v>
      </c>
      <c r="G5" s="43">
        <f>[1]Julho!$C$10</f>
        <v>26.8</v>
      </c>
      <c r="H5" s="43">
        <f>[1]Julho!$C$11</f>
        <v>27.6</v>
      </c>
      <c r="I5" s="43">
        <f>[1]Julho!$C$12</f>
        <v>25.9</v>
      </c>
      <c r="J5" s="43">
        <f>[1]Julho!$C$13</f>
        <v>30.6</v>
      </c>
      <c r="K5" s="43">
        <f>[1]Julho!$C$14</f>
        <v>34.1</v>
      </c>
      <c r="L5" s="43">
        <f>[1]Julho!$C$15</f>
        <v>34.200000000000003</v>
      </c>
      <c r="M5" s="43">
        <f>[1]Julho!$C$16</f>
        <v>33.9</v>
      </c>
      <c r="N5" s="43">
        <f>[1]Julho!$C$17</f>
        <v>33.1</v>
      </c>
      <c r="O5" s="43">
        <f>[1]Julho!$C$18</f>
        <v>32.799999999999997</v>
      </c>
      <c r="P5" s="43">
        <f>[1]Julho!$C$19</f>
        <v>33.299999999999997</v>
      </c>
      <c r="Q5" s="43">
        <f>[1]Julho!$C$20</f>
        <v>34.1</v>
      </c>
      <c r="R5" s="43">
        <f>[1]Julho!$C$21</f>
        <v>34.6</v>
      </c>
      <c r="S5" s="43">
        <f>[1]Julho!$C$22</f>
        <v>33.6</v>
      </c>
      <c r="T5" s="43">
        <f>[1]Julho!$C$23</f>
        <v>31.7</v>
      </c>
      <c r="U5" s="43">
        <f>[1]Julho!$C$24</f>
        <v>35.6</v>
      </c>
      <c r="V5" s="43">
        <f>[1]Julho!$C$25</f>
        <v>31</v>
      </c>
      <c r="W5" s="43">
        <f>[1]Julho!$C$26</f>
        <v>22.2</v>
      </c>
      <c r="X5" s="43">
        <f>[1]Julho!$C$27</f>
        <v>28.3</v>
      </c>
      <c r="Y5" s="43">
        <f>[1]Julho!$C$28</f>
        <v>30.3</v>
      </c>
      <c r="Z5" s="43">
        <f>[1]Julho!$C$29</f>
        <v>31.1</v>
      </c>
      <c r="AA5" s="43">
        <f>[1]Julho!$C$30</f>
        <v>33</v>
      </c>
      <c r="AB5" s="43">
        <f>[1]Julho!$C$31</f>
        <v>31.9</v>
      </c>
      <c r="AC5" s="43">
        <f>[1]Julho!$C$32</f>
        <v>32.9</v>
      </c>
      <c r="AD5" s="43">
        <f>[1]Julho!$C$33</f>
        <v>33.9</v>
      </c>
      <c r="AE5" s="43">
        <f>[1]Julho!$C$34</f>
        <v>34.5</v>
      </c>
      <c r="AF5" s="43">
        <f>[1]Julho!$C$35</f>
        <v>34.799999999999997</v>
      </c>
      <c r="AG5" s="44">
        <f>MAX(B5:AF5)</f>
        <v>35.6</v>
      </c>
      <c r="AH5" s="45">
        <f>AVERAGE(B5:AF5)</f>
        <v>30.796774193548387</v>
      </c>
    </row>
    <row r="6" spans="1:34" ht="17.100000000000001" customHeight="1" x14ac:dyDescent="0.2">
      <c r="A6" s="9" t="s">
        <v>0</v>
      </c>
      <c r="B6" s="3">
        <f>[2]Julho!$C$5</f>
        <v>21.8</v>
      </c>
      <c r="C6" s="3">
        <f>[2]Julho!$C$6</f>
        <v>14.1</v>
      </c>
      <c r="D6" s="3">
        <f>[2]Julho!$C$7</f>
        <v>11.7</v>
      </c>
      <c r="E6" s="3">
        <f>[2]Julho!$C$8</f>
        <v>13.6</v>
      </c>
      <c r="F6" s="3">
        <f>[2]Julho!$C$9</f>
        <v>19.5</v>
      </c>
      <c r="G6" s="3">
        <f>[2]Julho!$C$10</f>
        <v>21.1</v>
      </c>
      <c r="H6" s="3">
        <f>[2]Julho!$C$11</f>
        <v>22.5</v>
      </c>
      <c r="I6" s="3">
        <f>[2]Julho!$C$12</f>
        <v>24.3</v>
      </c>
      <c r="J6" s="3">
        <f>[2]Julho!$C$13</f>
        <v>27.3</v>
      </c>
      <c r="K6" s="3">
        <f>[2]Julho!$C$14</f>
        <v>29.3</v>
      </c>
      <c r="L6" s="3">
        <f>[2]Julho!$C$15</f>
        <v>33.299999999999997</v>
      </c>
      <c r="M6" s="3">
        <f>[2]Julho!$C$16</f>
        <v>32.1</v>
      </c>
      <c r="N6" s="3">
        <f>[2]Julho!$C$17</f>
        <v>31.9</v>
      </c>
      <c r="O6" s="3">
        <f>[2]Julho!$C$18</f>
        <v>31.7</v>
      </c>
      <c r="P6" s="3">
        <f>[2]Julho!$C$19</f>
        <v>31.2</v>
      </c>
      <c r="Q6" s="3">
        <f>[2]Julho!$C$20</f>
        <v>32.200000000000003</v>
      </c>
      <c r="R6" s="3">
        <f>[2]Julho!$C$21</f>
        <v>30.1</v>
      </c>
      <c r="S6" s="3">
        <f>[2]Julho!$C$22</f>
        <v>22.9</v>
      </c>
      <c r="T6" s="3">
        <f>[2]Julho!$C$23</f>
        <v>25.2</v>
      </c>
      <c r="U6" s="3">
        <f>[2]Julho!$C$24</f>
        <v>31.7</v>
      </c>
      <c r="V6" s="3">
        <f>[2]Julho!$C$25</f>
        <v>24.7</v>
      </c>
      <c r="W6" s="3">
        <f>[2]Julho!$C$26</f>
        <v>21</v>
      </c>
      <c r="X6" s="3">
        <f>[2]Julho!$C$27</f>
        <v>23.2</v>
      </c>
      <c r="Y6" s="3">
        <f>[2]Julho!$C$28</f>
        <v>25.7</v>
      </c>
      <c r="Z6" s="3">
        <f>[2]Julho!$C$29</f>
        <v>27.7</v>
      </c>
      <c r="AA6" s="3">
        <f>[2]Julho!$C$30</f>
        <v>26.8</v>
      </c>
      <c r="AB6" s="3">
        <f>[2]Julho!$C$31</f>
        <v>30</v>
      </c>
      <c r="AC6" s="3">
        <f>[2]Julho!$C$32</f>
        <v>31.1</v>
      </c>
      <c r="AD6" s="3">
        <f>[2]Julho!$C$33</f>
        <v>31.7</v>
      </c>
      <c r="AE6" s="3">
        <f>[2]Julho!$C$34</f>
        <v>29</v>
      </c>
      <c r="AF6" s="3">
        <f>[2]Julho!$C$35</f>
        <v>21.7</v>
      </c>
      <c r="AG6" s="16">
        <f t="shared" ref="AG6:AG13" si="1">MAX(B6:AF6)</f>
        <v>33.299999999999997</v>
      </c>
      <c r="AH6" s="25">
        <f t="shared" ref="AH6:AH13" si="2">AVERAGE(B6:AF6)</f>
        <v>25.809677419354845</v>
      </c>
    </row>
    <row r="7" spans="1:34" ht="17.100000000000001" customHeight="1" x14ac:dyDescent="0.2">
      <c r="A7" s="9" t="s">
        <v>1</v>
      </c>
      <c r="B7" s="3">
        <f>[3]Julho!$C$5</f>
        <v>24.9</v>
      </c>
      <c r="C7" s="3">
        <f>[3]Julho!$C$6</f>
        <v>23.5</v>
      </c>
      <c r="D7" s="3">
        <f>[3]Julho!$C$7</f>
        <v>17.899999999999999</v>
      </c>
      <c r="E7" s="3">
        <f>[3]Julho!$C$8</f>
        <v>21.4</v>
      </c>
      <c r="F7" s="3">
        <f>[3]Julho!$C$9</f>
        <v>25.3</v>
      </c>
      <c r="G7" s="3">
        <f>[3]Julho!$C$10</f>
        <v>26.8</v>
      </c>
      <c r="H7" s="3">
        <f>[3]Julho!$C$11</f>
        <v>26.3</v>
      </c>
      <c r="I7" s="3">
        <f>[3]Julho!$C$12</f>
        <v>28.5</v>
      </c>
      <c r="J7" s="3">
        <f>[3]Julho!$C$13</f>
        <v>32.799999999999997</v>
      </c>
      <c r="K7" s="3">
        <f>[3]Julho!$C$14</f>
        <v>32.9</v>
      </c>
      <c r="L7" s="3">
        <f>[3]Julho!$C$15</f>
        <v>33.200000000000003</v>
      </c>
      <c r="M7" s="3">
        <f>[3]Julho!$C$16</f>
        <v>35.6</v>
      </c>
      <c r="N7" s="3">
        <f>[3]Julho!$C$17</f>
        <v>35.1</v>
      </c>
      <c r="O7" s="3">
        <f>[3]Julho!$C$18</f>
        <v>34.799999999999997</v>
      </c>
      <c r="P7" s="3">
        <f>[3]Julho!$C$19</f>
        <v>33.700000000000003</v>
      </c>
      <c r="Q7" s="3">
        <f>[3]Julho!$C$20</f>
        <v>34.6</v>
      </c>
      <c r="R7" s="3">
        <f>[3]Julho!$C$21</f>
        <v>34</v>
      </c>
      <c r="S7" s="3">
        <f>[3]Julho!$C$22</f>
        <v>33.799999999999997</v>
      </c>
      <c r="T7" s="3">
        <f>[3]Julho!$C$23</f>
        <v>33.299999999999997</v>
      </c>
      <c r="U7" s="3">
        <f>[3]Julho!$C$24</f>
        <v>35.4</v>
      </c>
      <c r="V7" s="3">
        <f>[3]Julho!$C$25</f>
        <v>26.4</v>
      </c>
      <c r="W7" s="3">
        <f>[3]Julho!$C$26</f>
        <v>22</v>
      </c>
      <c r="X7" s="3">
        <f>[3]Julho!$C$27</f>
        <v>29.5</v>
      </c>
      <c r="Y7" s="3">
        <f>[3]Julho!$C$28</f>
        <v>30.9</v>
      </c>
      <c r="Z7" s="3">
        <f>[3]Julho!$C$29</f>
        <v>32.9</v>
      </c>
      <c r="AA7" s="3">
        <f>[3]Julho!$C$30</f>
        <v>33.5</v>
      </c>
      <c r="AB7" s="3">
        <f>[3]Julho!$C$31</f>
        <v>34.5</v>
      </c>
      <c r="AC7" s="3">
        <f>[3]Julho!$C$32</f>
        <v>33.799999999999997</v>
      </c>
      <c r="AD7" s="3">
        <f>[3]Julho!$C$33</f>
        <v>33.799999999999997</v>
      </c>
      <c r="AE7" s="3">
        <f>[3]Julho!$C$34</f>
        <v>28.3</v>
      </c>
      <c r="AF7" s="3">
        <f>[3]Julho!$C$35</f>
        <v>26.4</v>
      </c>
      <c r="AG7" s="16">
        <f t="shared" si="1"/>
        <v>35.6</v>
      </c>
      <c r="AH7" s="25">
        <f t="shared" si="2"/>
        <v>30.187096774193538</v>
      </c>
    </row>
    <row r="8" spans="1:34" ht="17.100000000000001" customHeight="1" x14ac:dyDescent="0.2">
      <c r="A8" s="9" t="s">
        <v>2</v>
      </c>
      <c r="B8" s="3">
        <f>[4]Julho!$C$5</f>
        <v>26.5</v>
      </c>
      <c r="C8" s="3">
        <f>[4]Julho!$C$6</f>
        <v>26.9</v>
      </c>
      <c r="D8" s="3">
        <f>[4]Julho!$C$7</f>
        <v>19</v>
      </c>
      <c r="E8" s="3">
        <f>[4]Julho!$C$8</f>
        <v>20.6</v>
      </c>
      <c r="F8" s="3">
        <f>[4]Julho!$C$9</f>
        <v>25</v>
      </c>
      <c r="G8" s="3">
        <f>[4]Julho!$C$10</f>
        <v>25.8</v>
      </c>
      <c r="H8" s="3">
        <f>[4]Julho!$C$11</f>
        <v>25.7</v>
      </c>
      <c r="I8" s="3">
        <f>[4]Julho!$C$12</f>
        <v>27</v>
      </c>
      <c r="J8" s="3">
        <f>[4]Julho!$C$13</f>
        <v>30.1</v>
      </c>
      <c r="K8" s="3">
        <f>[4]Julho!$C$14</f>
        <v>30.9</v>
      </c>
      <c r="L8" s="3">
        <f>[4]Julho!$C$15</f>
        <v>31.6</v>
      </c>
      <c r="M8" s="3">
        <f>[4]Julho!$C$16</f>
        <v>33.200000000000003</v>
      </c>
      <c r="N8" s="3">
        <f>[4]Julho!$C$17</f>
        <v>32.299999999999997</v>
      </c>
      <c r="O8" s="3">
        <f>[4]Julho!$C$18</f>
        <v>32.1</v>
      </c>
      <c r="P8" s="3">
        <f>[4]Julho!$C$19</f>
        <v>31.7</v>
      </c>
      <c r="Q8" s="3">
        <f>[4]Julho!$C$20</f>
        <v>32.1</v>
      </c>
      <c r="R8" s="3">
        <f>[4]Julho!$C$21</f>
        <v>32.299999999999997</v>
      </c>
      <c r="S8" s="3">
        <f>[4]Julho!$C$22</f>
        <v>31.1</v>
      </c>
      <c r="T8" s="3">
        <f>[4]Julho!$C$23</f>
        <v>31.6</v>
      </c>
      <c r="U8" s="3">
        <f>[4]Julho!$C$24</f>
        <v>33.4</v>
      </c>
      <c r="V8" s="3">
        <f>[4]Julho!$C$25</f>
        <v>27.2</v>
      </c>
      <c r="W8" s="3">
        <f>[4]Julho!$C$26</f>
        <v>19.600000000000001</v>
      </c>
      <c r="X8" s="3">
        <f>[4]Julho!$C$27</f>
        <v>28.4</v>
      </c>
      <c r="Y8" s="3">
        <f>[4]Julho!$C$28</f>
        <v>29.4</v>
      </c>
      <c r="Z8" s="3">
        <f>[4]Julho!$C$29</f>
        <v>29.3</v>
      </c>
      <c r="AA8" s="3">
        <f>[4]Julho!$C$30</f>
        <v>31.8</v>
      </c>
      <c r="AB8" s="3">
        <f>[4]Julho!$C$31</f>
        <v>31.4</v>
      </c>
      <c r="AC8" s="3">
        <f>[4]Julho!$C$32</f>
        <v>31.2</v>
      </c>
      <c r="AD8" s="3">
        <f>[4]Julho!$C$33</f>
        <v>31.2</v>
      </c>
      <c r="AE8" s="3">
        <f>[4]Julho!$C$34</f>
        <v>29.1</v>
      </c>
      <c r="AF8" s="3">
        <f>[4]Julho!$C$35</f>
        <v>30.8</v>
      </c>
      <c r="AG8" s="16">
        <f t="shared" si="1"/>
        <v>33.4</v>
      </c>
      <c r="AH8" s="25">
        <f t="shared" si="2"/>
        <v>28.977419354838712</v>
      </c>
    </row>
    <row r="9" spans="1:34" ht="17.100000000000001" customHeight="1" x14ac:dyDescent="0.2">
      <c r="A9" s="9" t="s">
        <v>3</v>
      </c>
      <c r="B9" s="3">
        <f>[5]Julho!$C$5</f>
        <v>32</v>
      </c>
      <c r="C9" s="3">
        <f>[5]Julho!$C$6</f>
        <v>31.3</v>
      </c>
      <c r="D9" s="3">
        <f>[5]Julho!$C$7</f>
        <v>23</v>
      </c>
      <c r="E9" s="3">
        <f>[5]Julho!$C$8</f>
        <v>21.9</v>
      </c>
      <c r="F9" s="3">
        <f>[5]Julho!$C$9</f>
        <v>28.1</v>
      </c>
      <c r="G9" s="3">
        <f>[5]Julho!$C$10</f>
        <v>29.2</v>
      </c>
      <c r="H9" s="3">
        <f>[5]Julho!$C$11</f>
        <v>28.4</v>
      </c>
      <c r="I9" s="3">
        <f>[5]Julho!$C$12</f>
        <v>27.1</v>
      </c>
      <c r="J9" s="3">
        <f>[5]Julho!$C$13</f>
        <v>29.3</v>
      </c>
      <c r="K9" s="3">
        <f>[5]Julho!$C$14</f>
        <v>33.200000000000003</v>
      </c>
      <c r="L9" s="3">
        <f>[5]Julho!$C$15</f>
        <v>32.6</v>
      </c>
      <c r="M9" s="3">
        <f>[5]Julho!$C$16</f>
        <v>31.8</v>
      </c>
      <c r="N9" s="3">
        <f>[5]Julho!$C$17</f>
        <v>31.4</v>
      </c>
      <c r="O9" s="3">
        <f>[5]Julho!$C$18</f>
        <v>30.6</v>
      </c>
      <c r="P9" s="3">
        <f>[5]Julho!$C$19</f>
        <v>31.3</v>
      </c>
      <c r="Q9" s="3">
        <f>[5]Julho!$C$20</f>
        <v>32.200000000000003</v>
      </c>
      <c r="R9" s="3">
        <f>[5]Julho!$C$21</f>
        <v>32.6</v>
      </c>
      <c r="S9" s="3">
        <f>[5]Julho!$C$22</f>
        <v>33.5</v>
      </c>
      <c r="T9" s="3">
        <f>[5]Julho!$C$23</f>
        <v>31</v>
      </c>
      <c r="U9" s="3">
        <f>[5]Julho!$C$24</f>
        <v>33.799999999999997</v>
      </c>
      <c r="V9" s="3">
        <f>[5]Julho!$C$25</f>
        <v>34.299999999999997</v>
      </c>
      <c r="W9" s="3">
        <f>[5]Julho!$C$26</f>
        <v>29.8</v>
      </c>
      <c r="X9" s="3">
        <f>[5]Julho!$C$27</f>
        <v>30</v>
      </c>
      <c r="Y9" s="3">
        <f>[5]Julho!$C$28</f>
        <v>29.7</v>
      </c>
      <c r="Z9" s="3">
        <f>[5]Julho!$C$29</f>
        <v>29.5</v>
      </c>
      <c r="AA9" s="3">
        <f>[5]Julho!$C$30</f>
        <v>30.4</v>
      </c>
      <c r="AB9" s="3">
        <f>[5]Julho!$C$31</f>
        <v>30.3</v>
      </c>
      <c r="AC9" s="3">
        <f>[5]Julho!$C$32</f>
        <v>31.4</v>
      </c>
      <c r="AD9" s="3">
        <f>[5]Julho!$C$33</f>
        <v>32.4</v>
      </c>
      <c r="AE9" s="3">
        <f>[5]Julho!$C$34</f>
        <v>34.1</v>
      </c>
      <c r="AF9" s="3">
        <f>[5]Julho!$C$35</f>
        <v>34.6</v>
      </c>
      <c r="AG9" s="16">
        <f t="shared" si="1"/>
        <v>34.6</v>
      </c>
      <c r="AH9" s="25">
        <f t="shared" si="2"/>
        <v>30.670967741935478</v>
      </c>
    </row>
    <row r="10" spans="1:34" ht="17.100000000000001" customHeight="1" x14ac:dyDescent="0.2">
      <c r="A10" s="9" t="s">
        <v>4</v>
      </c>
      <c r="B10" s="3">
        <f>[6]Julho!$C$5</f>
        <v>29.4</v>
      </c>
      <c r="C10" s="3">
        <f>[6]Julho!$C$6</f>
        <v>29.3</v>
      </c>
      <c r="D10" s="3">
        <f>[6]Julho!$C$7</f>
        <v>22.2</v>
      </c>
      <c r="E10" s="3">
        <f>[6]Julho!$C$8</f>
        <v>22.3</v>
      </c>
      <c r="F10" s="3">
        <f>[6]Julho!$C$9</f>
        <v>26.3</v>
      </c>
      <c r="G10" s="3">
        <f>[6]Julho!$C$10</f>
        <v>28</v>
      </c>
      <c r="H10" s="3">
        <f>[6]Julho!$C$11</f>
        <v>26.2</v>
      </c>
      <c r="I10" s="3">
        <f>[6]Julho!$C$12</f>
        <v>25.7</v>
      </c>
      <c r="J10" s="3">
        <f>[6]Julho!$C$13</f>
        <v>28.2</v>
      </c>
      <c r="K10" s="3">
        <f>[6]Julho!$C$14</f>
        <v>30.9</v>
      </c>
      <c r="L10" s="3">
        <f>[6]Julho!$C$15</f>
        <v>30.8</v>
      </c>
      <c r="M10" s="3">
        <f>[6]Julho!$C$16</f>
        <v>29.1</v>
      </c>
      <c r="N10" s="3">
        <f>[6]Julho!$C$17</f>
        <v>29.1</v>
      </c>
      <c r="O10" s="3">
        <f>[6]Julho!$C$18</f>
        <v>28.9</v>
      </c>
      <c r="P10" s="3">
        <f>[6]Julho!$C$19</f>
        <v>29.7</v>
      </c>
      <c r="Q10" s="3">
        <f>[6]Julho!$C$20</f>
        <v>29.7</v>
      </c>
      <c r="R10" s="3">
        <f>[6]Julho!$C$21</f>
        <v>30.6</v>
      </c>
      <c r="S10" s="3">
        <f>[6]Julho!$C$22</f>
        <v>31.1</v>
      </c>
      <c r="T10" s="3">
        <f>[6]Julho!$C$23</f>
        <v>29.7</v>
      </c>
      <c r="U10" s="3">
        <f>[6]Julho!$C$24</f>
        <v>31.1</v>
      </c>
      <c r="V10" s="3">
        <f>[6]Julho!$C$25</f>
        <v>31.4</v>
      </c>
      <c r="W10" s="3">
        <f>[6]Julho!$C$26</f>
        <v>27.3</v>
      </c>
      <c r="X10" s="3">
        <f>[6]Julho!$C$27</f>
        <v>28.3</v>
      </c>
      <c r="Y10" s="3">
        <f>[6]Julho!$C$28</f>
        <v>26.8</v>
      </c>
      <c r="Z10" s="3">
        <f>[6]Julho!$C$29</f>
        <v>27.6</v>
      </c>
      <c r="AA10" s="3">
        <f>[6]Julho!$C$30</f>
        <v>28.8</v>
      </c>
      <c r="AB10" s="3">
        <f>[6]Julho!$C$31</f>
        <v>27.8</v>
      </c>
      <c r="AC10" s="3">
        <f>[6]Julho!$C$32</f>
        <v>29.1</v>
      </c>
      <c r="AD10" s="3">
        <f>[6]Julho!$C$33</f>
        <v>29.6</v>
      </c>
      <c r="AE10" s="3">
        <f>[6]Julho!$C$34</f>
        <v>31.1</v>
      </c>
      <c r="AF10" s="3">
        <f>[6]Julho!$C$35</f>
        <v>31.7</v>
      </c>
      <c r="AG10" s="16">
        <f t="shared" si="1"/>
        <v>31.7</v>
      </c>
      <c r="AH10" s="25">
        <f t="shared" si="2"/>
        <v>28.638709677419353</v>
      </c>
    </row>
    <row r="11" spans="1:34" ht="17.100000000000001" customHeight="1" x14ac:dyDescent="0.2">
      <c r="A11" s="9" t="s">
        <v>5</v>
      </c>
      <c r="B11" s="3">
        <f>[7]Julho!$C$5</f>
        <v>24.8</v>
      </c>
      <c r="C11" s="3">
        <f>[7]Julho!$C$6</f>
        <v>21.5</v>
      </c>
      <c r="D11" s="3">
        <f>[7]Julho!$C$7</f>
        <v>16.100000000000001</v>
      </c>
      <c r="E11" s="3">
        <f>[7]Julho!$C$8</f>
        <v>18.899999999999999</v>
      </c>
      <c r="F11" s="3">
        <f>[7]Julho!$C$9</f>
        <v>23.3</v>
      </c>
      <c r="G11" s="3">
        <f>[7]Julho!$C$10</f>
        <v>24.1</v>
      </c>
      <c r="H11" s="3">
        <f>[7]Julho!$C$11</f>
        <v>24.9</v>
      </c>
      <c r="I11" s="3">
        <f>[7]Julho!$C$12</f>
        <v>26.2</v>
      </c>
      <c r="J11" s="3">
        <f>[7]Julho!$C$13</f>
        <v>28.2</v>
      </c>
      <c r="K11" s="3">
        <f>[7]Julho!$C$14</f>
        <v>31.1</v>
      </c>
      <c r="L11" s="3">
        <f>[7]Julho!$C$15</f>
        <v>31.3</v>
      </c>
      <c r="M11" s="3">
        <f>[7]Julho!$C$16</f>
        <v>31.2</v>
      </c>
      <c r="N11" s="3">
        <f>[7]Julho!$C$17</f>
        <v>30.9</v>
      </c>
      <c r="O11" s="3">
        <f>[7]Julho!$C$18</f>
        <v>30.2</v>
      </c>
      <c r="P11" s="3">
        <f>[7]Julho!$C$19</f>
        <v>31.3</v>
      </c>
      <c r="Q11" s="3">
        <f>[7]Julho!$C$20</f>
        <v>32.5</v>
      </c>
      <c r="R11" s="3">
        <f>[7]Julho!$C$21</f>
        <v>32.700000000000003</v>
      </c>
      <c r="S11" s="3">
        <f>[7]Julho!$C$22</f>
        <v>32.5</v>
      </c>
      <c r="T11" s="3">
        <f>[7]Julho!$C$23</f>
        <v>30.7</v>
      </c>
      <c r="U11" s="3">
        <f>[7]Julho!$C$24</f>
        <v>31.8</v>
      </c>
      <c r="V11" s="3">
        <f>[7]Julho!$C$25</f>
        <v>28.2</v>
      </c>
      <c r="W11" s="3">
        <f>[7]Julho!$C$26</f>
        <v>17.399999999999999</v>
      </c>
      <c r="X11" s="3">
        <f>[7]Julho!$C$27</f>
        <v>26.2</v>
      </c>
      <c r="Y11" s="3">
        <f>[7]Julho!$C$28</f>
        <v>29.2</v>
      </c>
      <c r="Z11" s="3">
        <f>[7]Julho!$C$29</f>
        <v>29.3</v>
      </c>
      <c r="AA11" s="3">
        <f>[7]Julho!$C$30</f>
        <v>30.8</v>
      </c>
      <c r="AB11" s="3">
        <f>[7]Julho!$C$31</f>
        <v>30.4</v>
      </c>
      <c r="AC11" s="3">
        <f>[7]Julho!$C$32</f>
        <v>31</v>
      </c>
      <c r="AD11" s="3">
        <f>[7]Julho!$C$33</f>
        <v>31.6</v>
      </c>
      <c r="AE11" s="3">
        <f>[7]Julho!$C$34</f>
        <v>27.3</v>
      </c>
      <c r="AF11" s="3">
        <f>[7]Julho!$C$35</f>
        <v>23.5</v>
      </c>
      <c r="AG11" s="16">
        <f t="shared" si="1"/>
        <v>32.700000000000003</v>
      </c>
      <c r="AH11" s="25">
        <f t="shared" si="2"/>
        <v>27.71290322580645</v>
      </c>
    </row>
    <row r="12" spans="1:34" ht="17.100000000000001" customHeight="1" x14ac:dyDescent="0.2">
      <c r="A12" s="9" t="s">
        <v>6</v>
      </c>
      <c r="B12" s="3">
        <f>[8]Julho!$C$5</f>
        <v>32.4</v>
      </c>
      <c r="C12" s="3">
        <f>[8]Julho!$C$6</f>
        <v>28</v>
      </c>
      <c r="D12" s="3">
        <f>[8]Julho!$C$7</f>
        <v>21.1</v>
      </c>
      <c r="E12" s="3">
        <f>[8]Julho!$C$8</f>
        <v>23.2</v>
      </c>
      <c r="F12" s="3">
        <f>[8]Julho!$C$9</f>
        <v>28.9</v>
      </c>
      <c r="G12" s="3">
        <f>[8]Julho!$C$10</f>
        <v>29.7</v>
      </c>
      <c r="H12" s="3">
        <f>[8]Julho!$C$11</f>
        <v>30.4</v>
      </c>
      <c r="I12" s="3">
        <f>[8]Julho!$C$12</f>
        <v>30</v>
      </c>
      <c r="J12" s="3">
        <f>[8]Julho!$C$13</f>
        <v>32.4</v>
      </c>
      <c r="K12" s="3">
        <f>[8]Julho!$C$14</f>
        <v>33.4</v>
      </c>
      <c r="L12" s="3">
        <f>[8]Julho!$C$15</f>
        <v>34.9</v>
      </c>
      <c r="M12" s="3">
        <f>[8]Julho!$C$16</f>
        <v>34.6</v>
      </c>
      <c r="N12" s="3">
        <f>[8]Julho!$C$17</f>
        <v>33.700000000000003</v>
      </c>
      <c r="O12" s="3">
        <f>[8]Julho!$C$18</f>
        <v>33.5</v>
      </c>
      <c r="P12" s="3">
        <f>[8]Julho!$C$19</f>
        <v>34.9</v>
      </c>
      <c r="Q12" s="3">
        <f>[8]Julho!$C$20</f>
        <v>35.4</v>
      </c>
      <c r="R12" s="3">
        <f>[8]Julho!$C$21</f>
        <v>34.9</v>
      </c>
      <c r="S12" s="3">
        <f>[8]Julho!$C$22</f>
        <v>35.299999999999997</v>
      </c>
      <c r="T12" s="3">
        <f>[8]Julho!$C$23</f>
        <v>34.299999999999997</v>
      </c>
      <c r="U12" s="3">
        <f>[8]Julho!$C$24</f>
        <v>36.1</v>
      </c>
      <c r="V12" s="3">
        <f>[8]Julho!$C$25</f>
        <v>31.9</v>
      </c>
      <c r="W12" s="3">
        <f>[8]Julho!$C$26</f>
        <v>28.1</v>
      </c>
      <c r="X12" s="3">
        <f>[8]Julho!$C$27</f>
        <v>33</v>
      </c>
      <c r="Y12" s="3">
        <f>[8]Julho!$C$28</f>
        <v>32.700000000000003</v>
      </c>
      <c r="Z12" s="3">
        <f>[8]Julho!$C$29</f>
        <v>33.299999999999997</v>
      </c>
      <c r="AA12" s="3">
        <f>[8]Julho!$C$30</f>
        <v>34.700000000000003</v>
      </c>
      <c r="AB12" s="3">
        <f>[8]Julho!$C$31</f>
        <v>33.5</v>
      </c>
      <c r="AC12" s="3">
        <f>[8]Julho!$C$32</f>
        <v>34.5</v>
      </c>
      <c r="AD12" s="3">
        <f>[8]Julho!$C$33</f>
        <v>34.200000000000003</v>
      </c>
      <c r="AE12" s="3">
        <f>[8]Julho!$C$34</f>
        <v>34.9</v>
      </c>
      <c r="AF12" s="3">
        <f>[8]Julho!$C$35</f>
        <v>35.4</v>
      </c>
      <c r="AG12" s="16">
        <f t="shared" si="1"/>
        <v>36.1</v>
      </c>
      <c r="AH12" s="25">
        <f t="shared" si="2"/>
        <v>32.364516129032253</v>
      </c>
    </row>
    <row r="13" spans="1:34" ht="17.100000000000001" customHeight="1" x14ac:dyDescent="0.2">
      <c r="A13" s="9" t="s">
        <v>7</v>
      </c>
      <c r="B13" s="3">
        <f>[9]Julho!$C$5</f>
        <v>19.3</v>
      </c>
      <c r="C13" s="3">
        <f>[9]Julho!$C$6</f>
        <v>16.2</v>
      </c>
      <c r="D13" s="3">
        <f>[9]Julho!$C$7</f>
        <v>11.7</v>
      </c>
      <c r="E13" s="3">
        <f>[9]Julho!$C$8</f>
        <v>16.100000000000001</v>
      </c>
      <c r="F13" s="3">
        <f>[9]Julho!$C$9</f>
        <v>18.3</v>
      </c>
      <c r="G13" s="3">
        <f>[9]Julho!$C$10</f>
        <v>22.5</v>
      </c>
      <c r="H13" s="3">
        <f>[9]Julho!$C$11</f>
        <v>22.6</v>
      </c>
      <c r="I13" s="3">
        <f>[9]Julho!$C$12</f>
        <v>23.4</v>
      </c>
      <c r="J13" s="3">
        <f>[9]Julho!$C$13</f>
        <v>27.3</v>
      </c>
      <c r="K13" s="3">
        <f>[9]Julho!$C$14</f>
        <v>29.4</v>
      </c>
      <c r="L13" s="3">
        <f>[9]Julho!$C$15</f>
        <v>31.9</v>
      </c>
      <c r="M13" s="3">
        <f>[9]Julho!$C$16</f>
        <v>31.6</v>
      </c>
      <c r="N13" s="3">
        <f>[9]Julho!$C$17</f>
        <v>30.9</v>
      </c>
      <c r="O13" s="3">
        <f>[9]Julho!$C$18</f>
        <v>31.3</v>
      </c>
      <c r="P13" s="3">
        <f>[9]Julho!$C$19</f>
        <v>31.5</v>
      </c>
      <c r="Q13" s="3">
        <f>[9]Julho!$C$20</f>
        <v>31.8</v>
      </c>
      <c r="R13" s="3">
        <f>[9]Julho!$C$21</f>
        <v>31.8</v>
      </c>
      <c r="S13" s="3">
        <f>[9]Julho!$C$22</f>
        <v>35.299999999999997</v>
      </c>
      <c r="T13" s="3">
        <f>[9]Julho!$C$23</f>
        <v>34.299999999999997</v>
      </c>
      <c r="U13" s="3">
        <f>[9]Julho!$C$24</f>
        <v>36.1</v>
      </c>
      <c r="V13" s="3">
        <f>[9]Julho!$C$25</f>
        <v>31.9</v>
      </c>
      <c r="W13" s="3">
        <f>[9]Julho!$C$26</f>
        <v>20</v>
      </c>
      <c r="X13" s="3">
        <f>[9]Julho!$C$27</f>
        <v>23.6</v>
      </c>
      <c r="Y13" s="3">
        <f>[9]Julho!$C$28</f>
        <v>25.8</v>
      </c>
      <c r="Z13" s="3">
        <f>[9]Julho!$C$29</f>
        <v>28.1</v>
      </c>
      <c r="AA13" s="3">
        <f>[9]Julho!$C$30</f>
        <v>29</v>
      </c>
      <c r="AB13" s="3">
        <f>[9]Julho!$C$31</f>
        <v>29.4</v>
      </c>
      <c r="AC13" s="3">
        <f>[9]Julho!$C$32</f>
        <v>30.8</v>
      </c>
      <c r="AD13" s="3">
        <f>[9]Julho!$C$33</f>
        <v>31</v>
      </c>
      <c r="AE13" s="3">
        <f>[9]Julho!$C$34</f>
        <v>27.7</v>
      </c>
      <c r="AF13" s="3">
        <f>[9]Julho!$C$35</f>
        <v>23.2</v>
      </c>
      <c r="AG13" s="16">
        <f t="shared" si="1"/>
        <v>36.1</v>
      </c>
      <c r="AH13" s="25">
        <f t="shared" si="2"/>
        <v>26.896774193548389</v>
      </c>
    </row>
    <row r="14" spans="1:34" ht="17.100000000000001" customHeight="1" x14ac:dyDescent="0.2">
      <c r="A14" s="9" t="s">
        <v>8</v>
      </c>
      <c r="B14" s="3">
        <f>[10]Julho!$C$5</f>
        <v>22.3</v>
      </c>
      <c r="C14" s="3">
        <f>[10]Julho!$C$6</f>
        <v>17</v>
      </c>
      <c r="D14" s="3">
        <f>[10]Julho!$C$7</f>
        <v>12.5</v>
      </c>
      <c r="E14" s="3">
        <f>[10]Julho!$C$8</f>
        <v>13.5</v>
      </c>
      <c r="F14" s="3">
        <f>[10]Julho!$C$9</f>
        <v>18</v>
      </c>
      <c r="G14" s="3">
        <f>[10]Julho!$C$10</f>
        <v>20.9</v>
      </c>
      <c r="H14" s="3">
        <f>[10]Julho!$C$11</f>
        <v>21.9</v>
      </c>
      <c r="I14" s="3">
        <f>[10]Julho!$C$12</f>
        <v>24.1</v>
      </c>
      <c r="J14" s="3">
        <f>[10]Julho!$C$13</f>
        <v>25.1</v>
      </c>
      <c r="K14" s="3">
        <f>[10]Julho!$C$14</f>
        <v>30.2</v>
      </c>
      <c r="L14" s="3">
        <f>[10]Julho!$C$15</f>
        <v>31.2</v>
      </c>
      <c r="M14" s="3">
        <f>[10]Julho!$C$16</f>
        <v>32.1</v>
      </c>
      <c r="N14" s="3">
        <f>[10]Julho!$C$17</f>
        <v>32.5</v>
      </c>
      <c r="O14" s="3">
        <f>[10]Julho!$C$18</f>
        <v>31.6</v>
      </c>
      <c r="P14" s="3">
        <f>[10]Julho!$C$19</f>
        <v>31.1</v>
      </c>
      <c r="Q14" s="3">
        <f>[10]Julho!$C$20</f>
        <v>32.9</v>
      </c>
      <c r="R14" s="3">
        <f>[10]Julho!$C$21</f>
        <v>26.6</v>
      </c>
      <c r="S14" s="3">
        <f>[10]Julho!$C$22</f>
        <v>21.4</v>
      </c>
      <c r="T14" s="3">
        <f>[10]Julho!$C$23</f>
        <v>22.7</v>
      </c>
      <c r="U14" s="3">
        <f>[10]Julho!$C$24</f>
        <v>31.5</v>
      </c>
      <c r="V14" s="3">
        <f>[10]Julho!$C$25</f>
        <v>24.9</v>
      </c>
      <c r="W14" s="3">
        <f>[10]Julho!$C$26</f>
        <v>21.3</v>
      </c>
      <c r="X14" s="3">
        <f>[10]Julho!$C$27</f>
        <v>24.8</v>
      </c>
      <c r="Y14" s="3">
        <f>[10]Julho!$C$28</f>
        <v>26</v>
      </c>
      <c r="Z14" s="3">
        <f>[10]Julho!$C$29</f>
        <v>27.4</v>
      </c>
      <c r="AA14" s="3">
        <f>[10]Julho!$C$30</f>
        <v>29.7</v>
      </c>
      <c r="AB14" s="3">
        <f>[10]Julho!$C$31</f>
        <v>29.8</v>
      </c>
      <c r="AC14" s="3">
        <f>[10]Julho!$C$32</f>
        <v>31.2</v>
      </c>
      <c r="AD14" s="3">
        <f>[10]Julho!$C$33</f>
        <v>32.799999999999997</v>
      </c>
      <c r="AE14" s="3">
        <f>[10]Julho!$C$34</f>
        <v>26.4</v>
      </c>
      <c r="AF14" s="3">
        <f>[10]Julho!$C$35</f>
        <v>21.2</v>
      </c>
      <c r="AG14" s="16">
        <f>MAX(B14:AF14)</f>
        <v>32.9</v>
      </c>
      <c r="AH14" s="25">
        <f>AVERAGE(B14:AF14)</f>
        <v>25.632258064516126</v>
      </c>
    </row>
    <row r="15" spans="1:34" ht="17.100000000000001" customHeight="1" x14ac:dyDescent="0.2">
      <c r="A15" s="9" t="s">
        <v>9</v>
      </c>
      <c r="B15" s="3" t="str">
        <f>[11]Julho!$C$5</f>
        <v>**</v>
      </c>
      <c r="C15" s="3" t="str">
        <f>[11]Julho!$C$6</f>
        <v>**</v>
      </c>
      <c r="D15" s="3" t="str">
        <f>[11]Julho!$C$7</f>
        <v>**</v>
      </c>
      <c r="E15" s="3" t="str">
        <f>[11]Julho!$C$8</f>
        <v>**</v>
      </c>
      <c r="F15" s="3" t="str">
        <f>[11]Julho!$C$9</f>
        <v>**</v>
      </c>
      <c r="G15" s="3">
        <f>[11]Julho!$C$10</f>
        <v>23.7</v>
      </c>
      <c r="H15" s="3">
        <f>[11]Julho!$C$11</f>
        <v>22.8</v>
      </c>
      <c r="I15" s="3">
        <f>[11]Julho!$C$12</f>
        <v>24.4</v>
      </c>
      <c r="J15" s="3">
        <f>[11]Julho!$C$13</f>
        <v>27.1</v>
      </c>
      <c r="K15" s="3">
        <f>[11]Julho!$C$14</f>
        <v>32</v>
      </c>
      <c r="L15" s="3">
        <f>[11]Julho!$C$15</f>
        <v>31.5</v>
      </c>
      <c r="M15" s="3">
        <f>[11]Julho!$C$16</f>
        <v>32.4</v>
      </c>
      <c r="N15" s="3">
        <f>[11]Julho!$C$17</f>
        <v>31.5</v>
      </c>
      <c r="O15" s="3">
        <f>[11]Julho!$C$18</f>
        <v>31.3</v>
      </c>
      <c r="P15" s="3">
        <f>[11]Julho!$C$19</f>
        <v>31.4</v>
      </c>
      <c r="Q15" s="3">
        <f>[11]Julho!$C$20</f>
        <v>32.6</v>
      </c>
      <c r="R15" s="3">
        <f>[11]Julho!$C$21</f>
        <v>34.200000000000003</v>
      </c>
      <c r="S15" s="3">
        <f>[11]Julho!$C$22</f>
        <v>25.9</v>
      </c>
      <c r="T15" s="3">
        <f>[11]Julho!$C$23</f>
        <v>27.2</v>
      </c>
      <c r="U15" s="3">
        <f>[11]Julho!$C$24</f>
        <v>32.6</v>
      </c>
      <c r="V15" s="3">
        <f>[11]Julho!$C$25</f>
        <v>26.7</v>
      </c>
      <c r="W15" s="3">
        <f>[11]Julho!$C$26</f>
        <v>20.5</v>
      </c>
      <c r="X15" s="3">
        <f>[11]Julho!$C$27</f>
        <v>23.8</v>
      </c>
      <c r="Y15" s="3">
        <f>[11]Julho!$C$28</f>
        <v>27.1</v>
      </c>
      <c r="Z15" s="3">
        <f>[11]Julho!$C$29</f>
        <v>28.3</v>
      </c>
      <c r="AA15" s="3">
        <f>[11]Julho!$C$30</f>
        <v>30.3</v>
      </c>
      <c r="AB15" s="3">
        <f>[11]Julho!$C$31</f>
        <v>30</v>
      </c>
      <c r="AC15" s="3">
        <f>[11]Julho!$C$32</f>
        <v>31.4</v>
      </c>
      <c r="AD15" s="3">
        <f>[11]Julho!$C$33</f>
        <v>32.299999999999997</v>
      </c>
      <c r="AE15" s="3" t="str">
        <f>[11]Julho!$C$34</f>
        <v>**</v>
      </c>
      <c r="AF15" s="3" t="str">
        <f>[11]Julho!$C$35</f>
        <v>**</v>
      </c>
      <c r="AG15" s="16">
        <f>MAX(B15:AF15)</f>
        <v>34.200000000000003</v>
      </c>
      <c r="AH15" s="25">
        <f>AVERAGE(B15:AF15)</f>
        <v>28.791666666666657</v>
      </c>
    </row>
    <row r="16" spans="1:34" ht="17.100000000000001" customHeight="1" x14ac:dyDescent="0.2">
      <c r="A16" s="9" t="s">
        <v>10</v>
      </c>
      <c r="B16" s="3">
        <f>[12]Julho!$C$5</f>
        <v>20.6</v>
      </c>
      <c r="C16" s="3">
        <f>[12]Julho!$C$6</f>
        <v>15.7</v>
      </c>
      <c r="D16" s="3">
        <f>[12]Julho!$C$7</f>
        <v>12.4</v>
      </c>
      <c r="E16" s="3">
        <f>[12]Julho!$C$8</f>
        <v>13.6</v>
      </c>
      <c r="F16" s="3">
        <f>[12]Julho!$C$9</f>
        <v>19.3</v>
      </c>
      <c r="G16" s="3">
        <f>[12]Julho!$C$10</f>
        <v>22.8</v>
      </c>
      <c r="H16" s="3">
        <f>[12]Julho!$C$11</f>
        <v>22.7</v>
      </c>
      <c r="I16" s="3">
        <f>[12]Julho!$C$12</f>
        <v>25.2</v>
      </c>
      <c r="J16" s="3">
        <f>[12]Julho!$C$13</f>
        <v>28.1</v>
      </c>
      <c r="K16" s="3">
        <f>[12]Julho!$C$14</f>
        <v>29.8</v>
      </c>
      <c r="L16" s="3">
        <f>[12]Julho!$C$15</f>
        <v>32.799999999999997</v>
      </c>
      <c r="M16" s="3">
        <f>[12]Julho!$C$16</f>
        <v>32.1</v>
      </c>
      <c r="N16" s="3">
        <f>[12]Julho!$C$17</f>
        <v>31.7</v>
      </c>
      <c r="O16" s="3">
        <f>[12]Julho!$C$18</f>
        <v>31.4</v>
      </c>
      <c r="P16" s="3">
        <f>[12]Julho!$C$19</f>
        <v>31.3</v>
      </c>
      <c r="Q16" s="3">
        <f>[12]Julho!$C$20</f>
        <v>32.200000000000003</v>
      </c>
      <c r="R16" s="3">
        <f>[12]Julho!$C$21</f>
        <v>31.2</v>
      </c>
      <c r="S16" s="3">
        <f>[12]Julho!$C$22</f>
        <v>26.6</v>
      </c>
      <c r="T16" s="3">
        <f>[12]Julho!$C$23</f>
        <v>26.5</v>
      </c>
      <c r="U16" s="3">
        <f>[12]Julho!$C$24</f>
        <v>32.200000000000003</v>
      </c>
      <c r="V16" s="3">
        <f>[12]Julho!$C$25</f>
        <v>25.2</v>
      </c>
      <c r="W16" s="3">
        <f>[12]Julho!$C$26</f>
        <v>21.3</v>
      </c>
      <c r="X16" s="3">
        <f>[12]Julho!$C$27</f>
        <v>25.4</v>
      </c>
      <c r="Y16" s="3">
        <f>[12]Julho!$C$28</f>
        <v>27</v>
      </c>
      <c r="Z16" s="3">
        <f>[12]Julho!$C$29</f>
        <v>28</v>
      </c>
      <c r="AA16" s="3">
        <f>[12]Julho!$C$30</f>
        <v>28.8</v>
      </c>
      <c r="AB16" s="3">
        <f>[12]Julho!$C$31</f>
        <v>29.8</v>
      </c>
      <c r="AC16" s="3">
        <f>[12]Julho!$C$32</f>
        <v>31.1</v>
      </c>
      <c r="AD16" s="3">
        <f>[12]Julho!$C$33</f>
        <v>32.299999999999997</v>
      </c>
      <c r="AE16" s="3">
        <f>[12]Julho!$C$34</f>
        <v>27.7</v>
      </c>
      <c r="AF16" s="3">
        <f>[12]Julho!$C$35</f>
        <v>23</v>
      </c>
      <c r="AG16" s="16">
        <f t="shared" ref="AG16:AG26" si="3">MAX(B16:AF16)</f>
        <v>32.799999999999997</v>
      </c>
      <c r="AH16" s="25">
        <f t="shared" ref="AH16:AH26" si="4">AVERAGE(B16:AF16)</f>
        <v>26.380645161290321</v>
      </c>
    </row>
    <row r="17" spans="1:34" ht="17.100000000000001" customHeight="1" x14ac:dyDescent="0.2">
      <c r="A17" s="9" t="s">
        <v>11</v>
      </c>
      <c r="B17" s="3" t="str">
        <f>[13]Julho!$C$5</f>
        <v>**</v>
      </c>
      <c r="C17" s="3" t="str">
        <f>[13]Julho!$C$6</f>
        <v>**</v>
      </c>
      <c r="D17" s="3" t="str">
        <f>[13]Julho!$C$7</f>
        <v>**</v>
      </c>
      <c r="E17" s="3">
        <f>[13]Julho!$C$8</f>
        <v>18.100000000000001</v>
      </c>
      <c r="F17" s="3">
        <f>[13]Julho!$C$9</f>
        <v>21.4</v>
      </c>
      <c r="G17" s="3">
        <f>[13]Julho!$C$10</f>
        <v>24.3</v>
      </c>
      <c r="H17" s="3">
        <f>[13]Julho!$C$11</f>
        <v>23.9</v>
      </c>
      <c r="I17" s="3">
        <f>[13]Julho!$C$12</f>
        <v>24.4</v>
      </c>
      <c r="J17" s="3">
        <f>[13]Julho!$C$13</f>
        <v>29.6</v>
      </c>
      <c r="K17" s="3">
        <f>[13]Julho!$C$14</f>
        <v>30.9</v>
      </c>
      <c r="L17" s="3">
        <f>[13]Julho!$C$15</f>
        <v>32.799999999999997</v>
      </c>
      <c r="M17" s="3">
        <f>[13]Julho!$C$16</f>
        <v>33.299999999999997</v>
      </c>
      <c r="N17" s="3">
        <f>[13]Julho!$C$17</f>
        <v>32.1</v>
      </c>
      <c r="O17" s="3">
        <f>[13]Julho!$C$18</f>
        <v>32.9</v>
      </c>
      <c r="P17" s="3">
        <f>[13]Julho!$C$19</f>
        <v>32.1</v>
      </c>
      <c r="Q17" s="3">
        <f>[13]Julho!$C$20</f>
        <v>32.6</v>
      </c>
      <c r="R17" s="3">
        <f>[13]Julho!$C$21</f>
        <v>32.9</v>
      </c>
      <c r="S17" s="3">
        <f>[13]Julho!$C$22</f>
        <v>29.8</v>
      </c>
      <c r="T17" s="3">
        <f>[13]Julho!$C$23</f>
        <v>29.2</v>
      </c>
      <c r="U17" s="3">
        <f>[13]Julho!$C$24</f>
        <v>33.700000000000003</v>
      </c>
      <c r="V17" s="3">
        <f>[13]Julho!$C$25</f>
        <v>23.8</v>
      </c>
      <c r="W17" s="3">
        <f>[13]Julho!$C$26</f>
        <v>19.899999999999999</v>
      </c>
      <c r="X17" s="3">
        <f>[13]Julho!$C$27</f>
        <v>23.3</v>
      </c>
      <c r="Y17" s="3">
        <f>[13]Julho!$C$28</f>
        <v>26.8</v>
      </c>
      <c r="Z17" s="3">
        <f>[13]Julho!$C$29</f>
        <v>29.4</v>
      </c>
      <c r="AA17" s="3">
        <f>[13]Julho!$C$30</f>
        <v>31.8</v>
      </c>
      <c r="AB17" s="3">
        <f>[13]Julho!$C$31</f>
        <v>31.1</v>
      </c>
      <c r="AC17" s="3">
        <f>[13]Julho!$C$32</f>
        <v>31.7</v>
      </c>
      <c r="AD17" s="3">
        <f>[13]Julho!$C$33</f>
        <v>31.6</v>
      </c>
      <c r="AE17" s="3">
        <f>[13]Julho!$C$34</f>
        <v>27</v>
      </c>
      <c r="AF17" s="3">
        <f>[13]Julho!$C$35</f>
        <v>27.4</v>
      </c>
      <c r="AG17" s="16">
        <f t="shared" si="3"/>
        <v>33.700000000000003</v>
      </c>
      <c r="AH17" s="25">
        <f t="shared" si="4"/>
        <v>28.492857142857137</v>
      </c>
    </row>
    <row r="18" spans="1:34" ht="17.100000000000001" customHeight="1" x14ac:dyDescent="0.2">
      <c r="A18" s="9" t="s">
        <v>12</v>
      </c>
      <c r="B18" s="3">
        <f>[14]Julho!$C$5</f>
        <v>23.4</v>
      </c>
      <c r="C18" s="3">
        <f>[14]Julho!$C$6</f>
        <v>22.1</v>
      </c>
      <c r="D18" s="3">
        <f>[14]Julho!$C$7</f>
        <v>17</v>
      </c>
      <c r="E18" s="3">
        <f>[14]Julho!$C$8</f>
        <v>20</v>
      </c>
      <c r="F18" s="3">
        <f>[14]Julho!$C$9</f>
        <v>23.6</v>
      </c>
      <c r="G18" s="3">
        <f>[14]Julho!$C$10</f>
        <v>25.4</v>
      </c>
      <c r="H18" s="3">
        <f>[14]Julho!$C$11</f>
        <v>26</v>
      </c>
      <c r="I18" s="3">
        <f>[14]Julho!$C$12</f>
        <v>27.8</v>
      </c>
      <c r="J18" s="3">
        <f>[14]Julho!$C$13</f>
        <v>31.1</v>
      </c>
      <c r="K18" s="3">
        <f>[14]Julho!$C$14</f>
        <v>32.4</v>
      </c>
      <c r="L18" s="3">
        <f>[14]Julho!$C$15</f>
        <v>32.299999999999997</v>
      </c>
      <c r="M18" s="3">
        <f>[14]Julho!$C$16</f>
        <v>34.5</v>
      </c>
      <c r="N18" s="3">
        <f>[14]Julho!$C$17</f>
        <v>33.9</v>
      </c>
      <c r="O18" s="3">
        <f>[14]Julho!$C$18</f>
        <v>32.6</v>
      </c>
      <c r="P18" s="3">
        <f>[14]Julho!$C$19</f>
        <v>33.200000000000003</v>
      </c>
      <c r="Q18" s="3">
        <f>[14]Julho!$C$20</f>
        <v>33.1</v>
      </c>
      <c r="R18" s="3">
        <f>[14]Julho!$C$21</f>
        <v>33.1</v>
      </c>
      <c r="S18" s="3">
        <f>[14]Julho!$C$22</f>
        <v>32.6</v>
      </c>
      <c r="T18" s="3">
        <f>[14]Julho!$C$23</f>
        <v>32.1</v>
      </c>
      <c r="U18" s="3">
        <f>[14]Julho!$C$24</f>
        <v>34.4</v>
      </c>
      <c r="V18" s="3">
        <f>[14]Julho!$C$25</f>
        <v>27.2</v>
      </c>
      <c r="W18" s="3">
        <f>[14]Julho!$C$26</f>
        <v>21.3</v>
      </c>
      <c r="X18" s="3">
        <f>[14]Julho!$C$27</f>
        <v>28.8</v>
      </c>
      <c r="Y18" s="3">
        <f>[14]Julho!$C$28</f>
        <v>31.5</v>
      </c>
      <c r="Z18" s="3">
        <f>[14]Julho!$C$29</f>
        <v>32.5</v>
      </c>
      <c r="AA18" s="3">
        <f>[14]Julho!$C$30</f>
        <v>32.9</v>
      </c>
      <c r="AB18" s="3">
        <f>[14]Julho!$C$31</f>
        <v>34</v>
      </c>
      <c r="AC18" s="3">
        <f>[14]Julho!$C$32</f>
        <v>33.1</v>
      </c>
      <c r="AD18" s="3">
        <f>[14]Julho!$C$33</f>
        <v>32.799999999999997</v>
      </c>
      <c r="AE18" s="3">
        <f>[14]Julho!$C$34</f>
        <v>26.1</v>
      </c>
      <c r="AF18" s="3">
        <f>[14]Julho!$C$35</f>
        <v>24</v>
      </c>
      <c r="AG18" s="16">
        <f t="shared" si="3"/>
        <v>34.5</v>
      </c>
      <c r="AH18" s="25">
        <f t="shared" si="4"/>
        <v>29.187096774193545</v>
      </c>
    </row>
    <row r="19" spans="1:34" ht="17.100000000000001" customHeight="1" x14ac:dyDescent="0.2">
      <c r="A19" s="9" t="s">
        <v>13</v>
      </c>
      <c r="B19" s="3" t="str">
        <f>[15]Julho!$C$5</f>
        <v>**</v>
      </c>
      <c r="C19" s="3" t="str">
        <f>[15]Julho!$C$6</f>
        <v>**</v>
      </c>
      <c r="D19" s="3" t="str">
        <f>[15]Julho!$C$7</f>
        <v>**</v>
      </c>
      <c r="E19" s="3" t="str">
        <f>[15]Julho!$C$8</f>
        <v>**</v>
      </c>
      <c r="F19" s="3" t="str">
        <f>[15]Julho!$C$9</f>
        <v>**</v>
      </c>
      <c r="G19" s="3" t="str">
        <f>[15]Julho!$C$10</f>
        <v>**</v>
      </c>
      <c r="H19" s="3" t="str">
        <f>[15]Julho!$C$11</f>
        <v>**</v>
      </c>
      <c r="I19" s="3" t="str">
        <f>[15]Julho!$C$12</f>
        <v>**</v>
      </c>
      <c r="J19" s="3" t="str">
        <f>[15]Julho!$C$13</f>
        <v>**</v>
      </c>
      <c r="K19" s="3" t="str">
        <f>[15]Julho!$C$14</f>
        <v>**</v>
      </c>
      <c r="L19" s="3" t="str">
        <f>[15]Julho!$C$15</f>
        <v>**</v>
      </c>
      <c r="M19" s="3" t="str">
        <f>[15]Julho!$C$16</f>
        <v>**</v>
      </c>
      <c r="N19" s="3" t="str">
        <f>[15]Julho!$C$17</f>
        <v>**</v>
      </c>
      <c r="O19" s="3" t="str">
        <f>[15]Julho!$C$18</f>
        <v>**</v>
      </c>
      <c r="P19" s="3" t="str">
        <f>[15]Julho!$C$19</f>
        <v>**</v>
      </c>
      <c r="Q19" s="3" t="str">
        <f>[15]Julho!$C$20</f>
        <v>**</v>
      </c>
      <c r="R19" s="3" t="str">
        <f>[15]Julho!$C$21</f>
        <v>**</v>
      </c>
      <c r="S19" s="3" t="str">
        <f>[15]Julho!$C$22</f>
        <v>**</v>
      </c>
      <c r="T19" s="3" t="str">
        <f>[15]Julho!$C$23</f>
        <v>**</v>
      </c>
      <c r="U19" s="3" t="str">
        <f>[15]Julho!$C$24</f>
        <v>**</v>
      </c>
      <c r="V19" s="3" t="str">
        <f>[15]Julho!$C$25</f>
        <v>**</v>
      </c>
      <c r="W19" s="3" t="str">
        <f>[15]Julho!$C$26</f>
        <v>**</v>
      </c>
      <c r="X19" s="3" t="str">
        <f>[15]Julho!$C$27</f>
        <v>**</v>
      </c>
      <c r="Y19" s="3" t="str">
        <f>[15]Julho!$C$28</f>
        <v>**</v>
      </c>
      <c r="Z19" s="3" t="str">
        <f>[15]Julho!$C$29</f>
        <v>**</v>
      </c>
      <c r="AA19" s="3" t="str">
        <f>[15]Julho!$C$30</f>
        <v>**</v>
      </c>
      <c r="AB19" s="3" t="str">
        <f>[15]Julho!$C$31</f>
        <v>**</v>
      </c>
      <c r="AC19" s="3" t="str">
        <f>[15]Julho!$C$32</f>
        <v>**</v>
      </c>
      <c r="AD19" s="3" t="str">
        <f>[15]Julho!$C$33</f>
        <v>**</v>
      </c>
      <c r="AE19" s="3" t="str">
        <f>[15]Julho!$C$34</f>
        <v>**</v>
      </c>
      <c r="AF19" s="3" t="str">
        <f>[15]Julho!$C$35</f>
        <v>**</v>
      </c>
      <c r="AG19" s="16" t="s">
        <v>32</v>
      </c>
      <c r="AH19" s="25" t="s">
        <v>32</v>
      </c>
    </row>
    <row r="20" spans="1:34" ht="17.100000000000001" customHeight="1" x14ac:dyDescent="0.2">
      <c r="A20" s="9" t="s">
        <v>14</v>
      </c>
      <c r="B20" s="3">
        <f>[16]Julho!$C$5</f>
        <v>31.8</v>
      </c>
      <c r="C20" s="3">
        <f>[16]Julho!$C$6</f>
        <v>30.7</v>
      </c>
      <c r="D20" s="3">
        <f>[16]Julho!$C$7</f>
        <v>22.7</v>
      </c>
      <c r="E20" s="3">
        <f>[16]Julho!$C$8</f>
        <v>21.1</v>
      </c>
      <c r="F20" s="3">
        <f>[16]Julho!$C$9</f>
        <v>28</v>
      </c>
      <c r="G20" s="3">
        <f>[16]Julho!$C$10</f>
        <v>27.2</v>
      </c>
      <c r="H20" s="3">
        <f>[16]Julho!$C$11</f>
        <v>27</v>
      </c>
      <c r="I20" s="3">
        <f>[16]Julho!$C$12</f>
        <v>26.5</v>
      </c>
      <c r="J20" s="3">
        <f>[16]Julho!$C$13</f>
        <v>28.9</v>
      </c>
      <c r="K20" s="3">
        <f>[16]Julho!$C$14</f>
        <v>32.1</v>
      </c>
      <c r="L20" s="3">
        <f>[16]Julho!$C$15</f>
        <v>31.2</v>
      </c>
      <c r="M20" s="3">
        <f>[16]Julho!$C$16</f>
        <v>30.8</v>
      </c>
      <c r="N20" s="3">
        <f>[16]Julho!$C$17</f>
        <v>30.5</v>
      </c>
      <c r="O20" s="3">
        <f>[16]Julho!$C$18</f>
        <v>30.1</v>
      </c>
      <c r="P20" s="3">
        <f>[16]Julho!$C$19</f>
        <v>31.2</v>
      </c>
      <c r="Q20" s="3">
        <f>[16]Julho!$C$20</f>
        <v>32.799999999999997</v>
      </c>
      <c r="R20" s="3">
        <f>[16]Julho!$C$21</f>
        <v>33.200000000000003</v>
      </c>
      <c r="S20" s="3">
        <f>[16]Julho!$C$22</f>
        <v>33.200000000000003</v>
      </c>
      <c r="T20" s="3">
        <f>[16]Julho!$C$23</f>
        <v>30.8</v>
      </c>
      <c r="U20" s="3">
        <f>[16]Julho!$C$24</f>
        <v>34</v>
      </c>
      <c r="V20" s="3">
        <f>[16]Julho!$C$25</f>
        <v>34</v>
      </c>
      <c r="W20" s="3">
        <f>[16]Julho!$C$26</f>
        <v>28.7</v>
      </c>
      <c r="X20" s="3">
        <f>[16]Julho!$C$27</f>
        <v>30.3</v>
      </c>
      <c r="Y20" s="3">
        <f>[16]Julho!$C$28</f>
        <v>29.3</v>
      </c>
      <c r="Z20" s="3">
        <f>[16]Julho!$C$29</f>
        <v>29.2</v>
      </c>
      <c r="AA20" s="3">
        <f>[16]Julho!$C$30</f>
        <v>30.5</v>
      </c>
      <c r="AB20" s="3">
        <f>[16]Julho!$C$31</f>
        <v>29.6</v>
      </c>
      <c r="AC20" s="3">
        <f>[16]Julho!$C$32</f>
        <v>31.7</v>
      </c>
      <c r="AD20" s="3">
        <f>[16]Julho!$C$33</f>
        <v>32.5</v>
      </c>
      <c r="AE20" s="3">
        <f>[16]Julho!$C$34</f>
        <v>34</v>
      </c>
      <c r="AF20" s="3">
        <f>[16]Julho!$C$35</f>
        <v>34.799999999999997</v>
      </c>
      <c r="AG20" s="16">
        <f t="shared" si="3"/>
        <v>34.799999999999997</v>
      </c>
      <c r="AH20" s="25">
        <f t="shared" si="4"/>
        <v>30.270967741935483</v>
      </c>
    </row>
    <row r="21" spans="1:34" ht="17.100000000000001" customHeight="1" x14ac:dyDescent="0.2">
      <c r="A21" s="9" t="s">
        <v>15</v>
      </c>
      <c r="B21" s="3">
        <f>[17]Julho!$C$5</f>
        <v>20.6</v>
      </c>
      <c r="C21" s="3">
        <f>[17]Julho!$C$6</f>
        <v>12.7</v>
      </c>
      <c r="D21" s="3">
        <f>[17]Julho!$C$7</f>
        <v>10.1</v>
      </c>
      <c r="E21" s="3">
        <f>[17]Julho!$C$8</f>
        <v>14.4</v>
      </c>
      <c r="F21" s="3">
        <f>[17]Julho!$C$9</f>
        <v>19</v>
      </c>
      <c r="G21" s="3">
        <f>[17]Julho!$C$10</f>
        <v>20.3</v>
      </c>
      <c r="H21" s="3">
        <f>[17]Julho!$C$11</f>
        <v>20.3</v>
      </c>
      <c r="I21" s="3">
        <f>[17]Julho!$C$12</f>
        <v>23.3</v>
      </c>
      <c r="J21" s="3">
        <f>[17]Julho!$C$13</f>
        <v>26</v>
      </c>
      <c r="K21" s="3">
        <f>[17]Julho!$C$14</f>
        <v>28.5</v>
      </c>
      <c r="L21" s="3">
        <f>[17]Julho!$C$15</f>
        <v>30</v>
      </c>
      <c r="M21" s="3">
        <f>[17]Julho!$C$16</f>
        <v>29.9</v>
      </c>
      <c r="N21" s="3">
        <f>[17]Julho!$C$17</f>
        <v>30.6</v>
      </c>
      <c r="O21" s="3">
        <f>[17]Julho!$C$18</f>
        <v>30.2</v>
      </c>
      <c r="P21" s="3">
        <f>[17]Julho!$C$19</f>
        <v>29.5</v>
      </c>
      <c r="Q21" s="3">
        <f>[17]Julho!$C$20</f>
        <v>28.6</v>
      </c>
      <c r="R21" s="3">
        <f>[17]Julho!$C$21</f>
        <v>28.8</v>
      </c>
      <c r="S21" s="3">
        <f>[17]Julho!$C$22</f>
        <v>24.7</v>
      </c>
      <c r="T21" s="3">
        <f>[17]Julho!$C$23</f>
        <v>25.1</v>
      </c>
      <c r="U21" s="3">
        <f>[17]Julho!$C$24</f>
        <v>29.3</v>
      </c>
      <c r="V21" s="3">
        <f>[17]Julho!$C$25</f>
        <v>25.3</v>
      </c>
      <c r="W21" s="3">
        <f>[17]Julho!$C$26</f>
        <v>18.7</v>
      </c>
      <c r="X21" s="3">
        <f>[17]Julho!$C$27</f>
        <v>20.8</v>
      </c>
      <c r="Y21" s="3">
        <f>[17]Julho!$C$28</f>
        <v>24.7</v>
      </c>
      <c r="Z21" s="3">
        <f>[17]Julho!$C$29</f>
        <v>26.4</v>
      </c>
      <c r="AA21" s="3">
        <f>[17]Julho!$C$30</f>
        <v>28.9</v>
      </c>
      <c r="AB21" s="3">
        <f>[17]Julho!$C$31</f>
        <v>28.4</v>
      </c>
      <c r="AC21" s="3">
        <f>[17]Julho!$C$32</f>
        <v>28.8</v>
      </c>
      <c r="AD21" s="3">
        <f>[17]Julho!$C$33</f>
        <v>28.7</v>
      </c>
      <c r="AE21" s="3">
        <f>[17]Julho!$C$34</f>
        <v>24.8</v>
      </c>
      <c r="AF21" s="3">
        <f>[17]Julho!$C$35</f>
        <v>20.7</v>
      </c>
      <c r="AG21" s="16">
        <f t="shared" si="3"/>
        <v>30.6</v>
      </c>
      <c r="AH21" s="25">
        <f t="shared" si="4"/>
        <v>24.454838709677421</v>
      </c>
    </row>
    <row r="22" spans="1:34" ht="17.100000000000001" customHeight="1" x14ac:dyDescent="0.2">
      <c r="A22" s="9" t="s">
        <v>16</v>
      </c>
      <c r="B22" s="3">
        <f>[18]Julho!$C$5</f>
        <v>22.4</v>
      </c>
      <c r="C22" s="3">
        <f>[18]Julho!$C$6</f>
        <v>14.1</v>
      </c>
      <c r="D22" s="3">
        <f>[18]Julho!$C$7</f>
        <v>12.9</v>
      </c>
      <c r="E22" s="3">
        <f>[18]Julho!$C$8</f>
        <v>19.3</v>
      </c>
      <c r="F22" s="3">
        <f>[18]Julho!$C$9</f>
        <v>22.4</v>
      </c>
      <c r="G22" s="3">
        <f>[18]Julho!$C$10</f>
        <v>21.9</v>
      </c>
      <c r="H22" s="3">
        <f>[18]Julho!$C$11</f>
        <v>23.3</v>
      </c>
      <c r="I22" s="3">
        <f>[18]Julho!$C$12</f>
        <v>27.1</v>
      </c>
      <c r="J22" s="3">
        <f>[18]Julho!$C$13</f>
        <v>31.6</v>
      </c>
      <c r="K22" s="3">
        <f>[18]Julho!$C$14</f>
        <v>32</v>
      </c>
      <c r="L22" s="3">
        <f>[18]Julho!$C$15</f>
        <v>33.799999999999997</v>
      </c>
      <c r="M22" s="3">
        <f>[18]Julho!$C$16</f>
        <v>34.299999999999997</v>
      </c>
      <c r="N22" s="3">
        <f>[18]Julho!$C$17</f>
        <v>31.2</v>
      </c>
      <c r="O22" s="3">
        <f>[18]Julho!$C$18</f>
        <v>32.799999999999997</v>
      </c>
      <c r="P22" s="3">
        <f>[18]Julho!$C$19</f>
        <v>33.6</v>
      </c>
      <c r="Q22" s="3">
        <f>[18]Julho!$C$20</f>
        <v>33.5</v>
      </c>
      <c r="R22" s="3">
        <f>[18]Julho!$C$21</f>
        <v>31</v>
      </c>
      <c r="S22" s="3">
        <f>[18]Julho!$C$22</f>
        <v>25.5</v>
      </c>
      <c r="T22" s="3">
        <f>[18]Julho!$C$23</f>
        <v>22.4</v>
      </c>
      <c r="U22" s="3">
        <f>[18]Julho!$C$24</f>
        <v>31</v>
      </c>
      <c r="V22" s="3">
        <f>[18]Julho!$C$25</f>
        <v>26.6</v>
      </c>
      <c r="W22" s="3">
        <f>[18]Julho!$C$26</f>
        <v>20.399999999999999</v>
      </c>
      <c r="X22" s="3">
        <f>[18]Julho!$C$27</f>
        <v>26.6</v>
      </c>
      <c r="Y22" s="3">
        <f>[18]Julho!$C$28</f>
        <v>29.4</v>
      </c>
      <c r="Z22" s="3">
        <f>[18]Julho!$C$29</f>
        <v>32.6</v>
      </c>
      <c r="AA22" s="3">
        <f>[18]Julho!$C$30</f>
        <v>33.299999999999997</v>
      </c>
      <c r="AB22" s="3">
        <f>[18]Julho!$C$31</f>
        <v>32.200000000000003</v>
      </c>
      <c r="AC22" s="3">
        <f>[18]Julho!$C$32</f>
        <v>33.4</v>
      </c>
      <c r="AD22" s="3">
        <f>[18]Julho!$C$33</f>
        <v>32</v>
      </c>
      <c r="AE22" s="3">
        <f>[18]Julho!$C$34</f>
        <v>28.2</v>
      </c>
      <c r="AF22" s="3">
        <f>[18]Julho!$C$35</f>
        <v>17.8</v>
      </c>
      <c r="AG22" s="16">
        <f t="shared" si="3"/>
        <v>34.299999999999997</v>
      </c>
      <c r="AH22" s="25">
        <f t="shared" si="4"/>
        <v>27.374193548387098</v>
      </c>
    </row>
    <row r="23" spans="1:34" ht="17.100000000000001" customHeight="1" x14ac:dyDescent="0.2">
      <c r="A23" s="9" t="s">
        <v>17</v>
      </c>
      <c r="B23" s="3">
        <f>[19]Julho!$C$5</f>
        <v>20.3</v>
      </c>
      <c r="C23" s="3">
        <f>[19]Julho!$C$6</f>
        <v>18.899999999999999</v>
      </c>
      <c r="D23" s="3">
        <f>[19]Julho!$C$7</f>
        <v>14.8</v>
      </c>
      <c r="E23" s="3">
        <f>[19]Julho!$C$8</f>
        <v>18.100000000000001</v>
      </c>
      <c r="F23" s="3">
        <f>[19]Julho!$C$9</f>
        <v>21.7</v>
      </c>
      <c r="G23" s="3">
        <f>[19]Julho!$C$10</f>
        <v>24</v>
      </c>
      <c r="H23" s="3">
        <f>[19]Julho!$C$11</f>
        <v>24.2</v>
      </c>
      <c r="I23" s="3">
        <f>[19]Julho!$C$12</f>
        <v>24.8</v>
      </c>
      <c r="J23" s="3">
        <f>[19]Julho!$C$13</f>
        <v>30.3</v>
      </c>
      <c r="K23" s="3">
        <f>[19]Julho!$C$14</f>
        <v>32.6</v>
      </c>
      <c r="L23" s="3">
        <f>[19]Julho!$C$15</f>
        <v>33.700000000000003</v>
      </c>
      <c r="M23" s="3">
        <f>[19]Julho!$C$16</f>
        <v>33.799999999999997</v>
      </c>
      <c r="N23" s="3">
        <f>[19]Julho!$C$17</f>
        <v>33.6</v>
      </c>
      <c r="O23" s="3">
        <f>[19]Julho!$C$18</f>
        <v>32.700000000000003</v>
      </c>
      <c r="P23" s="3">
        <f>[19]Julho!$C$19</f>
        <v>33.200000000000003</v>
      </c>
      <c r="Q23" s="3">
        <f>[19]Julho!$C$20</f>
        <v>33.700000000000003</v>
      </c>
      <c r="R23" s="3">
        <f>[19]Julho!$C$21</f>
        <v>34.5</v>
      </c>
      <c r="S23" s="3">
        <f>[19]Julho!$C$22</f>
        <v>30.7</v>
      </c>
      <c r="T23" s="3">
        <f>[19]Julho!$C$23</f>
        <v>30.1</v>
      </c>
      <c r="U23" s="3">
        <f>[19]Julho!$C$24</f>
        <v>34.700000000000003</v>
      </c>
      <c r="V23" s="3">
        <f>[19]Julho!$C$25</f>
        <v>23.4</v>
      </c>
      <c r="W23" s="3">
        <f>[19]Julho!$C$26</f>
        <v>20.8</v>
      </c>
      <c r="X23" s="3">
        <f>[19]Julho!$C$27</f>
        <v>25.9</v>
      </c>
      <c r="Y23" s="3">
        <f>[19]Julho!$C$28</f>
        <v>28.4</v>
      </c>
      <c r="Z23" s="3">
        <f>[19]Julho!$C$29</f>
        <v>30</v>
      </c>
      <c r="AA23" s="3">
        <f>[19]Julho!$C$30</f>
        <v>32.299999999999997</v>
      </c>
      <c r="AB23" s="3">
        <f>[19]Julho!$C$31</f>
        <v>31.8</v>
      </c>
      <c r="AC23" s="3">
        <f>[19]Julho!$C$32</f>
        <v>32.700000000000003</v>
      </c>
      <c r="AD23" s="3">
        <f>[19]Julho!$C$33</f>
        <v>33.1</v>
      </c>
      <c r="AE23" s="3">
        <f>[19]Julho!$C$34</f>
        <v>29.4</v>
      </c>
      <c r="AF23" s="3">
        <f>[19]Julho!$C$35</f>
        <v>28.7</v>
      </c>
      <c r="AG23" s="16">
        <f t="shared" si="3"/>
        <v>34.700000000000003</v>
      </c>
      <c r="AH23" s="25">
        <f t="shared" si="4"/>
        <v>28.287096774193547</v>
      </c>
    </row>
    <row r="24" spans="1:34" ht="17.100000000000001" customHeight="1" x14ac:dyDescent="0.2">
      <c r="A24" s="9" t="s">
        <v>18</v>
      </c>
      <c r="B24" s="3">
        <f>[20]Julho!$C$5</f>
        <v>28</v>
      </c>
      <c r="C24" s="3">
        <f>[20]Julho!$C$6</f>
        <v>28.1</v>
      </c>
      <c r="D24" s="3">
        <f>[20]Julho!$C$7</f>
        <v>19.100000000000001</v>
      </c>
      <c r="E24" s="3">
        <f>[20]Julho!$C$8</f>
        <v>21.6</v>
      </c>
      <c r="F24" s="3">
        <f>[20]Julho!$C$9</f>
        <v>26.7</v>
      </c>
      <c r="G24" s="3">
        <f>[20]Julho!$C$10</f>
        <v>27.4</v>
      </c>
      <c r="H24" s="3">
        <f>[20]Julho!$C$11</f>
        <v>26.4</v>
      </c>
      <c r="I24" s="3">
        <f>[20]Julho!$C$12</f>
        <v>26.4</v>
      </c>
      <c r="J24" s="3">
        <f>[20]Julho!$C$13</f>
        <v>28.8</v>
      </c>
      <c r="K24" s="3">
        <f>[20]Julho!$C$14</f>
        <v>31.1</v>
      </c>
      <c r="L24" s="3">
        <f>[20]Julho!$C$15</f>
        <v>31.1</v>
      </c>
      <c r="M24" s="3">
        <f>[20]Julho!$C$16</f>
        <v>31.3</v>
      </c>
      <c r="N24" s="3">
        <f>[20]Julho!$C$17</f>
        <v>30.2</v>
      </c>
      <c r="O24" s="3">
        <f>[20]Julho!$C$18</f>
        <v>30.3</v>
      </c>
      <c r="P24" s="3">
        <f>[20]Julho!$C$19</f>
        <v>30.3</v>
      </c>
      <c r="Q24" s="3">
        <f>[20]Julho!$C$20</f>
        <v>31.2</v>
      </c>
      <c r="R24" s="3">
        <f>[20]Julho!$C$21</f>
        <v>32.5</v>
      </c>
      <c r="S24" s="3">
        <f>[20]Julho!$C$22</f>
        <v>31.5</v>
      </c>
      <c r="T24" s="3">
        <f>[20]Julho!$C$23</f>
        <v>30.8</v>
      </c>
      <c r="U24" s="3">
        <f>[20]Julho!$C$24</f>
        <v>32.6</v>
      </c>
      <c r="V24" s="3">
        <f>[20]Julho!$C$25</f>
        <v>29.4</v>
      </c>
      <c r="W24" s="3">
        <f>[20]Julho!$C$26</f>
        <v>20.9</v>
      </c>
      <c r="X24" s="3">
        <f>[20]Julho!$C$27</f>
        <v>28.2</v>
      </c>
      <c r="Y24" s="3">
        <f>[20]Julho!$C$28</f>
        <v>29.1</v>
      </c>
      <c r="Z24" s="3">
        <f>[20]Julho!$C$29</f>
        <v>29.1</v>
      </c>
      <c r="AA24" s="3">
        <f>[20]Julho!$C$30</f>
        <v>30.2</v>
      </c>
      <c r="AB24" s="3">
        <f>[20]Julho!$C$31</f>
        <v>29.6</v>
      </c>
      <c r="AC24" s="3">
        <f>[20]Julho!$C$32</f>
        <v>30.6</v>
      </c>
      <c r="AD24" s="3">
        <f>[20]Julho!$C$33</f>
        <v>31</v>
      </c>
      <c r="AE24" s="3">
        <f>[20]Julho!$C$34</f>
        <v>31.8</v>
      </c>
      <c r="AF24" s="3">
        <f>[20]Julho!$C$35</f>
        <v>31.9</v>
      </c>
      <c r="AG24" s="16">
        <f t="shared" si="3"/>
        <v>32.6</v>
      </c>
      <c r="AH24" s="25">
        <f t="shared" si="4"/>
        <v>28.941935483870971</v>
      </c>
    </row>
    <row r="25" spans="1:34" ht="17.100000000000001" customHeight="1" x14ac:dyDescent="0.2">
      <c r="A25" s="9" t="s">
        <v>19</v>
      </c>
      <c r="B25" s="3">
        <f>[21]Julho!$C$5</f>
        <v>18.2</v>
      </c>
      <c r="C25" s="3">
        <f>[21]Julho!$C$6</f>
        <v>14.1</v>
      </c>
      <c r="D25" s="3">
        <f>[21]Julho!$C$7</f>
        <v>11.1</v>
      </c>
      <c r="E25" s="3">
        <f>[21]Julho!$C$8</f>
        <v>12</v>
      </c>
      <c r="F25" s="3">
        <f>[21]Julho!$C$9</f>
        <v>14.3</v>
      </c>
      <c r="G25" s="3">
        <f>[21]Julho!$C$10</f>
        <v>19.8</v>
      </c>
      <c r="H25" s="3">
        <f>[21]Julho!$C$11</f>
        <v>20.3</v>
      </c>
      <c r="I25" s="3">
        <f>[21]Julho!$C$12</f>
        <v>23.4</v>
      </c>
      <c r="J25" s="3">
        <f>[21]Julho!$C$13</f>
        <v>26</v>
      </c>
      <c r="K25" s="3">
        <f>[21]Julho!$C$14</f>
        <v>29.3</v>
      </c>
      <c r="L25" s="3">
        <f>[21]Julho!$C$15</f>
        <v>30.2</v>
      </c>
      <c r="M25" s="3">
        <f>[21]Julho!$C$16</f>
        <v>32.1</v>
      </c>
      <c r="N25" s="3">
        <f>[21]Julho!$C$17</f>
        <v>31.9</v>
      </c>
      <c r="O25" s="3">
        <f>[21]Julho!$C$18</f>
        <v>32.1</v>
      </c>
      <c r="P25" s="3">
        <f>[21]Julho!$C$19</f>
        <v>31.6</v>
      </c>
      <c r="Q25" s="3">
        <f>[21]Julho!$C$20</f>
        <v>30.4</v>
      </c>
      <c r="R25" s="3">
        <f>[21]Julho!$C$21</f>
        <v>25.4</v>
      </c>
      <c r="S25" s="3">
        <f>[21]Julho!$C$22</f>
        <v>20.399999999999999</v>
      </c>
      <c r="T25" s="3">
        <f>[21]Julho!$C$23</f>
        <v>22.6</v>
      </c>
      <c r="U25" s="3">
        <f>[21]Julho!$C$24</f>
        <v>30.3</v>
      </c>
      <c r="V25" s="3">
        <f>[21]Julho!$C$25</f>
        <v>25.5</v>
      </c>
      <c r="W25" s="3">
        <f>[21]Julho!$C$26</f>
        <v>18.3</v>
      </c>
      <c r="X25" s="3">
        <f>[21]Julho!$C$27</f>
        <v>24.8</v>
      </c>
      <c r="Y25" s="3">
        <f>[21]Julho!$C$28</f>
        <v>25.8</v>
      </c>
      <c r="Z25" s="3">
        <f>[21]Julho!$C$29</f>
        <v>27.6</v>
      </c>
      <c r="AA25" s="3">
        <f>[21]Julho!$C$30</f>
        <v>26.6</v>
      </c>
      <c r="AB25" s="3">
        <f>[21]Julho!$C$31</f>
        <v>30</v>
      </c>
      <c r="AC25" s="3">
        <f>[21]Julho!$C$32</f>
        <v>30.6</v>
      </c>
      <c r="AD25" s="3">
        <f>[21]Julho!$C$33</f>
        <v>32</v>
      </c>
      <c r="AE25" s="3">
        <f>[21]Julho!$C$34</f>
        <v>25.6</v>
      </c>
      <c r="AF25" s="3">
        <f>[21]Julho!$C$35</f>
        <v>20.399999999999999</v>
      </c>
      <c r="AG25" s="16">
        <f t="shared" si="3"/>
        <v>32.1</v>
      </c>
      <c r="AH25" s="25">
        <f t="shared" si="4"/>
        <v>24.603225806451611</v>
      </c>
    </row>
    <row r="26" spans="1:34" ht="17.100000000000001" customHeight="1" x14ac:dyDescent="0.2">
      <c r="A26" s="9" t="s">
        <v>31</v>
      </c>
      <c r="B26" s="3">
        <f>[22]Julho!$C$5</f>
        <v>22.3</v>
      </c>
      <c r="C26" s="3">
        <f>[22]Julho!$C$6</f>
        <v>22.2</v>
      </c>
      <c r="D26" s="3">
        <f>[22]Julho!$C$7</f>
        <v>15.5</v>
      </c>
      <c r="E26" s="3">
        <f>[22]Julho!$C$8</f>
        <v>18.2</v>
      </c>
      <c r="F26" s="3">
        <f>[22]Julho!$C$9</f>
        <v>23</v>
      </c>
      <c r="G26" s="3">
        <f>[22]Julho!$C$10</f>
        <v>25.3</v>
      </c>
      <c r="H26" s="3">
        <f>[22]Julho!$C$11</f>
        <v>23.6</v>
      </c>
      <c r="I26" s="3">
        <f>[22]Julho!$C$12</f>
        <v>25.5</v>
      </c>
      <c r="J26" s="3">
        <f>[22]Julho!$C$13</f>
        <v>30.3</v>
      </c>
      <c r="K26" s="3">
        <f>[22]Julho!$C$14</f>
        <v>30.5</v>
      </c>
      <c r="L26" s="3">
        <f>[22]Julho!$C$15</f>
        <v>31.7</v>
      </c>
      <c r="M26" s="3">
        <f>[22]Julho!$C$16</f>
        <v>33.200000000000003</v>
      </c>
      <c r="N26" s="3">
        <f>[22]Julho!$C$17</f>
        <v>31.5</v>
      </c>
      <c r="O26" s="3">
        <f>[22]Julho!$C$18</f>
        <v>32.700000000000003</v>
      </c>
      <c r="P26" s="3">
        <f>[22]Julho!$C$19</f>
        <v>31.9</v>
      </c>
      <c r="Q26" s="3">
        <f>[22]Julho!$C$20</f>
        <v>32.4</v>
      </c>
      <c r="R26" s="3">
        <f>[22]Julho!$C$21</f>
        <v>32.4</v>
      </c>
      <c r="S26" s="3">
        <f>[22]Julho!$C$22</f>
        <v>31</v>
      </c>
      <c r="T26" s="3">
        <f>[22]Julho!$C$23</f>
        <v>30.7</v>
      </c>
      <c r="U26" s="3">
        <f>[22]Julho!$C$24</f>
        <v>34.5</v>
      </c>
      <c r="V26" s="3">
        <f>[22]Julho!$C$25</f>
        <v>26.8</v>
      </c>
      <c r="W26" s="3">
        <f>[22]Julho!$C$26</f>
        <v>18.899999999999999</v>
      </c>
      <c r="X26" s="3">
        <f>[22]Julho!$C$27</f>
        <v>26.9</v>
      </c>
      <c r="Y26" s="3">
        <f>[22]Julho!$C$28</f>
        <v>27.6</v>
      </c>
      <c r="Z26" s="3">
        <f>[22]Julho!$C$29</f>
        <v>29.9</v>
      </c>
      <c r="AA26" s="3">
        <f>[22]Julho!$C$30</f>
        <v>31.3</v>
      </c>
      <c r="AB26" s="3">
        <f>[22]Julho!$C$31</f>
        <v>31.3</v>
      </c>
      <c r="AC26" s="3">
        <f>[22]Julho!$C$32</f>
        <v>31.4</v>
      </c>
      <c r="AD26" s="3">
        <f>[22]Julho!$C$33</f>
        <v>31.9</v>
      </c>
      <c r="AE26" s="3">
        <f>[22]Julho!$C$34</f>
        <v>26.7</v>
      </c>
      <c r="AF26" s="3">
        <f>[22]Julho!$C$35</f>
        <v>26.8</v>
      </c>
      <c r="AG26" s="16">
        <f t="shared" si="3"/>
        <v>34.5</v>
      </c>
      <c r="AH26" s="25">
        <f t="shared" si="4"/>
        <v>27.996774193548379</v>
      </c>
    </row>
    <row r="27" spans="1:34" ht="17.100000000000001" customHeight="1" x14ac:dyDescent="0.2">
      <c r="A27" s="9" t="s">
        <v>20</v>
      </c>
      <c r="B27" s="3" t="str">
        <f>[23]Julho!$C$5</f>
        <v>**</v>
      </c>
      <c r="C27" s="3" t="str">
        <f>[23]Julho!$C$6</f>
        <v>**</v>
      </c>
      <c r="D27" s="3" t="str">
        <f>[23]Julho!$C$7</f>
        <v>**</v>
      </c>
      <c r="E27" s="3" t="str">
        <f>[23]Julho!$C$8</f>
        <v>**</v>
      </c>
      <c r="F27" s="3" t="str">
        <f>[23]Julho!$C$9</f>
        <v>**</v>
      </c>
      <c r="G27" s="3" t="str">
        <f>[23]Julho!$C$10</f>
        <v>**</v>
      </c>
      <c r="H27" s="3" t="str">
        <f>[23]Julho!$C$11</f>
        <v>**</v>
      </c>
      <c r="I27" s="3" t="str">
        <f>[23]Julho!$C$12</f>
        <v>**</v>
      </c>
      <c r="J27" s="3" t="str">
        <f>[23]Julho!$C$13</f>
        <v>**</v>
      </c>
      <c r="K27" s="3" t="str">
        <f>[23]Julho!$C$14</f>
        <v>**</v>
      </c>
      <c r="L27" s="3" t="str">
        <f>[23]Julho!$C$15</f>
        <v>**</v>
      </c>
      <c r="M27" s="3" t="str">
        <f>[23]Julho!$C$16</f>
        <v>**</v>
      </c>
      <c r="N27" s="3" t="str">
        <f>[23]Julho!$C$17</f>
        <v>**</v>
      </c>
      <c r="O27" s="3" t="str">
        <f>[23]Julho!$C$18</f>
        <v>**</v>
      </c>
      <c r="P27" s="3" t="str">
        <f>[23]Julho!$C$19</f>
        <v>**</v>
      </c>
      <c r="Q27" s="3" t="str">
        <f>[23]Julho!$C$20</f>
        <v>**</v>
      </c>
      <c r="R27" s="3" t="str">
        <f>[23]Julho!$C$21</f>
        <v>**</v>
      </c>
      <c r="S27" s="3" t="str">
        <f>[23]Julho!$C$22</f>
        <v>**</v>
      </c>
      <c r="T27" s="3" t="str">
        <f>[23]Julho!$C$23</f>
        <v>**</v>
      </c>
      <c r="U27" s="3" t="str">
        <f>[23]Julho!$C$24</f>
        <v>**</v>
      </c>
      <c r="V27" s="3" t="str">
        <f>[23]Julho!$C$25</f>
        <v>**</v>
      </c>
      <c r="W27" s="3" t="str">
        <f>[23]Julho!$C$26</f>
        <v>**</v>
      </c>
      <c r="X27" s="3" t="str">
        <f>[23]Julho!$C$27</f>
        <v>**</v>
      </c>
      <c r="Y27" s="3" t="str">
        <f>[23]Julho!$C$28</f>
        <v>**</v>
      </c>
      <c r="Z27" s="3" t="str">
        <f>[23]Julho!$C$29</f>
        <v>**</v>
      </c>
      <c r="AA27" s="3" t="str">
        <f>[23]Julho!$C$30</f>
        <v>**</v>
      </c>
      <c r="AB27" s="3" t="str">
        <f>[23]Julho!$C$31</f>
        <v>**</v>
      </c>
      <c r="AC27" s="3" t="str">
        <f>[23]Julho!$C$32</f>
        <v>**</v>
      </c>
      <c r="AD27" s="3" t="str">
        <f>[23]Julho!$C$33</f>
        <v>**</v>
      </c>
      <c r="AE27" s="3" t="str">
        <f>[23]Julho!$C$34</f>
        <v>**</v>
      </c>
      <c r="AF27" s="3" t="str">
        <f>[23]Julho!$C$35</f>
        <v>**</v>
      </c>
      <c r="AG27" s="16" t="s">
        <v>32</v>
      </c>
      <c r="AH27" s="25" t="s">
        <v>32</v>
      </c>
    </row>
    <row r="28" spans="1:34" s="5" customFormat="1" ht="17.100000000000001" customHeight="1" x14ac:dyDescent="0.2">
      <c r="A28" s="13" t="s">
        <v>34</v>
      </c>
      <c r="B28" s="21">
        <f>MAX(B5:B27)</f>
        <v>32.4</v>
      </c>
      <c r="C28" s="21">
        <f t="shared" ref="C28:AH28" si="5">MAX(C5:C27)</f>
        <v>31.3</v>
      </c>
      <c r="D28" s="21">
        <f t="shared" si="5"/>
        <v>23</v>
      </c>
      <c r="E28" s="21">
        <f t="shared" si="5"/>
        <v>23.2</v>
      </c>
      <c r="F28" s="21">
        <f t="shared" si="5"/>
        <v>28.9</v>
      </c>
      <c r="G28" s="21">
        <f t="shared" si="5"/>
        <v>29.7</v>
      </c>
      <c r="H28" s="21">
        <f t="shared" si="5"/>
        <v>30.4</v>
      </c>
      <c r="I28" s="21">
        <f t="shared" si="5"/>
        <v>30</v>
      </c>
      <c r="J28" s="21">
        <f t="shared" si="5"/>
        <v>32.799999999999997</v>
      </c>
      <c r="K28" s="21">
        <f t="shared" si="5"/>
        <v>34.1</v>
      </c>
      <c r="L28" s="21">
        <f t="shared" si="5"/>
        <v>34.9</v>
      </c>
      <c r="M28" s="21">
        <f t="shared" si="5"/>
        <v>35.6</v>
      </c>
      <c r="N28" s="21">
        <f t="shared" si="5"/>
        <v>35.1</v>
      </c>
      <c r="O28" s="21">
        <f t="shared" si="5"/>
        <v>34.799999999999997</v>
      </c>
      <c r="P28" s="21">
        <f t="shared" si="5"/>
        <v>34.9</v>
      </c>
      <c r="Q28" s="21">
        <f t="shared" si="5"/>
        <v>35.4</v>
      </c>
      <c r="R28" s="21">
        <f t="shared" si="5"/>
        <v>34.9</v>
      </c>
      <c r="S28" s="21">
        <f t="shared" si="5"/>
        <v>35.299999999999997</v>
      </c>
      <c r="T28" s="21">
        <f t="shared" si="5"/>
        <v>34.299999999999997</v>
      </c>
      <c r="U28" s="21">
        <f t="shared" si="5"/>
        <v>36.1</v>
      </c>
      <c r="V28" s="21">
        <f t="shared" si="5"/>
        <v>34.299999999999997</v>
      </c>
      <c r="W28" s="21">
        <f t="shared" si="5"/>
        <v>29.8</v>
      </c>
      <c r="X28" s="21">
        <f t="shared" si="5"/>
        <v>33</v>
      </c>
      <c r="Y28" s="21">
        <f t="shared" si="5"/>
        <v>32.700000000000003</v>
      </c>
      <c r="Z28" s="21">
        <f t="shared" si="5"/>
        <v>33.299999999999997</v>
      </c>
      <c r="AA28" s="21">
        <f t="shared" si="5"/>
        <v>34.700000000000003</v>
      </c>
      <c r="AB28" s="21">
        <f t="shared" si="5"/>
        <v>34.5</v>
      </c>
      <c r="AC28" s="21">
        <f t="shared" si="5"/>
        <v>34.5</v>
      </c>
      <c r="AD28" s="21">
        <f t="shared" si="5"/>
        <v>34.200000000000003</v>
      </c>
      <c r="AE28" s="21">
        <f t="shared" si="5"/>
        <v>34.9</v>
      </c>
      <c r="AF28" s="54">
        <f t="shared" si="5"/>
        <v>35.4</v>
      </c>
      <c r="AG28" s="21">
        <f t="shared" si="5"/>
        <v>36.1</v>
      </c>
      <c r="AH28" s="21">
        <f t="shared" si="5"/>
        <v>32.364516129032253</v>
      </c>
    </row>
    <row r="29" spans="1:34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25"/>
      <c r="AH29" s="34"/>
    </row>
  </sheetData>
  <mergeCells count="34">
    <mergeCell ref="C3:C4"/>
    <mergeCell ref="D3:D4"/>
    <mergeCell ref="AF3:AF4"/>
    <mergeCell ref="F3:F4"/>
    <mergeCell ref="S3:S4"/>
    <mergeCell ref="J3:J4"/>
    <mergeCell ref="E3:E4"/>
    <mergeCell ref="K3:K4"/>
    <mergeCell ref="U3:U4"/>
    <mergeCell ref="L3:L4"/>
    <mergeCell ref="M3:M4"/>
    <mergeCell ref="G3:G4"/>
    <mergeCell ref="T3:T4"/>
    <mergeCell ref="N3:N4"/>
    <mergeCell ref="O3:O4"/>
    <mergeCell ref="AE3:AE4"/>
    <mergeCell ref="H3:H4"/>
    <mergeCell ref="I3:I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A2:A4"/>
    <mergeCell ref="B3:B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C39" sqref="AC39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4" s="4" customFormat="1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44</v>
      </c>
      <c r="AH3" s="33" t="s">
        <v>41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  <c r="AH4" s="29" t="s">
        <v>40</v>
      </c>
    </row>
    <row r="5" spans="1:34" s="5" customFormat="1" ht="20.100000000000001" customHeight="1" thickTop="1" x14ac:dyDescent="0.2">
      <c r="A5" s="8" t="s">
        <v>48</v>
      </c>
      <c r="B5" s="43">
        <f>[1]Julho!$D$5</f>
        <v>16.600000000000001</v>
      </c>
      <c r="C5" s="43">
        <f>[1]Julho!$D$6</f>
        <v>13.5</v>
      </c>
      <c r="D5" s="43">
        <f>[1]Julho!$D$7</f>
        <v>15.4</v>
      </c>
      <c r="E5" s="43">
        <f>[1]Julho!$D$8</f>
        <v>9.8000000000000007</v>
      </c>
      <c r="F5" s="43">
        <f>[1]Julho!$D$9</f>
        <v>7.4</v>
      </c>
      <c r="G5" s="43">
        <f>[1]Julho!$D$10</f>
        <v>8.4</v>
      </c>
      <c r="H5" s="43">
        <f>[1]Julho!$D$11</f>
        <v>10.199999999999999</v>
      </c>
      <c r="I5" s="43">
        <f>[1]Julho!$D$12</f>
        <v>9.3000000000000007</v>
      </c>
      <c r="J5" s="43">
        <f>[1]Julho!$D$13</f>
        <v>7.3</v>
      </c>
      <c r="K5" s="43">
        <f>[1]Julho!$D$14</f>
        <v>10.6</v>
      </c>
      <c r="L5" s="43">
        <f>[1]Julho!$D$15</f>
        <v>13.8</v>
      </c>
      <c r="M5" s="43">
        <f>[1]Julho!$D$16</f>
        <v>15.1</v>
      </c>
      <c r="N5" s="43">
        <f>[1]Julho!$D$17</f>
        <v>14.4</v>
      </c>
      <c r="O5" s="43">
        <f>[1]Julho!$D$18</f>
        <v>9.9</v>
      </c>
      <c r="P5" s="43">
        <f>[1]Julho!$D$19</f>
        <v>8.9</v>
      </c>
      <c r="Q5" s="43">
        <f>[1]Julho!$D$20</f>
        <v>10.7</v>
      </c>
      <c r="R5" s="43">
        <f>[1]Julho!$D$21</f>
        <v>16.399999999999999</v>
      </c>
      <c r="S5" s="43">
        <f>[1]Julho!$D$22</f>
        <v>14.3</v>
      </c>
      <c r="T5" s="43">
        <f>[1]Julho!$D$23</f>
        <v>15</v>
      </c>
      <c r="U5" s="43">
        <f>[1]Julho!$D$24</f>
        <v>16</v>
      </c>
      <c r="V5" s="43">
        <f>[1]Julho!$D$25</f>
        <v>20.100000000000001</v>
      </c>
      <c r="W5" s="43">
        <f>[1]Julho!$D$26</f>
        <v>16.100000000000001</v>
      </c>
      <c r="X5" s="43">
        <f>[1]Julho!$D$27</f>
        <v>16.600000000000001</v>
      </c>
      <c r="Y5" s="43">
        <f>[1]Julho!$D$28</f>
        <v>16.100000000000001</v>
      </c>
      <c r="Z5" s="43">
        <f>[1]Julho!$D$29</f>
        <v>15.1</v>
      </c>
      <c r="AA5" s="43">
        <f>[1]Julho!$D$30</f>
        <v>15.1</v>
      </c>
      <c r="AB5" s="43">
        <f>[1]Julho!$D$31</f>
        <v>12.9</v>
      </c>
      <c r="AC5" s="43">
        <f>[1]Julho!$D$32</f>
        <v>12.1</v>
      </c>
      <c r="AD5" s="43">
        <f>[1]Julho!$D$33</f>
        <v>12</v>
      </c>
      <c r="AE5" s="43">
        <f>[1]Julho!$D$34</f>
        <v>15.2</v>
      </c>
      <c r="AF5" s="43">
        <f>[1]Julho!$D$35</f>
        <v>15.9</v>
      </c>
      <c r="AG5" s="44">
        <f>MIN(B5:AF5)</f>
        <v>7.3</v>
      </c>
      <c r="AH5" s="45">
        <f>AVERAGE(B5:AF5)</f>
        <v>13.232258064516133</v>
      </c>
    </row>
    <row r="6" spans="1:34" ht="17.100000000000001" customHeight="1" x14ac:dyDescent="0.2">
      <c r="A6" s="9" t="s">
        <v>0</v>
      </c>
      <c r="B6" s="3">
        <f>[2]Julho!$D$5</f>
        <v>14.1</v>
      </c>
      <c r="C6" s="3">
        <f>[2]Julho!$D$6</f>
        <v>11.5</v>
      </c>
      <c r="D6" s="3">
        <f>[2]Julho!$D$7</f>
        <v>9</v>
      </c>
      <c r="E6" s="3">
        <f>[2]Julho!$D$8</f>
        <v>5</v>
      </c>
      <c r="F6" s="3">
        <f>[2]Julho!$D$9</f>
        <v>6.1</v>
      </c>
      <c r="G6" s="3">
        <f>[2]Julho!$D$10</f>
        <v>6.7</v>
      </c>
      <c r="H6" s="3">
        <f>[2]Julho!$D$11</f>
        <v>10.3</v>
      </c>
      <c r="I6" s="3">
        <f>[2]Julho!$D$12</f>
        <v>3</v>
      </c>
      <c r="J6" s="3">
        <f>[2]Julho!$D$13</f>
        <v>6.4</v>
      </c>
      <c r="K6" s="3">
        <f>[2]Julho!$D$14</f>
        <v>9.5</v>
      </c>
      <c r="L6" s="3">
        <f>[2]Julho!$D$15</f>
        <v>13.3</v>
      </c>
      <c r="M6" s="3">
        <f>[2]Julho!$D$16</f>
        <v>13.8</v>
      </c>
      <c r="N6" s="3">
        <f>[2]Julho!$D$17</f>
        <v>13.5</v>
      </c>
      <c r="O6" s="3">
        <f>[2]Julho!$D$18</f>
        <v>14.5</v>
      </c>
      <c r="P6" s="3">
        <f>[2]Julho!$D$19</f>
        <v>12.3</v>
      </c>
      <c r="Q6" s="3">
        <f>[2]Julho!$D$20</f>
        <v>15.5</v>
      </c>
      <c r="R6" s="3">
        <f>[2]Julho!$D$21</f>
        <v>19.600000000000001</v>
      </c>
      <c r="S6" s="3">
        <f>[2]Julho!$D$22</f>
        <v>18.3</v>
      </c>
      <c r="T6" s="3">
        <f>[2]Julho!$D$23</f>
        <v>16.3</v>
      </c>
      <c r="U6" s="3">
        <f>[2]Julho!$D$24</f>
        <v>15.7</v>
      </c>
      <c r="V6" s="3">
        <f>[2]Julho!$D$25</f>
        <v>13.8</v>
      </c>
      <c r="W6" s="3">
        <f>[2]Julho!$D$26</f>
        <v>9.5</v>
      </c>
      <c r="X6" s="3">
        <f>[2]Julho!$D$27</f>
        <v>6.2</v>
      </c>
      <c r="Y6" s="3">
        <f>[2]Julho!$D$28</f>
        <v>13.4</v>
      </c>
      <c r="Z6" s="3">
        <f>[2]Julho!$D$29</f>
        <v>14.8</v>
      </c>
      <c r="AA6" s="3">
        <f>[2]Julho!$D$30</f>
        <v>11.9</v>
      </c>
      <c r="AB6" s="3">
        <f>[2]Julho!$D$31</f>
        <v>13</v>
      </c>
      <c r="AC6" s="3">
        <f>[2]Julho!$D$32</f>
        <v>12</v>
      </c>
      <c r="AD6" s="3">
        <f>[2]Julho!$D$33</f>
        <v>16.100000000000001</v>
      </c>
      <c r="AE6" s="3">
        <f>[2]Julho!$D$34</f>
        <v>17.100000000000001</v>
      </c>
      <c r="AF6" s="3">
        <f>[2]Julho!$D$35</f>
        <v>16.3</v>
      </c>
      <c r="AG6" s="16">
        <f t="shared" ref="AG6:AG13" si="1">MIN(B6:AF6)</f>
        <v>3</v>
      </c>
      <c r="AH6" s="25">
        <f>AVERAGE(B6:AF6)</f>
        <v>12.20967741935484</v>
      </c>
    </row>
    <row r="7" spans="1:34" ht="17.100000000000001" customHeight="1" x14ac:dyDescent="0.2">
      <c r="A7" s="9" t="s">
        <v>1</v>
      </c>
      <c r="B7" s="3">
        <f>[3]Julho!$D$5</f>
        <v>19.2</v>
      </c>
      <c r="C7" s="3">
        <f>[3]Julho!$D$6</f>
        <v>15.1</v>
      </c>
      <c r="D7" s="3">
        <f>[3]Julho!$D$7</f>
        <v>12.3</v>
      </c>
      <c r="E7" s="3">
        <f>[3]Julho!$D$8</f>
        <v>8.5</v>
      </c>
      <c r="F7" s="3">
        <f>[3]Julho!$D$9</f>
        <v>8.5</v>
      </c>
      <c r="G7" s="3">
        <f>[3]Julho!$D$10</f>
        <v>10</v>
      </c>
      <c r="H7" s="3">
        <f>[3]Julho!$D$11</f>
        <v>11.5</v>
      </c>
      <c r="I7" s="3">
        <f>[3]Julho!$D$12</f>
        <v>11.7</v>
      </c>
      <c r="J7" s="3">
        <f>[3]Julho!$D$13</f>
        <v>11.1</v>
      </c>
      <c r="K7" s="3">
        <f>[3]Julho!$D$14</f>
        <v>12.6</v>
      </c>
      <c r="L7" s="3">
        <f>[3]Julho!$D$15</f>
        <v>15.3</v>
      </c>
      <c r="M7" s="3">
        <f>[3]Julho!$D$16</f>
        <v>16.8</v>
      </c>
      <c r="N7" s="3">
        <f>[3]Julho!$D$17</f>
        <v>16.3</v>
      </c>
      <c r="O7" s="3">
        <f>[3]Julho!$D$18</f>
        <v>14.3</v>
      </c>
      <c r="P7" s="3">
        <f>[3]Julho!$D$19</f>
        <v>13.9</v>
      </c>
      <c r="Q7" s="3">
        <f>[3]Julho!$D$20</f>
        <v>15.5</v>
      </c>
      <c r="R7" s="3">
        <f>[3]Julho!$D$21</f>
        <v>19.3</v>
      </c>
      <c r="S7" s="3">
        <f>[3]Julho!$D$22</f>
        <v>18.600000000000001</v>
      </c>
      <c r="T7" s="3">
        <f>[3]Julho!$D$23</f>
        <v>20</v>
      </c>
      <c r="U7" s="3">
        <f>[3]Julho!$D$24</f>
        <v>17</v>
      </c>
      <c r="V7" s="3">
        <f>[3]Julho!$D$25</f>
        <v>17.3</v>
      </c>
      <c r="W7" s="3">
        <f>[3]Julho!$D$26</f>
        <v>14.9</v>
      </c>
      <c r="X7" s="3">
        <f>[3]Julho!$D$27</f>
        <v>14</v>
      </c>
      <c r="Y7" s="3">
        <f>[3]Julho!$D$28</f>
        <v>20.100000000000001</v>
      </c>
      <c r="Z7" s="3">
        <f>[3]Julho!$D$29</f>
        <v>19.8</v>
      </c>
      <c r="AA7" s="3">
        <f>[3]Julho!$D$30</f>
        <v>13.8</v>
      </c>
      <c r="AB7" s="3">
        <f>[3]Julho!$D$31</f>
        <v>17</v>
      </c>
      <c r="AC7" s="3">
        <f>[3]Julho!$D$32</f>
        <v>14.3</v>
      </c>
      <c r="AD7" s="3">
        <f>[3]Julho!$D$33</f>
        <v>15.6</v>
      </c>
      <c r="AE7" s="3">
        <f>[3]Julho!$D$34</f>
        <v>19.3</v>
      </c>
      <c r="AF7" s="3">
        <f>[3]Julho!$D$35</f>
        <v>20</v>
      </c>
      <c r="AG7" s="16">
        <f t="shared" si="1"/>
        <v>8.5</v>
      </c>
      <c r="AH7" s="25">
        <f t="shared" ref="AH7:AH12" si="2">AVERAGE(B7:AF7)</f>
        <v>15.277419354838711</v>
      </c>
    </row>
    <row r="8" spans="1:34" ht="17.100000000000001" customHeight="1" x14ac:dyDescent="0.2">
      <c r="A8" s="9" t="s">
        <v>2</v>
      </c>
      <c r="B8" s="3">
        <f>[4]Julho!$D$5</f>
        <v>17.899999999999999</v>
      </c>
      <c r="C8" s="3">
        <f>[4]Julho!$D$6</f>
        <v>14.4</v>
      </c>
      <c r="D8" s="3">
        <f>[4]Julho!$D$7</f>
        <v>12</v>
      </c>
      <c r="E8" s="3">
        <f>[4]Julho!$D$8</f>
        <v>7.6</v>
      </c>
      <c r="F8" s="3">
        <f>[4]Julho!$D$9</f>
        <v>6.9</v>
      </c>
      <c r="G8" s="3">
        <f>[4]Julho!$D$10</f>
        <v>9</v>
      </c>
      <c r="H8" s="3">
        <f>[4]Julho!$D$11</f>
        <v>11.8</v>
      </c>
      <c r="I8" s="3">
        <f>[4]Julho!$D$12</f>
        <v>11.9</v>
      </c>
      <c r="J8" s="3">
        <f>[4]Julho!$D$13</f>
        <v>14.5</v>
      </c>
      <c r="K8" s="3">
        <f>[4]Julho!$D$14</f>
        <v>13.9</v>
      </c>
      <c r="L8" s="3">
        <f>[4]Julho!$D$15</f>
        <v>18.5</v>
      </c>
      <c r="M8" s="3">
        <f>[4]Julho!$D$16</f>
        <v>18.2</v>
      </c>
      <c r="N8" s="3">
        <f>[4]Julho!$D$17</f>
        <v>17.7</v>
      </c>
      <c r="O8" s="3">
        <f>[4]Julho!$D$18</f>
        <v>16.8</v>
      </c>
      <c r="P8" s="3">
        <f>[4]Julho!$D$19</f>
        <v>17.100000000000001</v>
      </c>
      <c r="Q8" s="3">
        <f>[4]Julho!$D$20</f>
        <v>19.7</v>
      </c>
      <c r="R8" s="3">
        <f>[4]Julho!$D$21</f>
        <v>17</v>
      </c>
      <c r="S8" s="3">
        <f>[4]Julho!$D$22</f>
        <v>17.7</v>
      </c>
      <c r="T8" s="3">
        <f>[4]Julho!$D$23</f>
        <v>19.2</v>
      </c>
      <c r="U8" s="3">
        <f>[4]Julho!$D$24</f>
        <v>22.5</v>
      </c>
      <c r="V8" s="3">
        <f>[4]Julho!$D$25</f>
        <v>19.600000000000001</v>
      </c>
      <c r="W8" s="3">
        <f>[4]Julho!$D$26</f>
        <v>14.4</v>
      </c>
      <c r="X8" s="3">
        <f>[4]Julho!$D$27</f>
        <v>15.3</v>
      </c>
      <c r="Y8" s="3">
        <f>[4]Julho!$D$28</f>
        <v>16</v>
      </c>
      <c r="Z8" s="3">
        <f>[4]Julho!$D$29</f>
        <v>18.5</v>
      </c>
      <c r="AA8" s="3">
        <f>[4]Julho!$D$30</f>
        <v>17.7</v>
      </c>
      <c r="AB8" s="3">
        <f>[4]Julho!$D$31</f>
        <v>18.600000000000001</v>
      </c>
      <c r="AC8" s="3">
        <f>[4]Julho!$D$32</f>
        <v>18.399999999999999</v>
      </c>
      <c r="AD8" s="3">
        <f>[4]Julho!$D$33</f>
        <v>18.2</v>
      </c>
      <c r="AE8" s="3">
        <f>[4]Julho!$D$34</f>
        <v>17.600000000000001</v>
      </c>
      <c r="AF8" s="3">
        <f>[4]Julho!$D$35</f>
        <v>19.399999999999999</v>
      </c>
      <c r="AG8" s="16">
        <f t="shared" si="1"/>
        <v>6.9</v>
      </c>
      <c r="AH8" s="25">
        <f t="shared" si="2"/>
        <v>16.064516129032256</v>
      </c>
    </row>
    <row r="9" spans="1:34" ht="17.100000000000001" customHeight="1" x14ac:dyDescent="0.2">
      <c r="A9" s="9" t="s">
        <v>3</v>
      </c>
      <c r="B9" s="3">
        <f>[5]Julho!$D$5</f>
        <v>12.6</v>
      </c>
      <c r="C9" s="3">
        <f>[5]Julho!$D$6</f>
        <v>15.4</v>
      </c>
      <c r="D9" s="3">
        <f>[5]Julho!$D$7</f>
        <v>14.2</v>
      </c>
      <c r="E9" s="3">
        <f>[5]Julho!$D$8</f>
        <v>10.1</v>
      </c>
      <c r="F9" s="3">
        <f>[5]Julho!$D$9</f>
        <v>8.6</v>
      </c>
      <c r="G9" s="3">
        <f>[5]Julho!$D$10</f>
        <v>11.1</v>
      </c>
      <c r="H9" s="3">
        <f>[5]Julho!$D$11</f>
        <v>12</v>
      </c>
      <c r="I9" s="3">
        <f>[5]Julho!$D$12</f>
        <v>11.1</v>
      </c>
      <c r="J9" s="3">
        <f>[5]Julho!$D$13</f>
        <v>10.7</v>
      </c>
      <c r="K9" s="3">
        <f>[5]Julho!$D$14</f>
        <v>12.1</v>
      </c>
      <c r="L9" s="3">
        <f>[5]Julho!$D$15</f>
        <v>13</v>
      </c>
      <c r="M9" s="3">
        <f>[5]Julho!$D$16</f>
        <v>13.3</v>
      </c>
      <c r="N9" s="3">
        <f>[5]Julho!$D$17</f>
        <v>11.6</v>
      </c>
      <c r="O9" s="3">
        <f>[5]Julho!$D$18</f>
        <v>10</v>
      </c>
      <c r="P9" s="3">
        <f>[5]Julho!$D$19</f>
        <v>10</v>
      </c>
      <c r="Q9" s="3">
        <f>[5]Julho!$D$20</f>
        <v>12.1</v>
      </c>
      <c r="R9" s="3">
        <f>[5]Julho!$D$21</f>
        <v>16.7</v>
      </c>
      <c r="S9" s="3">
        <f>[5]Julho!$D$22</f>
        <v>16.7</v>
      </c>
      <c r="T9" s="3">
        <f>[5]Julho!$D$23</f>
        <v>18.2</v>
      </c>
      <c r="U9" s="3">
        <f>[5]Julho!$D$24</f>
        <v>17.8</v>
      </c>
      <c r="V9" s="3">
        <f>[5]Julho!$D$25</f>
        <v>17.600000000000001</v>
      </c>
      <c r="W9" s="3">
        <f>[5]Julho!$D$26</f>
        <v>18.3</v>
      </c>
      <c r="X9" s="3">
        <f>[5]Julho!$D$27</f>
        <v>17</v>
      </c>
      <c r="Y9" s="3">
        <f>[5]Julho!$D$28</f>
        <v>15.2</v>
      </c>
      <c r="Z9" s="3">
        <f>[5]Julho!$D$29</f>
        <v>13.7</v>
      </c>
      <c r="AA9" s="3">
        <f>[5]Julho!$D$30</f>
        <v>14.6</v>
      </c>
      <c r="AB9" s="3">
        <f>[5]Julho!$D$31</f>
        <v>12.8</v>
      </c>
      <c r="AC9" s="3">
        <f>[5]Julho!$D$32</f>
        <v>12.9</v>
      </c>
      <c r="AD9" s="3">
        <f>[5]Julho!$D$33</f>
        <v>12.5</v>
      </c>
      <c r="AE9" s="3">
        <f>[5]Julho!$D$34</f>
        <v>16.7</v>
      </c>
      <c r="AF9" s="3">
        <f>[5]Julho!$D$35</f>
        <v>14.7</v>
      </c>
      <c r="AG9" s="16">
        <f t="shared" si="1"/>
        <v>8.6</v>
      </c>
      <c r="AH9" s="25">
        <f>AVERAGE(B9:AF9)</f>
        <v>13.654838709677417</v>
      </c>
    </row>
    <row r="10" spans="1:34" ht="17.100000000000001" customHeight="1" x14ac:dyDescent="0.2">
      <c r="A10" s="9" t="s">
        <v>4</v>
      </c>
      <c r="B10" s="3">
        <f>[6]Julho!$D$5</f>
        <v>17.5</v>
      </c>
      <c r="C10" s="3">
        <f>[6]Julho!$D$6</f>
        <v>15.4</v>
      </c>
      <c r="D10" s="3">
        <f>[6]Julho!$D$7</f>
        <v>13.3</v>
      </c>
      <c r="E10" s="3">
        <f>[6]Julho!$D$8</f>
        <v>6.7</v>
      </c>
      <c r="F10" s="3">
        <f>[6]Julho!$D$9</f>
        <v>9.3000000000000007</v>
      </c>
      <c r="G10" s="3">
        <f>[6]Julho!$D$10</f>
        <v>11.9</v>
      </c>
      <c r="H10" s="3">
        <f>[6]Julho!$D$11</f>
        <v>11.4</v>
      </c>
      <c r="I10" s="3">
        <f>[6]Julho!$D$12</f>
        <v>12</v>
      </c>
      <c r="J10" s="3">
        <f>[6]Julho!$D$13</f>
        <v>13.7</v>
      </c>
      <c r="K10" s="3">
        <f>[6]Julho!$D$14</f>
        <v>15.6</v>
      </c>
      <c r="L10" s="3">
        <f>[6]Julho!$D$15</f>
        <v>15.1</v>
      </c>
      <c r="M10" s="3">
        <f>[6]Julho!$D$16</f>
        <v>16</v>
      </c>
      <c r="N10" s="3">
        <f>[6]Julho!$D$17</f>
        <v>14.9</v>
      </c>
      <c r="O10" s="3">
        <f>[6]Julho!$D$18</f>
        <v>14.7</v>
      </c>
      <c r="P10" s="3">
        <f>[6]Julho!$D$19</f>
        <v>14.9</v>
      </c>
      <c r="Q10" s="3">
        <f>[6]Julho!$D$20</f>
        <v>16.7</v>
      </c>
      <c r="R10" s="3">
        <f>[6]Julho!$D$21</f>
        <v>17.7</v>
      </c>
      <c r="S10" s="3">
        <f>[6]Julho!$D$22</f>
        <v>16.5</v>
      </c>
      <c r="T10" s="3">
        <f>[6]Julho!$D$23</f>
        <v>17.3</v>
      </c>
      <c r="U10" s="3">
        <f>[6]Julho!$D$24</f>
        <v>19.399999999999999</v>
      </c>
      <c r="V10" s="3">
        <f>[6]Julho!$D$25</f>
        <v>17.100000000000001</v>
      </c>
      <c r="W10" s="3">
        <f>[6]Julho!$D$26</f>
        <v>16.3</v>
      </c>
      <c r="X10" s="3">
        <f>[6]Julho!$D$27</f>
        <v>15.9</v>
      </c>
      <c r="Y10" s="3">
        <f>[6]Julho!$D$28</f>
        <v>14.7</v>
      </c>
      <c r="Z10" s="3">
        <f>[6]Julho!$D$29</f>
        <v>16.100000000000001</v>
      </c>
      <c r="AA10" s="3">
        <f>[6]Julho!$D$30</f>
        <v>13.7</v>
      </c>
      <c r="AB10" s="3">
        <f>[6]Julho!$D$31</f>
        <v>14.2</v>
      </c>
      <c r="AC10" s="3">
        <f>[6]Julho!$D$32</f>
        <v>14.9</v>
      </c>
      <c r="AD10" s="3">
        <f>[6]Julho!$D$33</f>
        <v>16.5</v>
      </c>
      <c r="AE10" s="3">
        <f>[6]Julho!$D$34</f>
        <v>16.399999999999999</v>
      </c>
      <c r="AF10" s="3">
        <f>[6]Julho!$D$35</f>
        <v>18.899999999999999</v>
      </c>
      <c r="AG10" s="16">
        <f t="shared" si="1"/>
        <v>6.7</v>
      </c>
      <c r="AH10" s="25">
        <f t="shared" si="2"/>
        <v>14.990322580645158</v>
      </c>
    </row>
    <row r="11" spans="1:34" ht="17.100000000000001" customHeight="1" x14ac:dyDescent="0.2">
      <c r="A11" s="9" t="s">
        <v>5</v>
      </c>
      <c r="B11" s="3">
        <f>[7]Julho!$D$5</f>
        <v>15.3</v>
      </c>
      <c r="C11" s="3">
        <f>[7]Julho!$D$6</f>
        <v>14</v>
      </c>
      <c r="D11" s="14">
        <f>[7]Julho!$D$7</f>
        <v>12.4</v>
      </c>
      <c r="E11" s="14">
        <f>[7]Julho!$D$8</f>
        <v>11</v>
      </c>
      <c r="F11" s="14">
        <f>[7]Julho!$D$9</f>
        <v>11.9</v>
      </c>
      <c r="G11" s="14">
        <f>[7]Julho!$D$10</f>
        <v>14.4</v>
      </c>
      <c r="H11" s="14">
        <f>[7]Julho!$D$11</f>
        <v>15.1</v>
      </c>
      <c r="I11" s="14">
        <f>[7]Julho!$D$12</f>
        <v>15</v>
      </c>
      <c r="J11" s="14">
        <f>[7]Julho!$D$13</f>
        <v>18.600000000000001</v>
      </c>
      <c r="K11" s="14">
        <f>[7]Julho!$D$14</f>
        <v>19.5</v>
      </c>
      <c r="L11" s="14">
        <f>[7]Julho!$D$15</f>
        <v>21.3</v>
      </c>
      <c r="M11" s="14">
        <f>[7]Julho!$D$16</f>
        <v>24.4</v>
      </c>
      <c r="N11" s="14">
        <f>[7]Julho!$D$17</f>
        <v>25.3</v>
      </c>
      <c r="O11" s="14">
        <f>[7]Julho!$D$18</f>
        <v>23</v>
      </c>
      <c r="P11" s="3">
        <f>[7]Julho!$D$19</f>
        <v>23.4</v>
      </c>
      <c r="Q11" s="3">
        <f>[7]Julho!$D$20</f>
        <v>23.3</v>
      </c>
      <c r="R11" s="3">
        <f>[7]Julho!$D$21</f>
        <v>24.5</v>
      </c>
      <c r="S11" s="3">
        <f>[7]Julho!$D$22</f>
        <v>21.2</v>
      </c>
      <c r="T11" s="3">
        <f>[7]Julho!$D$23</f>
        <v>22.2</v>
      </c>
      <c r="U11" s="3">
        <f>[7]Julho!$D$24</f>
        <v>21</v>
      </c>
      <c r="V11" s="3">
        <f>[7]Julho!$D$25</f>
        <v>15.4</v>
      </c>
      <c r="W11" s="3">
        <f>[7]Julho!$D$26</f>
        <v>14.9</v>
      </c>
      <c r="X11" s="3">
        <f>[7]Julho!$D$27</f>
        <v>15</v>
      </c>
      <c r="Y11" s="3">
        <f>[7]Julho!$D$28</f>
        <v>20.8</v>
      </c>
      <c r="Z11" s="3">
        <f>[7]Julho!$D$29</f>
        <v>19.600000000000001</v>
      </c>
      <c r="AA11" s="3">
        <f>[7]Julho!$D$30</f>
        <v>22.7</v>
      </c>
      <c r="AB11" s="3">
        <f>[7]Julho!$D$31</f>
        <v>21</v>
      </c>
      <c r="AC11" s="3">
        <f>[7]Julho!$D$32</f>
        <v>23.7</v>
      </c>
      <c r="AD11" s="3">
        <f>[7]Julho!$D$33</f>
        <v>22.5</v>
      </c>
      <c r="AE11" s="3">
        <f>[7]Julho!$D$34</f>
        <v>22.4</v>
      </c>
      <c r="AF11" s="3">
        <f>[7]Julho!$D$35</f>
        <v>17.399999999999999</v>
      </c>
      <c r="AG11" s="16">
        <f t="shared" si="1"/>
        <v>11</v>
      </c>
      <c r="AH11" s="25">
        <f>AVERAGE(B11:AF11)</f>
        <v>19.103225806451611</v>
      </c>
    </row>
    <row r="12" spans="1:34" ht="17.100000000000001" customHeight="1" x14ac:dyDescent="0.2">
      <c r="A12" s="9" t="s">
        <v>6</v>
      </c>
      <c r="B12" s="14">
        <f>[8]Julho!$D$5</f>
        <v>16.100000000000001</v>
      </c>
      <c r="C12" s="14">
        <f>[8]Julho!$D$6</f>
        <v>16.2</v>
      </c>
      <c r="D12" s="14">
        <f>[8]Julho!$D$7</f>
        <v>16.7</v>
      </c>
      <c r="E12" s="14">
        <f>[8]Julho!$D$8</f>
        <v>9.3000000000000007</v>
      </c>
      <c r="F12" s="14">
        <f>[8]Julho!$D$9</f>
        <v>8.4</v>
      </c>
      <c r="G12" s="14">
        <f>[8]Julho!$D$10</f>
        <v>10.5</v>
      </c>
      <c r="H12" s="14">
        <f>[8]Julho!$D$11</f>
        <v>11.7</v>
      </c>
      <c r="I12" s="14">
        <f>[8]Julho!$D$12</f>
        <v>11.9</v>
      </c>
      <c r="J12" s="14">
        <f>[8]Julho!$D$13</f>
        <v>11</v>
      </c>
      <c r="K12" s="14">
        <f>[8]Julho!$D$14</f>
        <v>11.5</v>
      </c>
      <c r="L12" s="14">
        <f>[8]Julho!$D$15</f>
        <v>15.2</v>
      </c>
      <c r="M12" s="14">
        <f>[8]Julho!$D$16</f>
        <v>15</v>
      </c>
      <c r="N12" s="14">
        <f>[8]Julho!$D$17</f>
        <v>13.9</v>
      </c>
      <c r="O12" s="14">
        <f>[8]Julho!$D$18</f>
        <v>11.8</v>
      </c>
      <c r="P12" s="14">
        <f>[8]Julho!$D$19</f>
        <v>10.7</v>
      </c>
      <c r="Q12" s="14">
        <f>[8]Julho!$D$20</f>
        <v>12.1</v>
      </c>
      <c r="R12" s="14">
        <f>[8]Julho!$D$21</f>
        <v>13.5</v>
      </c>
      <c r="S12" s="14">
        <f>[8]Julho!$D$22</f>
        <v>15.4</v>
      </c>
      <c r="T12" s="14">
        <f>[8]Julho!$D$23</f>
        <v>18.7</v>
      </c>
      <c r="U12" s="14">
        <f>[8]Julho!$D$24</f>
        <v>17.899999999999999</v>
      </c>
      <c r="V12" s="14">
        <f>[8]Julho!$D$25</f>
        <v>16.600000000000001</v>
      </c>
      <c r="W12" s="14">
        <f>[8]Julho!$D$26</f>
        <v>19.100000000000001</v>
      </c>
      <c r="X12" s="14">
        <f>[8]Julho!$D$27</f>
        <v>15.7</v>
      </c>
      <c r="Y12" s="14">
        <f>[8]Julho!$D$28</f>
        <v>17.100000000000001</v>
      </c>
      <c r="Z12" s="14">
        <f>[8]Julho!$D$29</f>
        <v>13.4</v>
      </c>
      <c r="AA12" s="14">
        <f>[8]Julho!$D$30</f>
        <v>12.9</v>
      </c>
      <c r="AB12" s="14">
        <f>[8]Julho!$D$31</f>
        <v>13.5</v>
      </c>
      <c r="AC12" s="14">
        <f>[8]Julho!$D$32</f>
        <v>12.3</v>
      </c>
      <c r="AD12" s="14">
        <f>[8]Julho!$D$33</f>
        <v>12.4</v>
      </c>
      <c r="AE12" s="14">
        <f>[8]Julho!$D$34</f>
        <v>13.8</v>
      </c>
      <c r="AF12" s="14">
        <f>[8]Julho!$D$35</f>
        <v>15.8</v>
      </c>
      <c r="AG12" s="16">
        <f t="shared" si="1"/>
        <v>8.4</v>
      </c>
      <c r="AH12" s="25">
        <f t="shared" si="2"/>
        <v>13.874193548387098</v>
      </c>
    </row>
    <row r="13" spans="1:34" ht="17.100000000000001" customHeight="1" x14ac:dyDescent="0.2">
      <c r="A13" s="9" t="s">
        <v>7</v>
      </c>
      <c r="B13" s="14">
        <f>[9]Julho!$D$5</f>
        <v>16.2</v>
      </c>
      <c r="C13" s="14">
        <f>[9]Julho!$D$6</f>
        <v>11.7</v>
      </c>
      <c r="D13" s="14">
        <f>[9]Julho!$D$7</f>
        <v>9</v>
      </c>
      <c r="E13" s="14">
        <f>[9]Julho!$D$8</f>
        <v>5.9</v>
      </c>
      <c r="F13" s="14">
        <f>[9]Julho!$D$9</f>
        <v>5.2</v>
      </c>
      <c r="G13" s="14">
        <f>[9]Julho!$D$10</f>
        <v>6.6</v>
      </c>
      <c r="H13" s="14">
        <f>[9]Julho!$D$11</f>
        <v>10</v>
      </c>
      <c r="I13" s="14">
        <f>[9]Julho!$D$12</f>
        <v>6.5</v>
      </c>
      <c r="J13" s="14">
        <f>[9]Julho!$D$13</f>
        <v>12.2</v>
      </c>
      <c r="K13" s="14">
        <f>[9]Julho!$D$14</f>
        <v>12.2</v>
      </c>
      <c r="L13" s="14">
        <f>[9]Julho!$D$15</f>
        <v>19.600000000000001</v>
      </c>
      <c r="M13" s="14">
        <f>[9]Julho!$D$16</f>
        <v>18.8</v>
      </c>
      <c r="N13" s="14">
        <f>[9]Julho!$D$17</f>
        <v>19</v>
      </c>
      <c r="O13" s="14">
        <f>[9]Julho!$D$18</f>
        <v>17.7</v>
      </c>
      <c r="P13" s="14">
        <f>[9]Julho!$D$19</f>
        <v>17.100000000000001</v>
      </c>
      <c r="Q13" s="14">
        <f>[9]Julho!$D$20</f>
        <v>17.3</v>
      </c>
      <c r="R13" s="14">
        <f>[9]Julho!$D$21</f>
        <v>18.399999999999999</v>
      </c>
      <c r="S13" s="14">
        <f>[9]Julho!$D$22</f>
        <v>15.4</v>
      </c>
      <c r="T13" s="14">
        <f>[9]Julho!$D$23</f>
        <v>18.7</v>
      </c>
      <c r="U13" s="14">
        <f>[9]Julho!$D$24</f>
        <v>17.899999999999999</v>
      </c>
      <c r="V13" s="14">
        <f>[9]Julho!$D$25</f>
        <v>16.600000000000001</v>
      </c>
      <c r="W13" s="14">
        <f>[9]Julho!$D$26</f>
        <v>11.2</v>
      </c>
      <c r="X13" s="14">
        <f>[9]Julho!$D$27</f>
        <v>10.4</v>
      </c>
      <c r="Y13" s="14">
        <f>[9]Julho!$D$28</f>
        <v>15.5</v>
      </c>
      <c r="Z13" s="14">
        <f>[9]Julho!$D$29</f>
        <v>16.100000000000001</v>
      </c>
      <c r="AA13" s="14">
        <f>[9]Julho!$D$30</f>
        <v>13.5</v>
      </c>
      <c r="AB13" s="14">
        <f>[9]Julho!$D$31</f>
        <v>17.899999999999999</v>
      </c>
      <c r="AC13" s="14">
        <f>[9]Julho!$D$32</f>
        <v>16.7</v>
      </c>
      <c r="AD13" s="14">
        <f>[9]Julho!$D$33</f>
        <v>17.3</v>
      </c>
      <c r="AE13" s="14">
        <f>[9]Julho!$D$34</f>
        <v>17.8</v>
      </c>
      <c r="AF13" s="14">
        <f>[9]Julho!$D$35</f>
        <v>18.600000000000001</v>
      </c>
      <c r="AG13" s="16">
        <f t="shared" si="1"/>
        <v>5.2</v>
      </c>
      <c r="AH13" s="25">
        <f>AVERAGE(B13:AF13)</f>
        <v>14.419354838709678</v>
      </c>
    </row>
    <row r="14" spans="1:34" ht="17.100000000000001" customHeight="1" x14ac:dyDescent="0.2">
      <c r="A14" s="9" t="s">
        <v>8</v>
      </c>
      <c r="B14" s="14">
        <f>[10]Julho!$D$5</f>
        <v>16.899999999999999</v>
      </c>
      <c r="C14" s="14">
        <f>[10]Julho!$D$6</f>
        <v>12.4</v>
      </c>
      <c r="D14" s="14">
        <f>[10]Julho!$D$7</f>
        <v>9.6999999999999993</v>
      </c>
      <c r="E14" s="14">
        <f>[10]Julho!$D$8</f>
        <v>5.5</v>
      </c>
      <c r="F14" s="14">
        <f>[10]Julho!$D$9</f>
        <v>5.9</v>
      </c>
      <c r="G14" s="14">
        <f>[10]Julho!$D$10</f>
        <v>8.5</v>
      </c>
      <c r="H14" s="14">
        <f>[10]Julho!$D$11</f>
        <v>7.2</v>
      </c>
      <c r="I14" s="14">
        <f>[10]Julho!$D$12</f>
        <v>3.2</v>
      </c>
      <c r="J14" s="14">
        <f>[10]Julho!$D$13</f>
        <v>8.3000000000000007</v>
      </c>
      <c r="K14" s="14">
        <f>[10]Julho!$D$14</f>
        <v>12</v>
      </c>
      <c r="L14" s="14">
        <f>[10]Julho!$D$15</f>
        <v>13.6</v>
      </c>
      <c r="M14" s="14">
        <f>[10]Julho!$D$16</f>
        <v>17.7</v>
      </c>
      <c r="N14" s="14">
        <f>[10]Julho!$D$17</f>
        <v>16.8</v>
      </c>
      <c r="O14" s="14">
        <f>[10]Julho!$D$18</f>
        <v>15.2</v>
      </c>
      <c r="P14" s="14">
        <f>[10]Julho!$D$19</f>
        <v>13.8</v>
      </c>
      <c r="Q14" s="14">
        <f>[10]Julho!$D$20</f>
        <v>15.7</v>
      </c>
      <c r="R14" s="14">
        <f>[10]Julho!$D$21</f>
        <v>18.100000000000001</v>
      </c>
      <c r="S14" s="14">
        <f>[10]Julho!$D$22</f>
        <v>17.7</v>
      </c>
      <c r="T14" s="14">
        <f>[10]Julho!$D$23</f>
        <v>17.5</v>
      </c>
      <c r="U14" s="14">
        <f>[10]Julho!$D$24</f>
        <v>17.3</v>
      </c>
      <c r="V14" s="14">
        <f>[10]Julho!$D$25</f>
        <v>14.3</v>
      </c>
      <c r="W14" s="14">
        <f>[10]Julho!$D$26</f>
        <v>11.4</v>
      </c>
      <c r="X14" s="14">
        <f>[10]Julho!$D$27</f>
        <v>9.1999999999999993</v>
      </c>
      <c r="Y14" s="14">
        <f>[10]Julho!$D$28</f>
        <v>13.2</v>
      </c>
      <c r="Z14" s="14">
        <f>[10]Julho!$D$29</f>
        <v>15.7</v>
      </c>
      <c r="AA14" s="14">
        <f>[10]Julho!$D$30</f>
        <v>15.7</v>
      </c>
      <c r="AB14" s="14">
        <f>[10]Julho!$D$31</f>
        <v>15.9</v>
      </c>
      <c r="AC14" s="14">
        <f>[10]Julho!$D$32</f>
        <v>15.4</v>
      </c>
      <c r="AD14" s="14">
        <f>[10]Julho!$D$33</f>
        <v>17</v>
      </c>
      <c r="AE14" s="14">
        <f>[10]Julho!$D$34</f>
        <v>17.899999999999999</v>
      </c>
      <c r="AF14" s="14">
        <f>[10]Julho!$D$35</f>
        <v>19</v>
      </c>
      <c r="AG14" s="16">
        <f>MIN(B14:AF14)</f>
        <v>3.2</v>
      </c>
      <c r="AH14" s="25">
        <f>AVERAGE(B14:AF14)</f>
        <v>13.47419354838709</v>
      </c>
    </row>
    <row r="15" spans="1:34" ht="17.100000000000001" customHeight="1" x14ac:dyDescent="0.2">
      <c r="A15" s="9" t="s">
        <v>9</v>
      </c>
      <c r="B15" s="14" t="str">
        <f>[11]Julho!$D$5</f>
        <v>**</v>
      </c>
      <c r="C15" s="14" t="str">
        <f>[11]Julho!$D$6</f>
        <v>**</v>
      </c>
      <c r="D15" s="14" t="str">
        <f>[11]Julho!$D$7</f>
        <v>**</v>
      </c>
      <c r="E15" s="14" t="str">
        <f>[11]Julho!$D$8</f>
        <v>**</v>
      </c>
      <c r="F15" s="14" t="str">
        <f>[11]Julho!$D$9</f>
        <v>**</v>
      </c>
      <c r="G15" s="14">
        <f>[11]Julho!$D$10</f>
        <v>15.2</v>
      </c>
      <c r="H15" s="14">
        <f>[11]Julho!$D$11</f>
        <v>11.6</v>
      </c>
      <c r="I15" s="14">
        <f>[11]Julho!$D$12</f>
        <v>7.9</v>
      </c>
      <c r="J15" s="14">
        <f>[11]Julho!$D$13</f>
        <v>11.4</v>
      </c>
      <c r="K15" s="14">
        <f>[11]Julho!$D$14</f>
        <v>12.9</v>
      </c>
      <c r="L15" s="14">
        <f>[11]Julho!$D$15</f>
        <v>16</v>
      </c>
      <c r="M15" s="14">
        <f>[11]Julho!$D$16</f>
        <v>18.7</v>
      </c>
      <c r="N15" s="14">
        <f>[11]Julho!$D$17</f>
        <v>19.3</v>
      </c>
      <c r="O15" s="14">
        <f>[11]Julho!$D$18</f>
        <v>16.100000000000001</v>
      </c>
      <c r="P15" s="14">
        <f>[11]Julho!$D$19</f>
        <v>15.8</v>
      </c>
      <c r="Q15" s="14">
        <f>[11]Julho!$D$20</f>
        <v>17.100000000000001</v>
      </c>
      <c r="R15" s="14">
        <f>[11]Julho!$D$21</f>
        <v>21.2</v>
      </c>
      <c r="S15" s="14">
        <f>[11]Julho!$D$22</f>
        <v>18.8</v>
      </c>
      <c r="T15" s="14">
        <f>[11]Julho!$D$23</f>
        <v>21.4</v>
      </c>
      <c r="U15" s="14">
        <f>[11]Julho!$D$24</f>
        <v>20.7</v>
      </c>
      <c r="V15" s="14">
        <f>[11]Julho!$D$25</f>
        <v>21.3</v>
      </c>
      <c r="W15" s="14">
        <f>[11]Julho!$D$26</f>
        <v>15.1</v>
      </c>
      <c r="X15" s="14">
        <f>[11]Julho!$D$27</f>
        <v>15.3</v>
      </c>
      <c r="Y15" s="14">
        <f>[11]Julho!$D$28</f>
        <v>17.8</v>
      </c>
      <c r="Z15" s="14">
        <f>[11]Julho!$D$29</f>
        <v>19</v>
      </c>
      <c r="AA15" s="14">
        <f>[11]Julho!$D$30</f>
        <v>18.5</v>
      </c>
      <c r="AB15" s="14">
        <f>[11]Julho!$D$31</f>
        <v>20.9</v>
      </c>
      <c r="AC15" s="14">
        <f>[11]Julho!$D$32</f>
        <v>20.399999999999999</v>
      </c>
      <c r="AD15" s="14">
        <f>[11]Julho!$D$33</f>
        <v>21.6</v>
      </c>
      <c r="AE15" s="14" t="str">
        <f>[11]Julho!$D$34</f>
        <v>**</v>
      </c>
      <c r="AF15" s="14" t="str">
        <f>[11]Julho!$D$35</f>
        <v>**</v>
      </c>
      <c r="AG15" s="16">
        <f t="shared" ref="AG15:AG26" si="3">MIN(B15:AF15)</f>
        <v>7.9</v>
      </c>
      <c r="AH15" s="25">
        <f t="shared" ref="AH15:AH26" si="4">AVERAGE(B15:AF15)</f>
        <v>17.25</v>
      </c>
    </row>
    <row r="16" spans="1:34" ht="17.100000000000001" customHeight="1" x14ac:dyDescent="0.2">
      <c r="A16" s="9" t="s">
        <v>10</v>
      </c>
      <c r="B16" s="14">
        <f>[12]Julho!$D$5</f>
        <v>15.3</v>
      </c>
      <c r="C16" s="14">
        <f>[12]Julho!$D$6</f>
        <v>12.4</v>
      </c>
      <c r="D16" s="14">
        <f>[12]Julho!$D$7</f>
        <v>9.6</v>
      </c>
      <c r="E16" s="14">
        <f>[12]Julho!$D$8</f>
        <v>5.9</v>
      </c>
      <c r="F16" s="14">
        <f>[12]Julho!$D$9</f>
        <v>6.9</v>
      </c>
      <c r="G16" s="14">
        <f>[12]Julho!$D$10</f>
        <v>7.7</v>
      </c>
      <c r="H16" s="14">
        <f>[12]Julho!$D$11</f>
        <v>11.5</v>
      </c>
      <c r="I16" s="14">
        <f>[12]Julho!$D$12</f>
        <v>5</v>
      </c>
      <c r="J16" s="14">
        <f>[12]Julho!$D$13</f>
        <v>12.2</v>
      </c>
      <c r="K16" s="14">
        <f>[12]Julho!$D$14</f>
        <v>11.6</v>
      </c>
      <c r="L16" s="14">
        <f>[12]Julho!$D$15</f>
        <v>15.7</v>
      </c>
      <c r="M16" s="14">
        <f>[12]Julho!$D$16</f>
        <v>16.100000000000001</v>
      </c>
      <c r="N16" s="14">
        <f>[12]Julho!$D$17</f>
        <v>18.3</v>
      </c>
      <c r="O16" s="14">
        <f>[12]Julho!$D$18</f>
        <v>16.5</v>
      </c>
      <c r="P16" s="14">
        <f>[12]Julho!$D$19</f>
        <v>16.600000000000001</v>
      </c>
      <c r="Q16" s="14">
        <f>[12]Julho!$D$20</f>
        <v>18.600000000000001</v>
      </c>
      <c r="R16" s="14">
        <f>[12]Julho!$D$21</f>
        <v>20.7</v>
      </c>
      <c r="S16" s="14">
        <f>[12]Julho!$D$22</f>
        <v>17.2</v>
      </c>
      <c r="T16" s="14">
        <f>[12]Julho!$D$23</f>
        <v>17.5</v>
      </c>
      <c r="U16" s="14">
        <f>[12]Julho!$D$24</f>
        <v>17.2</v>
      </c>
      <c r="V16" s="14">
        <f>[12]Julho!$D$25</f>
        <v>14.7</v>
      </c>
      <c r="W16" s="14">
        <f>[12]Julho!$D$26</f>
        <v>11.4</v>
      </c>
      <c r="X16" s="14">
        <f>[12]Julho!$D$27</f>
        <v>8.9</v>
      </c>
      <c r="Y16" s="14">
        <f>[12]Julho!$D$28</f>
        <v>15.6</v>
      </c>
      <c r="Z16" s="14">
        <f>[12]Julho!$D$29</f>
        <v>16.5</v>
      </c>
      <c r="AA16" s="14">
        <f>[12]Julho!$D$30</f>
        <v>15.3</v>
      </c>
      <c r="AB16" s="14">
        <f>[12]Julho!$D$31</f>
        <v>15.6</v>
      </c>
      <c r="AC16" s="14">
        <f>[12]Julho!$D$32</f>
        <v>15.8</v>
      </c>
      <c r="AD16" s="14">
        <f>[12]Julho!$D$33</f>
        <v>18.399999999999999</v>
      </c>
      <c r="AE16" s="14">
        <f>[12]Julho!$D$34</f>
        <v>18.8</v>
      </c>
      <c r="AF16" s="14">
        <f>[12]Julho!$D$35</f>
        <v>19.100000000000001</v>
      </c>
      <c r="AG16" s="16">
        <f t="shared" si="3"/>
        <v>5</v>
      </c>
      <c r="AH16" s="25">
        <f t="shared" si="4"/>
        <v>14.27741935483871</v>
      </c>
    </row>
    <row r="17" spans="1:34" ht="17.100000000000001" customHeight="1" x14ac:dyDescent="0.2">
      <c r="A17" s="9" t="s">
        <v>11</v>
      </c>
      <c r="B17" s="14" t="str">
        <f>[13]Julho!$D$5</f>
        <v>**</v>
      </c>
      <c r="C17" s="14" t="str">
        <f>[13]Julho!$D$6</f>
        <v>**</v>
      </c>
      <c r="D17" s="14" t="str">
        <f>[13]Julho!$D$7</f>
        <v>**</v>
      </c>
      <c r="E17" s="14">
        <f>[13]Julho!$D$8</f>
        <v>7.8</v>
      </c>
      <c r="F17" s="14">
        <f>[13]Julho!$D$9</f>
        <v>5.3</v>
      </c>
      <c r="G17" s="14">
        <f>[13]Julho!$D$10</f>
        <v>5.9</v>
      </c>
      <c r="H17" s="14">
        <f>[13]Julho!$D$11</f>
        <v>8.1</v>
      </c>
      <c r="I17" s="14">
        <f>[13]Julho!$D$12</f>
        <v>7.3</v>
      </c>
      <c r="J17" s="14">
        <f>[13]Julho!$D$13</f>
        <v>5.5</v>
      </c>
      <c r="K17" s="14">
        <f>[13]Julho!$D$14</f>
        <v>9.5</v>
      </c>
      <c r="L17" s="14">
        <f>[13]Julho!$D$15</f>
        <v>13.7</v>
      </c>
      <c r="M17" s="14">
        <f>[13]Julho!$D$16</f>
        <v>13.2</v>
      </c>
      <c r="N17" s="14">
        <f>[13]Julho!$D$17</f>
        <v>12.8</v>
      </c>
      <c r="O17" s="14">
        <f>[13]Julho!$D$18</f>
        <v>11.7</v>
      </c>
      <c r="P17" s="14">
        <f>[13]Julho!$D$19</f>
        <v>9.6</v>
      </c>
      <c r="Q17" s="14">
        <f>[13]Julho!$D$20</f>
        <v>11.1</v>
      </c>
      <c r="R17" s="14">
        <f>[13]Julho!$D$21</f>
        <v>15.9</v>
      </c>
      <c r="S17" s="14">
        <f>[13]Julho!$D$22</f>
        <v>17.2</v>
      </c>
      <c r="T17" s="14">
        <f>[13]Julho!$D$23</f>
        <v>16.399999999999999</v>
      </c>
      <c r="U17" s="14">
        <f>[13]Julho!$D$24</f>
        <v>13.9</v>
      </c>
      <c r="V17" s="14">
        <f>[13]Julho!$D$25</f>
        <v>18.8</v>
      </c>
      <c r="W17" s="14">
        <f>[13]Julho!$D$26</f>
        <v>12.5</v>
      </c>
      <c r="X17" s="14">
        <f>[13]Julho!$D$27</f>
        <v>9.5</v>
      </c>
      <c r="Y17" s="14">
        <f>[13]Julho!$D$28</f>
        <v>15.4</v>
      </c>
      <c r="Z17" s="14">
        <f>[13]Julho!$D$29</f>
        <v>12.7</v>
      </c>
      <c r="AA17" s="14">
        <f>[13]Julho!$D$30</f>
        <v>11.2</v>
      </c>
      <c r="AB17" s="14">
        <f>[13]Julho!$D$31</f>
        <v>13.3</v>
      </c>
      <c r="AC17" s="14">
        <f>[13]Julho!$D$32</f>
        <v>11.7</v>
      </c>
      <c r="AD17" s="14">
        <f>[13]Julho!$D$33</f>
        <v>12.9</v>
      </c>
      <c r="AE17" s="14">
        <f>[13]Julho!$D$34</f>
        <v>18.100000000000001</v>
      </c>
      <c r="AF17" s="14">
        <f>[13]Julho!$D$35</f>
        <v>18.5</v>
      </c>
      <c r="AG17" s="16">
        <f t="shared" si="3"/>
        <v>5.3</v>
      </c>
      <c r="AH17" s="25">
        <f t="shared" si="4"/>
        <v>12.125</v>
      </c>
    </row>
    <row r="18" spans="1:34" ht="17.100000000000001" customHeight="1" x14ac:dyDescent="0.2">
      <c r="A18" s="9" t="s">
        <v>12</v>
      </c>
      <c r="B18" s="14">
        <f>[14]Julho!$D$5</f>
        <v>16.7</v>
      </c>
      <c r="C18" s="14">
        <f>[14]Julho!$D$6</f>
        <v>15.2</v>
      </c>
      <c r="D18" s="14">
        <f>[14]Julho!$D$7</f>
        <v>12.7</v>
      </c>
      <c r="E18" s="14">
        <f>[14]Julho!$D$8</f>
        <v>8.1999999999999993</v>
      </c>
      <c r="F18" s="14">
        <f>[14]Julho!$D$9</f>
        <v>8.9</v>
      </c>
      <c r="G18" s="14">
        <f>[14]Julho!$D$10</f>
        <v>10.3</v>
      </c>
      <c r="H18" s="14">
        <f>[14]Julho!$D$11</f>
        <v>12.1</v>
      </c>
      <c r="I18" s="14">
        <f>[14]Julho!$D$12</f>
        <v>11.6</v>
      </c>
      <c r="J18" s="14">
        <f>[14]Julho!$D$13</f>
        <v>11.9</v>
      </c>
      <c r="K18" s="14">
        <f>[14]Julho!$D$14</f>
        <v>14.4</v>
      </c>
      <c r="L18" s="14">
        <f>[14]Julho!$D$15</f>
        <v>17</v>
      </c>
      <c r="M18" s="14">
        <f>[14]Julho!$D$16</f>
        <v>17</v>
      </c>
      <c r="N18" s="14">
        <f>[14]Julho!$D$17</f>
        <v>17.600000000000001</v>
      </c>
      <c r="O18" s="14">
        <f>[14]Julho!$D$18</f>
        <v>14.3</v>
      </c>
      <c r="P18" s="14">
        <f>[14]Julho!$D$19</f>
        <v>14.1</v>
      </c>
      <c r="Q18" s="14">
        <f>[14]Julho!$D$20</f>
        <v>14.9</v>
      </c>
      <c r="R18" s="14">
        <f>[14]Julho!$D$21</f>
        <v>19.5</v>
      </c>
      <c r="S18" s="14">
        <f>[14]Julho!$D$22</f>
        <v>19.399999999999999</v>
      </c>
      <c r="T18" s="14">
        <f>[14]Julho!$D$23</f>
        <v>20.399999999999999</v>
      </c>
      <c r="U18" s="14">
        <f>[14]Julho!$D$24</f>
        <v>18.2</v>
      </c>
      <c r="V18" s="14">
        <f>[14]Julho!$D$25</f>
        <v>18.600000000000001</v>
      </c>
      <c r="W18" s="14">
        <f>[14]Julho!$D$26</f>
        <v>15.6</v>
      </c>
      <c r="X18" s="14">
        <f>[14]Julho!$D$27</f>
        <v>13.3</v>
      </c>
      <c r="Y18" s="14">
        <f>[14]Julho!$D$28</f>
        <v>18.5</v>
      </c>
      <c r="Z18" s="14">
        <f>[14]Julho!$D$29</f>
        <v>16.7</v>
      </c>
      <c r="AA18" s="14">
        <f>[14]Julho!$D$30</f>
        <v>14.7</v>
      </c>
      <c r="AB18" s="14">
        <f>[14]Julho!$D$31</f>
        <v>16</v>
      </c>
      <c r="AC18" s="14">
        <f>[14]Julho!$D$32</f>
        <v>14.8</v>
      </c>
      <c r="AD18" s="14">
        <f>[14]Julho!$D$33</f>
        <v>14.7</v>
      </c>
      <c r="AE18" s="14">
        <f>[14]Julho!$D$34</f>
        <v>19.600000000000001</v>
      </c>
      <c r="AF18" s="14">
        <f>[14]Julho!$D$35</f>
        <v>19.399999999999999</v>
      </c>
      <c r="AG18" s="16">
        <f t="shared" si="3"/>
        <v>8.1999999999999993</v>
      </c>
      <c r="AH18" s="25">
        <f t="shared" si="4"/>
        <v>15.364516129032259</v>
      </c>
    </row>
    <row r="19" spans="1:34" ht="17.100000000000001" customHeight="1" x14ac:dyDescent="0.2">
      <c r="A19" s="9" t="s">
        <v>13</v>
      </c>
      <c r="B19" s="14" t="str">
        <f>[15]Julho!$D$5</f>
        <v>**</v>
      </c>
      <c r="C19" s="14" t="str">
        <f>[15]Julho!$D$6</f>
        <v>**</v>
      </c>
      <c r="D19" s="14" t="str">
        <f>[15]Julho!$D$7</f>
        <v>**</v>
      </c>
      <c r="E19" s="14" t="str">
        <f>[15]Julho!$D$8</f>
        <v>**</v>
      </c>
      <c r="F19" s="14" t="str">
        <f>[15]Julho!$D$9</f>
        <v>**</v>
      </c>
      <c r="G19" s="14" t="str">
        <f>[15]Julho!$D$10</f>
        <v>**</v>
      </c>
      <c r="H19" s="14" t="str">
        <f>[15]Julho!$D$11</f>
        <v>**</v>
      </c>
      <c r="I19" s="14" t="str">
        <f>[15]Julho!$D$12</f>
        <v>**</v>
      </c>
      <c r="J19" s="14" t="str">
        <f>[15]Julho!$D$13</f>
        <v>**</v>
      </c>
      <c r="K19" s="14" t="str">
        <f>[15]Julho!$D$14</f>
        <v>**</v>
      </c>
      <c r="L19" s="14" t="str">
        <f>[15]Julho!$D$15</f>
        <v>**</v>
      </c>
      <c r="M19" s="14" t="str">
        <f>[15]Julho!$D$16</f>
        <v>**</v>
      </c>
      <c r="N19" s="14" t="str">
        <f>[15]Julho!$D$17</f>
        <v>**</v>
      </c>
      <c r="O19" s="14" t="str">
        <f>[15]Julho!$D$18</f>
        <v>**</v>
      </c>
      <c r="P19" s="14" t="str">
        <f>[15]Julho!$D$19</f>
        <v>**</v>
      </c>
      <c r="Q19" s="14" t="str">
        <f>[15]Julho!$D$20</f>
        <v>**</v>
      </c>
      <c r="R19" s="14" t="str">
        <f>[15]Julho!$D$21</f>
        <v>**</v>
      </c>
      <c r="S19" s="14" t="str">
        <f>[15]Julho!$D$22</f>
        <v>**</v>
      </c>
      <c r="T19" s="14" t="str">
        <f>[15]Julho!$D$23</f>
        <v>**</v>
      </c>
      <c r="U19" s="14" t="str">
        <f>[15]Julho!$D$24</f>
        <v>**</v>
      </c>
      <c r="V19" s="14" t="str">
        <f>[15]Julho!$D$25</f>
        <v>**</v>
      </c>
      <c r="W19" s="14" t="str">
        <f>[15]Julho!$D$26</f>
        <v>**</v>
      </c>
      <c r="X19" s="14" t="str">
        <f>[15]Julho!$D$27</f>
        <v>**</v>
      </c>
      <c r="Y19" s="14" t="str">
        <f>[15]Julho!$D$28</f>
        <v>**</v>
      </c>
      <c r="Z19" s="14" t="str">
        <f>[15]Julho!$D$29</f>
        <v>**</v>
      </c>
      <c r="AA19" s="14" t="str">
        <f>[15]Julho!$D$30</f>
        <v>**</v>
      </c>
      <c r="AB19" s="14" t="str">
        <f>[15]Julho!$D$31</f>
        <v>**</v>
      </c>
      <c r="AC19" s="14" t="str">
        <f>[15]Julho!$D$32</f>
        <v>**</v>
      </c>
      <c r="AD19" s="14" t="str">
        <f>[15]Julho!$D$33</f>
        <v>**</v>
      </c>
      <c r="AE19" s="14" t="str">
        <f>[15]Julho!$D$34</f>
        <v>**</v>
      </c>
      <c r="AF19" s="14" t="str">
        <f>[15]Julho!$D$35</f>
        <v>**</v>
      </c>
      <c r="AG19" s="16" t="s">
        <v>32</v>
      </c>
      <c r="AH19" s="25" t="s">
        <v>32</v>
      </c>
    </row>
    <row r="20" spans="1:34" ht="17.100000000000001" customHeight="1" x14ac:dyDescent="0.2">
      <c r="A20" s="9" t="s">
        <v>14</v>
      </c>
      <c r="B20" s="14">
        <f>[16]Julho!$D$5</f>
        <v>13.4</v>
      </c>
      <c r="C20" s="14">
        <f>[16]Julho!$D$6</f>
        <v>13.9</v>
      </c>
      <c r="D20" s="14">
        <f>[16]Julho!$D$7</f>
        <v>15.4</v>
      </c>
      <c r="E20" s="14">
        <f>[16]Julho!$D$8</f>
        <v>11</v>
      </c>
      <c r="F20" s="14">
        <f>[16]Julho!$D$9</f>
        <v>8.8000000000000007</v>
      </c>
      <c r="G20" s="14">
        <f>[16]Julho!$D$10</f>
        <v>11.9</v>
      </c>
      <c r="H20" s="14">
        <f>[16]Julho!$D$11</f>
        <v>12.4</v>
      </c>
      <c r="I20" s="14">
        <f>[16]Julho!$D$12</f>
        <v>11.3</v>
      </c>
      <c r="J20" s="14">
        <f>[16]Julho!$D$13</f>
        <v>9.9</v>
      </c>
      <c r="K20" s="14">
        <f>[16]Julho!$D$14</f>
        <v>12.6</v>
      </c>
      <c r="L20" s="14">
        <f>[16]Julho!$D$15</f>
        <v>14.7</v>
      </c>
      <c r="M20" s="14">
        <f>[16]Julho!$D$16</f>
        <v>16</v>
      </c>
      <c r="N20" s="14">
        <f>[16]Julho!$D$17</f>
        <v>12.5</v>
      </c>
      <c r="O20" s="14">
        <f>[16]Julho!$D$18</f>
        <v>9.3000000000000007</v>
      </c>
      <c r="P20" s="14">
        <f>[16]Julho!$D$19</f>
        <v>10.3</v>
      </c>
      <c r="Q20" s="14">
        <f>[16]Julho!$D$20</f>
        <v>12.6</v>
      </c>
      <c r="R20" s="14">
        <f>[16]Julho!$D$21</f>
        <v>15.3</v>
      </c>
      <c r="S20" s="14">
        <f>[16]Julho!$D$22</f>
        <v>16.5</v>
      </c>
      <c r="T20" s="14">
        <f>[16]Julho!$D$23</f>
        <v>17.100000000000001</v>
      </c>
      <c r="U20" s="14">
        <f>[16]Julho!$D$24</f>
        <v>16.5</v>
      </c>
      <c r="V20" s="14">
        <f>[16]Julho!$D$25</f>
        <v>16.7</v>
      </c>
      <c r="W20" s="14">
        <f>[16]Julho!$D$26</f>
        <v>18.5</v>
      </c>
      <c r="X20" s="14">
        <f>[16]Julho!$D$27</f>
        <v>16.7</v>
      </c>
      <c r="Y20" s="14">
        <f>[16]Julho!$D$28</f>
        <v>17.100000000000001</v>
      </c>
      <c r="Z20" s="14">
        <f>[16]Julho!$D$29</f>
        <v>17.600000000000001</v>
      </c>
      <c r="AA20" s="14">
        <f>[16]Julho!$D$30</f>
        <v>15.9</v>
      </c>
      <c r="AB20" s="14">
        <f>[16]Julho!$D$31</f>
        <v>15.1</v>
      </c>
      <c r="AC20" s="14">
        <f>[16]Julho!$D$32</f>
        <v>14.3</v>
      </c>
      <c r="AD20" s="14">
        <f>[16]Julho!$D$33</f>
        <v>15.1</v>
      </c>
      <c r="AE20" s="14">
        <f>[16]Julho!$D$34</f>
        <v>18.899999999999999</v>
      </c>
      <c r="AF20" s="14">
        <f>[16]Julho!$D$35</f>
        <v>16.3</v>
      </c>
      <c r="AG20" s="16">
        <f t="shared" si="3"/>
        <v>8.8000000000000007</v>
      </c>
      <c r="AH20" s="25">
        <f t="shared" si="4"/>
        <v>14.309677419354841</v>
      </c>
    </row>
    <row r="21" spans="1:34" ht="17.100000000000001" customHeight="1" x14ac:dyDescent="0.2">
      <c r="A21" s="9" t="s">
        <v>15</v>
      </c>
      <c r="B21" s="14">
        <f>[17]Julho!$D$5</f>
        <v>12.6</v>
      </c>
      <c r="C21" s="14">
        <f>[17]Julho!$D$6</f>
        <v>9.6999999999999993</v>
      </c>
      <c r="D21" s="14">
        <f>[17]Julho!$D$7</f>
        <v>6.9</v>
      </c>
      <c r="E21" s="14">
        <f>[17]Julho!$D$8</f>
        <v>4.7</v>
      </c>
      <c r="F21" s="14">
        <f>[17]Julho!$D$9</f>
        <v>5.3</v>
      </c>
      <c r="G21" s="14">
        <f>[17]Julho!$D$10</f>
        <v>7.6</v>
      </c>
      <c r="H21" s="14">
        <f>[17]Julho!$D$11</f>
        <v>9.6999999999999993</v>
      </c>
      <c r="I21" s="14">
        <f>[17]Julho!$D$12</f>
        <v>7.3</v>
      </c>
      <c r="J21" s="14">
        <f>[17]Julho!$D$13</f>
        <v>10.4</v>
      </c>
      <c r="K21" s="14">
        <f>[17]Julho!$D$14</f>
        <v>11.9</v>
      </c>
      <c r="L21" s="14">
        <f>[17]Julho!$D$15</f>
        <v>18.600000000000001</v>
      </c>
      <c r="M21" s="14">
        <f>[17]Julho!$D$16</f>
        <v>16.3</v>
      </c>
      <c r="N21" s="14">
        <f>[17]Julho!$D$17</f>
        <v>15.9</v>
      </c>
      <c r="O21" s="14">
        <f>[17]Julho!$D$18</f>
        <v>15.3</v>
      </c>
      <c r="P21" s="14">
        <f>[17]Julho!$D$19</f>
        <v>13.3</v>
      </c>
      <c r="Q21" s="14">
        <f>[17]Julho!$D$20</f>
        <v>17.2</v>
      </c>
      <c r="R21" s="14">
        <f>[17]Julho!$D$21</f>
        <v>19.899999999999999</v>
      </c>
      <c r="S21" s="14">
        <f>[17]Julho!$D$22</f>
        <v>15.8</v>
      </c>
      <c r="T21" s="14">
        <f>[17]Julho!$D$23</f>
        <v>16.2</v>
      </c>
      <c r="U21" s="14">
        <f>[17]Julho!$D$24</f>
        <v>16</v>
      </c>
      <c r="V21" s="14">
        <f>[17]Julho!$D$25</f>
        <v>11.6</v>
      </c>
      <c r="W21" s="14">
        <f>[17]Julho!$D$26</f>
        <v>8.4</v>
      </c>
      <c r="X21" s="14">
        <f>[17]Julho!$D$27</f>
        <v>8.6</v>
      </c>
      <c r="Y21" s="14">
        <f>[17]Julho!$D$28</f>
        <v>13.7</v>
      </c>
      <c r="Z21" s="14">
        <f>[17]Julho!$D$29</f>
        <v>14.2</v>
      </c>
      <c r="AA21" s="14">
        <f>[17]Julho!$D$30</f>
        <v>13.6</v>
      </c>
      <c r="AB21" s="14">
        <f>[17]Julho!$D$31</f>
        <v>15.9</v>
      </c>
      <c r="AC21" s="14">
        <f>[17]Julho!$D$32</f>
        <v>15.1</v>
      </c>
      <c r="AD21" s="14">
        <f>[17]Julho!$D$33</f>
        <v>17.600000000000001</v>
      </c>
      <c r="AE21" s="14">
        <f>[17]Julho!$D$34</f>
        <v>18.3</v>
      </c>
      <c r="AF21" s="14">
        <f>[17]Julho!$D$35</f>
        <v>14.8</v>
      </c>
      <c r="AG21" s="16">
        <f t="shared" si="3"/>
        <v>4.7</v>
      </c>
      <c r="AH21" s="25">
        <f t="shared" si="4"/>
        <v>12.980645161290326</v>
      </c>
    </row>
    <row r="22" spans="1:34" ht="17.100000000000001" customHeight="1" x14ac:dyDescent="0.2">
      <c r="A22" s="9" t="s">
        <v>16</v>
      </c>
      <c r="B22" s="14">
        <f>[18]Julho!$D$5</f>
        <v>13.5</v>
      </c>
      <c r="C22" s="14">
        <f>[18]Julho!$D$6</f>
        <v>12.5</v>
      </c>
      <c r="D22" s="14">
        <f>[18]Julho!$D$7</f>
        <v>11.3</v>
      </c>
      <c r="E22" s="14">
        <f>[18]Julho!$D$8</f>
        <v>9.1</v>
      </c>
      <c r="F22" s="14">
        <f>[18]Julho!$D$9</f>
        <v>7.1</v>
      </c>
      <c r="G22" s="14">
        <f>[18]Julho!$D$10</f>
        <v>8.3000000000000007</v>
      </c>
      <c r="H22" s="14">
        <f>[18]Julho!$D$11</f>
        <v>10.6</v>
      </c>
      <c r="I22" s="14">
        <f>[18]Julho!$D$12</f>
        <v>9.4</v>
      </c>
      <c r="J22" s="14">
        <f>[18]Julho!$D$13</f>
        <v>11.6</v>
      </c>
      <c r="K22" s="14">
        <f>[18]Julho!$D$14</f>
        <v>19.2</v>
      </c>
      <c r="L22" s="14">
        <f>[18]Julho!$D$15</f>
        <v>16.399999999999999</v>
      </c>
      <c r="M22" s="14">
        <f>[18]Julho!$D$16</f>
        <v>22.3</v>
      </c>
      <c r="N22" s="14">
        <f>[18]Julho!$D$17</f>
        <v>23</v>
      </c>
      <c r="O22" s="14">
        <f>[18]Julho!$D$18</f>
        <v>22.8</v>
      </c>
      <c r="P22" s="14">
        <f>[18]Julho!$D$19</f>
        <v>22.7</v>
      </c>
      <c r="Q22" s="14">
        <f>[18]Julho!$D$20</f>
        <v>24.3</v>
      </c>
      <c r="R22" s="14">
        <f>[18]Julho!$D$21</f>
        <v>24.5</v>
      </c>
      <c r="S22" s="14">
        <f>[18]Julho!$D$22</f>
        <v>20.2</v>
      </c>
      <c r="T22" s="14">
        <f>[18]Julho!$D$23</f>
        <v>18.7</v>
      </c>
      <c r="U22" s="14">
        <f>[18]Julho!$D$24</f>
        <v>17.399999999999999</v>
      </c>
      <c r="V22" s="14">
        <f>[18]Julho!$D$25</f>
        <v>12.8</v>
      </c>
      <c r="W22" s="14">
        <f>[18]Julho!$D$26</f>
        <v>11.3</v>
      </c>
      <c r="X22" s="14">
        <f>[18]Julho!$D$27</f>
        <v>10.9</v>
      </c>
      <c r="Y22" s="14">
        <f>[18]Julho!$D$28</f>
        <v>18.600000000000001</v>
      </c>
      <c r="Z22" s="14">
        <f>[18]Julho!$D$29</f>
        <v>15.6</v>
      </c>
      <c r="AA22" s="14">
        <f>[18]Julho!$D$30</f>
        <v>17.2</v>
      </c>
      <c r="AB22" s="14">
        <f>[18]Julho!$D$31</f>
        <v>16.5</v>
      </c>
      <c r="AC22" s="14">
        <f>[18]Julho!$D$32</f>
        <v>20.399999999999999</v>
      </c>
      <c r="AD22" s="14">
        <f>[18]Julho!$D$33</f>
        <v>24.6</v>
      </c>
      <c r="AE22" s="14">
        <f>[18]Julho!$D$34</f>
        <v>17.8</v>
      </c>
      <c r="AF22" s="14">
        <f>[18]Julho!$D$35</f>
        <v>14.5</v>
      </c>
      <c r="AG22" s="16">
        <f t="shared" si="3"/>
        <v>7.1</v>
      </c>
      <c r="AH22" s="25">
        <f t="shared" si="4"/>
        <v>16.293548387096774</v>
      </c>
    </row>
    <row r="23" spans="1:34" ht="17.100000000000001" customHeight="1" x14ac:dyDescent="0.2">
      <c r="A23" s="9" t="s">
        <v>17</v>
      </c>
      <c r="B23" s="14">
        <f>[19]Julho!$D$5</f>
        <v>17.2</v>
      </c>
      <c r="C23" s="14">
        <f>[19]Julho!$D$6</f>
        <v>14.5</v>
      </c>
      <c r="D23" s="14">
        <f>[19]Julho!$D$7</f>
        <v>10.9</v>
      </c>
      <c r="E23" s="14">
        <f>[19]Julho!$D$8</f>
        <v>7.4</v>
      </c>
      <c r="F23" s="14">
        <f>[19]Julho!$D$9</f>
        <v>5.0999999999999996</v>
      </c>
      <c r="G23" s="14">
        <f>[19]Julho!$D$10</f>
        <v>5.4</v>
      </c>
      <c r="H23" s="14">
        <f>[19]Julho!$D$11</f>
        <v>7.4</v>
      </c>
      <c r="I23" s="14">
        <f>[19]Julho!$D$12</f>
        <v>5.7</v>
      </c>
      <c r="J23" s="14">
        <f>[19]Julho!$D$13</f>
        <v>6.8</v>
      </c>
      <c r="K23" s="14">
        <f>[19]Julho!$D$14</f>
        <v>9.1</v>
      </c>
      <c r="L23" s="14">
        <f>[19]Julho!$D$15</f>
        <v>13.4</v>
      </c>
      <c r="M23" s="14">
        <f>[19]Julho!$D$16</f>
        <v>14.4</v>
      </c>
      <c r="N23" s="14">
        <f>[19]Julho!$D$17</f>
        <v>17.5</v>
      </c>
      <c r="O23" s="14">
        <f>[19]Julho!$D$18</f>
        <v>14.3</v>
      </c>
      <c r="P23" s="14">
        <f>[19]Julho!$D$19</f>
        <v>15.3</v>
      </c>
      <c r="Q23" s="14">
        <f>[19]Julho!$D$20</f>
        <v>12.3</v>
      </c>
      <c r="R23" s="14">
        <f>[19]Julho!$D$21</f>
        <v>16.5</v>
      </c>
      <c r="S23" s="14">
        <f>[19]Julho!$D$22</f>
        <v>16.600000000000001</v>
      </c>
      <c r="T23" s="14">
        <f>[19]Julho!$D$23</f>
        <v>16.5</v>
      </c>
      <c r="U23" s="14">
        <f>[19]Julho!$D$24</f>
        <v>16.3</v>
      </c>
      <c r="V23" s="14">
        <f>[19]Julho!$D$25</f>
        <v>18.399999999999999</v>
      </c>
      <c r="W23" s="14">
        <f>[19]Julho!$D$26</f>
        <v>13.4</v>
      </c>
      <c r="X23" s="14">
        <f>[19]Julho!$D$27</f>
        <v>10.1</v>
      </c>
      <c r="Y23" s="14">
        <f>[19]Julho!$D$28</f>
        <v>16</v>
      </c>
      <c r="Z23" s="14">
        <f>[19]Julho!$D$29</f>
        <v>15.8</v>
      </c>
      <c r="AA23" s="14">
        <f>[19]Julho!$D$30</f>
        <v>13</v>
      </c>
      <c r="AB23" s="14">
        <f>[19]Julho!$D$31</f>
        <v>13.8</v>
      </c>
      <c r="AC23" s="14">
        <f>[19]Julho!$D$32</f>
        <v>14.8</v>
      </c>
      <c r="AD23" s="14">
        <f>[19]Julho!$D$33</f>
        <v>15.6</v>
      </c>
      <c r="AE23" s="14">
        <f>[19]Julho!$D$34</f>
        <v>18.7</v>
      </c>
      <c r="AF23" s="14">
        <f>[19]Julho!$D$35</f>
        <v>18.399999999999999</v>
      </c>
      <c r="AG23" s="16">
        <f t="shared" si="3"/>
        <v>5.0999999999999996</v>
      </c>
      <c r="AH23" s="25">
        <f t="shared" si="4"/>
        <v>13.245161290322583</v>
      </c>
    </row>
    <row r="24" spans="1:34" ht="17.100000000000001" customHeight="1" x14ac:dyDescent="0.2">
      <c r="A24" s="9" t="s">
        <v>18</v>
      </c>
      <c r="B24" s="14">
        <f>[20]Julho!$D$5</f>
        <v>16.7</v>
      </c>
      <c r="C24" s="14">
        <f>[20]Julho!$D$6</f>
        <v>15.5</v>
      </c>
      <c r="D24" s="14">
        <f>[20]Julho!$D$7</f>
        <v>13.1</v>
      </c>
      <c r="E24" s="14">
        <f>[20]Julho!$D$8</f>
        <v>7.5</v>
      </c>
      <c r="F24" s="14">
        <f>[20]Julho!$D$9</f>
        <v>8.1999999999999993</v>
      </c>
      <c r="G24" s="14">
        <f>[20]Julho!$D$10</f>
        <v>10.7</v>
      </c>
      <c r="H24" s="14">
        <f>[20]Julho!$D$11</f>
        <v>11.1</v>
      </c>
      <c r="I24" s="14">
        <f>[20]Julho!$D$12</f>
        <v>11.1</v>
      </c>
      <c r="J24" s="14">
        <f>[20]Julho!$D$13</f>
        <v>11.2</v>
      </c>
      <c r="K24" s="14">
        <f>[20]Julho!$D$14</f>
        <v>13.8</v>
      </c>
      <c r="L24" s="14">
        <f>[20]Julho!$D$15</f>
        <v>15</v>
      </c>
      <c r="M24" s="14">
        <f>[20]Julho!$D$16</f>
        <v>13.9</v>
      </c>
      <c r="N24" s="14">
        <f>[20]Julho!$D$17</f>
        <v>16</v>
      </c>
      <c r="O24" s="14">
        <f>[20]Julho!$D$18</f>
        <v>13.9</v>
      </c>
      <c r="P24" s="14">
        <f>[20]Julho!$D$19</f>
        <v>11.7</v>
      </c>
      <c r="Q24" s="14">
        <f>[20]Julho!$D$20</f>
        <v>13</v>
      </c>
      <c r="R24" s="14">
        <f>[20]Julho!$D$21</f>
        <v>15</v>
      </c>
      <c r="S24" s="14">
        <f>[20]Julho!$D$22</f>
        <v>14.5</v>
      </c>
      <c r="T24" s="14">
        <f>[20]Julho!$D$23</f>
        <v>17</v>
      </c>
      <c r="U24" s="14">
        <f>[20]Julho!$D$24</f>
        <v>18.399999999999999</v>
      </c>
      <c r="V24" s="14">
        <f>[20]Julho!$D$25</f>
        <v>17.399999999999999</v>
      </c>
      <c r="W24" s="14">
        <f>[20]Julho!$D$26</f>
        <v>17.2</v>
      </c>
      <c r="X24" s="14">
        <f>[20]Julho!$D$27</f>
        <v>14.1</v>
      </c>
      <c r="Y24" s="14">
        <f>[20]Julho!$D$28</f>
        <v>16.3</v>
      </c>
      <c r="Z24" s="14">
        <f>[20]Julho!$D$29</f>
        <v>13.7</v>
      </c>
      <c r="AA24" s="14">
        <f>[20]Julho!$D$30</f>
        <v>14</v>
      </c>
      <c r="AB24" s="14">
        <f>[20]Julho!$D$31</f>
        <v>15.6</v>
      </c>
      <c r="AC24" s="14">
        <f>[20]Julho!$D$32</f>
        <v>14.2</v>
      </c>
      <c r="AD24" s="14">
        <f>[20]Julho!$D$33</f>
        <v>14.3</v>
      </c>
      <c r="AE24" s="14">
        <f>[20]Julho!$D$34</f>
        <v>17.7</v>
      </c>
      <c r="AF24" s="14">
        <f>[20]Julho!$D$35</f>
        <v>16.399999999999999</v>
      </c>
      <c r="AG24" s="16">
        <f t="shared" si="3"/>
        <v>7.5</v>
      </c>
      <c r="AH24" s="25">
        <f t="shared" si="4"/>
        <v>14.13548387096774</v>
      </c>
    </row>
    <row r="25" spans="1:34" ht="17.100000000000001" customHeight="1" x14ac:dyDescent="0.2">
      <c r="A25" s="9" t="s">
        <v>19</v>
      </c>
      <c r="B25" s="14">
        <f>[21]Julho!$D$5</f>
        <v>14.1</v>
      </c>
      <c r="C25" s="14">
        <f>[21]Julho!$D$6</f>
        <v>11</v>
      </c>
      <c r="D25" s="14">
        <f>[21]Julho!$D$7</f>
        <v>8.5</v>
      </c>
      <c r="E25" s="14">
        <f>[21]Julho!$D$8</f>
        <v>4.3</v>
      </c>
      <c r="F25" s="14">
        <f>[21]Julho!$D$9</f>
        <v>5</v>
      </c>
      <c r="G25" s="14">
        <f>[21]Julho!$D$10</f>
        <v>9.1</v>
      </c>
      <c r="H25" s="14">
        <f>[21]Julho!$D$11</f>
        <v>6.6</v>
      </c>
      <c r="I25" s="14">
        <f>[21]Julho!$D$12</f>
        <v>4.5999999999999996</v>
      </c>
      <c r="J25" s="14">
        <f>[21]Julho!$D$13</f>
        <v>9.3000000000000007</v>
      </c>
      <c r="K25" s="14">
        <f>[21]Julho!$D$14</f>
        <v>12.1</v>
      </c>
      <c r="L25" s="14">
        <f>[21]Julho!$D$15</f>
        <v>14.6</v>
      </c>
      <c r="M25" s="14">
        <f>[21]Julho!$D$16</f>
        <v>18.100000000000001</v>
      </c>
      <c r="N25" s="14">
        <f>[21]Julho!$D$17</f>
        <v>16.899999999999999</v>
      </c>
      <c r="O25" s="14">
        <f>[21]Julho!$D$18</f>
        <v>18.600000000000001</v>
      </c>
      <c r="P25" s="14">
        <f>[21]Julho!$D$19</f>
        <v>14.2</v>
      </c>
      <c r="Q25" s="14">
        <f>[21]Julho!$D$20</f>
        <v>18.100000000000001</v>
      </c>
      <c r="R25" s="14">
        <f>[21]Julho!$D$21</f>
        <v>17.8</v>
      </c>
      <c r="S25" s="14">
        <f>[21]Julho!$D$22</f>
        <v>17.100000000000001</v>
      </c>
      <c r="T25" s="14">
        <f>[21]Julho!$D$23</f>
        <v>18</v>
      </c>
      <c r="U25" s="14">
        <f>[21]Julho!$D$24</f>
        <v>17.3</v>
      </c>
      <c r="V25" s="14">
        <f>[21]Julho!$D$25</f>
        <v>12.4</v>
      </c>
      <c r="W25" s="14">
        <f>[21]Julho!$D$26</f>
        <v>8.6999999999999993</v>
      </c>
      <c r="X25" s="14">
        <f>[21]Julho!$D$27</f>
        <v>9.8000000000000007</v>
      </c>
      <c r="Y25" s="14">
        <f>[21]Julho!$D$28</f>
        <v>13.6</v>
      </c>
      <c r="Z25" s="14">
        <f>[21]Julho!$D$29</f>
        <v>16.5</v>
      </c>
      <c r="AA25" s="14">
        <f>[21]Julho!$D$30</f>
        <v>15.7</v>
      </c>
      <c r="AB25" s="14">
        <f>[21]Julho!$D$31</f>
        <v>17.100000000000001</v>
      </c>
      <c r="AC25" s="14">
        <f>[21]Julho!$D$32</f>
        <v>15.6</v>
      </c>
      <c r="AD25" s="14">
        <f>[21]Julho!$D$33</f>
        <v>18.7</v>
      </c>
      <c r="AE25" s="14">
        <f>[21]Julho!$D$34</f>
        <v>17.2</v>
      </c>
      <c r="AF25" s="14">
        <f>[21]Julho!$D$35</f>
        <v>16.600000000000001</v>
      </c>
      <c r="AG25" s="16">
        <f t="shared" si="3"/>
        <v>4.3</v>
      </c>
      <c r="AH25" s="25">
        <f t="shared" si="4"/>
        <v>13.458064516129033</v>
      </c>
    </row>
    <row r="26" spans="1:34" ht="17.100000000000001" customHeight="1" x14ac:dyDescent="0.2">
      <c r="A26" s="9" t="s">
        <v>31</v>
      </c>
      <c r="B26" s="14">
        <f>[22]Julho!$D$5</f>
        <v>18.3</v>
      </c>
      <c r="C26" s="14">
        <f>[22]Julho!$D$6</f>
        <v>14.9</v>
      </c>
      <c r="D26" s="14">
        <f>[22]Julho!$D$7</f>
        <v>11</v>
      </c>
      <c r="E26" s="14">
        <f>[22]Julho!$D$8</f>
        <v>7.1</v>
      </c>
      <c r="F26" s="14">
        <f>[22]Julho!$D$9</f>
        <v>5.0999999999999996</v>
      </c>
      <c r="G26" s="14">
        <f>[22]Julho!$D$10</f>
        <v>6.3</v>
      </c>
      <c r="H26" s="14">
        <f>[22]Julho!$D$11</f>
        <v>9.1</v>
      </c>
      <c r="I26" s="14">
        <f>[22]Julho!$D$12</f>
        <v>8.4</v>
      </c>
      <c r="J26" s="14">
        <f>[22]Julho!$D$13</f>
        <v>13.6</v>
      </c>
      <c r="K26" s="14">
        <f>[22]Julho!$D$14</f>
        <v>12.7</v>
      </c>
      <c r="L26" s="14">
        <f>[22]Julho!$D$15</f>
        <v>17.8</v>
      </c>
      <c r="M26" s="14">
        <f>[22]Julho!$D$16</f>
        <v>16.899999999999999</v>
      </c>
      <c r="N26" s="14">
        <f>[22]Julho!$D$17</f>
        <v>19.100000000000001</v>
      </c>
      <c r="O26" s="14">
        <f>[22]Julho!$D$18</f>
        <v>18.2</v>
      </c>
      <c r="P26" s="14">
        <f>[22]Julho!$D$19</f>
        <v>16.3</v>
      </c>
      <c r="Q26" s="14">
        <f>[22]Julho!$D$20</f>
        <v>16</v>
      </c>
      <c r="R26" s="14">
        <f>[22]Julho!$D$21</f>
        <v>19</v>
      </c>
      <c r="S26" s="14">
        <f>[22]Julho!$D$22</f>
        <v>18.7</v>
      </c>
      <c r="T26" s="14">
        <f>[22]Julho!$D$23</f>
        <v>17.5</v>
      </c>
      <c r="U26" s="14">
        <f>[22]Julho!$D$24</f>
        <v>21.6</v>
      </c>
      <c r="V26" s="14">
        <f>[22]Julho!$D$25</f>
        <v>18.600000000000001</v>
      </c>
      <c r="W26" s="14">
        <f>[22]Julho!$D$26</f>
        <v>13.3</v>
      </c>
      <c r="X26" s="14">
        <f>[22]Julho!$D$27</f>
        <v>11</v>
      </c>
      <c r="Y26" s="14">
        <f>[22]Julho!$D$28</f>
        <v>16.3</v>
      </c>
      <c r="Z26" s="14">
        <f>[22]Julho!$D$29</f>
        <v>15.4</v>
      </c>
      <c r="AA26" s="14">
        <f>[22]Julho!$D$30</f>
        <v>14.7</v>
      </c>
      <c r="AB26" s="14">
        <f>[22]Julho!$D$31</f>
        <v>19.2</v>
      </c>
      <c r="AC26" s="14">
        <f>[22]Julho!$D$32</f>
        <v>19.100000000000001</v>
      </c>
      <c r="AD26" s="14">
        <f>[22]Julho!$D$33</f>
        <v>18.2</v>
      </c>
      <c r="AE26" s="14">
        <f>[22]Julho!$D$34</f>
        <v>17.8</v>
      </c>
      <c r="AF26" s="14">
        <f>[22]Julho!$D$35</f>
        <v>18.3</v>
      </c>
      <c r="AG26" s="16">
        <f t="shared" si="3"/>
        <v>5.0999999999999996</v>
      </c>
      <c r="AH26" s="25">
        <f t="shared" si="4"/>
        <v>15.145161290322582</v>
      </c>
    </row>
    <row r="27" spans="1:34" ht="17.100000000000001" customHeight="1" x14ac:dyDescent="0.2">
      <c r="A27" s="9" t="s">
        <v>20</v>
      </c>
      <c r="B27" s="14" t="str">
        <f>[23]Julho!$D$5</f>
        <v>**</v>
      </c>
      <c r="C27" s="14" t="str">
        <f>[23]Julho!$D$6</f>
        <v>**</v>
      </c>
      <c r="D27" s="14" t="str">
        <f>[23]Julho!$D$7</f>
        <v>**</v>
      </c>
      <c r="E27" s="14" t="str">
        <f>[23]Julho!$D$8</f>
        <v>**</v>
      </c>
      <c r="F27" s="14" t="str">
        <f>[23]Julho!$D$9</f>
        <v>**</v>
      </c>
      <c r="G27" s="14" t="str">
        <f>[23]Julho!$D$10</f>
        <v>**</v>
      </c>
      <c r="H27" s="14" t="str">
        <f>[23]Julho!$D$11</f>
        <v>**</v>
      </c>
      <c r="I27" s="14" t="str">
        <f>[23]Julho!$D$12</f>
        <v>**</v>
      </c>
      <c r="J27" s="14" t="str">
        <f>[23]Julho!$D$13</f>
        <v>**</v>
      </c>
      <c r="K27" s="14" t="str">
        <f>[23]Julho!$D$14</f>
        <v>**</v>
      </c>
      <c r="L27" s="14" t="str">
        <f>[23]Julho!$D$15</f>
        <v>**</v>
      </c>
      <c r="M27" s="14" t="str">
        <f>[23]Julho!$D$16</f>
        <v>**</v>
      </c>
      <c r="N27" s="14" t="str">
        <f>[23]Julho!$D$17</f>
        <v>**</v>
      </c>
      <c r="O27" s="14" t="str">
        <f>[23]Julho!$D$18</f>
        <v>**</v>
      </c>
      <c r="P27" s="14" t="str">
        <f>[23]Julho!$D$19</f>
        <v>**</v>
      </c>
      <c r="Q27" s="14" t="str">
        <f>[23]Julho!$D$20</f>
        <v>**</v>
      </c>
      <c r="R27" s="14" t="str">
        <f>[23]Julho!$D$21</f>
        <v>**</v>
      </c>
      <c r="S27" s="14" t="str">
        <f>[23]Julho!$D$22</f>
        <v>**</v>
      </c>
      <c r="T27" s="14" t="str">
        <f>[23]Julho!$D$23</f>
        <v>**</v>
      </c>
      <c r="U27" s="14" t="str">
        <f>[23]Julho!$D$24</f>
        <v>**</v>
      </c>
      <c r="V27" s="14" t="str">
        <f>[23]Julho!$D$25</f>
        <v>**</v>
      </c>
      <c r="W27" s="14" t="str">
        <f>[23]Julho!$D$26</f>
        <v>**</v>
      </c>
      <c r="X27" s="14" t="str">
        <f>[23]Julho!$D$27</f>
        <v>**</v>
      </c>
      <c r="Y27" s="14" t="str">
        <f>[23]Julho!$D$28</f>
        <v>**</v>
      </c>
      <c r="Z27" s="14" t="str">
        <f>[23]Julho!$D$29</f>
        <v>**</v>
      </c>
      <c r="AA27" s="14" t="str">
        <f>[23]Julho!$D$30</f>
        <v>**</v>
      </c>
      <c r="AB27" s="14" t="str">
        <f>[23]Julho!$D$31</f>
        <v>**</v>
      </c>
      <c r="AC27" s="14" t="str">
        <f>[23]Julho!$D$32</f>
        <v>**</v>
      </c>
      <c r="AD27" s="14" t="str">
        <f>[23]Julho!$D$33</f>
        <v>**</v>
      </c>
      <c r="AE27" s="14" t="str">
        <f>[23]Julho!$D$34</f>
        <v>**</v>
      </c>
      <c r="AF27" s="14" t="str">
        <f>[23]Julho!$D$35</f>
        <v>**</v>
      </c>
      <c r="AG27" s="16" t="s">
        <v>32</v>
      </c>
      <c r="AH27" s="25" t="s">
        <v>32</v>
      </c>
    </row>
    <row r="28" spans="1:34" s="5" customFormat="1" ht="17.100000000000001" customHeight="1" x14ac:dyDescent="0.2">
      <c r="A28" s="13" t="s">
        <v>36</v>
      </c>
      <c r="B28" s="21">
        <f>MIN(B5:B27)</f>
        <v>12.6</v>
      </c>
      <c r="C28" s="21">
        <f t="shared" ref="C28:AH28" si="5">MIN(C5:C27)</f>
        <v>9.6999999999999993</v>
      </c>
      <c r="D28" s="21">
        <f t="shared" si="5"/>
        <v>6.9</v>
      </c>
      <c r="E28" s="21">
        <f t="shared" si="5"/>
        <v>4.3</v>
      </c>
      <c r="F28" s="21">
        <f t="shared" si="5"/>
        <v>5</v>
      </c>
      <c r="G28" s="21">
        <f t="shared" si="5"/>
        <v>5.4</v>
      </c>
      <c r="H28" s="21">
        <f t="shared" si="5"/>
        <v>6.6</v>
      </c>
      <c r="I28" s="21">
        <f t="shared" si="5"/>
        <v>3</v>
      </c>
      <c r="J28" s="21">
        <f t="shared" si="5"/>
        <v>5.5</v>
      </c>
      <c r="K28" s="21">
        <f t="shared" si="5"/>
        <v>9.1</v>
      </c>
      <c r="L28" s="21">
        <f t="shared" si="5"/>
        <v>13</v>
      </c>
      <c r="M28" s="21">
        <f t="shared" si="5"/>
        <v>13.2</v>
      </c>
      <c r="N28" s="21">
        <f t="shared" si="5"/>
        <v>11.6</v>
      </c>
      <c r="O28" s="21">
        <f t="shared" si="5"/>
        <v>9.3000000000000007</v>
      </c>
      <c r="P28" s="21">
        <f t="shared" si="5"/>
        <v>8.9</v>
      </c>
      <c r="Q28" s="21">
        <f t="shared" si="5"/>
        <v>10.7</v>
      </c>
      <c r="R28" s="21">
        <f t="shared" si="5"/>
        <v>13.5</v>
      </c>
      <c r="S28" s="21">
        <f t="shared" si="5"/>
        <v>14.3</v>
      </c>
      <c r="T28" s="21">
        <f t="shared" si="5"/>
        <v>15</v>
      </c>
      <c r="U28" s="21">
        <f t="shared" si="5"/>
        <v>13.9</v>
      </c>
      <c r="V28" s="21">
        <f t="shared" si="5"/>
        <v>11.6</v>
      </c>
      <c r="W28" s="21">
        <f t="shared" si="5"/>
        <v>8.4</v>
      </c>
      <c r="X28" s="21">
        <f t="shared" si="5"/>
        <v>6.2</v>
      </c>
      <c r="Y28" s="21">
        <f t="shared" si="5"/>
        <v>13.2</v>
      </c>
      <c r="Z28" s="21">
        <f t="shared" si="5"/>
        <v>12.7</v>
      </c>
      <c r="AA28" s="21">
        <f t="shared" si="5"/>
        <v>11.2</v>
      </c>
      <c r="AB28" s="21">
        <f t="shared" si="5"/>
        <v>12.8</v>
      </c>
      <c r="AC28" s="21">
        <f t="shared" si="5"/>
        <v>11.7</v>
      </c>
      <c r="AD28" s="21">
        <f t="shared" si="5"/>
        <v>12</v>
      </c>
      <c r="AE28" s="21">
        <f t="shared" si="5"/>
        <v>13.8</v>
      </c>
      <c r="AF28" s="54">
        <f t="shared" si="5"/>
        <v>14.5</v>
      </c>
      <c r="AG28" s="21">
        <f t="shared" si="5"/>
        <v>3</v>
      </c>
      <c r="AH28" s="21">
        <f t="shared" si="5"/>
        <v>12.125</v>
      </c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  <mergeCell ref="V3:V4"/>
    <mergeCell ref="K3:K4"/>
    <mergeCell ref="L3:L4"/>
    <mergeCell ref="I3:I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F28" sqref="AF2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5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41</v>
      </c>
      <c r="AH3" s="12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  <c r="AH4" s="12"/>
    </row>
    <row r="5" spans="1:34" s="5" customFormat="1" ht="20.100000000000001" customHeight="1" thickTop="1" x14ac:dyDescent="0.2">
      <c r="A5" s="8" t="s">
        <v>48</v>
      </c>
      <c r="B5" s="43">
        <f>[1]Julho!$E$5</f>
        <v>69.333333333333329</v>
      </c>
      <c r="C5" s="43">
        <f>[1]Julho!$E$6</f>
        <v>74.666666666666671</v>
      </c>
      <c r="D5" s="43">
        <f>[1]Julho!$E$7</f>
        <v>79.708333333333329</v>
      </c>
      <c r="E5" s="43">
        <f>[1]Julho!$E$8</f>
        <v>66.791666666666671</v>
      </c>
      <c r="F5" s="43">
        <f>[1]Julho!$E$9</f>
        <v>70.791666666666671</v>
      </c>
      <c r="G5" s="43">
        <f>[1]Julho!$E$10</f>
        <v>71.5</v>
      </c>
      <c r="H5" s="43">
        <f>[1]Julho!$E$11</f>
        <v>69.416666666666671</v>
      </c>
      <c r="I5" s="43">
        <f>[1]Julho!$E$12</f>
        <v>64.708333333333329</v>
      </c>
      <c r="J5" s="43">
        <f>[1]Julho!$E$13</f>
        <v>68.333333333333329</v>
      </c>
      <c r="K5" s="43">
        <f>[1]Julho!$E$14</f>
        <v>62.958333333333336</v>
      </c>
      <c r="L5" s="43">
        <f>[1]Julho!$E$15</f>
        <v>63.958333333333336</v>
      </c>
      <c r="M5" s="43">
        <f>[1]Julho!$E$16</f>
        <v>64.583333333333329</v>
      </c>
      <c r="N5" s="43">
        <f>[1]Julho!$E$17</f>
        <v>58.916666666666664</v>
      </c>
      <c r="O5" s="43">
        <f>[1]Julho!$E$18</f>
        <v>58.25</v>
      </c>
      <c r="P5" s="43">
        <f>[1]Julho!$E$19</f>
        <v>56.583333333333336</v>
      </c>
      <c r="Q5" s="43">
        <f>[1]Julho!$E$20</f>
        <v>59.916666666666664</v>
      </c>
      <c r="R5" s="43">
        <f>[1]Julho!$E$21</f>
        <v>59.333333333333336</v>
      </c>
      <c r="S5" s="43">
        <f>[1]Julho!$E$22</f>
        <v>64.083333333333329</v>
      </c>
      <c r="T5" s="43">
        <f>[1]Julho!$E$23</f>
        <v>67.041666666666671</v>
      </c>
      <c r="U5" s="43">
        <f>[1]Julho!$E$24</f>
        <v>62.166666666666664</v>
      </c>
      <c r="V5" s="43">
        <f>[1]Julho!$E$25</f>
        <v>52.458333333333336</v>
      </c>
      <c r="W5" s="43">
        <f>[1]Julho!$E$26</f>
        <v>88.5</v>
      </c>
      <c r="X5" s="43">
        <f>[1]Julho!$E$27</f>
        <v>77.166666666666671</v>
      </c>
      <c r="Y5" s="43">
        <f>[1]Julho!$E$28</f>
        <v>65.291666666666671</v>
      </c>
      <c r="Z5" s="43">
        <f>[1]Julho!$E$29</f>
        <v>58.565217391304351</v>
      </c>
      <c r="AA5" s="43">
        <f>[1]Julho!$E$30</f>
        <v>48.916666666666664</v>
      </c>
      <c r="AB5" s="43">
        <f>[1]Julho!$E$31</f>
        <v>59.083333333333336</v>
      </c>
      <c r="AC5" s="43">
        <f>[1]Julho!$E$32</f>
        <v>54.583333333333336</v>
      </c>
      <c r="AD5" s="43">
        <f>[1]Julho!$E$33</f>
        <v>56.375</v>
      </c>
      <c r="AE5" s="43">
        <f>[1]Julho!$E$34</f>
        <v>52.583333333333336</v>
      </c>
      <c r="AF5" s="43">
        <f>[1]Julho!$E$35</f>
        <v>58.791666666666664</v>
      </c>
      <c r="AG5" s="44">
        <f>AVERAGE(B5:AF5)</f>
        <v>64.043770453482949</v>
      </c>
      <c r="AH5" s="12"/>
    </row>
    <row r="6" spans="1:34" ht="17.100000000000001" customHeight="1" x14ac:dyDescent="0.2">
      <c r="A6" s="9" t="s">
        <v>0</v>
      </c>
      <c r="B6" s="3">
        <f>[2]Julho!$E$5</f>
        <v>89.791666666666671</v>
      </c>
      <c r="C6" s="3">
        <f>[2]Julho!$E$6</f>
        <v>94.666666666666671</v>
      </c>
      <c r="D6" s="3">
        <f>[2]Julho!$E$7</f>
        <v>91.833333333333329</v>
      </c>
      <c r="E6" s="3">
        <f>[2]Julho!$E$8</f>
        <v>67.833333333333329</v>
      </c>
      <c r="F6" s="3">
        <f>[2]Julho!$E$9</f>
        <v>65.666666666666671</v>
      </c>
      <c r="G6" s="3">
        <f>[2]Julho!$E$10</f>
        <v>70.375</v>
      </c>
      <c r="H6" s="3">
        <f>[2]Julho!$E$11</f>
        <v>54.5</v>
      </c>
      <c r="I6" s="3">
        <f>[2]Julho!$E$12</f>
        <v>58.5</v>
      </c>
      <c r="J6" s="3">
        <f>[2]Julho!$E$13</f>
        <v>60.166666666666664</v>
      </c>
      <c r="K6" s="3">
        <f>[2]Julho!$E$14</f>
        <v>63.875</v>
      </c>
      <c r="L6" s="3">
        <f>[2]Julho!$E$15</f>
        <v>73.166666666666671</v>
      </c>
      <c r="M6" s="3">
        <f>[2]Julho!$E$16</f>
        <v>69.958333333333329</v>
      </c>
      <c r="N6" s="3">
        <f>[2]Julho!$E$17</f>
        <v>60.041666666666664</v>
      </c>
      <c r="O6" s="3">
        <f>[2]Julho!$E$18</f>
        <v>50.166666666666664</v>
      </c>
      <c r="P6" s="3">
        <f>[2]Julho!$E$19</f>
        <v>45.458333333333336</v>
      </c>
      <c r="Q6" s="3">
        <f>[2]Julho!$E$20</f>
        <v>52.416666666666664</v>
      </c>
      <c r="R6" s="3">
        <f>[2]Julho!$E$21</f>
        <v>57.666666666666664</v>
      </c>
      <c r="S6" s="3">
        <f>[2]Julho!$E$22</f>
        <v>94.625</v>
      </c>
      <c r="T6" s="3">
        <f>[2]Julho!$E$23</f>
        <v>88.625</v>
      </c>
      <c r="U6" s="3">
        <f>[2]Julho!$E$24</f>
        <v>74.375</v>
      </c>
      <c r="V6" s="3">
        <f>[2]Julho!$E$25</f>
        <v>88.958333333333329</v>
      </c>
      <c r="W6" s="3">
        <f>[2]Julho!$E$26</f>
        <v>78.75</v>
      </c>
      <c r="X6" s="3">
        <f>[2]Julho!$E$27</f>
        <v>86.291666666666671</v>
      </c>
      <c r="Y6" s="3">
        <f>[2]Julho!$E$28</f>
        <v>79.458333333333329</v>
      </c>
      <c r="Z6" s="3">
        <f>[2]Julho!$E$29</f>
        <v>71.260869565217391</v>
      </c>
      <c r="AA6" s="3">
        <f>[2]Julho!$E$30</f>
        <v>75.041666666666671</v>
      </c>
      <c r="AB6" s="3">
        <f>[2]Julho!$E$31</f>
        <v>69.75</v>
      </c>
      <c r="AC6" s="3">
        <f>[2]Julho!$E$32</f>
        <v>62.125</v>
      </c>
      <c r="AD6" s="3">
        <f>[2]Julho!$E$33</f>
        <v>54.125</v>
      </c>
      <c r="AE6" s="3">
        <f>[2]Julho!$E$34</f>
        <v>67.833333333333329</v>
      </c>
      <c r="AF6" s="3">
        <f>[2]Julho!$E$35</f>
        <v>93.833333333333329</v>
      </c>
      <c r="AG6" s="16">
        <f t="shared" ref="AG6:AG15" si="1">AVERAGE(B6:AF6)</f>
        <v>71.326963534361866</v>
      </c>
    </row>
    <row r="7" spans="1:34" ht="17.100000000000001" customHeight="1" x14ac:dyDescent="0.2">
      <c r="A7" s="9" t="s">
        <v>1</v>
      </c>
      <c r="B7" s="3">
        <f>[3]Julho!$E$5</f>
        <v>87.458333333333329</v>
      </c>
      <c r="C7" s="3">
        <f>[3]Julho!$E$6</f>
        <v>86</v>
      </c>
      <c r="D7" s="3">
        <f>[3]Julho!$E$7</f>
        <v>82.125</v>
      </c>
      <c r="E7" s="3">
        <f>[3]Julho!$E$8</f>
        <v>68.708333333333329</v>
      </c>
      <c r="F7" s="3">
        <f>[3]Julho!$E$9</f>
        <v>64.291666666666671</v>
      </c>
      <c r="G7" s="3">
        <f>[3]Julho!$E$10</f>
        <v>70.416666666666671</v>
      </c>
      <c r="H7" s="3">
        <f>[3]Julho!$E$11</f>
        <v>68.25</v>
      </c>
      <c r="I7" s="3">
        <f>[3]Julho!$E$12</f>
        <v>67.041666666666671</v>
      </c>
      <c r="J7" s="3">
        <f>[3]Julho!$E$13</f>
        <v>65.458333333333329</v>
      </c>
      <c r="K7" s="3">
        <f>[3]Julho!$E$14</f>
        <v>67</v>
      </c>
      <c r="L7" s="3">
        <f>[3]Julho!$E$15</f>
        <v>71.625</v>
      </c>
      <c r="M7" s="3">
        <f>[3]Julho!$E$16</f>
        <v>68.458333333333329</v>
      </c>
      <c r="N7" s="3">
        <f>[3]Julho!$E$17</f>
        <v>64.875</v>
      </c>
      <c r="O7" s="3">
        <f>[3]Julho!$E$18</f>
        <v>61.583333333333336</v>
      </c>
      <c r="P7" s="3">
        <f>[3]Julho!$E$19</f>
        <v>57.458333333333336</v>
      </c>
      <c r="Q7" s="3">
        <f>[3]Julho!$E$20</f>
        <v>55.291666666666664</v>
      </c>
      <c r="R7" s="3">
        <f>[3]Julho!$E$21</f>
        <v>59.041666666666664</v>
      </c>
      <c r="S7" s="3">
        <f>[3]Julho!$E$22</f>
        <v>65.791666666666671</v>
      </c>
      <c r="T7" s="3">
        <f>[3]Julho!$E$23</f>
        <v>65.708333333333329</v>
      </c>
      <c r="U7" s="3">
        <f>[3]Julho!$E$24</f>
        <v>68.916666666666671</v>
      </c>
      <c r="V7" s="3">
        <f>[3]Julho!$E$25</f>
        <v>85.708333333333329</v>
      </c>
      <c r="W7" s="3">
        <f>[3]Julho!$E$26</f>
        <v>81.083333333333329</v>
      </c>
      <c r="X7" s="3">
        <f>[3]Julho!$E$27</f>
        <v>73.291666666666671</v>
      </c>
      <c r="Y7" s="3">
        <f>[3]Julho!$E$28</f>
        <v>63.916666666666664</v>
      </c>
      <c r="Z7" s="3">
        <f>[3]Julho!$E$29</f>
        <v>46.125</v>
      </c>
      <c r="AA7" s="3">
        <f>[3]Julho!$E$30</f>
        <v>60.583333333333336</v>
      </c>
      <c r="AB7" s="3">
        <f>[3]Julho!$E$31</f>
        <v>60.958333333333336</v>
      </c>
      <c r="AC7" s="3">
        <f>[3]Julho!$E$32</f>
        <v>59.625</v>
      </c>
      <c r="AD7" s="3">
        <f>[3]Julho!$E$33</f>
        <v>55.75</v>
      </c>
      <c r="AE7" s="3">
        <f>[3]Julho!$E$34</f>
        <v>72.458333333333329</v>
      </c>
      <c r="AF7" s="3">
        <f>[3]Julho!$E$35</f>
        <v>89.416666666666671</v>
      </c>
      <c r="AG7" s="16">
        <f t="shared" si="1"/>
        <v>68.206989247311824</v>
      </c>
    </row>
    <row r="8" spans="1:34" ht="17.100000000000001" customHeight="1" x14ac:dyDescent="0.2">
      <c r="A8" s="9" t="s">
        <v>2</v>
      </c>
      <c r="B8" s="3">
        <f>[4]Julho!$E$5</f>
        <v>73.333333333333329</v>
      </c>
      <c r="C8" s="3">
        <f>[4]Julho!$E$6</f>
        <v>80.125</v>
      </c>
      <c r="D8" s="3">
        <f>[4]Julho!$E$7</f>
        <v>86.708333333333329</v>
      </c>
      <c r="E8" s="3">
        <f>[4]Julho!$E$8</f>
        <v>64.75</v>
      </c>
      <c r="F8" s="3">
        <f>[4]Julho!$E$9</f>
        <v>55.833333333333336</v>
      </c>
      <c r="G8" s="3">
        <f>[4]Julho!$E$10</f>
        <v>58.833333333333336</v>
      </c>
      <c r="H8" s="3">
        <f>[4]Julho!$E$11</f>
        <v>59.208333333333336</v>
      </c>
      <c r="I8" s="3">
        <f>[4]Julho!$E$12</f>
        <v>54.375</v>
      </c>
      <c r="J8" s="3">
        <f>[4]Julho!$E$13</f>
        <v>44.916666666666664</v>
      </c>
      <c r="K8" s="3">
        <f>[4]Julho!$E$14</f>
        <v>44.291666666666664</v>
      </c>
      <c r="L8" s="3">
        <f>[4]Julho!$E$15</f>
        <v>53.833333333333336</v>
      </c>
      <c r="M8" s="3">
        <f>[4]Julho!$E$16</f>
        <v>53.708333333333336</v>
      </c>
      <c r="N8" s="3">
        <f>[4]Julho!$E$17</f>
        <v>40</v>
      </c>
      <c r="O8" s="3">
        <f>[4]Julho!$E$18</f>
        <v>34.041666666666664</v>
      </c>
      <c r="P8" s="3">
        <f>[4]Julho!$E$19</f>
        <v>32.916666666666664</v>
      </c>
      <c r="Q8" s="3">
        <f>[4]Julho!$E$20</f>
        <v>36.958333333333336</v>
      </c>
      <c r="R8" s="3">
        <f>[4]Julho!$E$21</f>
        <v>42.166666666666664</v>
      </c>
      <c r="S8" s="3">
        <f>[4]Julho!$E$22</f>
        <v>57.291666666666664</v>
      </c>
      <c r="T8" s="3">
        <f>[4]Julho!$E$23</f>
        <v>57.458333333333336</v>
      </c>
      <c r="U8" s="3">
        <f>[4]Julho!$E$24</f>
        <v>46.166666666666664</v>
      </c>
      <c r="V8" s="3">
        <f>[4]Julho!$E$25</f>
        <v>67.625</v>
      </c>
      <c r="W8" s="3">
        <f>[4]Julho!$E$26</f>
        <v>90</v>
      </c>
      <c r="X8" s="3">
        <f>[4]Julho!$E$27</f>
        <v>74</v>
      </c>
      <c r="Y8" s="3">
        <f>[4]Julho!$E$28</f>
        <v>66.083333333333329</v>
      </c>
      <c r="Z8" s="3">
        <f>[4]Julho!$E$29</f>
        <v>45.791666666666664</v>
      </c>
      <c r="AA8" s="3">
        <f>[4]Julho!$E$30</f>
        <v>42.708333333333336</v>
      </c>
      <c r="AB8" s="3">
        <f>[4]Julho!$E$31</f>
        <v>43.041666666666664</v>
      </c>
      <c r="AC8" s="3">
        <f>[4]Julho!$E$32</f>
        <v>38.041666666666664</v>
      </c>
      <c r="AD8" s="3">
        <f>[4]Julho!$E$33</f>
        <v>41.916666666666664</v>
      </c>
      <c r="AE8" s="3">
        <f>[4]Julho!$E$34</f>
        <v>53.583333333333336</v>
      </c>
      <c r="AF8" s="3">
        <f>[4]Julho!$E$35</f>
        <v>64.041666666666671</v>
      </c>
      <c r="AG8" s="16">
        <f t="shared" si="1"/>
        <v>54.95967741935484</v>
      </c>
    </row>
    <row r="9" spans="1:34" ht="17.100000000000001" customHeight="1" x14ac:dyDescent="0.2">
      <c r="A9" s="9" t="s">
        <v>3</v>
      </c>
      <c r="B9" s="3">
        <f>[5]Julho!$E$5</f>
        <v>60.166666666666664</v>
      </c>
      <c r="C9" s="3">
        <f>[5]Julho!$E$6</f>
        <v>62.333333333333336</v>
      </c>
      <c r="D9" s="3">
        <f>[5]Julho!$E$7</f>
        <v>80.333333333333329</v>
      </c>
      <c r="E9" s="3">
        <f>[5]Julho!$E$8</f>
        <v>74</v>
      </c>
      <c r="F9" s="3">
        <f>[5]Julho!$E$9</f>
        <v>69.166666666666671</v>
      </c>
      <c r="G9" s="3">
        <f>[5]Julho!$E$10</f>
        <v>68.958333333333329</v>
      </c>
      <c r="H9" s="3">
        <f>[5]Julho!$E$11</f>
        <v>65.791666666666671</v>
      </c>
      <c r="I9" s="3">
        <f>[5]Julho!$E$12</f>
        <v>64.25</v>
      </c>
      <c r="J9" s="3">
        <f>[5]Julho!$E$13</f>
        <v>63.666666666666664</v>
      </c>
      <c r="K9" s="3">
        <f>[5]Julho!$E$14</f>
        <v>59.25</v>
      </c>
      <c r="L9" s="3">
        <f>[5]Julho!$E$15</f>
        <v>57.833333333333336</v>
      </c>
      <c r="M9" s="3">
        <f>[5]Julho!$E$16</f>
        <v>54.625</v>
      </c>
      <c r="N9" s="3">
        <f>[5]Julho!$E$17</f>
        <v>51.791666666666664</v>
      </c>
      <c r="O9" s="3">
        <f>[5]Julho!$E$18</f>
        <v>49.583333333333336</v>
      </c>
      <c r="P9" s="3">
        <f>[5]Julho!$E$19</f>
        <v>50.083333333333336</v>
      </c>
      <c r="Q9" s="3">
        <f>[5]Julho!$E$20</f>
        <v>53.875</v>
      </c>
      <c r="R9" s="3">
        <f>[5]Julho!$E$21</f>
        <v>54.75</v>
      </c>
      <c r="S9" s="3">
        <f>[5]Julho!$E$22</f>
        <v>59.25</v>
      </c>
      <c r="T9" s="3">
        <f>[5]Julho!$E$23</f>
        <v>59.125</v>
      </c>
      <c r="U9" s="3">
        <f>[5]Julho!$E$24</f>
        <v>54.291666666666664</v>
      </c>
      <c r="V9" s="3">
        <f>[5]Julho!$E$25</f>
        <v>43.541666666666664</v>
      </c>
      <c r="W9" s="3">
        <f>[5]Julho!$E$26</f>
        <v>62.125</v>
      </c>
      <c r="X9" s="3">
        <f>[5]Julho!$E$27</f>
        <v>68.625</v>
      </c>
      <c r="Y9" s="3">
        <f>[5]Julho!$E$28</f>
        <v>55.916666666666664</v>
      </c>
      <c r="Z9" s="3">
        <f>[5]Julho!$E$29</f>
        <v>52.333333333333336</v>
      </c>
      <c r="AA9" s="3">
        <f>[5]Julho!$E$30</f>
        <v>53.958333333333336</v>
      </c>
      <c r="AB9" s="3">
        <f>[5]Julho!$E$31</f>
        <v>53.458333333333336</v>
      </c>
      <c r="AC9" s="3">
        <f>[5]Julho!$E$32</f>
        <v>49.916666666666664</v>
      </c>
      <c r="AD9" s="3">
        <f>[5]Julho!$E$33</f>
        <v>52.416666666666664</v>
      </c>
      <c r="AE9" s="3">
        <f>[5]Julho!$E$34</f>
        <v>42.833333333333336</v>
      </c>
      <c r="AF9" s="3">
        <f>[5]Julho!$E$35</f>
        <v>44.125</v>
      </c>
      <c r="AG9" s="16">
        <f t="shared" si="1"/>
        <v>57.818548387096783</v>
      </c>
    </row>
    <row r="10" spans="1:34" ht="17.100000000000001" customHeight="1" x14ac:dyDescent="0.2">
      <c r="A10" s="9" t="s">
        <v>4</v>
      </c>
      <c r="B10" s="3">
        <f>[6]Julho!$E$5</f>
        <v>49.25</v>
      </c>
      <c r="C10" s="3">
        <f>[6]Julho!$E$6</f>
        <v>65.25</v>
      </c>
      <c r="D10" s="3">
        <f>[6]Julho!$E$7</f>
        <v>87.458333333333329</v>
      </c>
      <c r="E10" s="3">
        <f>[6]Julho!$E$8</f>
        <v>83.125</v>
      </c>
      <c r="F10" s="3">
        <f>[6]Julho!$E$9</f>
        <v>65.333333333333329</v>
      </c>
      <c r="G10" s="3">
        <f>[6]Julho!$E$10</f>
        <v>60.25</v>
      </c>
      <c r="H10" s="3">
        <f>[6]Julho!$E$11</f>
        <v>63.166666666666664</v>
      </c>
      <c r="I10" s="3">
        <f>[6]Julho!$E$12</f>
        <v>59.75</v>
      </c>
      <c r="J10" s="3">
        <f>[6]Julho!$E$13</f>
        <v>52.083333333333336</v>
      </c>
      <c r="K10" s="3">
        <f>[6]Julho!$E$14</f>
        <v>45.5</v>
      </c>
      <c r="L10" s="3">
        <f>[6]Julho!$E$15</f>
        <v>50.75</v>
      </c>
      <c r="M10" s="3">
        <f>[6]Julho!$E$16</f>
        <v>45.333333333333336</v>
      </c>
      <c r="N10" s="3">
        <f>[6]Julho!$E$17</f>
        <v>34.125</v>
      </c>
      <c r="O10" s="3">
        <f>[6]Julho!$E$18</f>
        <v>30.125</v>
      </c>
      <c r="P10" s="3">
        <f>[6]Julho!$E$19</f>
        <v>33.75</v>
      </c>
      <c r="Q10" s="3">
        <f>[6]Julho!$E$20</f>
        <v>43.958333333333336</v>
      </c>
      <c r="R10" s="3">
        <f>[6]Julho!$E$21</f>
        <v>50.125</v>
      </c>
      <c r="S10" s="3">
        <f>[6]Julho!$E$22</f>
        <v>52</v>
      </c>
      <c r="T10" s="3">
        <f>[6]Julho!$E$23</f>
        <v>59.208333333333336</v>
      </c>
      <c r="U10" s="3">
        <f>[6]Julho!$E$24</f>
        <v>51.833333333333336</v>
      </c>
      <c r="V10" s="3">
        <f>[6]Julho!$E$25</f>
        <v>46.041666666666664</v>
      </c>
      <c r="W10" s="3">
        <f>[6]Julho!$E$26</f>
        <v>74.625</v>
      </c>
      <c r="X10" s="3">
        <f>[6]Julho!$E$27</f>
        <v>73.916666666666671</v>
      </c>
      <c r="Y10" s="3">
        <f>[6]Julho!$E$28</f>
        <v>50.75</v>
      </c>
      <c r="Z10" s="3">
        <f>[6]Julho!$E$29</f>
        <v>46.478260869565219</v>
      </c>
      <c r="AA10" s="3">
        <f>[6]Julho!$E$30</f>
        <v>48.083333333333336</v>
      </c>
      <c r="AB10" s="3">
        <f>[6]Julho!$E$31</f>
        <v>45.833333333333336</v>
      </c>
      <c r="AC10" s="3">
        <f>[6]Julho!$E$32</f>
        <v>43.791666666666664</v>
      </c>
      <c r="AD10" s="3">
        <f>[6]Julho!$E$33</f>
        <v>43.958333333333336</v>
      </c>
      <c r="AE10" s="3">
        <f>[6]Julho!$E$34</f>
        <v>45.541666666666664</v>
      </c>
      <c r="AF10" s="3">
        <f>[6]Julho!$E$35</f>
        <v>38.791666666666664</v>
      </c>
      <c r="AG10" s="16">
        <f t="shared" si="1"/>
        <v>52.909244974287056</v>
      </c>
    </row>
    <row r="11" spans="1:34" ht="17.100000000000001" customHeight="1" x14ac:dyDescent="0.2">
      <c r="A11" s="9" t="s">
        <v>5</v>
      </c>
      <c r="B11" s="3">
        <f>[7]Julho!$E$5</f>
        <v>77</v>
      </c>
      <c r="C11" s="3">
        <f>[7]Julho!$E$6</f>
        <v>70.083333333333329</v>
      </c>
      <c r="D11" s="3">
        <f>[7]Julho!$E$7</f>
        <v>78.125</v>
      </c>
      <c r="E11" s="3">
        <f>[7]Julho!$E$8</f>
        <v>63</v>
      </c>
      <c r="F11" s="3">
        <f>[7]Julho!$E$9</f>
        <v>65.958333333333329</v>
      </c>
      <c r="G11" s="3">
        <f>[7]Julho!$E$10</f>
        <v>67.958333333333329</v>
      </c>
      <c r="H11" s="3">
        <f>[7]Julho!$E$11</f>
        <v>62.166666666666664</v>
      </c>
      <c r="I11" s="3">
        <f>[7]Julho!$E$12</f>
        <v>66.708333333333329</v>
      </c>
      <c r="J11" s="3">
        <f>[7]Julho!$E$13</f>
        <v>62.958333333333336</v>
      </c>
      <c r="K11" s="3">
        <f>[7]Julho!$E$14</f>
        <v>62.25</v>
      </c>
      <c r="L11" s="3">
        <f>[7]Julho!$E$15</f>
        <v>62.291666666666664</v>
      </c>
      <c r="M11" s="3">
        <f>[7]Julho!$E$16</f>
        <v>63.5</v>
      </c>
      <c r="N11" s="3">
        <f>[7]Julho!$E$17</f>
        <v>57.625</v>
      </c>
      <c r="O11" s="3">
        <f>[7]Julho!$E$18</f>
        <v>61.208333333333336</v>
      </c>
      <c r="P11" s="3">
        <f>[7]Julho!$E$19</f>
        <v>56.333333333333336</v>
      </c>
      <c r="Q11" s="3">
        <f>[7]Julho!$E$20</f>
        <v>55.041666666666664</v>
      </c>
      <c r="R11" s="3">
        <f>[7]Julho!$E$21</f>
        <v>58.375</v>
      </c>
      <c r="S11" s="3">
        <f>[7]Julho!$E$22</f>
        <v>69.25</v>
      </c>
      <c r="T11" s="3">
        <f>[7]Julho!$E$23</f>
        <v>72.791666666666671</v>
      </c>
      <c r="U11" s="3">
        <f>[7]Julho!$E$24</f>
        <v>78.041666666666671</v>
      </c>
      <c r="V11" s="3">
        <f>[7]Julho!$E$25</f>
        <v>77.791666666666671</v>
      </c>
      <c r="W11" s="3">
        <f>[7]Julho!$E$26</f>
        <v>83.875</v>
      </c>
      <c r="X11" s="3">
        <f>[7]Julho!$E$27</f>
        <v>74.5</v>
      </c>
      <c r="Y11" s="3">
        <f>[7]Julho!$E$28</f>
        <v>67.5</v>
      </c>
      <c r="Z11" s="3">
        <f>[7]Julho!$E$29</f>
        <v>55.347826086956523</v>
      </c>
      <c r="AA11" s="3">
        <f>[7]Julho!$E$30</f>
        <v>50.541666666666664</v>
      </c>
      <c r="AB11" s="3">
        <f>[7]Julho!$E$31</f>
        <v>58</v>
      </c>
      <c r="AC11" s="3">
        <f>[7]Julho!$E$32</f>
        <v>51.416666666666664</v>
      </c>
      <c r="AD11" s="3">
        <f>[7]Julho!$E$33</f>
        <v>55.583333333333336</v>
      </c>
      <c r="AE11" s="3">
        <f>[7]Julho!$E$34</f>
        <v>66.875</v>
      </c>
      <c r="AF11" s="3">
        <f>[7]Julho!$E$35</f>
        <v>82.958333333333329</v>
      </c>
      <c r="AG11" s="16">
        <f t="shared" si="1"/>
        <v>65.646972884525496</v>
      </c>
    </row>
    <row r="12" spans="1:34" ht="17.100000000000001" customHeight="1" x14ac:dyDescent="0.2">
      <c r="A12" s="9" t="s">
        <v>6</v>
      </c>
      <c r="B12" s="3">
        <f>[8]Julho!$E$5</f>
        <v>68.125</v>
      </c>
      <c r="C12" s="3">
        <f>[8]Julho!$E$6</f>
        <v>76.791666666666671</v>
      </c>
      <c r="D12" s="3">
        <f>[8]Julho!$E$7</f>
        <v>87.333333333333329</v>
      </c>
      <c r="E12" s="3">
        <f>[8]Julho!$E$8</f>
        <v>64.291666666666671</v>
      </c>
      <c r="F12" s="3">
        <f>[8]Julho!$E$9</f>
        <v>72.25</v>
      </c>
      <c r="G12" s="3">
        <f>[8]Julho!$E$10</f>
        <v>67.333333333333329</v>
      </c>
      <c r="H12" s="3">
        <f>[8]Julho!$E$11</f>
        <v>65.916666666666671</v>
      </c>
      <c r="I12" s="3">
        <f>[8]Julho!$E$12</f>
        <v>63.583333333333336</v>
      </c>
      <c r="J12" s="3">
        <f>[8]Julho!$E$13</f>
        <v>68.083333333333329</v>
      </c>
      <c r="K12" s="3">
        <f>[8]Julho!$E$14</f>
        <v>63.095238095238095</v>
      </c>
      <c r="L12" s="3">
        <f>[8]Julho!$E$15</f>
        <v>57.588235294117645</v>
      </c>
      <c r="M12" s="3">
        <f>[8]Julho!$E$16</f>
        <v>62.05263157894737</v>
      </c>
      <c r="N12" s="3">
        <f>[8]Julho!$E$17</f>
        <v>54.315789473684212</v>
      </c>
      <c r="O12" s="3">
        <f>[8]Julho!$E$18</f>
        <v>51.6</v>
      </c>
      <c r="P12" s="3">
        <f>[8]Julho!$E$19</f>
        <v>54.363636363636367</v>
      </c>
      <c r="Q12" s="3">
        <f>[8]Julho!$E$20</f>
        <v>52.05</v>
      </c>
      <c r="R12" s="3">
        <f>[8]Julho!$E$21</f>
        <v>53.842105263157897</v>
      </c>
      <c r="S12" s="3">
        <f>[8]Julho!$E$22</f>
        <v>56.166666666666664</v>
      </c>
      <c r="T12" s="3">
        <f>[8]Julho!$E$23</f>
        <v>60.347826086956523</v>
      </c>
      <c r="U12" s="3">
        <f>[8]Julho!$E$24</f>
        <v>57</v>
      </c>
      <c r="V12" s="3">
        <f>[8]Julho!$E$25</f>
        <v>64.631578947368425</v>
      </c>
      <c r="W12" s="3">
        <f>[8]Julho!$E$26</f>
        <v>76.900000000000006</v>
      </c>
      <c r="X12" s="3">
        <f>[8]Julho!$E$27</f>
        <v>68.545454545454547</v>
      </c>
      <c r="Y12" s="3">
        <f>[8]Julho!$E$28</f>
        <v>57.086956521739133</v>
      </c>
      <c r="Z12" s="3">
        <f>[8]Julho!$E$29</f>
        <v>53.043478260869563</v>
      </c>
      <c r="AA12" s="3">
        <f>[8]Julho!$E$30</f>
        <v>52.761904761904759</v>
      </c>
      <c r="AB12" s="3">
        <f>[8]Julho!$E$31</f>
        <v>52.05</v>
      </c>
      <c r="AC12" s="3">
        <f>[8]Julho!$E$32</f>
        <v>58.125</v>
      </c>
      <c r="AD12" s="3">
        <f>[8]Julho!$E$33</f>
        <v>52.18181818181818</v>
      </c>
      <c r="AE12" s="3">
        <f>[8]Julho!$E$34</f>
        <v>57.695652173913047</v>
      </c>
      <c r="AF12" s="3">
        <f>[8]Julho!$E$35</f>
        <v>54</v>
      </c>
      <c r="AG12" s="16">
        <f t="shared" si="1"/>
        <v>61.392009856413097</v>
      </c>
    </row>
    <row r="13" spans="1:34" ht="17.100000000000001" customHeight="1" x14ac:dyDescent="0.2">
      <c r="A13" s="9" t="s">
        <v>7</v>
      </c>
      <c r="B13" s="3">
        <f>[9]Julho!$E$5</f>
        <v>95.083333333333329</v>
      </c>
      <c r="C13" s="3">
        <f>[9]Julho!$E$6</f>
        <v>97.458333333333329</v>
      </c>
      <c r="D13" s="3">
        <f>[9]Julho!$E$7</f>
        <v>91.291666666666671</v>
      </c>
      <c r="E13" s="3">
        <f>[9]Julho!$E$8</f>
        <v>68.125</v>
      </c>
      <c r="F13" s="3">
        <f>[9]Julho!$E$9</f>
        <v>64.541666666666671</v>
      </c>
      <c r="G13" s="3">
        <f>[9]Julho!$E$10</f>
        <v>63.25</v>
      </c>
      <c r="H13" s="3">
        <f>[9]Julho!$E$11</f>
        <v>59.208333333333336</v>
      </c>
      <c r="I13" s="3">
        <f>[9]Julho!$E$12</f>
        <v>52.208333333333336</v>
      </c>
      <c r="J13" s="3">
        <f>[9]Julho!$E$13</f>
        <v>50.583333333333336</v>
      </c>
      <c r="K13" s="3">
        <f>[9]Julho!$E$14</f>
        <v>55.541666666666664</v>
      </c>
      <c r="L13" s="3">
        <f>[9]Julho!$E$15</f>
        <v>61.166666666666664</v>
      </c>
      <c r="M13" s="3">
        <f>[9]Julho!$E$16</f>
        <v>58.583333333333336</v>
      </c>
      <c r="N13" s="3">
        <f>[9]Julho!$E$17</f>
        <v>50</v>
      </c>
      <c r="O13" s="3">
        <f>[9]Julho!$E$18</f>
        <v>43.25</v>
      </c>
      <c r="P13" s="3">
        <f>[9]Julho!$E$19</f>
        <v>37.25</v>
      </c>
      <c r="Q13" s="3">
        <f>[9]Julho!$E$20</f>
        <v>45</v>
      </c>
      <c r="R13" s="3">
        <f>[9]Julho!$E$21</f>
        <v>48.416666666666664</v>
      </c>
      <c r="S13" s="3">
        <f>[9]Julho!$E$22</f>
        <v>56.166666666666664</v>
      </c>
      <c r="T13" s="3">
        <f>[9]Julho!$E$23</f>
        <v>60.347826086956523</v>
      </c>
      <c r="U13" s="3">
        <f>[9]Julho!$E$24</f>
        <v>57</v>
      </c>
      <c r="V13" s="3">
        <f>[9]Julho!$E$25</f>
        <v>64.631578947368425</v>
      </c>
      <c r="W13" s="3">
        <f>[9]Julho!$E$26</f>
        <v>83.375</v>
      </c>
      <c r="X13" s="3">
        <f>[9]Julho!$E$27</f>
        <v>82.25</v>
      </c>
      <c r="Y13" s="3">
        <f>[9]Julho!$E$28</f>
        <v>73.333333333333329</v>
      </c>
      <c r="Z13" s="3">
        <f>[9]Julho!$E$29</f>
        <v>61.086956521739133</v>
      </c>
      <c r="AA13" s="3">
        <f>[9]Julho!$E$30</f>
        <v>59.208333333333336</v>
      </c>
      <c r="AB13" s="3">
        <f>[9]Julho!$E$31</f>
        <v>51.458333333333336</v>
      </c>
      <c r="AC13" s="3">
        <f>[9]Julho!$E$32</f>
        <v>48.625</v>
      </c>
      <c r="AD13" s="3">
        <f>[9]Julho!$E$33</f>
        <v>49.416666666666664</v>
      </c>
      <c r="AE13" s="3">
        <f>[9]Julho!$E$34</f>
        <v>68.875</v>
      </c>
      <c r="AF13" s="3">
        <f>[9]Julho!$E$35</f>
        <v>88.625</v>
      </c>
      <c r="AG13" s="16">
        <f t="shared" si="1"/>
        <v>62.753484781378411</v>
      </c>
    </row>
    <row r="14" spans="1:34" ht="17.100000000000001" customHeight="1" x14ac:dyDescent="0.2">
      <c r="A14" s="9" t="s">
        <v>8</v>
      </c>
      <c r="B14" s="3">
        <f>[10]Julho!$E$5</f>
        <v>88.833333333333329</v>
      </c>
      <c r="C14" s="3">
        <f>[10]Julho!$E$6</f>
        <v>95.791666666666671</v>
      </c>
      <c r="D14" s="3">
        <f>[10]Julho!$E$7</f>
        <v>92.333333333333329</v>
      </c>
      <c r="E14" s="3">
        <f>[10]Julho!$E$8</f>
        <v>72.208333333333329</v>
      </c>
      <c r="F14" s="3">
        <f>[10]Julho!$E$9</f>
        <v>67.666666666666671</v>
      </c>
      <c r="G14" s="3">
        <f>[10]Julho!$E$10</f>
        <v>61.375</v>
      </c>
      <c r="H14" s="3">
        <f>[10]Julho!$E$11</f>
        <v>57.208333333333336</v>
      </c>
      <c r="I14" s="3">
        <f>[10]Julho!$E$12</f>
        <v>60.083333333333336</v>
      </c>
      <c r="J14" s="3">
        <f>[10]Julho!$E$13</f>
        <v>61.916666666666664</v>
      </c>
      <c r="K14" s="3">
        <f>[10]Julho!$E$14</f>
        <v>52.166666666666664</v>
      </c>
      <c r="L14" s="3">
        <f>[10]Julho!$E$15</f>
        <v>68.833333333333329</v>
      </c>
      <c r="M14" s="3">
        <f>[10]Julho!$E$16</f>
        <v>66.291666666666671</v>
      </c>
      <c r="N14" s="3">
        <f>[10]Julho!$E$17</f>
        <v>57.875</v>
      </c>
      <c r="O14" s="3">
        <f>[10]Julho!$E$18</f>
        <v>51.416666666666664</v>
      </c>
      <c r="P14" s="3">
        <f>[10]Julho!$E$19</f>
        <v>45.083333333333336</v>
      </c>
      <c r="Q14" s="3">
        <f>[10]Julho!$E$20</f>
        <v>46.083333333333336</v>
      </c>
      <c r="R14" s="3">
        <f>[10]Julho!$E$21</f>
        <v>61.416666666666664</v>
      </c>
      <c r="S14" s="3">
        <f>[10]Julho!$E$22</f>
        <v>96.25</v>
      </c>
      <c r="T14" s="3">
        <f>[10]Julho!$E$23</f>
        <v>93.416666666666671</v>
      </c>
      <c r="U14" s="3">
        <f>[10]Julho!$E$24</f>
        <v>74.958333333333329</v>
      </c>
      <c r="V14" s="3">
        <f>[10]Julho!$E$25</f>
        <v>88.541666666666671</v>
      </c>
      <c r="W14" s="3">
        <f>[10]Julho!$E$26</f>
        <v>81.166666666666671</v>
      </c>
      <c r="X14" s="3">
        <f>[10]Julho!$E$27</f>
        <v>80.916666666666671</v>
      </c>
      <c r="Y14" s="3">
        <f>[10]Julho!$E$28</f>
        <v>78.791666666666671</v>
      </c>
      <c r="Z14" s="3">
        <f>[10]Julho!$E$29</f>
        <v>69.958333333333329</v>
      </c>
      <c r="AA14" s="3">
        <f>[10]Julho!$E$30</f>
        <v>68.375</v>
      </c>
      <c r="AB14" s="3">
        <f>[10]Julho!$E$31</f>
        <v>65.916666666666671</v>
      </c>
      <c r="AC14" s="3">
        <f>[10]Julho!$E$32</f>
        <v>58.5</v>
      </c>
      <c r="AD14" s="3">
        <f>[10]Julho!$E$33</f>
        <v>55.958333333333336</v>
      </c>
      <c r="AE14" s="3">
        <f>[10]Julho!$E$34</f>
        <v>77</v>
      </c>
      <c r="AF14" s="3">
        <f>[10]Julho!$E$35</f>
        <v>94.625</v>
      </c>
      <c r="AG14" s="16">
        <f t="shared" si="1"/>
        <v>70.676075268817215</v>
      </c>
    </row>
    <row r="15" spans="1:34" ht="17.100000000000001" customHeight="1" x14ac:dyDescent="0.2">
      <c r="A15" s="9" t="s">
        <v>9</v>
      </c>
      <c r="B15" s="3" t="str">
        <f>[11]Julho!$E$5</f>
        <v>**</v>
      </c>
      <c r="C15" s="3" t="str">
        <f>[11]Julho!$E$6</f>
        <v>**</v>
      </c>
      <c r="D15" s="3" t="str">
        <f>[11]Julho!$E$7</f>
        <v>**</v>
      </c>
      <c r="E15" s="3" t="str">
        <f>[11]Julho!$E$8</f>
        <v>**</v>
      </c>
      <c r="F15" s="3" t="str">
        <f>[11]Julho!$E$9</f>
        <v>**</v>
      </c>
      <c r="G15" s="3">
        <f>[11]Julho!$E$10</f>
        <v>40.799999999999997</v>
      </c>
      <c r="H15" s="3">
        <f>[11]Julho!$E$11</f>
        <v>47.789473684210527</v>
      </c>
      <c r="I15" s="3">
        <f>[11]Julho!$E$12</f>
        <v>48.791666666666664</v>
      </c>
      <c r="J15" s="3">
        <f>[11]Julho!$E$13</f>
        <v>52.791666666666664</v>
      </c>
      <c r="K15" s="3">
        <f>[11]Julho!$E$14</f>
        <v>48.541666666666664</v>
      </c>
      <c r="L15" s="3">
        <f>[11]Julho!$E$15</f>
        <v>58.458333333333336</v>
      </c>
      <c r="M15" s="3">
        <f>[11]Julho!$E$16</f>
        <v>54.333333333333336</v>
      </c>
      <c r="N15" s="3">
        <f>[11]Julho!$E$17</f>
        <v>49.666666666666664</v>
      </c>
      <c r="O15" s="3">
        <f>[11]Julho!$E$18</f>
        <v>42.708333333333336</v>
      </c>
      <c r="P15" s="3">
        <f>[11]Julho!$E$19</f>
        <v>35.75</v>
      </c>
      <c r="Q15" s="3">
        <f>[11]Julho!$E$20</f>
        <v>40.5</v>
      </c>
      <c r="R15" s="3">
        <f>[11]Julho!$E$21</f>
        <v>38.368421052631582</v>
      </c>
      <c r="S15" s="3">
        <f>[11]Julho!$E$22</f>
        <v>62.285714285714285</v>
      </c>
      <c r="T15" s="3">
        <f>[11]Julho!$E$23</f>
        <v>63.111111111111114</v>
      </c>
      <c r="U15" s="3">
        <f>[11]Julho!$E$24</f>
        <v>54.266666666666666</v>
      </c>
      <c r="V15" s="3">
        <f>[11]Julho!$E$25</f>
        <v>62.833333333333336</v>
      </c>
      <c r="W15" s="3">
        <f>[11]Julho!$E$26</f>
        <v>67</v>
      </c>
      <c r="X15" s="3">
        <f>[11]Julho!$E$27</f>
        <v>68.84615384615384</v>
      </c>
      <c r="Y15" s="3">
        <f>[11]Julho!$E$28</f>
        <v>61.307692307692307</v>
      </c>
      <c r="Z15" s="3">
        <f>[11]Julho!$E$29</f>
        <v>50.8</v>
      </c>
      <c r="AA15" s="3">
        <f>[11]Julho!$E$30</f>
        <v>49.117647058823529</v>
      </c>
      <c r="AB15" s="3">
        <f>[11]Julho!$E$31</f>
        <v>43.6875</v>
      </c>
      <c r="AC15" s="3">
        <f>[11]Julho!$E$32</f>
        <v>39.333333333333336</v>
      </c>
      <c r="AD15" s="3">
        <f>[11]Julho!$E$33</f>
        <v>34.416666666666664</v>
      </c>
      <c r="AE15" s="3" t="str">
        <f>[11]Julho!$E$34</f>
        <v>**</v>
      </c>
      <c r="AF15" s="3" t="str">
        <f>[11]Julho!$E$35</f>
        <v>**</v>
      </c>
      <c r="AG15" s="16">
        <f t="shared" si="1"/>
        <v>50.646057500541815</v>
      </c>
    </row>
    <row r="16" spans="1:34" ht="17.100000000000001" customHeight="1" x14ac:dyDescent="0.2">
      <c r="A16" s="9" t="s">
        <v>10</v>
      </c>
      <c r="B16" s="3">
        <f>[12]Julho!$E$5</f>
        <v>88.916666666666671</v>
      </c>
      <c r="C16" s="3">
        <f>[12]Julho!$E$6</f>
        <v>93.5</v>
      </c>
      <c r="D16" s="3">
        <f>[12]Julho!$E$7</f>
        <v>88</v>
      </c>
      <c r="E16" s="3">
        <f>[12]Julho!$E$8</f>
        <v>67.291666666666671</v>
      </c>
      <c r="F16" s="3">
        <f>[12]Julho!$E$9</f>
        <v>62.375</v>
      </c>
      <c r="G16" s="3">
        <f>[12]Julho!$E$10</f>
        <v>60.416666666666664</v>
      </c>
      <c r="H16" s="3">
        <f>[12]Julho!$E$11</f>
        <v>50.791666666666664</v>
      </c>
      <c r="I16" s="3">
        <f>[12]Julho!$E$12</f>
        <v>57.541666666666664</v>
      </c>
      <c r="J16" s="3">
        <f>[12]Julho!$E$13</f>
        <v>48.083333333333336</v>
      </c>
      <c r="K16" s="3">
        <f>[12]Julho!$E$14</f>
        <v>56</v>
      </c>
      <c r="L16" s="3">
        <f>[12]Julho!$E$15</f>
        <v>64.708333333333329</v>
      </c>
      <c r="M16" s="3">
        <f>[12]Julho!$E$16</f>
        <v>62.375</v>
      </c>
      <c r="N16" s="3">
        <f>[12]Julho!$E$17</f>
        <v>47.875</v>
      </c>
      <c r="O16" s="3">
        <f>[12]Julho!$E$18</f>
        <v>41.375</v>
      </c>
      <c r="P16" s="3">
        <f>[12]Julho!$E$19</f>
        <v>33.166666666666664</v>
      </c>
      <c r="Q16" s="3">
        <f>[12]Julho!$E$20</f>
        <v>36.708333333333336</v>
      </c>
      <c r="R16" s="3">
        <f>[12]Julho!$E$21</f>
        <v>44.041666666666664</v>
      </c>
      <c r="S16" s="3">
        <f>[12]Julho!$E$22</f>
        <v>89.333333333333329</v>
      </c>
      <c r="T16" s="3">
        <f>[12]Julho!$E$23</f>
        <v>86</v>
      </c>
      <c r="U16" s="3">
        <f>[12]Julho!$E$24</f>
        <v>67.583333333333329</v>
      </c>
      <c r="V16" s="3">
        <f>[12]Julho!$E$25</f>
        <v>82.958333333333329</v>
      </c>
      <c r="W16" s="3">
        <f>[12]Julho!$E$26</f>
        <v>78.666666666666671</v>
      </c>
      <c r="X16" s="3">
        <f>[12]Julho!$E$27</f>
        <v>81.291666666666671</v>
      </c>
      <c r="Y16" s="3">
        <f>[12]Julho!$E$28</f>
        <v>70.958333333333329</v>
      </c>
      <c r="Z16" s="3">
        <f>[12]Julho!$E$29</f>
        <v>61.833333333333336</v>
      </c>
      <c r="AA16" s="3">
        <f>[12]Julho!$E$30</f>
        <v>59</v>
      </c>
      <c r="AB16" s="3">
        <f>[12]Julho!$E$31</f>
        <v>59.375</v>
      </c>
      <c r="AC16" s="3">
        <f>[12]Julho!$E$32</f>
        <v>48.291666666666664</v>
      </c>
      <c r="AD16" s="3">
        <f>[12]Julho!$E$33</f>
        <v>44.875</v>
      </c>
      <c r="AE16" s="3">
        <f>[12]Julho!$E$34</f>
        <v>62.666666666666664</v>
      </c>
      <c r="AF16" s="3">
        <f>[12]Julho!$E$35</f>
        <v>87.833333333333329</v>
      </c>
      <c r="AG16" s="16">
        <f t="shared" ref="AG16:AG26" si="2">AVERAGE(B16:AF16)</f>
        <v>63.994623655913976</v>
      </c>
    </row>
    <row r="17" spans="1:34" ht="17.100000000000001" customHeight="1" x14ac:dyDescent="0.2">
      <c r="A17" s="9" t="s">
        <v>11</v>
      </c>
      <c r="B17" s="3" t="str">
        <f>[13]Julho!$E$5</f>
        <v>**</v>
      </c>
      <c r="C17" s="3" t="str">
        <f>[13]Julho!$E$6</f>
        <v>**</v>
      </c>
      <c r="D17" s="3" t="str">
        <f>[13]Julho!$E$7</f>
        <v>**</v>
      </c>
      <c r="E17" s="3">
        <f>[13]Julho!$E$8</f>
        <v>45.81818181818182</v>
      </c>
      <c r="F17" s="3">
        <f>[13]Julho!$E$9</f>
        <v>69.083333333333329</v>
      </c>
      <c r="G17" s="3">
        <f>[13]Julho!$E$10</f>
        <v>69.916666666666671</v>
      </c>
      <c r="H17" s="3">
        <f>[13]Julho!$E$11</f>
        <v>62.208333333333336</v>
      </c>
      <c r="I17" s="3">
        <f>[13]Julho!$E$12</f>
        <v>60.791666666666664</v>
      </c>
      <c r="J17" s="3">
        <f>[13]Julho!$E$13</f>
        <v>65.916666666666671</v>
      </c>
      <c r="K17" s="3">
        <f>[13]Julho!$E$14</f>
        <v>68.75</v>
      </c>
      <c r="L17" s="3">
        <f>[13]Julho!$E$15</f>
        <v>71.125</v>
      </c>
      <c r="M17" s="3">
        <f>[13]Julho!$E$16</f>
        <v>70.791666666666671</v>
      </c>
      <c r="N17" s="3">
        <f>[13]Julho!$E$17</f>
        <v>65.083333333333329</v>
      </c>
      <c r="O17" s="3">
        <f>[13]Julho!$E$18</f>
        <v>60.791666666666664</v>
      </c>
      <c r="P17" s="3">
        <f>[13]Julho!$E$19</f>
        <v>62.333333333333336</v>
      </c>
      <c r="Q17" s="3">
        <f>[13]Julho!$E$20</f>
        <v>61.25</v>
      </c>
      <c r="R17" s="3">
        <f>[13]Julho!$E$21</f>
        <v>54.166666666666664</v>
      </c>
      <c r="S17" s="3">
        <f>[13]Julho!$E$22</f>
        <v>76.75</v>
      </c>
      <c r="T17" s="3">
        <f>[13]Julho!$E$23</f>
        <v>80.083333333333329</v>
      </c>
      <c r="U17" s="3">
        <f>[13]Julho!$E$24</f>
        <v>72.041666666666671</v>
      </c>
      <c r="V17" s="3">
        <f>[13]Julho!$E$25</f>
        <v>90.708333333333329</v>
      </c>
      <c r="W17" s="3">
        <f>[13]Julho!$E$26</f>
        <v>86.333333333333329</v>
      </c>
      <c r="X17" s="3">
        <f>[13]Julho!$E$27</f>
        <v>89.166666666666671</v>
      </c>
      <c r="Y17" s="3">
        <f>[13]Julho!$E$28</f>
        <v>79.458333333333329</v>
      </c>
      <c r="Z17" s="3">
        <f>[13]Julho!$E$29</f>
        <v>68.875</v>
      </c>
      <c r="AA17" s="3">
        <f>[13]Julho!$E$30</f>
        <v>67.333333333333329</v>
      </c>
      <c r="AB17" s="3">
        <f>[13]Julho!$E$31</f>
        <v>66.25</v>
      </c>
      <c r="AC17" s="3">
        <f>[13]Julho!$E$32</f>
        <v>63.541666666666664</v>
      </c>
      <c r="AD17" s="3">
        <f>[13]Julho!$E$33</f>
        <v>65.25</v>
      </c>
      <c r="AE17" s="3">
        <f>[13]Julho!$E$34</f>
        <v>72.208333333333329</v>
      </c>
      <c r="AF17" s="3">
        <f>[13]Julho!$E$35</f>
        <v>88.166666666666671</v>
      </c>
      <c r="AG17" s="16">
        <f t="shared" si="2"/>
        <v>69.79261363636364</v>
      </c>
    </row>
    <row r="18" spans="1:34" ht="17.100000000000001" customHeight="1" x14ac:dyDescent="0.2">
      <c r="A18" s="9" t="s">
        <v>12</v>
      </c>
      <c r="B18" s="3">
        <f>[14]Julho!$E$5</f>
        <v>91.708333333333329</v>
      </c>
      <c r="C18" s="3">
        <f>[14]Julho!$E$6</f>
        <v>86.458333333333329</v>
      </c>
      <c r="D18" s="3">
        <f>[14]Julho!$E$7</f>
        <v>77.416666666666671</v>
      </c>
      <c r="E18" s="3">
        <f>[14]Julho!$E$8</f>
        <v>70.916666666666671</v>
      </c>
      <c r="F18" s="3">
        <f>[14]Julho!$E$9</f>
        <v>69.666666666666671</v>
      </c>
      <c r="G18" s="3">
        <f>[14]Julho!$E$10</f>
        <v>67.125</v>
      </c>
      <c r="H18" s="3">
        <f>[14]Julho!$E$11</f>
        <v>63.5</v>
      </c>
      <c r="I18" s="3">
        <f>[14]Julho!$E$12</f>
        <v>63.75</v>
      </c>
      <c r="J18" s="3">
        <f>[14]Julho!$E$13</f>
        <v>66.291666666666671</v>
      </c>
      <c r="K18" s="3">
        <f>[14]Julho!$E$14</f>
        <v>66.666666666666671</v>
      </c>
      <c r="L18" s="3">
        <f>[14]Julho!$E$15</f>
        <v>70.625</v>
      </c>
      <c r="M18" s="3">
        <f>[14]Julho!$E$16</f>
        <v>71</v>
      </c>
      <c r="N18" s="3">
        <f>[14]Julho!$E$17</f>
        <v>67.5</v>
      </c>
      <c r="O18" s="3">
        <f>[14]Julho!$E$18</f>
        <v>65.666666666666671</v>
      </c>
      <c r="P18" s="3">
        <f>[14]Julho!$E$19</f>
        <v>61.083333333333336</v>
      </c>
      <c r="Q18" s="3">
        <f>[14]Julho!$E$20</f>
        <v>56.5</v>
      </c>
      <c r="R18" s="3">
        <f>[14]Julho!$E$21</f>
        <v>64.375</v>
      </c>
      <c r="S18" s="3">
        <f>[14]Julho!$E$22</f>
        <v>70.041666666666671</v>
      </c>
      <c r="T18" s="3">
        <f>[14]Julho!$E$23</f>
        <v>72.958333333333329</v>
      </c>
      <c r="U18" s="3">
        <f>[14]Julho!$E$24</f>
        <v>72.291666666666671</v>
      </c>
      <c r="V18" s="3">
        <f>[14]Julho!$E$25</f>
        <v>83.333333333333329</v>
      </c>
      <c r="W18" s="3">
        <f>[14]Julho!$E$26</f>
        <v>78.583333333333329</v>
      </c>
      <c r="X18" s="3">
        <f>[14]Julho!$E$27</f>
        <v>71.666666666666671</v>
      </c>
      <c r="Y18" s="3">
        <f>[14]Julho!$E$28</f>
        <v>63.583333333333336</v>
      </c>
      <c r="Z18" s="3">
        <f>[14]Julho!$E$29</f>
        <v>56.583333333333336</v>
      </c>
      <c r="AA18" s="3">
        <f>[14]Julho!$E$30</f>
        <v>57.083333333333336</v>
      </c>
      <c r="AB18" s="3">
        <f>[14]Julho!$E$31</f>
        <v>60.791666666666664</v>
      </c>
      <c r="AC18" s="3">
        <f>[14]Julho!$E$32</f>
        <v>57.291666666666664</v>
      </c>
      <c r="AD18" s="3">
        <f>[14]Julho!$E$33</f>
        <v>58.208333333333336</v>
      </c>
      <c r="AE18" s="3">
        <f>[14]Julho!$E$34</f>
        <v>79.833333333333329</v>
      </c>
      <c r="AF18" s="3">
        <f>[14]Julho!$E$35</f>
        <v>90.25</v>
      </c>
      <c r="AG18" s="16">
        <f t="shared" si="2"/>
        <v>69.443548387096769</v>
      </c>
    </row>
    <row r="19" spans="1:34" ht="17.100000000000001" customHeight="1" x14ac:dyDescent="0.2">
      <c r="A19" s="9" t="s">
        <v>13</v>
      </c>
      <c r="B19" s="3" t="str">
        <f>[15]Julho!$E$5</f>
        <v>**</v>
      </c>
      <c r="C19" s="3" t="str">
        <f>[15]Julho!$E$6</f>
        <v>**</v>
      </c>
      <c r="D19" s="3" t="str">
        <f>[15]Julho!$E$7</f>
        <v>**</v>
      </c>
      <c r="E19" s="3" t="str">
        <f>[15]Julho!$E$8</f>
        <v>**</v>
      </c>
      <c r="F19" s="3" t="str">
        <f>[15]Julho!$E$9</f>
        <v>**</v>
      </c>
      <c r="G19" s="3" t="str">
        <f>[15]Julho!$E$10</f>
        <v>**</v>
      </c>
      <c r="H19" s="3" t="str">
        <f>[15]Julho!$E$11</f>
        <v>**</v>
      </c>
      <c r="I19" s="3" t="str">
        <f>[15]Julho!$E$12</f>
        <v>**</v>
      </c>
      <c r="J19" s="3" t="str">
        <f>[15]Julho!$E$13</f>
        <v>**</v>
      </c>
      <c r="K19" s="3" t="str">
        <f>[15]Julho!$E$14</f>
        <v>**</v>
      </c>
      <c r="L19" s="3" t="str">
        <f>[15]Julho!$E$15</f>
        <v>**</v>
      </c>
      <c r="M19" s="3" t="str">
        <f>[15]Julho!$E$16</f>
        <v>**</v>
      </c>
      <c r="N19" s="3" t="str">
        <f>[15]Julho!$E$17</f>
        <v>**</v>
      </c>
      <c r="O19" s="3" t="str">
        <f>[15]Julho!$E$18</f>
        <v>**</v>
      </c>
      <c r="P19" s="3" t="str">
        <f>[15]Julho!$E$19</f>
        <v>**</v>
      </c>
      <c r="Q19" s="3" t="str">
        <f>[15]Julho!$E$20</f>
        <v>**</v>
      </c>
      <c r="R19" s="3" t="str">
        <f>[15]Julho!$E$21</f>
        <v>**</v>
      </c>
      <c r="S19" s="3" t="str">
        <f>[15]Julho!$E$22</f>
        <v>**</v>
      </c>
      <c r="T19" s="3" t="str">
        <f>[15]Julho!$E$23</f>
        <v>**</v>
      </c>
      <c r="U19" s="3" t="str">
        <f>[15]Julho!$E$24</f>
        <v>**</v>
      </c>
      <c r="V19" s="3" t="str">
        <f>[15]Julho!$E$25</f>
        <v>**</v>
      </c>
      <c r="W19" s="3" t="str">
        <f>[15]Julho!$E$26</f>
        <v>**</v>
      </c>
      <c r="X19" s="3" t="str">
        <f>[15]Julho!$E$27</f>
        <v>**</v>
      </c>
      <c r="Y19" s="3" t="str">
        <f>[15]Julho!$E$28</f>
        <v>**</v>
      </c>
      <c r="Z19" s="3" t="str">
        <f>[15]Julho!$E$29</f>
        <v>**</v>
      </c>
      <c r="AA19" s="3" t="str">
        <f>[15]Julho!$E$30</f>
        <v>**</v>
      </c>
      <c r="AB19" s="3" t="str">
        <f>[15]Julho!$E$31</f>
        <v>**</v>
      </c>
      <c r="AC19" s="3" t="str">
        <f>[15]Julho!$E$32</f>
        <v>**</v>
      </c>
      <c r="AD19" s="3" t="str">
        <f>[15]Julho!$E$33</f>
        <v>**</v>
      </c>
      <c r="AE19" s="3" t="str">
        <f>[15]Julho!$E$34</f>
        <v>**</v>
      </c>
      <c r="AF19" s="3" t="str">
        <f>[15]Julho!$E$35</f>
        <v>**</v>
      </c>
      <c r="AG19" s="16" t="s">
        <v>32</v>
      </c>
    </row>
    <row r="20" spans="1:34" ht="17.100000000000001" customHeight="1" x14ac:dyDescent="0.2">
      <c r="A20" s="9" t="s">
        <v>14</v>
      </c>
      <c r="B20" s="3">
        <f>[16]Julho!$E$5</f>
        <v>63.95</v>
      </c>
      <c r="C20" s="3">
        <f>[16]Julho!$E$6</f>
        <v>67.125</v>
      </c>
      <c r="D20" s="3">
        <f>[16]Julho!$E$7</f>
        <v>84.791666666666671</v>
      </c>
      <c r="E20" s="3">
        <f>[16]Julho!$E$8</f>
        <v>76.916666666666671</v>
      </c>
      <c r="F20" s="3">
        <f>[16]Julho!$E$9</f>
        <v>73.625</v>
      </c>
      <c r="G20" s="3">
        <f>[16]Julho!$E$10</f>
        <v>76.857142857142861</v>
      </c>
      <c r="H20" s="3">
        <f>[16]Julho!$E$11</f>
        <v>69.227272727272734</v>
      </c>
      <c r="I20" s="3">
        <f>[16]Julho!$E$12</f>
        <v>65.208333333333329</v>
      </c>
      <c r="J20" s="3">
        <f>[16]Julho!$E$13</f>
        <v>69.285714285714292</v>
      </c>
      <c r="K20" s="3">
        <f>[16]Julho!$E$14</f>
        <v>70.84210526315789</v>
      </c>
      <c r="L20" s="3">
        <f>[16]Julho!$E$15</f>
        <v>67.444444444444443</v>
      </c>
      <c r="M20" s="3">
        <f>[16]Julho!$E$16</f>
        <v>55</v>
      </c>
      <c r="N20" s="3">
        <f>[16]Julho!$E$17</f>
        <v>58.083333333333336</v>
      </c>
      <c r="O20" s="3">
        <f>[16]Julho!$E$18</f>
        <v>56.083333333333336</v>
      </c>
      <c r="P20" s="3">
        <f>[16]Julho!$E$19</f>
        <v>50.875</v>
      </c>
      <c r="Q20" s="3">
        <f>[16]Julho!$E$20</f>
        <v>55.833333333333336</v>
      </c>
      <c r="R20" s="3">
        <f>[16]Julho!$E$21</f>
        <v>56.208333333333336</v>
      </c>
      <c r="S20" s="3">
        <f>[16]Julho!$E$22</f>
        <v>57.958333333333336</v>
      </c>
      <c r="T20" s="3">
        <f>[16]Julho!$E$23</f>
        <v>58.25</v>
      </c>
      <c r="U20" s="3">
        <f>[16]Julho!$E$24</f>
        <v>57.666666666666664</v>
      </c>
      <c r="V20" s="3">
        <f>[16]Julho!$E$25</f>
        <v>48.458333333333336</v>
      </c>
      <c r="W20" s="3">
        <f>[16]Julho!$E$26</f>
        <v>70.166666666666671</v>
      </c>
      <c r="X20" s="3">
        <f>[16]Julho!$E$27</f>
        <v>72.875</v>
      </c>
      <c r="Y20" s="3">
        <f>[16]Julho!$E$28</f>
        <v>58.958333333333336</v>
      </c>
      <c r="Z20" s="3">
        <f>[16]Julho!$E$29</f>
        <v>53.875</v>
      </c>
      <c r="AA20" s="3">
        <f>[16]Julho!$E$30</f>
        <v>55.791666666666664</v>
      </c>
      <c r="AB20" s="3">
        <f>[16]Julho!$E$31</f>
        <v>55.583333333333336</v>
      </c>
      <c r="AC20" s="3">
        <f>[16]Julho!$E$32</f>
        <v>54.583333333333336</v>
      </c>
      <c r="AD20" s="3">
        <f>[16]Julho!$E$33</f>
        <v>49.625</v>
      </c>
      <c r="AE20" s="3">
        <f>[16]Julho!$E$34</f>
        <v>42.791666666666664</v>
      </c>
      <c r="AF20" s="3">
        <f>[16]Julho!$E$35</f>
        <v>45.416666666666664</v>
      </c>
      <c r="AG20" s="16">
        <f t="shared" si="2"/>
        <v>61.269570308959111</v>
      </c>
    </row>
    <row r="21" spans="1:34" ht="17.100000000000001" customHeight="1" x14ac:dyDescent="0.2">
      <c r="A21" s="9" t="s">
        <v>15</v>
      </c>
      <c r="B21" s="3">
        <f>[17]Julho!$E$5</f>
        <v>91.958333333333329</v>
      </c>
      <c r="C21" s="3">
        <f>[17]Julho!$E$6</f>
        <v>99</v>
      </c>
      <c r="D21" s="3">
        <f>[17]Julho!$E$7</f>
        <v>99</v>
      </c>
      <c r="E21" s="3">
        <f>[17]Julho!$E$8</f>
        <v>68.75</v>
      </c>
      <c r="F21" s="3">
        <f>[17]Julho!$E$9</f>
        <v>60.291666666666664</v>
      </c>
      <c r="G21" s="3">
        <f>[17]Julho!$E$10</f>
        <v>61.291666666666664</v>
      </c>
      <c r="H21" s="3">
        <f>[17]Julho!$E$11</f>
        <v>50.291666666666664</v>
      </c>
      <c r="I21" s="3">
        <f>[17]Julho!$E$12</f>
        <v>46.666666666666664</v>
      </c>
      <c r="J21" s="3">
        <f>[17]Julho!$E$13</f>
        <v>54</v>
      </c>
      <c r="K21" s="3">
        <f>[17]Julho!$E$14</f>
        <v>60.416666666666664</v>
      </c>
      <c r="L21" s="3">
        <f>[17]Julho!$E$15</f>
        <v>60.791666666666664</v>
      </c>
      <c r="M21" s="3">
        <f>[17]Julho!$E$16</f>
        <v>65.875</v>
      </c>
      <c r="N21" s="3">
        <f>[17]Julho!$E$17</f>
        <v>57.916666666666664</v>
      </c>
      <c r="O21" s="3">
        <f>[17]Julho!$E$18</f>
        <v>50.25</v>
      </c>
      <c r="P21" s="3">
        <f>[17]Julho!$E$19</f>
        <v>47.291666666666664</v>
      </c>
      <c r="Q21" s="3">
        <f>[17]Julho!$E$20</f>
        <v>46.791666666666664</v>
      </c>
      <c r="R21" s="3">
        <f>[17]Julho!$E$21</f>
        <v>50.75</v>
      </c>
      <c r="S21" s="3">
        <f>[17]Julho!$E$22</f>
        <v>90.583333333333329</v>
      </c>
      <c r="T21" s="3">
        <f>[17]Julho!$E$23</f>
        <v>88.583333333333329</v>
      </c>
      <c r="U21" s="3">
        <f>[17]Julho!$E$24</f>
        <v>73.083333333333329</v>
      </c>
      <c r="V21" s="3">
        <f>[17]Julho!$E$25</f>
        <v>89.375</v>
      </c>
      <c r="W21" s="3">
        <f>[17]Julho!$E$26</f>
        <v>83.875</v>
      </c>
      <c r="X21" s="3">
        <f>[17]Julho!$E$27</f>
        <v>85</v>
      </c>
      <c r="Y21" s="3">
        <f>[17]Julho!$E$28</f>
        <v>82.291666666666671</v>
      </c>
      <c r="Z21" s="3">
        <f>[17]Julho!$E$29</f>
        <v>70.956521739130437</v>
      </c>
      <c r="AA21" s="3">
        <f>[17]Julho!$E$30</f>
        <v>63.875</v>
      </c>
      <c r="AB21" s="3">
        <f>[17]Julho!$E$31</f>
        <v>63.625</v>
      </c>
      <c r="AC21" s="3">
        <f>[17]Julho!$E$32</f>
        <v>56.833333333333336</v>
      </c>
      <c r="AD21" s="3">
        <f>[17]Julho!$E$33</f>
        <v>45.166666666666664</v>
      </c>
      <c r="AE21" s="3">
        <f>[17]Julho!$E$34</f>
        <v>68.625</v>
      </c>
      <c r="AF21" s="3">
        <f>[17]Julho!$E$35</f>
        <v>98.208333333333329</v>
      </c>
      <c r="AG21" s="16">
        <f t="shared" si="2"/>
        <v>68.755317905563345</v>
      </c>
    </row>
    <row r="22" spans="1:34" ht="17.100000000000001" customHeight="1" x14ac:dyDescent="0.2">
      <c r="A22" s="9" t="s">
        <v>16</v>
      </c>
      <c r="B22" s="3">
        <f>[18]Julho!$E$5</f>
        <v>87.375</v>
      </c>
      <c r="C22" s="3">
        <f>[18]Julho!$E$6</f>
        <v>87.958333333333329</v>
      </c>
      <c r="D22" s="3">
        <f>[18]Julho!$E$7</f>
        <v>80.958333333333329</v>
      </c>
      <c r="E22" s="3">
        <f>[18]Julho!$E$8</f>
        <v>57.041666666666664</v>
      </c>
      <c r="F22" s="3">
        <f>[18]Julho!$E$9</f>
        <v>61.125</v>
      </c>
      <c r="G22" s="3">
        <f>[18]Julho!$E$10</f>
        <v>57.166666666666664</v>
      </c>
      <c r="H22" s="3">
        <f>[18]Julho!$E$11</f>
        <v>48.958333333333336</v>
      </c>
      <c r="I22" s="3">
        <f>[18]Julho!$E$12</f>
        <v>53.916666666666664</v>
      </c>
      <c r="J22" s="3">
        <f>[18]Julho!$E$13</f>
        <v>62.333333333333336</v>
      </c>
      <c r="K22" s="3">
        <f>[18]Julho!$E$14</f>
        <v>55.666666666666664</v>
      </c>
      <c r="L22" s="3">
        <f>[18]Julho!$E$15</f>
        <v>64.791666666666671</v>
      </c>
      <c r="M22" s="3">
        <f>[18]Julho!$E$16</f>
        <v>56.375</v>
      </c>
      <c r="N22" s="3">
        <f>[18]Julho!$E$17</f>
        <v>61.833333333333336</v>
      </c>
      <c r="O22" s="3">
        <f>[18]Julho!$E$18</f>
        <v>50.416666666666664</v>
      </c>
      <c r="P22" s="3">
        <f>[18]Julho!$E$19</f>
        <v>38.916666666666664</v>
      </c>
      <c r="Q22" s="3">
        <f>[18]Julho!$E$20</f>
        <v>43.416666666666664</v>
      </c>
      <c r="R22" s="3">
        <f>[18]Julho!$E$21</f>
        <v>60</v>
      </c>
      <c r="S22" s="3">
        <f>[18]Julho!$E$22</f>
        <v>84.958333333333329</v>
      </c>
      <c r="T22" s="3">
        <f>[18]Julho!$E$23</f>
        <v>87.166666666666671</v>
      </c>
      <c r="U22" s="3">
        <f>[18]Julho!$E$24</f>
        <v>82.25</v>
      </c>
      <c r="V22" s="3">
        <f>[18]Julho!$E$25</f>
        <v>90.25</v>
      </c>
      <c r="W22" s="3">
        <f>[18]Julho!$E$26</f>
        <v>74.208333333333329</v>
      </c>
      <c r="X22" s="3">
        <f>[18]Julho!$E$27</f>
        <v>71.875</v>
      </c>
      <c r="Y22" s="3">
        <f>[18]Julho!$E$28</f>
        <v>74.166666666666671</v>
      </c>
      <c r="Z22" s="3">
        <f>[18]Julho!$E$29</f>
        <v>59.708333333333336</v>
      </c>
      <c r="AA22" s="3">
        <f>[18]Julho!$E$30</f>
        <v>51.791666666666664</v>
      </c>
      <c r="AB22" s="3">
        <f>[18]Julho!$E$31</f>
        <v>61.166666666666664</v>
      </c>
      <c r="AC22" s="3">
        <f>[18]Julho!$E$32</f>
        <v>45.541666666666664</v>
      </c>
      <c r="AD22" s="3">
        <f>[18]Julho!$E$33</f>
        <v>43.291666666666664</v>
      </c>
      <c r="AE22" s="3">
        <f>[18]Julho!$E$34</f>
        <v>80.291666666666671</v>
      </c>
      <c r="AF22" s="3">
        <f>[18]Julho!$E$35</f>
        <v>94.666666666666671</v>
      </c>
      <c r="AG22" s="16">
        <f t="shared" si="2"/>
        <v>65.470430107526894</v>
      </c>
    </row>
    <row r="23" spans="1:34" ht="17.100000000000001" customHeight="1" x14ac:dyDescent="0.2">
      <c r="A23" s="9" t="s">
        <v>17</v>
      </c>
      <c r="B23" s="3">
        <f>[19]Julho!$E$5</f>
        <v>93.208333333333329</v>
      </c>
      <c r="C23" s="3">
        <f>[19]Julho!$E$6</f>
        <v>94.041666666666671</v>
      </c>
      <c r="D23" s="3">
        <f>[19]Julho!$E$7</f>
        <v>84.875</v>
      </c>
      <c r="E23" s="3">
        <f>[19]Julho!$E$8</f>
        <v>65.791666666666671</v>
      </c>
      <c r="F23" s="3">
        <f>[19]Julho!$E$9</f>
        <v>68.75</v>
      </c>
      <c r="G23" s="3">
        <f>[19]Julho!$E$10</f>
        <v>68.208333333333329</v>
      </c>
      <c r="H23" s="3">
        <f>[19]Julho!$E$11</f>
        <v>63.958333333333336</v>
      </c>
      <c r="I23" s="3">
        <f>[19]Julho!$E$12</f>
        <v>69.333333333333329</v>
      </c>
      <c r="J23" s="3">
        <f>[19]Julho!$E$13</f>
        <v>66.541666666666671</v>
      </c>
      <c r="K23" s="3">
        <f>[19]Julho!$E$14</f>
        <v>61.75</v>
      </c>
      <c r="L23" s="3">
        <f>[19]Julho!$E$15</f>
        <v>67.291666666666671</v>
      </c>
      <c r="M23" s="3">
        <f>[19]Julho!$E$16</f>
        <v>66.458333333333329</v>
      </c>
      <c r="N23" s="3">
        <f>[19]Julho!$E$17</f>
        <v>51.625</v>
      </c>
      <c r="O23" s="3">
        <f>[19]Julho!$E$18</f>
        <v>47.375</v>
      </c>
      <c r="P23" s="3">
        <f>[19]Julho!$E$19</f>
        <v>43</v>
      </c>
      <c r="Q23" s="3">
        <f>[19]Julho!$E$20</f>
        <v>55.125</v>
      </c>
      <c r="R23" s="3">
        <f>[19]Julho!$E$21</f>
        <v>51.458333333333336</v>
      </c>
      <c r="S23" s="3">
        <f>[19]Julho!$E$22</f>
        <v>73.916666666666671</v>
      </c>
      <c r="T23" s="3">
        <f>[19]Julho!$E$23</f>
        <v>79.458333333333329</v>
      </c>
      <c r="U23" s="3">
        <f>[19]Julho!$E$24</f>
        <v>67.291666666666671</v>
      </c>
      <c r="V23" s="3">
        <f>[19]Julho!$E$25</f>
        <v>87.208333333333329</v>
      </c>
      <c r="W23" s="3">
        <f>[19]Julho!$E$26</f>
        <v>84.625</v>
      </c>
      <c r="X23" s="3">
        <f>[19]Julho!$E$27</f>
        <v>85.791666666666671</v>
      </c>
      <c r="Y23" s="3">
        <f>[19]Julho!$E$28</f>
        <v>73.875</v>
      </c>
      <c r="Z23" s="3">
        <f>[19]Julho!$E$29</f>
        <v>64.166666666666671</v>
      </c>
      <c r="AA23" s="3">
        <f>[19]Julho!$E$30</f>
        <v>62</v>
      </c>
      <c r="AB23" s="3">
        <f>[19]Julho!$E$31</f>
        <v>63.625</v>
      </c>
      <c r="AC23" s="3">
        <f>[19]Julho!$E$32</f>
        <v>52.916666666666664</v>
      </c>
      <c r="AD23" s="3">
        <f>[19]Julho!$E$33</f>
        <v>56.583333333333336</v>
      </c>
      <c r="AE23" s="3">
        <f>[19]Julho!$E$34</f>
        <v>70.625</v>
      </c>
      <c r="AF23" s="3">
        <f>[19]Julho!$E$35</f>
        <v>82.333333333333329</v>
      </c>
      <c r="AG23" s="16">
        <f t="shared" si="2"/>
        <v>68.490591397849471</v>
      </c>
    </row>
    <row r="24" spans="1:34" ht="17.100000000000001" customHeight="1" x14ac:dyDescent="0.2">
      <c r="A24" s="9" t="s">
        <v>18</v>
      </c>
      <c r="B24" s="3">
        <f>[20]Julho!$E$5</f>
        <v>66.166666666666671</v>
      </c>
      <c r="C24" s="3">
        <f>[20]Julho!$E$6</f>
        <v>77.291666666666671</v>
      </c>
      <c r="D24" s="3">
        <f>[20]Julho!$E$7</f>
        <v>94.875</v>
      </c>
      <c r="E24" s="3">
        <f>[20]Julho!$E$8</f>
        <v>73.333333333333329</v>
      </c>
      <c r="F24" s="3">
        <f>[20]Julho!$E$9</f>
        <v>64.833333333333329</v>
      </c>
      <c r="G24" s="3">
        <f>[20]Julho!$E$10</f>
        <v>64.375</v>
      </c>
      <c r="H24" s="3">
        <f>[20]Julho!$E$11</f>
        <v>62.916666666666664</v>
      </c>
      <c r="I24" s="3">
        <f>[20]Julho!$E$12</f>
        <v>61.333333333333336</v>
      </c>
      <c r="J24" s="3">
        <f>[20]Julho!$E$13</f>
        <v>60.166666666666664</v>
      </c>
      <c r="K24" s="3">
        <f>[20]Julho!$E$14</f>
        <v>52.333333333333336</v>
      </c>
      <c r="L24" s="3">
        <f>[20]Julho!$E$15</f>
        <v>62.208333333333336</v>
      </c>
      <c r="M24" s="3">
        <f>[20]Julho!$E$16</f>
        <v>60</v>
      </c>
      <c r="N24" s="3">
        <f>[20]Julho!$E$17</f>
        <v>47.291666666666664</v>
      </c>
      <c r="O24" s="3">
        <f>[20]Julho!$E$18</f>
        <v>42.666666666666664</v>
      </c>
      <c r="P24" s="3">
        <f>[20]Julho!$E$19</f>
        <v>40.458333333333336</v>
      </c>
      <c r="Q24" s="3">
        <f>[20]Julho!$E$20</f>
        <v>44.708333333333336</v>
      </c>
      <c r="R24" s="3">
        <f>[20]Julho!$E$21</f>
        <v>51.791666666666664</v>
      </c>
      <c r="S24" s="3">
        <f>[20]Julho!$E$22</f>
        <v>60</v>
      </c>
      <c r="T24" s="3">
        <f>[20]Julho!$E$23</f>
        <v>61.208333333333336</v>
      </c>
      <c r="U24" s="3">
        <f>[20]Julho!$E$24</f>
        <v>53.625</v>
      </c>
      <c r="V24" s="3">
        <f>[20]Julho!$E$25</f>
        <v>61.958333333333336</v>
      </c>
      <c r="W24" s="3">
        <f>[20]Julho!$E$26</f>
        <v>88.458333333333329</v>
      </c>
      <c r="X24" s="3">
        <f>[20]Julho!$E$27</f>
        <v>76.833333333333329</v>
      </c>
      <c r="Y24" s="3">
        <f>[20]Julho!$E$28</f>
        <v>61.333333333333336</v>
      </c>
      <c r="Z24" s="3">
        <f>[20]Julho!$E$29</f>
        <v>49.083333333333336</v>
      </c>
      <c r="AA24" s="3">
        <f>[20]Julho!$E$30</f>
        <v>46.416666666666664</v>
      </c>
      <c r="AB24" s="3">
        <f>[20]Julho!$E$31</f>
        <v>46.125</v>
      </c>
      <c r="AC24" s="3">
        <f>[20]Julho!$E$32</f>
        <v>45.708333333333336</v>
      </c>
      <c r="AD24" s="3">
        <f>[20]Julho!$E$33</f>
        <v>43.958333333333336</v>
      </c>
      <c r="AE24" s="3">
        <f>[20]Julho!$E$34</f>
        <v>42.625</v>
      </c>
      <c r="AF24" s="3">
        <f>[20]Julho!$E$35</f>
        <v>58.208333333333336</v>
      </c>
      <c r="AG24" s="16">
        <f t="shared" si="2"/>
        <v>58.783602150537618</v>
      </c>
    </row>
    <row r="25" spans="1:34" ht="17.100000000000001" customHeight="1" x14ac:dyDescent="0.2">
      <c r="A25" s="9" t="s">
        <v>19</v>
      </c>
      <c r="B25" s="3">
        <f>[21]Julho!$E$5</f>
        <v>93.125</v>
      </c>
      <c r="C25" s="3">
        <f>[21]Julho!$E$6</f>
        <v>95.375</v>
      </c>
      <c r="D25" s="3">
        <f>[21]Julho!$E$7</f>
        <v>91.333333333333329</v>
      </c>
      <c r="E25" s="3">
        <f>[21]Julho!$E$8</f>
        <v>67.875</v>
      </c>
      <c r="F25" s="3">
        <f>[21]Julho!$E$9</f>
        <v>72</v>
      </c>
      <c r="G25" s="3">
        <f>[21]Julho!$E$10</f>
        <v>61.125</v>
      </c>
      <c r="H25" s="3">
        <f>[21]Julho!$E$11</f>
        <v>55.583333333333336</v>
      </c>
      <c r="I25" s="3">
        <f>[21]Julho!$E$12</f>
        <v>54.208333333333336</v>
      </c>
      <c r="J25" s="3">
        <f>[21]Julho!$E$13</f>
        <v>54.416666666666664</v>
      </c>
      <c r="K25" s="3">
        <f>[21]Julho!$E$14</f>
        <v>54.791666666666664</v>
      </c>
      <c r="L25" s="3">
        <f>[21]Julho!$E$15</f>
        <v>68.916666666666671</v>
      </c>
      <c r="M25" s="3">
        <f>[21]Julho!$E$16</f>
        <v>65.583333333333329</v>
      </c>
      <c r="N25" s="3">
        <f>[21]Julho!$E$17</f>
        <v>57.208333333333336</v>
      </c>
      <c r="O25" s="3">
        <f>[21]Julho!$E$18</f>
        <v>46.708333333333336</v>
      </c>
      <c r="P25" s="3">
        <f>[21]Julho!$E$19</f>
        <v>41.375</v>
      </c>
      <c r="Q25" s="3">
        <f>[21]Julho!$E$20</f>
        <v>44.916666666666664</v>
      </c>
      <c r="R25" s="3">
        <f>[21]Julho!$E$21</f>
        <v>69.541666666666671</v>
      </c>
      <c r="S25" s="3">
        <f>[21]Julho!$E$22</f>
        <v>94.125</v>
      </c>
      <c r="T25" s="3">
        <f>[21]Julho!$E$23</f>
        <v>90.333333333333329</v>
      </c>
      <c r="U25" s="3">
        <f>[21]Julho!$E$24</f>
        <v>76.541666666666671</v>
      </c>
      <c r="V25" s="3">
        <f>[21]Julho!$E$25</f>
        <v>91.333333333333329</v>
      </c>
      <c r="W25" s="3">
        <f>[21]Julho!$E$26</f>
        <v>84.291666666666671</v>
      </c>
      <c r="X25" s="3">
        <f>[21]Julho!$E$27</f>
        <v>76.958333333333329</v>
      </c>
      <c r="Y25" s="3">
        <f>[21]Julho!$E$28</f>
        <v>75.833333333333329</v>
      </c>
      <c r="Z25" s="3">
        <f>[21]Julho!$E$29</f>
        <v>64.083333333333329</v>
      </c>
      <c r="AA25" s="3">
        <f>[21]Julho!$E$30</f>
        <v>68.125</v>
      </c>
      <c r="AB25" s="3">
        <f>[21]Julho!$E$31</f>
        <v>60.083333333333336</v>
      </c>
      <c r="AC25" s="3">
        <f>[21]Julho!$E$32</f>
        <v>54.083333333333336</v>
      </c>
      <c r="AD25" s="3">
        <f>[21]Julho!$E$33</f>
        <v>53.958333333333336</v>
      </c>
      <c r="AE25" s="3">
        <f>[21]Julho!$E$34</f>
        <v>80.416666666666671</v>
      </c>
      <c r="AF25" s="3">
        <f>[21]Julho!$E$35</f>
        <v>93.625</v>
      </c>
      <c r="AG25" s="16">
        <f t="shared" si="2"/>
        <v>69.608870967741922</v>
      </c>
    </row>
    <row r="26" spans="1:34" ht="17.100000000000001" customHeight="1" x14ac:dyDescent="0.2">
      <c r="A26" s="9" t="s">
        <v>31</v>
      </c>
      <c r="B26" s="3">
        <f>[22]Julho!$E$5</f>
        <v>88.25</v>
      </c>
      <c r="C26" s="3">
        <f>[22]Julho!$E$6</f>
        <v>92.625</v>
      </c>
      <c r="D26" s="3">
        <f>[22]Julho!$E$7</f>
        <v>85.041666666666671</v>
      </c>
      <c r="E26" s="3">
        <f>[22]Julho!$E$8</f>
        <v>66.458333333333329</v>
      </c>
      <c r="F26" s="3">
        <f>[22]Julho!$E$9</f>
        <v>67</v>
      </c>
      <c r="G26" s="3">
        <f>[22]Julho!$E$10</f>
        <v>67.958333333333329</v>
      </c>
      <c r="H26" s="3">
        <f>[22]Julho!$E$11</f>
        <v>64.958333333333329</v>
      </c>
      <c r="I26" s="3">
        <f>[22]Julho!$E$12</f>
        <v>64.708333333333329</v>
      </c>
      <c r="J26" s="3">
        <f>[22]Julho!$E$13</f>
        <v>47.333333333333336</v>
      </c>
      <c r="K26" s="3">
        <f>[22]Julho!$E$14</f>
        <v>53.666666666666664</v>
      </c>
      <c r="L26" s="3">
        <f>[22]Julho!$E$15</f>
        <v>56.916666666666664</v>
      </c>
      <c r="M26" s="3">
        <f>[22]Julho!$E$16</f>
        <v>54.291666666666664</v>
      </c>
      <c r="N26" s="3">
        <f>[22]Julho!$E$17</f>
        <v>44.25</v>
      </c>
      <c r="O26" s="3">
        <f>[22]Julho!$E$18</f>
        <v>37.458333333333336</v>
      </c>
      <c r="P26" s="3">
        <f>[22]Julho!$E$19</f>
        <v>38.666666666666664</v>
      </c>
      <c r="Q26" s="3">
        <f>[22]Julho!$E$20</f>
        <v>40.541666666666664</v>
      </c>
      <c r="R26" s="3">
        <f>[22]Julho!$E$21</f>
        <v>43.208333333333336</v>
      </c>
      <c r="S26" s="3">
        <f>[22]Julho!$E$22</f>
        <v>59.166666666666664</v>
      </c>
      <c r="T26" s="3">
        <f>[22]Julho!$E$23</f>
        <v>64.333333333333329</v>
      </c>
      <c r="U26" s="3">
        <f>[22]Julho!$E$24</f>
        <v>50.875</v>
      </c>
      <c r="V26" s="3">
        <f>[22]Julho!$E$25</f>
        <v>76</v>
      </c>
      <c r="W26" s="3">
        <f>[22]Julho!$E$26</f>
        <v>88.5</v>
      </c>
      <c r="X26" s="3">
        <f>[22]Julho!$E$27</f>
        <v>81.958333333333329</v>
      </c>
      <c r="Y26" s="3">
        <f>[22]Julho!$E$28</f>
        <v>75.041666666666671</v>
      </c>
      <c r="Z26" s="3">
        <f>[22]Julho!$E$29</f>
        <v>54.791666666666664</v>
      </c>
      <c r="AA26" s="3">
        <f>[22]Julho!$E$30</f>
        <v>47.458333333333336</v>
      </c>
      <c r="AB26" s="3">
        <f>[22]Julho!$E$31</f>
        <v>45.333333333333336</v>
      </c>
      <c r="AC26" s="3">
        <f>[22]Julho!$E$32</f>
        <v>42.958333333333336</v>
      </c>
      <c r="AD26" s="3">
        <f>[22]Julho!$E$33</f>
        <v>44.875</v>
      </c>
      <c r="AE26" s="3">
        <f>[22]Julho!$E$34</f>
        <v>65.875</v>
      </c>
      <c r="AF26" s="3">
        <f>[22]Julho!$E$35</f>
        <v>79.791666666666671</v>
      </c>
      <c r="AG26" s="16">
        <f t="shared" si="2"/>
        <v>60.977150537634401</v>
      </c>
    </row>
    <row r="27" spans="1:34" ht="17.100000000000001" customHeight="1" x14ac:dyDescent="0.2">
      <c r="A27" s="9" t="s">
        <v>20</v>
      </c>
      <c r="B27" s="3" t="str">
        <f>[23]Julho!$E$5</f>
        <v>**</v>
      </c>
      <c r="C27" s="3" t="str">
        <f>[23]Julho!$E$6</f>
        <v>**</v>
      </c>
      <c r="D27" s="3" t="str">
        <f>[23]Julho!$E$7</f>
        <v>**</v>
      </c>
      <c r="E27" s="3" t="str">
        <f>[23]Julho!$E$8</f>
        <v>**</v>
      </c>
      <c r="F27" s="3" t="str">
        <f>[23]Julho!$E$9</f>
        <v>**</v>
      </c>
      <c r="G27" s="3" t="str">
        <f>[23]Julho!$E$10</f>
        <v>**</v>
      </c>
      <c r="H27" s="3" t="str">
        <f>[23]Julho!$E$11</f>
        <v>**</v>
      </c>
      <c r="I27" s="3" t="str">
        <f>[23]Julho!$E$12</f>
        <v>**</v>
      </c>
      <c r="J27" s="3" t="str">
        <f>[23]Julho!$E$13</f>
        <v>**</v>
      </c>
      <c r="K27" s="3" t="str">
        <f>[23]Julho!$E$14</f>
        <v>**</v>
      </c>
      <c r="L27" s="3" t="str">
        <f>[23]Julho!$E$15</f>
        <v>**</v>
      </c>
      <c r="M27" s="3" t="str">
        <f>[23]Julho!$E$16</f>
        <v>**</v>
      </c>
      <c r="N27" s="3" t="str">
        <f>[23]Julho!$E$17</f>
        <v>**</v>
      </c>
      <c r="O27" s="3" t="str">
        <f>[23]Julho!$E$18</f>
        <v>**</v>
      </c>
      <c r="P27" s="3" t="str">
        <f>[23]Julho!$E$19</f>
        <v>**</v>
      </c>
      <c r="Q27" s="3" t="str">
        <f>[23]Julho!$E$20</f>
        <v>**</v>
      </c>
      <c r="R27" s="3" t="str">
        <f>[23]Julho!$E$21</f>
        <v>**</v>
      </c>
      <c r="S27" s="3" t="str">
        <f>[23]Julho!$E$22</f>
        <v>**</v>
      </c>
      <c r="T27" s="3" t="str">
        <f>[23]Julho!$E$23</f>
        <v>**</v>
      </c>
      <c r="U27" s="3" t="str">
        <f>[23]Julho!$E$24</f>
        <v>**</v>
      </c>
      <c r="V27" s="3" t="str">
        <f>[23]Julho!$E$25</f>
        <v>**</v>
      </c>
      <c r="W27" s="3" t="str">
        <f>[23]Julho!$E$26</f>
        <v>**</v>
      </c>
      <c r="X27" s="3" t="str">
        <f>[23]Julho!$E$27</f>
        <v>**</v>
      </c>
      <c r="Y27" s="3" t="str">
        <f>[23]Julho!$E$28</f>
        <v>**</v>
      </c>
      <c r="Z27" s="3" t="str">
        <f>[23]Julho!$E$29</f>
        <v>**</v>
      </c>
      <c r="AA27" s="3" t="str">
        <f>[23]Julho!$E$30</f>
        <v>**</v>
      </c>
      <c r="AB27" s="3" t="str">
        <f>[23]Julho!$E$31</f>
        <v>**</v>
      </c>
      <c r="AC27" s="3" t="str">
        <f>[23]Julho!$E$32</f>
        <v>**</v>
      </c>
      <c r="AD27" s="3" t="str">
        <f>[23]Julho!$E$33</f>
        <v>**</v>
      </c>
      <c r="AE27" s="3" t="str">
        <f>[23]Julho!$E$34</f>
        <v>**</v>
      </c>
      <c r="AF27" s="3" t="str">
        <f>[23]Julho!$E$35</f>
        <v>**</v>
      </c>
      <c r="AG27" s="16" t="s">
        <v>32</v>
      </c>
    </row>
    <row r="28" spans="1:34" s="5" customFormat="1" ht="17.100000000000001" customHeight="1" x14ac:dyDescent="0.2">
      <c r="A28" s="13" t="s">
        <v>35</v>
      </c>
      <c r="B28" s="21">
        <f>AVERAGE(B5:B27)</f>
        <v>80.159649122807011</v>
      </c>
      <c r="C28" s="21">
        <f t="shared" ref="C28:AG28" si="3">AVERAGE(C5:C27)</f>
        <v>84.028508771929822</v>
      </c>
      <c r="D28" s="21">
        <f t="shared" si="3"/>
        <v>86.502192982456137</v>
      </c>
      <c r="E28" s="21">
        <f t="shared" si="3"/>
        <v>67.651325757575748</v>
      </c>
      <c r="F28" s="21">
        <f t="shared" si="3"/>
        <v>66.512499999999989</v>
      </c>
      <c r="G28" s="21">
        <f t="shared" si="3"/>
        <v>64.547165532879816</v>
      </c>
      <c r="H28" s="21">
        <f t="shared" si="3"/>
        <v>60.23889268626111</v>
      </c>
      <c r="I28" s="21">
        <f t="shared" si="3"/>
        <v>59.878968253968239</v>
      </c>
      <c r="J28" s="21">
        <f t="shared" si="3"/>
        <v>59.301303854875286</v>
      </c>
      <c r="K28" s="21">
        <f t="shared" si="3"/>
        <v>58.350190953574405</v>
      </c>
      <c r="L28" s="21">
        <f t="shared" si="3"/>
        <v>63.539254590725186</v>
      </c>
      <c r="M28" s="21">
        <f t="shared" si="3"/>
        <v>61.389411027568919</v>
      </c>
      <c r="N28" s="21">
        <f t="shared" si="3"/>
        <v>54.185672514619874</v>
      </c>
      <c r="O28" s="21">
        <f t="shared" si="3"/>
        <v>49.17738095238095</v>
      </c>
      <c r="P28" s="21">
        <f t="shared" si="3"/>
        <v>45.818903318903317</v>
      </c>
      <c r="Q28" s="21">
        <f t="shared" si="3"/>
        <v>48.899206349206352</v>
      </c>
      <c r="R28" s="21">
        <f t="shared" si="3"/>
        <v>53.763993316624884</v>
      </c>
      <c r="S28" s="21">
        <f t="shared" si="3"/>
        <v>70.952097505668945</v>
      </c>
      <c r="T28" s="21">
        <f t="shared" si="3"/>
        <v>72.169369680239228</v>
      </c>
      <c r="U28" s="21">
        <f t="shared" si="3"/>
        <v>64.393650793650806</v>
      </c>
      <c r="V28" s="21">
        <f t="shared" si="3"/>
        <v>73.540309106098576</v>
      </c>
      <c r="W28" s="21">
        <f t="shared" si="3"/>
        <v>80.243253968253953</v>
      </c>
      <c r="X28" s="21">
        <f t="shared" si="3"/>
        <v>77.226981351981337</v>
      </c>
      <c r="Y28" s="21">
        <f t="shared" si="3"/>
        <v>68.33030073790944</v>
      </c>
      <c r="Z28" s="21">
        <f t="shared" si="3"/>
        <v>57.845117322291237</v>
      </c>
      <c r="AA28" s="21">
        <f t="shared" si="3"/>
        <v>56.579581832733098</v>
      </c>
      <c r="AB28" s="21">
        <f t="shared" si="3"/>
        <v>56.43789682539682</v>
      </c>
      <c r="AC28" s="21">
        <f t="shared" si="3"/>
        <v>51.706349206349202</v>
      </c>
      <c r="AD28" s="21">
        <f t="shared" si="3"/>
        <v>50.375721500721497</v>
      </c>
      <c r="AE28" s="21">
        <f t="shared" si="3"/>
        <v>63.561865942028987</v>
      </c>
      <c r="AF28" s="54">
        <f t="shared" si="3"/>
        <v>76.385416666666657</v>
      </c>
      <c r="AG28" s="21">
        <f t="shared" si="3"/>
        <v>63.665053017274225</v>
      </c>
      <c r="AH28" s="12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activeCell="AF28" sqref="AF28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5" t="s">
        <v>26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spans="1:35" s="4" customFormat="1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11"/>
    </row>
    <row r="3" spans="1:35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42</v>
      </c>
      <c r="AH3" s="33" t="s">
        <v>41</v>
      </c>
      <c r="AI3" s="12"/>
    </row>
    <row r="4" spans="1:35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  <c r="AH4" s="29" t="s">
        <v>40</v>
      </c>
      <c r="AI4" s="12"/>
    </row>
    <row r="5" spans="1:35" s="5" customFormat="1" ht="20.100000000000001" customHeight="1" thickTop="1" x14ac:dyDescent="0.2">
      <c r="A5" s="8" t="s">
        <v>48</v>
      </c>
      <c r="B5" s="43">
        <f>[1]Julho!$F$5</f>
        <v>90</v>
      </c>
      <c r="C5" s="43">
        <f>[1]Julho!$F$6</f>
        <v>98</v>
      </c>
      <c r="D5" s="43">
        <f>[1]Julho!$F$7</f>
        <v>94</v>
      </c>
      <c r="E5" s="43">
        <f>[1]Julho!$F$8</f>
        <v>89</v>
      </c>
      <c r="F5" s="43">
        <f>[1]Julho!$F$9</f>
        <v>96</v>
      </c>
      <c r="G5" s="43">
        <f>[1]Julho!$F$10</f>
        <v>97</v>
      </c>
      <c r="H5" s="43">
        <f>[1]Julho!$F$11</f>
        <v>97</v>
      </c>
      <c r="I5" s="43">
        <f>[1]Julho!$F$12</f>
        <v>94</v>
      </c>
      <c r="J5" s="43">
        <f>[1]Julho!$F$13</f>
        <v>97</v>
      </c>
      <c r="K5" s="43">
        <f>[1]Julho!$F$14</f>
        <v>94</v>
      </c>
      <c r="L5" s="43">
        <f>[1]Julho!$F$15</f>
        <v>94</v>
      </c>
      <c r="M5" s="43">
        <f>[1]Julho!$F$16</f>
        <v>95</v>
      </c>
      <c r="N5" s="43">
        <f>[1]Julho!$F$17</f>
        <v>92</v>
      </c>
      <c r="O5" s="43">
        <f>[1]Julho!$F$18</f>
        <v>95</v>
      </c>
      <c r="P5" s="43">
        <f>[1]Julho!$F$19</f>
        <v>94</v>
      </c>
      <c r="Q5" s="43">
        <f>[1]Julho!$F$20</f>
        <v>95</v>
      </c>
      <c r="R5" s="43">
        <f>[1]Julho!$F$21</f>
        <v>86</v>
      </c>
      <c r="S5" s="43">
        <f>[1]Julho!$F$22</f>
        <v>94</v>
      </c>
      <c r="T5" s="43">
        <f>[1]Julho!$F$23</f>
        <v>96</v>
      </c>
      <c r="U5" s="43">
        <f>[1]Julho!$F$24</f>
        <v>92</v>
      </c>
      <c r="V5" s="43">
        <f>[1]Julho!$F$25</f>
        <v>91</v>
      </c>
      <c r="W5" s="43">
        <f>[1]Julho!$F$26</f>
        <v>95</v>
      </c>
      <c r="X5" s="43">
        <f>[1]Julho!$F$27</f>
        <v>96</v>
      </c>
      <c r="Y5" s="43">
        <f>[1]Julho!$F$28</f>
        <v>92</v>
      </c>
      <c r="Z5" s="43">
        <f>[1]Julho!$F$29</f>
        <v>89</v>
      </c>
      <c r="AA5" s="43">
        <f>[1]Julho!$F$30</f>
        <v>83</v>
      </c>
      <c r="AB5" s="43">
        <f>[1]Julho!$F$31</f>
        <v>94</v>
      </c>
      <c r="AC5" s="43">
        <f>[1]Julho!$F$32</f>
        <v>92</v>
      </c>
      <c r="AD5" s="43">
        <f>[1]Julho!$F$33</f>
        <v>94</v>
      </c>
      <c r="AE5" s="43">
        <f>[1]Julho!$F$34</f>
        <v>83</v>
      </c>
      <c r="AF5" s="43">
        <f>[1]Julho!$F$35</f>
        <v>94</v>
      </c>
      <c r="AG5" s="44">
        <f>MAX(B5:AF5)</f>
        <v>98</v>
      </c>
      <c r="AH5" s="45">
        <f>AVERAGE(B5:AF5)</f>
        <v>92.967741935483872</v>
      </c>
      <c r="AI5" s="12"/>
    </row>
    <row r="6" spans="1:35" ht="17.100000000000001" customHeight="1" x14ac:dyDescent="0.2">
      <c r="A6" s="9" t="s">
        <v>0</v>
      </c>
      <c r="B6" s="3">
        <f>[2]Julho!$F$5</f>
        <v>96</v>
      </c>
      <c r="C6" s="3">
        <f>[2]Julho!$F$6</f>
        <v>97</v>
      </c>
      <c r="D6" s="3">
        <f>[2]Julho!$F$7</f>
        <v>96</v>
      </c>
      <c r="E6" s="3">
        <f>[2]Julho!$F$8</f>
        <v>94</v>
      </c>
      <c r="F6" s="3">
        <f>[2]Julho!$F$9</f>
        <v>93</v>
      </c>
      <c r="G6" s="3">
        <f>[2]Julho!$F$10</f>
        <v>94</v>
      </c>
      <c r="H6" s="3">
        <f>[2]Julho!$F$11</f>
        <v>83</v>
      </c>
      <c r="I6" s="3">
        <f>[2]Julho!$F$12</f>
        <v>91</v>
      </c>
      <c r="J6" s="3">
        <f>[2]Julho!$F$13</f>
        <v>90</v>
      </c>
      <c r="K6" s="3">
        <f>[2]Julho!$F$14</f>
        <v>91</v>
      </c>
      <c r="L6" s="3">
        <f>[2]Julho!$F$15</f>
        <v>97</v>
      </c>
      <c r="M6" s="3">
        <f>[2]Julho!$F$16</f>
        <v>96</v>
      </c>
      <c r="N6" s="3">
        <f>[2]Julho!$F$17</f>
        <v>93</v>
      </c>
      <c r="O6" s="3">
        <f>[2]Julho!$F$18</f>
        <v>81</v>
      </c>
      <c r="P6" s="3">
        <f>[2]Julho!$F$19</f>
        <v>72</v>
      </c>
      <c r="Q6" s="3">
        <f>[2]Julho!$F$20</f>
        <v>77</v>
      </c>
      <c r="R6" s="3">
        <f>[2]Julho!$F$21</f>
        <v>92</v>
      </c>
      <c r="S6" s="3">
        <f>[2]Julho!$F$22</f>
        <v>96</v>
      </c>
      <c r="T6" s="3">
        <f>[2]Julho!$F$23</f>
        <v>97</v>
      </c>
      <c r="U6" s="3">
        <f>[2]Julho!$F$24</f>
        <v>97</v>
      </c>
      <c r="V6" s="3">
        <f>[2]Julho!$F$25</f>
        <v>96</v>
      </c>
      <c r="W6" s="3">
        <f>[2]Julho!$F$26</f>
        <v>95</v>
      </c>
      <c r="X6" s="3">
        <f>[2]Julho!$F$27</f>
        <v>97</v>
      </c>
      <c r="Y6" s="3">
        <f>[2]Julho!$F$28</f>
        <v>96</v>
      </c>
      <c r="Z6" s="3">
        <f>[2]Julho!$F$29</f>
        <v>95</v>
      </c>
      <c r="AA6" s="3">
        <f>[2]Julho!$F$30</f>
        <v>94</v>
      </c>
      <c r="AB6" s="3">
        <f>[2]Julho!$F$31</f>
        <v>96</v>
      </c>
      <c r="AC6" s="3">
        <f>[2]Julho!$F$32</f>
        <v>92</v>
      </c>
      <c r="AD6" s="3">
        <f>[2]Julho!$F$33</f>
        <v>83</v>
      </c>
      <c r="AE6" s="3">
        <f>[2]Julho!$F$34</f>
        <v>90</v>
      </c>
      <c r="AF6" s="3">
        <f>[2]Julho!$F$35</f>
        <v>97</v>
      </c>
      <c r="AG6" s="16">
        <f>MAX(B6:AF6)</f>
        <v>97</v>
      </c>
      <c r="AH6" s="25">
        <f t="shared" ref="AH6:AH13" si="1">AVERAGE(B6:AF6)</f>
        <v>92.064516129032256</v>
      </c>
    </row>
    <row r="7" spans="1:35" ht="17.100000000000001" customHeight="1" x14ac:dyDescent="0.2">
      <c r="A7" s="9" t="s">
        <v>1</v>
      </c>
      <c r="B7" s="3">
        <f>[3]Julho!$F$5</f>
        <v>96</v>
      </c>
      <c r="C7" s="3">
        <f>[3]Julho!$F$6</f>
        <v>94</v>
      </c>
      <c r="D7" s="3">
        <f>[3]Julho!$F$7</f>
        <v>94</v>
      </c>
      <c r="E7" s="3">
        <f>[3]Julho!$F$8</f>
        <v>96</v>
      </c>
      <c r="F7" s="3">
        <f>[3]Julho!$F$9</f>
        <v>92</v>
      </c>
      <c r="G7" s="3">
        <f>[3]Julho!$F$10</f>
        <v>95</v>
      </c>
      <c r="H7" s="3">
        <f>[3]Julho!$F$11</f>
        <v>92</v>
      </c>
      <c r="I7" s="3">
        <f>[3]Julho!$F$12</f>
        <v>93</v>
      </c>
      <c r="J7" s="3">
        <f>[3]Julho!$F$13</f>
        <v>94</v>
      </c>
      <c r="K7" s="3">
        <f>[3]Julho!$F$14</f>
        <v>95</v>
      </c>
      <c r="L7" s="3">
        <f>[3]Julho!$F$15</f>
        <v>97</v>
      </c>
      <c r="M7" s="3">
        <f>[3]Julho!$F$16</f>
        <v>97</v>
      </c>
      <c r="N7" s="3">
        <f>[3]Julho!$F$17</f>
        <v>94</v>
      </c>
      <c r="O7" s="3">
        <f>[3]Julho!$F$18</f>
        <v>93</v>
      </c>
      <c r="P7" s="3">
        <f>[3]Julho!$F$19</f>
        <v>90</v>
      </c>
      <c r="Q7" s="3">
        <f>[3]Julho!$F$20</f>
        <v>87</v>
      </c>
      <c r="R7" s="3">
        <f>[3]Julho!$F$21</f>
        <v>84</v>
      </c>
      <c r="S7" s="3">
        <f>[3]Julho!$F$22</f>
        <v>90</v>
      </c>
      <c r="T7" s="3">
        <f>[3]Julho!$F$23</f>
        <v>90</v>
      </c>
      <c r="U7" s="3">
        <f>[3]Julho!$F$24</f>
        <v>97</v>
      </c>
      <c r="V7" s="3">
        <f>[3]Julho!$F$25</f>
        <v>93</v>
      </c>
      <c r="W7" s="3">
        <f>[3]Julho!$F$26</f>
        <v>92</v>
      </c>
      <c r="X7" s="3">
        <f>[3]Julho!$F$27</f>
        <v>88</v>
      </c>
      <c r="Y7" s="3">
        <f>[3]Julho!$F$28</f>
        <v>82</v>
      </c>
      <c r="Z7" s="3">
        <f>[3]Julho!$F$29</f>
        <v>70</v>
      </c>
      <c r="AA7" s="3">
        <f>[3]Julho!$F$30</f>
        <v>90</v>
      </c>
      <c r="AB7" s="3">
        <f>[3]Julho!$F$31</f>
        <v>92</v>
      </c>
      <c r="AC7" s="3">
        <f>[3]Julho!$F$32</f>
        <v>91</v>
      </c>
      <c r="AD7" s="3">
        <f>[3]Julho!$F$33</f>
        <v>90</v>
      </c>
      <c r="AE7" s="3">
        <f>[3]Julho!$F$34</f>
        <v>94</v>
      </c>
      <c r="AF7" s="3">
        <f>[3]Julho!$F$35</f>
        <v>96</v>
      </c>
      <c r="AG7" s="16">
        <f>MAX(B7:AF7)</f>
        <v>97</v>
      </c>
      <c r="AH7" s="25">
        <f t="shared" si="1"/>
        <v>91.548387096774192</v>
      </c>
    </row>
    <row r="8" spans="1:35" ht="17.100000000000001" customHeight="1" x14ac:dyDescent="0.2">
      <c r="A8" s="9" t="s">
        <v>2</v>
      </c>
      <c r="B8" s="3">
        <f>[4]Julho!$F$5</f>
        <v>91</v>
      </c>
      <c r="C8" s="3">
        <f>[4]Julho!$F$6</f>
        <v>97</v>
      </c>
      <c r="D8" s="3">
        <f>[4]Julho!$F$7</f>
        <v>98</v>
      </c>
      <c r="E8" s="3">
        <f>[4]Julho!$F$8</f>
        <v>88</v>
      </c>
      <c r="F8" s="3">
        <f>[4]Julho!$F$9</f>
        <v>84</v>
      </c>
      <c r="G8" s="3">
        <f>[4]Julho!$F$10</f>
        <v>88</v>
      </c>
      <c r="H8" s="3">
        <f>[4]Julho!$F$11</f>
        <v>85</v>
      </c>
      <c r="I8" s="3">
        <f>[4]Julho!$F$12</f>
        <v>74</v>
      </c>
      <c r="J8" s="3">
        <f>[4]Julho!$F$13</f>
        <v>76</v>
      </c>
      <c r="K8" s="3">
        <f>[4]Julho!$F$14</f>
        <v>74</v>
      </c>
      <c r="L8" s="3">
        <f>[4]Julho!$F$15</f>
        <v>73</v>
      </c>
      <c r="M8" s="3">
        <f>[4]Julho!$F$16</f>
        <v>81</v>
      </c>
      <c r="N8" s="3">
        <f>[4]Julho!$F$17</f>
        <v>70</v>
      </c>
      <c r="O8" s="3">
        <f>[4]Julho!$F$18</f>
        <v>61</v>
      </c>
      <c r="P8" s="3">
        <f>[4]Julho!$F$19</f>
        <v>51</v>
      </c>
      <c r="Q8" s="3">
        <f>[4]Julho!$F$20</f>
        <v>51</v>
      </c>
      <c r="R8" s="3">
        <f>[4]Julho!$F$21</f>
        <v>67</v>
      </c>
      <c r="S8" s="3">
        <f>[4]Julho!$F$22</f>
        <v>84</v>
      </c>
      <c r="T8" s="3">
        <f>[4]Julho!$F$23</f>
        <v>85</v>
      </c>
      <c r="U8" s="3">
        <f>[4]Julho!$F$24</f>
        <v>61</v>
      </c>
      <c r="V8" s="3">
        <f>[4]Julho!$F$25</f>
        <v>92</v>
      </c>
      <c r="W8" s="3">
        <f>[4]Julho!$F$26</f>
        <v>97</v>
      </c>
      <c r="X8" s="3">
        <f>[4]Julho!$F$27</f>
        <v>88</v>
      </c>
      <c r="Y8" s="3">
        <f>[4]Julho!$F$28</f>
        <v>90</v>
      </c>
      <c r="Z8" s="3">
        <f>[4]Julho!$F$29</f>
        <v>67</v>
      </c>
      <c r="AA8" s="3">
        <f>[4]Julho!$F$30</f>
        <v>63</v>
      </c>
      <c r="AB8" s="3">
        <f>[4]Julho!$F$31</f>
        <v>68</v>
      </c>
      <c r="AC8" s="3">
        <f>[4]Julho!$F$32</f>
        <v>55</v>
      </c>
      <c r="AD8" s="3">
        <f>[4]Julho!$F$33</f>
        <v>60</v>
      </c>
      <c r="AE8" s="3">
        <f>[4]Julho!$F$34</f>
        <v>89</v>
      </c>
      <c r="AF8" s="3">
        <f>[4]Julho!$F$35</f>
        <v>94</v>
      </c>
      <c r="AG8" s="16">
        <f t="shared" ref="AG8:AG13" si="2">MAX(B8:AF8)</f>
        <v>98</v>
      </c>
      <c r="AH8" s="25">
        <f>AVERAGE(B8:AF8)</f>
        <v>77.483870967741936</v>
      </c>
    </row>
    <row r="9" spans="1:35" ht="17.100000000000001" customHeight="1" x14ac:dyDescent="0.2">
      <c r="A9" s="9" t="s">
        <v>3</v>
      </c>
      <c r="B9" s="3">
        <f>[5]Julho!$F$5</f>
        <v>91</v>
      </c>
      <c r="C9" s="3">
        <f>[5]Julho!$F$6</f>
        <v>90</v>
      </c>
      <c r="D9" s="3">
        <f>[5]Julho!$F$7</f>
        <v>94</v>
      </c>
      <c r="E9" s="3">
        <f>[5]Julho!$F$8</f>
        <v>87</v>
      </c>
      <c r="F9" s="3">
        <f>[5]Julho!$F$9</f>
        <v>95</v>
      </c>
      <c r="G9" s="3">
        <f>[5]Julho!$F$10</f>
        <v>95</v>
      </c>
      <c r="H9" s="3">
        <f>[5]Julho!$F$11</f>
        <v>93</v>
      </c>
      <c r="I9" s="3">
        <f>[5]Julho!$F$12</f>
        <v>91</v>
      </c>
      <c r="J9" s="3">
        <f>[5]Julho!$F$13</f>
        <v>91</v>
      </c>
      <c r="K9" s="3">
        <f>[5]Julho!$F$14</f>
        <v>93</v>
      </c>
      <c r="L9" s="3">
        <f>[5]Julho!$F$15</f>
        <v>90</v>
      </c>
      <c r="M9" s="3">
        <f>[5]Julho!$F$16</f>
        <v>90</v>
      </c>
      <c r="N9" s="3">
        <f>[5]Julho!$F$17</f>
        <v>86</v>
      </c>
      <c r="O9" s="3">
        <f>[5]Julho!$F$18</f>
        <v>85</v>
      </c>
      <c r="P9" s="3">
        <f>[5]Julho!$F$19</f>
        <v>83</v>
      </c>
      <c r="Q9" s="3">
        <f>[5]Julho!$F$20</f>
        <v>87</v>
      </c>
      <c r="R9" s="3">
        <f>[5]Julho!$F$21</f>
        <v>82</v>
      </c>
      <c r="S9" s="3">
        <f>[5]Julho!$F$22</f>
        <v>87</v>
      </c>
      <c r="T9" s="3">
        <f>[5]Julho!$F$23</f>
        <v>83</v>
      </c>
      <c r="U9" s="3">
        <f>[5]Julho!$F$24</f>
        <v>83</v>
      </c>
      <c r="V9" s="3">
        <f>[5]Julho!$F$25</f>
        <v>70</v>
      </c>
      <c r="W9" s="3">
        <f>[5]Julho!$F$26</f>
        <v>87</v>
      </c>
      <c r="X9" s="3">
        <f>[5]Julho!$F$27</f>
        <v>93</v>
      </c>
      <c r="Y9" s="3">
        <f>[5]Julho!$F$28</f>
        <v>87</v>
      </c>
      <c r="Z9" s="3">
        <f>[5]Julho!$F$29</f>
        <v>82</v>
      </c>
      <c r="AA9" s="3">
        <f>[5]Julho!$F$30</f>
        <v>84</v>
      </c>
      <c r="AB9" s="3">
        <f>[5]Julho!$F$31</f>
        <v>85</v>
      </c>
      <c r="AC9" s="3">
        <f>[5]Julho!$F$32</f>
        <v>85</v>
      </c>
      <c r="AD9" s="3">
        <f>[5]Julho!$F$33</f>
        <v>87</v>
      </c>
      <c r="AE9" s="3">
        <f>[5]Julho!$F$34</f>
        <v>70</v>
      </c>
      <c r="AF9" s="3">
        <f>[5]Julho!$F$35</f>
        <v>82</v>
      </c>
      <c r="AG9" s="16">
        <f t="shared" si="2"/>
        <v>95</v>
      </c>
      <c r="AH9" s="25">
        <f>AVERAGE(B9:AF9)</f>
        <v>86.709677419354833</v>
      </c>
    </row>
    <row r="10" spans="1:35" ht="17.100000000000001" customHeight="1" x14ac:dyDescent="0.2">
      <c r="A10" s="9" t="s">
        <v>4</v>
      </c>
      <c r="B10" s="3">
        <f>[6]Julho!$F$5</f>
        <v>66</v>
      </c>
      <c r="C10" s="3">
        <f>[6]Julho!$F$6</f>
        <v>90</v>
      </c>
      <c r="D10" s="3">
        <f>[6]Julho!$F$7</f>
        <v>98</v>
      </c>
      <c r="E10" s="3">
        <f>[6]Julho!$F$8</f>
        <v>98</v>
      </c>
      <c r="F10" s="3">
        <f>[6]Julho!$F$9</f>
        <v>90</v>
      </c>
      <c r="G10" s="3">
        <f>[6]Julho!$F$10</f>
        <v>92</v>
      </c>
      <c r="H10" s="3">
        <f>[6]Julho!$F$11</f>
        <v>91</v>
      </c>
      <c r="I10" s="3">
        <f>[6]Julho!$F$12</f>
        <v>85</v>
      </c>
      <c r="J10" s="3">
        <f>[6]Julho!$F$13</f>
        <v>75</v>
      </c>
      <c r="K10" s="3">
        <f>[6]Julho!$F$14</f>
        <v>71</v>
      </c>
      <c r="L10" s="3">
        <f>[6]Julho!$F$15</f>
        <v>77</v>
      </c>
      <c r="M10" s="3">
        <f>[6]Julho!$F$16</f>
        <v>70</v>
      </c>
      <c r="N10" s="3">
        <f>[6]Julho!$F$17</f>
        <v>52</v>
      </c>
      <c r="O10" s="3">
        <f>[6]Julho!$F$18</f>
        <v>49</v>
      </c>
      <c r="P10" s="3">
        <f>[6]Julho!$F$19</f>
        <v>55</v>
      </c>
      <c r="Q10" s="3">
        <f>[6]Julho!$F$20</f>
        <v>60</v>
      </c>
      <c r="R10" s="3">
        <f>[6]Julho!$F$21</f>
        <v>71</v>
      </c>
      <c r="S10" s="3">
        <f>[6]Julho!$F$22</f>
        <v>77</v>
      </c>
      <c r="T10" s="3">
        <f>[6]Julho!$F$23</f>
        <v>85</v>
      </c>
      <c r="U10" s="3">
        <f>[6]Julho!$F$24</f>
        <v>76</v>
      </c>
      <c r="V10" s="3">
        <f>[6]Julho!$F$25</f>
        <v>66</v>
      </c>
      <c r="W10" s="3">
        <f>[6]Julho!$F$26</f>
        <v>96</v>
      </c>
      <c r="X10" s="3">
        <f>[6]Julho!$F$27</f>
        <v>97</v>
      </c>
      <c r="Y10" s="3">
        <f>[6]Julho!$F$28</f>
        <v>78</v>
      </c>
      <c r="Z10" s="3">
        <f>[6]Julho!$F$29</f>
        <v>64</v>
      </c>
      <c r="AA10" s="3">
        <f>[6]Julho!$F$30</f>
        <v>74</v>
      </c>
      <c r="AB10" s="3">
        <f>[6]Julho!$F$31</f>
        <v>72</v>
      </c>
      <c r="AC10" s="3">
        <f>[6]Julho!$F$32</f>
        <v>65</v>
      </c>
      <c r="AD10" s="3">
        <f>[6]Julho!$F$33</f>
        <v>61</v>
      </c>
      <c r="AE10" s="3">
        <f>[6]Julho!$F$34</f>
        <v>66</v>
      </c>
      <c r="AF10" s="3">
        <f>[6]Julho!$F$35</f>
        <v>56</v>
      </c>
      <c r="AG10" s="16">
        <f>MAX(B10:AF10)</f>
        <v>98</v>
      </c>
      <c r="AH10" s="25">
        <f t="shared" si="1"/>
        <v>74.935483870967744</v>
      </c>
    </row>
    <row r="11" spans="1:35" ht="17.100000000000001" customHeight="1" x14ac:dyDescent="0.2">
      <c r="A11" s="9" t="s">
        <v>5</v>
      </c>
      <c r="B11" s="14">
        <f>[7]Julho!$F$5</f>
        <v>88</v>
      </c>
      <c r="C11" s="14">
        <f>[7]Julho!$F$6</f>
        <v>86</v>
      </c>
      <c r="D11" s="14">
        <f>[7]Julho!$F$7</f>
        <v>88</v>
      </c>
      <c r="E11" s="14">
        <f>[7]Julho!$F$8</f>
        <v>80</v>
      </c>
      <c r="F11" s="14">
        <f>[7]Julho!$F$9</f>
        <v>87</v>
      </c>
      <c r="G11" s="14">
        <f>[7]Julho!$F$10</f>
        <v>87</v>
      </c>
      <c r="H11" s="14">
        <f>[7]Julho!$F$11</f>
        <v>86</v>
      </c>
      <c r="I11" s="14">
        <f>[7]Julho!$F$12</f>
        <v>87</v>
      </c>
      <c r="J11" s="14">
        <f>[7]Julho!$F$13</f>
        <v>85</v>
      </c>
      <c r="K11" s="14">
        <f>[7]Julho!$F$14</f>
        <v>83</v>
      </c>
      <c r="L11" s="14">
        <f>[7]Julho!$F$15</f>
        <v>82</v>
      </c>
      <c r="M11" s="14">
        <f>[7]Julho!$F$16</f>
        <v>75</v>
      </c>
      <c r="N11" s="14">
        <f>[7]Julho!$F$17</f>
        <v>68</v>
      </c>
      <c r="O11" s="14">
        <f>[7]Julho!$F$18</f>
        <v>75</v>
      </c>
      <c r="P11" s="14">
        <f>[7]Julho!$F$19</f>
        <v>69</v>
      </c>
      <c r="Q11" s="14">
        <f>[7]Julho!$F$20</f>
        <v>65</v>
      </c>
      <c r="R11" s="14">
        <f>[7]Julho!$F$21</f>
        <v>76</v>
      </c>
      <c r="S11" s="14">
        <f>[7]Julho!$F$22</f>
        <v>91</v>
      </c>
      <c r="T11" s="14">
        <f>[7]Julho!$F$23</f>
        <v>86</v>
      </c>
      <c r="U11" s="14">
        <f>[7]Julho!$F$24</f>
        <v>92</v>
      </c>
      <c r="V11" s="14">
        <f>[7]Julho!$F$25</f>
        <v>87</v>
      </c>
      <c r="W11" s="14">
        <f>[7]Julho!$F$26</f>
        <v>93</v>
      </c>
      <c r="X11" s="14">
        <f>[7]Julho!$F$27</f>
        <v>89</v>
      </c>
      <c r="Y11" s="14">
        <f>[7]Julho!$F$28</f>
        <v>92</v>
      </c>
      <c r="Z11" s="14">
        <f>[7]Julho!$F$29</f>
        <v>84</v>
      </c>
      <c r="AA11" s="14">
        <f>[7]Julho!$F$30</f>
        <v>62</v>
      </c>
      <c r="AB11" s="14">
        <f>[7]Julho!$F$31</f>
        <v>82</v>
      </c>
      <c r="AC11" s="14">
        <f>[7]Julho!$F$32</f>
        <v>64</v>
      </c>
      <c r="AD11" s="14">
        <f>[7]Julho!$F$33</f>
        <v>68</v>
      </c>
      <c r="AE11" s="14">
        <f>[7]Julho!$F$34</f>
        <v>83</v>
      </c>
      <c r="AF11" s="14">
        <f>[7]Julho!$F$35</f>
        <v>90</v>
      </c>
      <c r="AG11" s="16">
        <f t="shared" si="2"/>
        <v>93</v>
      </c>
      <c r="AH11" s="25">
        <f t="shared" si="1"/>
        <v>81.612903225806448</v>
      </c>
    </row>
    <row r="12" spans="1:35" ht="17.100000000000001" customHeight="1" x14ac:dyDescent="0.2">
      <c r="A12" s="9" t="s">
        <v>6</v>
      </c>
      <c r="B12" s="14">
        <f>[8]Julho!$F$5</f>
        <v>97</v>
      </c>
      <c r="C12" s="14">
        <f>[8]Julho!$F$6</f>
        <v>97</v>
      </c>
      <c r="D12" s="14">
        <f>[8]Julho!$F$7</f>
        <v>97</v>
      </c>
      <c r="E12" s="14">
        <f>[8]Julho!$F$8</f>
        <v>90</v>
      </c>
      <c r="F12" s="14">
        <f>[8]Julho!$F$9</f>
        <v>98</v>
      </c>
      <c r="G12" s="14">
        <f>[8]Julho!$F$10</f>
        <v>100</v>
      </c>
      <c r="H12" s="14">
        <f>[8]Julho!$F$11</f>
        <v>100</v>
      </c>
      <c r="I12" s="14">
        <f>[8]Julho!$F$12</f>
        <v>100</v>
      </c>
      <c r="J12" s="14">
        <f>[8]Julho!$F$13</f>
        <v>100</v>
      </c>
      <c r="K12" s="14">
        <f>[8]Julho!$F$14</f>
        <v>100</v>
      </c>
      <c r="L12" s="14">
        <f>[8]Julho!$F$15</f>
        <v>100</v>
      </c>
      <c r="M12" s="14">
        <f>[8]Julho!$F$16</f>
        <v>100</v>
      </c>
      <c r="N12" s="14">
        <f>[8]Julho!$F$17</f>
        <v>100</v>
      </c>
      <c r="O12" s="14">
        <f>[8]Julho!$F$18</f>
        <v>100</v>
      </c>
      <c r="P12" s="14">
        <f>[8]Julho!$F$19</f>
        <v>100</v>
      </c>
      <c r="Q12" s="14">
        <f>[8]Julho!$F$20</f>
        <v>100</v>
      </c>
      <c r="R12" s="14">
        <f>[8]Julho!$F$21</f>
        <v>100</v>
      </c>
      <c r="S12" s="14">
        <f>[8]Julho!$F$22</f>
        <v>100</v>
      </c>
      <c r="T12" s="14">
        <f>[8]Julho!$F$23</f>
        <v>100</v>
      </c>
      <c r="U12" s="14">
        <f>[8]Julho!$F$24</f>
        <v>100</v>
      </c>
      <c r="V12" s="14">
        <f>[8]Julho!$F$25</f>
        <v>100</v>
      </c>
      <c r="W12" s="14">
        <f>[8]Julho!$F$26</f>
        <v>100</v>
      </c>
      <c r="X12" s="14">
        <f>[8]Julho!$F$27</f>
        <v>100</v>
      </c>
      <c r="Y12" s="14">
        <f>[8]Julho!$F$28</f>
        <v>100</v>
      </c>
      <c r="Z12" s="14">
        <f>[8]Julho!$F$29</f>
        <v>100</v>
      </c>
      <c r="AA12" s="14">
        <f>[8]Julho!$F$30</f>
        <v>100</v>
      </c>
      <c r="AB12" s="14">
        <f>[8]Julho!$F$31</f>
        <v>100</v>
      </c>
      <c r="AC12" s="14">
        <f>[8]Julho!$F$32</f>
        <v>100</v>
      </c>
      <c r="AD12" s="14">
        <f>[8]Julho!$F$33</f>
        <v>100</v>
      </c>
      <c r="AE12" s="14">
        <f>[8]Julho!$F$34</f>
        <v>100</v>
      </c>
      <c r="AF12" s="14">
        <f>[8]Julho!$F$35</f>
        <v>100</v>
      </c>
      <c r="AG12" s="16">
        <f t="shared" si="2"/>
        <v>100</v>
      </c>
      <c r="AH12" s="25">
        <f t="shared" si="1"/>
        <v>99.322580645161295</v>
      </c>
    </row>
    <row r="13" spans="1:35" ht="17.100000000000001" customHeight="1" x14ac:dyDescent="0.2">
      <c r="A13" s="9" t="s">
        <v>7</v>
      </c>
      <c r="B13" s="14">
        <f>[9]Julho!$F$5</f>
        <v>98</v>
      </c>
      <c r="C13" s="14">
        <f>[9]Julho!$F$6</f>
        <v>98</v>
      </c>
      <c r="D13" s="14">
        <f>[9]Julho!$F$7</f>
        <v>97</v>
      </c>
      <c r="E13" s="14">
        <f>[9]Julho!$F$8</f>
        <v>95</v>
      </c>
      <c r="F13" s="14">
        <f>[9]Julho!$F$9</f>
        <v>90</v>
      </c>
      <c r="G13" s="14">
        <f>[9]Julho!$F$10</f>
        <v>92</v>
      </c>
      <c r="H13" s="14">
        <f>[9]Julho!$F$11</f>
        <v>80</v>
      </c>
      <c r="I13" s="14">
        <f>[9]Julho!$F$12</f>
        <v>84</v>
      </c>
      <c r="J13" s="14">
        <f>[9]Julho!$F$13</f>
        <v>74</v>
      </c>
      <c r="K13" s="14">
        <f>[9]Julho!$F$14</f>
        <v>82</v>
      </c>
      <c r="L13" s="14">
        <f>[9]Julho!$F$15</f>
        <v>81</v>
      </c>
      <c r="M13" s="14">
        <f>[9]Julho!$F$16</f>
        <v>83</v>
      </c>
      <c r="N13" s="14">
        <f>[9]Julho!$F$17</f>
        <v>70</v>
      </c>
      <c r="O13" s="14">
        <f>[9]Julho!$F$18</f>
        <v>62</v>
      </c>
      <c r="P13" s="14">
        <f>[9]Julho!$F$19</f>
        <v>49</v>
      </c>
      <c r="Q13" s="14">
        <f>[9]Julho!$F$20</f>
        <v>62</v>
      </c>
      <c r="R13" s="14">
        <f>[9]Julho!$F$21</f>
        <v>69</v>
      </c>
      <c r="S13" s="14">
        <f>[9]Julho!$F$22</f>
        <v>100</v>
      </c>
      <c r="T13" s="14">
        <f>[9]Julho!$F$23</f>
        <v>100</v>
      </c>
      <c r="U13" s="14">
        <f>[9]Julho!$F$24</f>
        <v>100</v>
      </c>
      <c r="V13" s="14">
        <f>[9]Julho!$F$25</f>
        <v>100</v>
      </c>
      <c r="W13" s="14">
        <f>[9]Julho!$F$26</f>
        <v>98</v>
      </c>
      <c r="X13" s="14">
        <f>[9]Julho!$F$27</f>
        <v>94</v>
      </c>
      <c r="Y13" s="14">
        <f>[9]Julho!$F$28</f>
        <v>90</v>
      </c>
      <c r="Z13" s="14">
        <f>[9]Julho!$F$29</f>
        <v>88</v>
      </c>
      <c r="AA13" s="14">
        <f>[9]Julho!$F$30</f>
        <v>88</v>
      </c>
      <c r="AB13" s="14">
        <f>[9]Julho!$F$31</f>
        <v>74</v>
      </c>
      <c r="AC13" s="14">
        <f>[9]Julho!$F$32</f>
        <v>69</v>
      </c>
      <c r="AD13" s="14">
        <f>[9]Julho!$F$33</f>
        <v>71</v>
      </c>
      <c r="AE13" s="14">
        <f>[9]Julho!$F$34</f>
        <v>92</v>
      </c>
      <c r="AF13" s="14">
        <f>[9]Julho!$F$35</f>
        <v>98</v>
      </c>
      <c r="AG13" s="16">
        <f t="shared" si="2"/>
        <v>100</v>
      </c>
      <c r="AH13" s="25">
        <f t="shared" si="1"/>
        <v>84.774193548387103</v>
      </c>
    </row>
    <row r="14" spans="1:35" ht="17.100000000000001" customHeight="1" x14ac:dyDescent="0.2">
      <c r="A14" s="9" t="s">
        <v>8</v>
      </c>
      <c r="B14" s="14">
        <f>[10]Julho!$F$5</f>
        <v>96</v>
      </c>
      <c r="C14" s="14">
        <f>[10]Julho!$F$6</f>
        <v>98</v>
      </c>
      <c r="D14" s="14">
        <f>[10]Julho!$F$7</f>
        <v>95</v>
      </c>
      <c r="E14" s="14">
        <f>[10]Julho!$F$8</f>
        <v>89</v>
      </c>
      <c r="F14" s="14">
        <f>[10]Julho!$F$9</f>
        <v>94</v>
      </c>
      <c r="G14" s="14">
        <f>[10]Julho!$F$10</f>
        <v>89</v>
      </c>
      <c r="H14" s="14">
        <f>[10]Julho!$F$11</f>
        <v>89</v>
      </c>
      <c r="I14" s="14">
        <f>[10]Julho!$F$12</f>
        <v>94</v>
      </c>
      <c r="J14" s="14">
        <f>[10]Julho!$F$13</f>
        <v>92</v>
      </c>
      <c r="K14" s="14">
        <f>[10]Julho!$F$14</f>
        <v>73</v>
      </c>
      <c r="L14" s="14">
        <f>[10]Julho!$F$15</f>
        <v>96</v>
      </c>
      <c r="M14" s="14">
        <f>[10]Julho!$F$16</f>
        <v>87</v>
      </c>
      <c r="N14" s="14">
        <f>[10]Julho!$F$17</f>
        <v>85</v>
      </c>
      <c r="O14" s="14">
        <f>[10]Julho!$F$18</f>
        <v>80</v>
      </c>
      <c r="P14" s="14">
        <f>[10]Julho!$F$19</f>
        <v>67</v>
      </c>
      <c r="Q14" s="14">
        <f>[10]Julho!$F$20</f>
        <v>69</v>
      </c>
      <c r="R14" s="14">
        <f>[10]Julho!$F$21</f>
        <v>84</v>
      </c>
      <c r="S14" s="14">
        <f>[10]Julho!$F$22</f>
        <v>97</v>
      </c>
      <c r="T14" s="14">
        <f>[10]Julho!$F$23</f>
        <v>98</v>
      </c>
      <c r="U14" s="14">
        <f>[10]Julho!$F$24</f>
        <v>96</v>
      </c>
      <c r="V14" s="14">
        <f>[10]Julho!$F$25</f>
        <v>97</v>
      </c>
      <c r="W14" s="14">
        <f>[10]Julho!$F$26</f>
        <v>96</v>
      </c>
      <c r="X14" s="14">
        <f>[10]Julho!$F$27</f>
        <v>96</v>
      </c>
      <c r="Y14" s="14">
        <f>[10]Julho!$F$28</f>
        <v>97</v>
      </c>
      <c r="Z14" s="14">
        <f>[10]Julho!$F$29</f>
        <v>89</v>
      </c>
      <c r="AA14" s="14">
        <f>[10]Julho!$F$30</f>
        <v>86</v>
      </c>
      <c r="AB14" s="14">
        <f>[10]Julho!$F$31</f>
        <v>93</v>
      </c>
      <c r="AC14" s="14">
        <f>[10]Julho!$F$32</f>
        <v>82</v>
      </c>
      <c r="AD14" s="14">
        <f>[10]Julho!$F$33</f>
        <v>82</v>
      </c>
      <c r="AE14" s="14">
        <f>[10]Julho!$F$34</f>
        <v>95</v>
      </c>
      <c r="AF14" s="14">
        <f>[10]Julho!$F$35</f>
        <v>97</v>
      </c>
      <c r="AG14" s="16">
        <f>MAX(B14:AF14)</f>
        <v>98</v>
      </c>
      <c r="AH14" s="25">
        <f>AVERAGE(B14:AF14)</f>
        <v>89.612903225806448</v>
      </c>
    </row>
    <row r="15" spans="1:35" ht="17.100000000000001" customHeight="1" x14ac:dyDescent="0.2">
      <c r="A15" s="9" t="s">
        <v>9</v>
      </c>
      <c r="B15" s="14" t="str">
        <f>[11]Julho!$F$5</f>
        <v>**</v>
      </c>
      <c r="C15" s="14" t="str">
        <f>[11]Julho!$F$6</f>
        <v>**</v>
      </c>
      <c r="D15" s="14" t="str">
        <f>[11]Julho!$F$7</f>
        <v>**</v>
      </c>
      <c r="E15" s="14" t="str">
        <f>[11]Julho!$F$8</f>
        <v>**</v>
      </c>
      <c r="F15" s="14" t="str">
        <f>[11]Julho!$F$9</f>
        <v>**</v>
      </c>
      <c r="G15" s="14">
        <f>[11]Julho!$F$10</f>
        <v>59</v>
      </c>
      <c r="H15" s="14">
        <f>[11]Julho!$F$11</f>
        <v>66</v>
      </c>
      <c r="I15" s="14">
        <f>[11]Julho!$F$12</f>
        <v>74</v>
      </c>
      <c r="J15" s="14">
        <f>[11]Julho!$F$13</f>
        <v>75</v>
      </c>
      <c r="K15" s="14">
        <f>[11]Julho!$F$14</f>
        <v>72</v>
      </c>
      <c r="L15" s="14">
        <f>[11]Julho!$F$15</f>
        <v>86</v>
      </c>
      <c r="M15" s="14">
        <f>[11]Julho!$F$16</f>
        <v>77</v>
      </c>
      <c r="N15" s="14">
        <f>[11]Julho!$F$17</f>
        <v>70</v>
      </c>
      <c r="O15" s="14">
        <f>[11]Julho!$F$18</f>
        <v>69</v>
      </c>
      <c r="P15" s="14">
        <f>[11]Julho!$F$19</f>
        <v>55</v>
      </c>
      <c r="Q15" s="14">
        <f>[11]Julho!$F$20</f>
        <v>59</v>
      </c>
      <c r="R15" s="14">
        <f>[11]Julho!$F$21</f>
        <v>57</v>
      </c>
      <c r="S15" s="14">
        <f>[11]Julho!$F$22</f>
        <v>86</v>
      </c>
      <c r="T15" s="14">
        <f>[11]Julho!$F$23</f>
        <v>77</v>
      </c>
      <c r="U15" s="14">
        <f>[11]Julho!$F$24</f>
        <v>83</v>
      </c>
      <c r="V15" s="14">
        <f>[11]Julho!$F$25</f>
        <v>71</v>
      </c>
      <c r="W15" s="14">
        <f>[11]Julho!$F$26</f>
        <v>85</v>
      </c>
      <c r="X15" s="14">
        <f>[11]Julho!$F$27</f>
        <v>84</v>
      </c>
      <c r="Y15" s="14">
        <f>[11]Julho!$F$28</f>
        <v>79</v>
      </c>
      <c r="Z15" s="14">
        <f>[11]Julho!$F$29</f>
        <v>74</v>
      </c>
      <c r="AA15" s="14">
        <f>[11]Julho!$F$30</f>
        <v>70</v>
      </c>
      <c r="AB15" s="14">
        <f>[11]Julho!$F$31</f>
        <v>64</v>
      </c>
      <c r="AC15" s="14">
        <f>[11]Julho!$F$32</f>
        <v>57</v>
      </c>
      <c r="AD15" s="14">
        <f>[11]Julho!$F$33</f>
        <v>53</v>
      </c>
      <c r="AE15" s="14" t="str">
        <f>[11]Julho!$F$34</f>
        <v>**</v>
      </c>
      <c r="AF15" s="14" t="str">
        <f>[11]Julho!$F$35</f>
        <v>**</v>
      </c>
      <c r="AG15" s="16">
        <f t="shared" ref="AG15:AG25" si="3">MAX(B15:AF15)</f>
        <v>86</v>
      </c>
      <c r="AH15" s="25">
        <f t="shared" ref="AH15:AH26" si="4">AVERAGE(B15:AF15)</f>
        <v>70.916666666666671</v>
      </c>
    </row>
    <row r="16" spans="1:35" ht="17.100000000000001" customHeight="1" x14ac:dyDescent="0.2">
      <c r="A16" s="9" t="s">
        <v>10</v>
      </c>
      <c r="B16" s="14">
        <f>[12]Julho!$F$5</f>
        <v>95</v>
      </c>
      <c r="C16" s="14">
        <f>[12]Julho!$F$6</f>
        <v>96</v>
      </c>
      <c r="D16" s="14">
        <f>[12]Julho!$F$7</f>
        <v>93</v>
      </c>
      <c r="E16" s="14">
        <f>[12]Julho!$F$8</f>
        <v>91</v>
      </c>
      <c r="F16" s="14">
        <f>[12]Julho!$F$9</f>
        <v>89</v>
      </c>
      <c r="G16" s="14">
        <f>[12]Julho!$F$10</f>
        <v>90</v>
      </c>
      <c r="H16" s="14">
        <f>[12]Julho!$F$11</f>
        <v>73</v>
      </c>
      <c r="I16" s="14">
        <f>[12]Julho!$F$12</f>
        <v>91</v>
      </c>
      <c r="J16" s="14">
        <f>[12]Julho!$F$13</f>
        <v>73</v>
      </c>
      <c r="K16" s="14">
        <f>[12]Julho!$F$14</f>
        <v>84</v>
      </c>
      <c r="L16" s="14">
        <f>[12]Julho!$F$15</f>
        <v>91</v>
      </c>
      <c r="M16" s="14">
        <f>[12]Julho!$F$16</f>
        <v>93</v>
      </c>
      <c r="N16" s="14">
        <f>[12]Julho!$F$17</f>
        <v>73</v>
      </c>
      <c r="O16" s="14">
        <f>[12]Julho!$F$18</f>
        <v>71</v>
      </c>
      <c r="P16" s="14">
        <f>[12]Julho!$F$19</f>
        <v>52</v>
      </c>
      <c r="Q16" s="14">
        <f>[12]Julho!$F$20</f>
        <v>54</v>
      </c>
      <c r="R16" s="14">
        <f>[12]Julho!$F$21</f>
        <v>57</v>
      </c>
      <c r="S16" s="14">
        <f>[12]Julho!$F$22</f>
        <v>96</v>
      </c>
      <c r="T16" s="14">
        <f>[12]Julho!$F$23</f>
        <v>96</v>
      </c>
      <c r="U16" s="14">
        <f>[12]Julho!$F$24</f>
        <v>92</v>
      </c>
      <c r="V16" s="14">
        <f>[12]Julho!$F$25</f>
        <v>96</v>
      </c>
      <c r="W16" s="14">
        <f>[12]Julho!$F$26</f>
        <v>95</v>
      </c>
      <c r="X16" s="14">
        <f>[12]Julho!$F$27</f>
        <v>96</v>
      </c>
      <c r="Y16" s="14">
        <f>[12]Julho!$F$28</f>
        <v>87</v>
      </c>
      <c r="Z16" s="14">
        <f>[12]Julho!$F$29</f>
        <v>86</v>
      </c>
      <c r="AA16" s="14">
        <f>[12]Julho!$F$30</f>
        <v>84</v>
      </c>
      <c r="AB16" s="14">
        <f>[12]Julho!$F$31</f>
        <v>92</v>
      </c>
      <c r="AC16" s="14">
        <f>[12]Julho!$F$32</f>
        <v>76</v>
      </c>
      <c r="AD16" s="14">
        <f>[12]Julho!$F$33</f>
        <v>65</v>
      </c>
      <c r="AE16" s="14">
        <f>[12]Julho!$F$34</f>
        <v>86</v>
      </c>
      <c r="AF16" s="14">
        <f>[12]Julho!$F$35</f>
        <v>96</v>
      </c>
      <c r="AG16" s="16">
        <f t="shared" si="3"/>
        <v>96</v>
      </c>
      <c r="AH16" s="25">
        <f t="shared" si="4"/>
        <v>84.161290322580641</v>
      </c>
    </row>
    <row r="17" spans="1:35" ht="17.100000000000001" customHeight="1" x14ac:dyDescent="0.2">
      <c r="A17" s="9" t="s">
        <v>11</v>
      </c>
      <c r="B17" s="14" t="str">
        <f>[13]Julho!$F$5</f>
        <v>**</v>
      </c>
      <c r="C17" s="14" t="str">
        <f>[13]Julho!$F$6</f>
        <v>**</v>
      </c>
      <c r="D17" s="14" t="str">
        <f>[13]Julho!$F$7</f>
        <v>**</v>
      </c>
      <c r="E17" s="14">
        <f>[13]Julho!$F$8</f>
        <v>82</v>
      </c>
      <c r="F17" s="14">
        <f>[13]Julho!$F$9</f>
        <v>95</v>
      </c>
      <c r="G17" s="14">
        <f>[13]Julho!$F$10</f>
        <v>96</v>
      </c>
      <c r="H17" s="14">
        <f>[13]Julho!$F$11</f>
        <v>94</v>
      </c>
      <c r="I17" s="14">
        <f>[13]Julho!$F$12</f>
        <v>91</v>
      </c>
      <c r="J17" s="14">
        <f>[13]Julho!$F$13</f>
        <v>98</v>
      </c>
      <c r="K17" s="14">
        <f>[13]Julho!$F$14</f>
        <v>99</v>
      </c>
      <c r="L17" s="14">
        <f>[13]Julho!$F$15</f>
        <v>99</v>
      </c>
      <c r="M17" s="14">
        <f>[13]Julho!$F$16</f>
        <v>99</v>
      </c>
      <c r="N17" s="14">
        <f>[13]Julho!$F$17</f>
        <v>98</v>
      </c>
      <c r="O17" s="14">
        <f>[13]Julho!$F$18</f>
        <v>96</v>
      </c>
      <c r="P17" s="14">
        <f>[13]Julho!$F$19</f>
        <v>97</v>
      </c>
      <c r="Q17" s="14">
        <f>[13]Julho!$F$20</f>
        <v>96</v>
      </c>
      <c r="R17" s="14">
        <f>[13]Julho!$F$21</f>
        <v>85</v>
      </c>
      <c r="S17" s="14">
        <f>[13]Julho!$F$22</f>
        <v>92</v>
      </c>
      <c r="T17" s="14">
        <f>[13]Julho!$F$23</f>
        <v>100</v>
      </c>
      <c r="U17" s="14">
        <f>[13]Julho!$F$24</f>
        <v>99</v>
      </c>
      <c r="V17" s="14">
        <f>[13]Julho!$F$25</f>
        <v>98</v>
      </c>
      <c r="W17" s="14">
        <f>[13]Julho!$F$26</f>
        <v>99</v>
      </c>
      <c r="X17" s="14">
        <f>[13]Julho!$F$27</f>
        <v>99</v>
      </c>
      <c r="Y17" s="14">
        <f>[13]Julho!$F$28</f>
        <v>98</v>
      </c>
      <c r="Z17" s="14">
        <f>[13]Julho!$F$29</f>
        <v>99</v>
      </c>
      <c r="AA17" s="14">
        <f>[13]Julho!$F$30</f>
        <v>98</v>
      </c>
      <c r="AB17" s="14">
        <f>[13]Julho!$F$31</f>
        <v>98</v>
      </c>
      <c r="AC17" s="14">
        <f>[13]Julho!$F$32</f>
        <v>97</v>
      </c>
      <c r="AD17" s="14">
        <f>[13]Julho!$F$33</f>
        <v>97</v>
      </c>
      <c r="AE17" s="14">
        <f>[13]Julho!$F$34</f>
        <v>96</v>
      </c>
      <c r="AF17" s="14">
        <f>[13]Julho!$F$35</f>
        <v>99</v>
      </c>
      <c r="AG17" s="16">
        <f t="shared" si="3"/>
        <v>100</v>
      </c>
      <c r="AH17" s="25">
        <f t="shared" si="4"/>
        <v>96.214285714285708</v>
      </c>
    </row>
    <row r="18" spans="1:35" ht="17.100000000000001" customHeight="1" x14ac:dyDescent="0.2">
      <c r="A18" s="9" t="s">
        <v>12</v>
      </c>
      <c r="B18" s="14">
        <f>[14]Julho!$F$5</f>
        <v>96</v>
      </c>
      <c r="C18" s="14">
        <f>[14]Julho!$F$6</f>
        <v>96</v>
      </c>
      <c r="D18" s="14">
        <f>[14]Julho!$F$7</f>
        <v>93</v>
      </c>
      <c r="E18" s="14">
        <f>[14]Julho!$F$8</f>
        <v>96</v>
      </c>
      <c r="F18" s="14">
        <f>[14]Julho!$F$9</f>
        <v>95</v>
      </c>
      <c r="G18" s="14">
        <f>[14]Julho!$F$10</f>
        <v>91</v>
      </c>
      <c r="H18" s="14">
        <f>[14]Julho!$F$11</f>
        <v>87</v>
      </c>
      <c r="I18" s="14">
        <f>[14]Julho!$F$12</f>
        <v>91</v>
      </c>
      <c r="J18" s="14">
        <f>[14]Julho!$F$13</f>
        <v>93</v>
      </c>
      <c r="K18" s="14">
        <f>[14]Julho!$F$14</f>
        <v>93</v>
      </c>
      <c r="L18" s="14">
        <f>[14]Julho!$F$15</f>
        <v>95</v>
      </c>
      <c r="M18" s="14">
        <f>[14]Julho!$F$16</f>
        <v>96</v>
      </c>
      <c r="N18" s="14">
        <f>[14]Julho!$F$17</f>
        <v>94</v>
      </c>
      <c r="O18" s="14">
        <f>[14]Julho!$F$18</f>
        <v>97</v>
      </c>
      <c r="P18" s="14">
        <f>[14]Julho!$F$19</f>
        <v>91</v>
      </c>
      <c r="Q18" s="14">
        <f>[14]Julho!$F$20</f>
        <v>93</v>
      </c>
      <c r="R18" s="14">
        <f>[14]Julho!$F$21</f>
        <v>90</v>
      </c>
      <c r="S18" s="14">
        <f>[14]Julho!$F$22</f>
        <v>90</v>
      </c>
      <c r="T18" s="14">
        <f>[14]Julho!$F$23</f>
        <v>92</v>
      </c>
      <c r="U18" s="14">
        <f>[14]Julho!$F$24</f>
        <v>96</v>
      </c>
      <c r="V18" s="14">
        <f>[14]Julho!$F$25</f>
        <v>92</v>
      </c>
      <c r="W18" s="14">
        <f>[14]Julho!$F$26</f>
        <v>86</v>
      </c>
      <c r="X18" s="14">
        <f>[14]Julho!$F$27</f>
        <v>93</v>
      </c>
      <c r="Y18" s="14">
        <f>[14]Julho!$F$28</f>
        <v>85</v>
      </c>
      <c r="Z18" s="14">
        <f>[14]Julho!$F$29</f>
        <v>85</v>
      </c>
      <c r="AA18" s="14">
        <f>[14]Julho!$F$30</f>
        <v>89</v>
      </c>
      <c r="AB18" s="14">
        <f>[14]Julho!$F$31</f>
        <v>92</v>
      </c>
      <c r="AC18" s="14">
        <f>[14]Julho!$F$32</f>
        <v>89</v>
      </c>
      <c r="AD18" s="14">
        <f>[14]Julho!$F$33</f>
        <v>93</v>
      </c>
      <c r="AE18" s="14">
        <f>[14]Julho!$F$34</f>
        <v>95</v>
      </c>
      <c r="AF18" s="14">
        <f>[14]Julho!$F$35</f>
        <v>96</v>
      </c>
      <c r="AG18" s="16">
        <f t="shared" si="3"/>
        <v>97</v>
      </c>
      <c r="AH18" s="25">
        <f t="shared" si="4"/>
        <v>92.258064516129039</v>
      </c>
    </row>
    <row r="19" spans="1:35" ht="17.100000000000001" customHeight="1" x14ac:dyDescent="0.2">
      <c r="A19" s="9" t="s">
        <v>13</v>
      </c>
      <c r="B19" s="14" t="str">
        <f>[15]Julho!$F$5</f>
        <v>**</v>
      </c>
      <c r="C19" s="14" t="str">
        <f>[15]Julho!$F$6</f>
        <v>**</v>
      </c>
      <c r="D19" s="14" t="str">
        <f>[15]Julho!$F$7</f>
        <v>**</v>
      </c>
      <c r="E19" s="14" t="str">
        <f>[15]Julho!$F$8</f>
        <v>**</v>
      </c>
      <c r="F19" s="14" t="str">
        <f>[15]Julho!$F$9</f>
        <v>**</v>
      </c>
      <c r="G19" s="14" t="str">
        <f>[15]Julho!$F$10</f>
        <v>**</v>
      </c>
      <c r="H19" s="14" t="str">
        <f>[15]Julho!$F$11</f>
        <v>**</v>
      </c>
      <c r="I19" s="14" t="str">
        <f>[15]Julho!$F$12</f>
        <v>**</v>
      </c>
      <c r="J19" s="14" t="str">
        <f>[15]Julho!$F$13</f>
        <v>**</v>
      </c>
      <c r="K19" s="14" t="str">
        <f>[15]Julho!$F$14</f>
        <v>**</v>
      </c>
      <c r="L19" s="14" t="str">
        <f>[15]Julho!$F$15</f>
        <v>**</v>
      </c>
      <c r="M19" s="14" t="str">
        <f>[15]Julho!$F$16</f>
        <v>**</v>
      </c>
      <c r="N19" s="14" t="str">
        <f>[15]Julho!$F$17</f>
        <v>**</v>
      </c>
      <c r="O19" s="14" t="str">
        <f>[15]Julho!$F$18</f>
        <v>**</v>
      </c>
      <c r="P19" s="14" t="str">
        <f>[15]Julho!$F$19</f>
        <v>**</v>
      </c>
      <c r="Q19" s="14" t="str">
        <f>[15]Julho!$F$20</f>
        <v>**</v>
      </c>
      <c r="R19" s="14" t="str">
        <f>[15]Julho!$F$21</f>
        <v>**</v>
      </c>
      <c r="S19" s="14" t="str">
        <f>[15]Julho!$F$22</f>
        <v>**</v>
      </c>
      <c r="T19" s="14" t="str">
        <f>[15]Julho!$F$23</f>
        <v>**</v>
      </c>
      <c r="U19" s="14" t="str">
        <f>[15]Julho!$F$24</f>
        <v>**</v>
      </c>
      <c r="V19" s="14" t="str">
        <f>[15]Julho!$F$25</f>
        <v>**</v>
      </c>
      <c r="W19" s="14" t="str">
        <f>[15]Julho!$F$26</f>
        <v>**</v>
      </c>
      <c r="X19" s="14" t="str">
        <f>[15]Julho!$F$27</f>
        <v>**</v>
      </c>
      <c r="Y19" s="14" t="str">
        <f>[15]Julho!$F$28</f>
        <v>**</v>
      </c>
      <c r="Z19" s="14" t="str">
        <f>[15]Julho!$F$29</f>
        <v>**</v>
      </c>
      <c r="AA19" s="14" t="str">
        <f>[15]Julho!$F$30</f>
        <v>**</v>
      </c>
      <c r="AB19" s="14" t="str">
        <f>[15]Julho!$F$31</f>
        <v>**</v>
      </c>
      <c r="AC19" s="14" t="str">
        <f>[15]Julho!$F$32</f>
        <v>**</v>
      </c>
      <c r="AD19" s="14" t="str">
        <f>[15]Julho!$F$33</f>
        <v>**</v>
      </c>
      <c r="AE19" s="14" t="str">
        <f>[15]Julho!$F$34</f>
        <v>**</v>
      </c>
      <c r="AF19" s="14" t="str">
        <f>[15]Julho!$F$35</f>
        <v>**</v>
      </c>
      <c r="AG19" s="16" t="s">
        <v>32</v>
      </c>
      <c r="AH19" s="25" t="s">
        <v>32</v>
      </c>
    </row>
    <row r="20" spans="1:35" ht="17.100000000000001" customHeight="1" x14ac:dyDescent="0.2">
      <c r="A20" s="9" t="s">
        <v>14</v>
      </c>
      <c r="B20" s="14">
        <f>[16]Julho!$F$5</f>
        <v>94</v>
      </c>
      <c r="C20" s="14">
        <f>[16]Julho!$F$6</f>
        <v>95</v>
      </c>
      <c r="D20" s="14">
        <f>[16]Julho!$F$7</f>
        <v>96</v>
      </c>
      <c r="E20" s="14">
        <f>[16]Julho!$F$8</f>
        <v>89</v>
      </c>
      <c r="F20" s="14">
        <f>[16]Julho!$F$9</f>
        <v>97</v>
      </c>
      <c r="G20" s="14">
        <f>[16]Julho!$F$10</f>
        <v>96</v>
      </c>
      <c r="H20" s="14">
        <f>[16]Julho!$F$11</f>
        <v>94</v>
      </c>
      <c r="I20" s="14">
        <f>[16]Julho!$F$12</f>
        <v>92</v>
      </c>
      <c r="J20" s="14">
        <f>[16]Julho!$F$13</f>
        <v>96</v>
      </c>
      <c r="K20" s="14">
        <f>[16]Julho!$F$14</f>
        <v>93</v>
      </c>
      <c r="L20" s="14">
        <f>[16]Julho!$F$15</f>
        <v>90</v>
      </c>
      <c r="M20" s="14">
        <f>[16]Julho!$F$16</f>
        <v>86</v>
      </c>
      <c r="N20" s="14">
        <f>[16]Julho!$F$17</f>
        <v>93</v>
      </c>
      <c r="O20" s="14">
        <f>[16]Julho!$F$18</f>
        <v>95</v>
      </c>
      <c r="P20" s="14">
        <f>[16]Julho!$F$19</f>
        <v>88</v>
      </c>
      <c r="Q20" s="14">
        <f>[16]Julho!$F$20</f>
        <v>89</v>
      </c>
      <c r="R20" s="14">
        <f>[16]Julho!$F$21</f>
        <v>86</v>
      </c>
      <c r="S20" s="14">
        <f>[16]Julho!$F$22</f>
        <v>89</v>
      </c>
      <c r="T20" s="14">
        <f>[16]Julho!$F$23</f>
        <v>87</v>
      </c>
      <c r="U20" s="14">
        <f>[16]Julho!$F$24</f>
        <v>91</v>
      </c>
      <c r="V20" s="14">
        <f>[16]Julho!$F$25</f>
        <v>77</v>
      </c>
      <c r="W20" s="14">
        <f>[16]Julho!$F$26</f>
        <v>90</v>
      </c>
      <c r="X20" s="14">
        <f>[16]Julho!$F$27</f>
        <v>98</v>
      </c>
      <c r="Y20" s="14">
        <f>[16]Julho!$F$28</f>
        <v>88</v>
      </c>
      <c r="Z20" s="14">
        <f>[16]Julho!$F$29</f>
        <v>76</v>
      </c>
      <c r="AA20" s="14">
        <f>[16]Julho!$F$30</f>
        <v>87</v>
      </c>
      <c r="AB20" s="14">
        <f>[16]Julho!$F$31</f>
        <v>88</v>
      </c>
      <c r="AC20" s="14">
        <f>[16]Julho!$F$32</f>
        <v>83</v>
      </c>
      <c r="AD20" s="14">
        <f>[16]Julho!$F$33</f>
        <v>87</v>
      </c>
      <c r="AE20" s="14">
        <f>[16]Julho!$F$34</f>
        <v>67</v>
      </c>
      <c r="AF20" s="14">
        <f>[16]Julho!$F$35</f>
        <v>84</v>
      </c>
      <c r="AG20" s="16">
        <f t="shared" si="3"/>
        <v>98</v>
      </c>
      <c r="AH20" s="25">
        <f t="shared" si="4"/>
        <v>89.064516129032256</v>
      </c>
    </row>
    <row r="21" spans="1:35" ht="17.100000000000001" customHeight="1" x14ac:dyDescent="0.2">
      <c r="A21" s="9" t="s">
        <v>15</v>
      </c>
      <c r="B21" s="14">
        <f>[17]Julho!$F$5</f>
        <v>99</v>
      </c>
      <c r="C21" s="14">
        <f>[17]Julho!$F$6</f>
        <v>99</v>
      </c>
      <c r="D21" s="14">
        <f>[17]Julho!$F$7</f>
        <v>99</v>
      </c>
      <c r="E21" s="14">
        <f>[17]Julho!$F$8</f>
        <v>99</v>
      </c>
      <c r="F21" s="14">
        <f>[17]Julho!$F$9</f>
        <v>84</v>
      </c>
      <c r="G21" s="14">
        <f>[17]Julho!$F$10</f>
        <v>81</v>
      </c>
      <c r="H21" s="14">
        <f>[17]Julho!$F$11</f>
        <v>66</v>
      </c>
      <c r="I21" s="14">
        <f>[17]Julho!$F$12</f>
        <v>69</v>
      </c>
      <c r="J21" s="14">
        <f>[17]Julho!$F$13</f>
        <v>70</v>
      </c>
      <c r="K21" s="14">
        <f>[17]Julho!$F$14</f>
        <v>84</v>
      </c>
      <c r="L21" s="14">
        <f>[17]Julho!$F$15</f>
        <v>82</v>
      </c>
      <c r="M21" s="14">
        <f>[17]Julho!$F$16</f>
        <v>92</v>
      </c>
      <c r="N21" s="14">
        <f>[17]Julho!$F$17</f>
        <v>85</v>
      </c>
      <c r="O21" s="14">
        <f>[17]Julho!$F$18</f>
        <v>78</v>
      </c>
      <c r="P21" s="14">
        <f>[17]Julho!$F$19</f>
        <v>69</v>
      </c>
      <c r="Q21" s="14">
        <f>[17]Julho!$F$20</f>
        <v>70</v>
      </c>
      <c r="R21" s="14">
        <f>[17]Julho!$F$21</f>
        <v>77</v>
      </c>
      <c r="S21" s="14">
        <f>[17]Julho!$F$22</f>
        <v>99</v>
      </c>
      <c r="T21" s="14">
        <f>[17]Julho!$F$23</f>
        <v>98</v>
      </c>
      <c r="U21" s="14">
        <f>[17]Julho!$F$24</f>
        <v>96</v>
      </c>
      <c r="V21" s="14">
        <f>[17]Julho!$F$25</f>
        <v>99</v>
      </c>
      <c r="W21" s="14">
        <f>[17]Julho!$F$26</f>
        <v>99</v>
      </c>
      <c r="X21" s="14">
        <f>[17]Julho!$F$27</f>
        <v>95</v>
      </c>
      <c r="Y21" s="14">
        <f>[17]Julho!$F$28</f>
        <v>97</v>
      </c>
      <c r="Z21" s="14">
        <f>[17]Julho!$F$29</f>
        <v>95</v>
      </c>
      <c r="AA21" s="14">
        <f>[17]Julho!$F$30</f>
        <v>84</v>
      </c>
      <c r="AB21" s="14">
        <f>[17]Julho!$F$31</f>
        <v>83</v>
      </c>
      <c r="AC21" s="14">
        <f>[17]Julho!$F$32</f>
        <v>78</v>
      </c>
      <c r="AD21" s="14">
        <f>[17]Julho!$F$33</f>
        <v>65</v>
      </c>
      <c r="AE21" s="14">
        <f>[17]Julho!$F$34</f>
        <v>88</v>
      </c>
      <c r="AF21" s="14">
        <f>[17]Julho!$F$35</f>
        <v>99</v>
      </c>
      <c r="AG21" s="16">
        <f t="shared" si="3"/>
        <v>99</v>
      </c>
      <c r="AH21" s="25">
        <f t="shared" si="4"/>
        <v>86.387096774193552</v>
      </c>
    </row>
    <row r="22" spans="1:35" ht="17.100000000000001" customHeight="1" x14ac:dyDescent="0.2">
      <c r="A22" s="9" t="s">
        <v>16</v>
      </c>
      <c r="B22" s="14">
        <f>[18]Julho!$F$5</f>
        <v>93</v>
      </c>
      <c r="C22" s="14">
        <f>[18]Julho!$F$6</f>
        <v>94</v>
      </c>
      <c r="D22" s="14">
        <f>[18]Julho!$F$7</f>
        <v>91</v>
      </c>
      <c r="E22" s="14">
        <f>[18]Julho!$F$8</f>
        <v>85</v>
      </c>
      <c r="F22" s="14">
        <f>[18]Julho!$F$9</f>
        <v>84</v>
      </c>
      <c r="G22" s="14">
        <f>[18]Julho!$F$10</f>
        <v>86</v>
      </c>
      <c r="H22" s="14">
        <f>[18]Julho!$F$11</f>
        <v>70</v>
      </c>
      <c r="I22" s="14">
        <f>[18]Julho!$F$12</f>
        <v>76</v>
      </c>
      <c r="J22" s="14">
        <f>[18]Julho!$F$13</f>
        <v>90</v>
      </c>
      <c r="K22" s="14">
        <f>[18]Julho!$F$14</f>
        <v>70</v>
      </c>
      <c r="L22" s="14">
        <f>[18]Julho!$F$15</f>
        <v>89</v>
      </c>
      <c r="M22" s="14">
        <f>[18]Julho!$F$16</f>
        <v>75</v>
      </c>
      <c r="N22" s="14">
        <f>[18]Julho!$F$17</f>
        <v>82</v>
      </c>
      <c r="O22" s="14">
        <f>[18]Julho!$F$18</f>
        <v>68</v>
      </c>
      <c r="P22" s="14">
        <f>[18]Julho!$F$19</f>
        <v>50</v>
      </c>
      <c r="Q22" s="14">
        <f>[18]Julho!$F$20</f>
        <v>50</v>
      </c>
      <c r="R22" s="14">
        <f>[18]Julho!$F$21</f>
        <v>77</v>
      </c>
      <c r="S22" s="14">
        <f>[18]Julho!$F$22</f>
        <v>91</v>
      </c>
      <c r="T22" s="14">
        <f>[18]Julho!$F$23</f>
        <v>95</v>
      </c>
      <c r="U22" s="14">
        <f>[18]Julho!$F$24</f>
        <v>96</v>
      </c>
      <c r="V22" s="14">
        <f>[18]Julho!$F$25</f>
        <v>96</v>
      </c>
      <c r="W22" s="14">
        <f>[18]Julho!$F$26</f>
        <v>93</v>
      </c>
      <c r="X22" s="14">
        <f>[18]Julho!$F$27</f>
        <v>92</v>
      </c>
      <c r="Y22" s="14">
        <f>[18]Julho!$F$28</f>
        <v>91</v>
      </c>
      <c r="Z22" s="14">
        <f>[18]Julho!$F$29</f>
        <v>93</v>
      </c>
      <c r="AA22" s="14">
        <f>[18]Julho!$F$30</f>
        <v>86</v>
      </c>
      <c r="AB22" s="14">
        <f>[18]Julho!$F$31</f>
        <v>90</v>
      </c>
      <c r="AC22" s="14">
        <f>[18]Julho!$F$32</f>
        <v>69</v>
      </c>
      <c r="AD22" s="14">
        <f>[18]Julho!$F$33</f>
        <v>50</v>
      </c>
      <c r="AE22" s="14">
        <f>[18]Julho!$F$34</f>
        <v>92</v>
      </c>
      <c r="AF22" s="14">
        <f>[18]Julho!$F$35</f>
        <v>96</v>
      </c>
      <c r="AG22" s="16">
        <f t="shared" si="3"/>
        <v>96</v>
      </c>
      <c r="AH22" s="25">
        <f t="shared" si="4"/>
        <v>82.58064516129032</v>
      </c>
    </row>
    <row r="23" spans="1:35" ht="17.100000000000001" customHeight="1" x14ac:dyDescent="0.2">
      <c r="A23" s="9" t="s">
        <v>17</v>
      </c>
      <c r="B23" s="14">
        <f>[19]Julho!$F$5</f>
        <v>97</v>
      </c>
      <c r="C23" s="14">
        <f>[19]Julho!$F$6</f>
        <v>97</v>
      </c>
      <c r="D23" s="14">
        <f>[19]Julho!$F$7</f>
        <v>94</v>
      </c>
      <c r="E23" s="14">
        <f>[19]Julho!$F$8</f>
        <v>91</v>
      </c>
      <c r="F23" s="14">
        <f>[19]Julho!$F$9</f>
        <v>96</v>
      </c>
      <c r="G23" s="14">
        <f>[19]Julho!$F$10</f>
        <v>96</v>
      </c>
      <c r="H23" s="14">
        <f>[19]Julho!$F$11</f>
        <v>94</v>
      </c>
      <c r="I23" s="14">
        <f>[19]Julho!$F$12</f>
        <v>97</v>
      </c>
      <c r="J23" s="14">
        <f>[19]Julho!$F$13</f>
        <v>97</v>
      </c>
      <c r="K23" s="14">
        <f>[19]Julho!$F$14</f>
        <v>97</v>
      </c>
      <c r="L23" s="14">
        <f>[19]Julho!$F$15</f>
        <v>96</v>
      </c>
      <c r="M23" s="14">
        <f>[19]Julho!$F$16</f>
        <v>97</v>
      </c>
      <c r="N23" s="14">
        <f>[19]Julho!$F$17</f>
        <v>80</v>
      </c>
      <c r="O23" s="14">
        <f>[19]Julho!$F$18</f>
        <v>84</v>
      </c>
      <c r="P23" s="14">
        <f>[19]Julho!$F$19</f>
        <v>66</v>
      </c>
      <c r="Q23" s="14">
        <f>[19]Julho!$F$20</f>
        <v>91</v>
      </c>
      <c r="R23" s="14">
        <f>[19]Julho!$F$21</f>
        <v>80</v>
      </c>
      <c r="S23" s="14">
        <f>[19]Julho!$F$22</f>
        <v>95</v>
      </c>
      <c r="T23" s="14">
        <f>[19]Julho!$F$23</f>
        <v>98</v>
      </c>
      <c r="U23" s="14">
        <f>[19]Julho!$F$24</f>
        <v>94</v>
      </c>
      <c r="V23" s="14">
        <f>[19]Julho!$F$25</f>
        <v>97</v>
      </c>
      <c r="W23" s="14">
        <f>[19]Julho!$F$26</f>
        <v>97</v>
      </c>
      <c r="X23" s="14">
        <f>[19]Julho!$F$27</f>
        <v>97</v>
      </c>
      <c r="Y23" s="14">
        <f>[19]Julho!$F$28</f>
        <v>92</v>
      </c>
      <c r="Z23" s="14">
        <f>[19]Julho!$F$29</f>
        <v>91</v>
      </c>
      <c r="AA23" s="14">
        <f>[19]Julho!$F$30</f>
        <v>95</v>
      </c>
      <c r="AB23" s="14">
        <f>[19]Julho!$F$31</f>
        <v>96</v>
      </c>
      <c r="AC23" s="14">
        <f>[19]Julho!$F$32</f>
        <v>82</v>
      </c>
      <c r="AD23" s="14">
        <f>[19]Julho!$F$33</f>
        <v>82</v>
      </c>
      <c r="AE23" s="14">
        <f>[19]Julho!$F$34</f>
        <v>93</v>
      </c>
      <c r="AF23" s="14">
        <f>[19]Julho!$F$35</f>
        <v>97</v>
      </c>
      <c r="AG23" s="16">
        <f t="shared" si="3"/>
        <v>98</v>
      </c>
      <c r="AH23" s="25">
        <f t="shared" si="4"/>
        <v>92.129032258064512</v>
      </c>
    </row>
    <row r="24" spans="1:35" ht="17.100000000000001" customHeight="1" x14ac:dyDescent="0.2">
      <c r="A24" s="9" t="s">
        <v>18</v>
      </c>
      <c r="B24" s="14">
        <f>[20]Julho!$F$5</f>
        <v>88</v>
      </c>
      <c r="C24" s="14">
        <f>[20]Julho!$F$6</f>
        <v>96</v>
      </c>
      <c r="D24" s="14">
        <f>[20]Julho!$F$7</f>
        <v>99</v>
      </c>
      <c r="E24" s="14">
        <f>[20]Julho!$F$8</f>
        <v>96</v>
      </c>
      <c r="F24" s="14">
        <f>[20]Julho!$F$9</f>
        <v>87</v>
      </c>
      <c r="G24" s="14">
        <f>[20]Julho!$F$10</f>
        <v>90</v>
      </c>
      <c r="H24" s="14">
        <f>[20]Julho!$F$11</f>
        <v>90</v>
      </c>
      <c r="I24" s="14">
        <f>[20]Julho!$F$12</f>
        <v>84</v>
      </c>
      <c r="J24" s="14">
        <f>[20]Julho!$F$13</f>
        <v>86</v>
      </c>
      <c r="K24" s="14">
        <f>[20]Julho!$F$14</f>
        <v>76</v>
      </c>
      <c r="L24" s="14">
        <f>[20]Julho!$F$15</f>
        <v>91</v>
      </c>
      <c r="M24" s="14">
        <f>[20]Julho!$F$16</f>
        <v>91</v>
      </c>
      <c r="N24" s="14">
        <f>[20]Julho!$F$17</f>
        <v>82</v>
      </c>
      <c r="O24" s="14">
        <f>[20]Julho!$F$18</f>
        <v>70</v>
      </c>
      <c r="P24" s="14">
        <f>[20]Julho!$F$19</f>
        <v>71</v>
      </c>
      <c r="Q24" s="14">
        <f>[20]Julho!$F$20</f>
        <v>77</v>
      </c>
      <c r="R24" s="14">
        <f>[20]Julho!$F$21</f>
        <v>76</v>
      </c>
      <c r="S24" s="14">
        <f>[20]Julho!$F$22</f>
        <v>90</v>
      </c>
      <c r="T24" s="14">
        <f>[20]Julho!$F$23</f>
        <v>88</v>
      </c>
      <c r="U24" s="14">
        <f>[20]Julho!$F$24</f>
        <v>79</v>
      </c>
      <c r="V24" s="14">
        <f>[20]Julho!$F$25</f>
        <v>85</v>
      </c>
      <c r="W24" s="14">
        <f>[20]Julho!$F$26</f>
        <v>97</v>
      </c>
      <c r="X24" s="14">
        <f>[20]Julho!$F$27</f>
        <v>97</v>
      </c>
      <c r="Y24" s="14">
        <f>[20]Julho!$F$28</f>
        <v>88</v>
      </c>
      <c r="Z24" s="14">
        <f>[20]Julho!$F$29</f>
        <v>77</v>
      </c>
      <c r="AA24" s="14">
        <f>[20]Julho!$F$30</f>
        <v>75</v>
      </c>
      <c r="AB24" s="14">
        <f>[20]Julho!$F$31</f>
        <v>73</v>
      </c>
      <c r="AC24" s="14">
        <f>[20]Julho!$F$32</f>
        <v>71</v>
      </c>
      <c r="AD24" s="14">
        <f>[20]Julho!$F$33</f>
        <v>72</v>
      </c>
      <c r="AE24" s="14">
        <f>[20]Julho!$F$34</f>
        <v>61</v>
      </c>
      <c r="AF24" s="14">
        <f>[20]Julho!$F$35</f>
        <v>86</v>
      </c>
      <c r="AG24" s="16">
        <f t="shared" si="3"/>
        <v>99</v>
      </c>
      <c r="AH24" s="25">
        <f t="shared" si="4"/>
        <v>83.516129032258064</v>
      </c>
    </row>
    <row r="25" spans="1:35" ht="17.100000000000001" customHeight="1" x14ac:dyDescent="0.2">
      <c r="A25" s="9" t="s">
        <v>19</v>
      </c>
      <c r="B25" s="14">
        <f>[21]Julho!$F$5</f>
        <v>95</v>
      </c>
      <c r="C25" s="14">
        <f>[21]Julho!$F$6</f>
        <v>97</v>
      </c>
      <c r="D25" s="14">
        <f>[21]Julho!$F$7</f>
        <v>96</v>
      </c>
      <c r="E25" s="14">
        <f>[21]Julho!$F$8</f>
        <v>85</v>
      </c>
      <c r="F25" s="14">
        <f>[21]Julho!$F$9</f>
        <v>89</v>
      </c>
      <c r="G25" s="14">
        <f>[21]Julho!$F$10</f>
        <v>83</v>
      </c>
      <c r="H25" s="14">
        <f>[21]Julho!$F$11</f>
        <v>77</v>
      </c>
      <c r="I25" s="14">
        <f>[21]Julho!$F$12</f>
        <v>86</v>
      </c>
      <c r="J25" s="14">
        <f>[21]Julho!$F$13</f>
        <v>82</v>
      </c>
      <c r="K25" s="14">
        <f>[21]Julho!$F$14</f>
        <v>74</v>
      </c>
      <c r="L25" s="14">
        <f>[21]Julho!$F$15</f>
        <v>89</v>
      </c>
      <c r="M25" s="14">
        <f>[21]Julho!$F$16</f>
        <v>85</v>
      </c>
      <c r="N25" s="14">
        <f>[21]Julho!$F$17</f>
        <v>81</v>
      </c>
      <c r="O25" s="14">
        <f>[21]Julho!$F$18</f>
        <v>68</v>
      </c>
      <c r="P25" s="14">
        <f>[21]Julho!$F$19</f>
        <v>67</v>
      </c>
      <c r="Q25" s="14">
        <f>[21]Julho!$F$20</f>
        <v>57</v>
      </c>
      <c r="R25" s="14">
        <f>[21]Julho!$F$21</f>
        <v>95</v>
      </c>
      <c r="S25" s="14">
        <f>[21]Julho!$F$22</f>
        <v>96</v>
      </c>
      <c r="T25" s="14">
        <f>[21]Julho!$F$23</f>
        <v>96</v>
      </c>
      <c r="U25" s="14">
        <f>[21]Julho!$F$24</f>
        <v>94</v>
      </c>
      <c r="V25" s="14">
        <f>[21]Julho!$F$25</f>
        <v>96</v>
      </c>
      <c r="W25" s="14">
        <f>[21]Julho!$F$26</f>
        <v>97</v>
      </c>
      <c r="X25" s="14">
        <f>[21]Julho!$F$27</f>
        <v>93</v>
      </c>
      <c r="Y25" s="14">
        <f>[21]Julho!$F$28</f>
        <v>92</v>
      </c>
      <c r="Z25" s="14">
        <f>[21]Julho!$F$29</f>
        <v>84</v>
      </c>
      <c r="AA25" s="14">
        <f>[21]Julho!$F$30</f>
        <v>81</v>
      </c>
      <c r="AB25" s="14">
        <f>[21]Julho!$F$31</f>
        <v>83</v>
      </c>
      <c r="AC25" s="14">
        <f>[21]Julho!$F$32</f>
        <v>77</v>
      </c>
      <c r="AD25" s="14">
        <f>[21]Julho!$F$33</f>
        <v>69</v>
      </c>
      <c r="AE25" s="14">
        <f>[21]Julho!$F$34</f>
        <v>93</v>
      </c>
      <c r="AF25" s="14">
        <f>[21]Julho!$F$35</f>
        <v>96</v>
      </c>
      <c r="AG25" s="16">
        <f t="shared" si="3"/>
        <v>97</v>
      </c>
      <c r="AH25" s="25">
        <f>AVERAGE(B25:AF25)</f>
        <v>85.58064516129032</v>
      </c>
    </row>
    <row r="26" spans="1:35" ht="17.100000000000001" customHeight="1" x14ac:dyDescent="0.2">
      <c r="A26" s="9" t="s">
        <v>31</v>
      </c>
      <c r="B26" s="14">
        <f>[22]Julho!$F$5</f>
        <v>95</v>
      </c>
      <c r="C26" s="14">
        <f>[22]Julho!$F$6</f>
        <v>97</v>
      </c>
      <c r="D26" s="14">
        <f>[22]Julho!$F$7</f>
        <v>97</v>
      </c>
      <c r="E26" s="14">
        <f>[22]Julho!$F$8</f>
        <v>95</v>
      </c>
      <c r="F26" s="14">
        <f>[22]Julho!$F$9</f>
        <v>94</v>
      </c>
      <c r="G26" s="14">
        <f>[22]Julho!$F$10</f>
        <v>95</v>
      </c>
      <c r="H26" s="14">
        <f>[22]Julho!$F$11</f>
        <v>90</v>
      </c>
      <c r="I26" s="14">
        <f>[22]Julho!$F$12</f>
        <v>92</v>
      </c>
      <c r="J26" s="14">
        <f>[22]Julho!$F$13</f>
        <v>66</v>
      </c>
      <c r="K26" s="14">
        <f>[22]Julho!$F$14</f>
        <v>84</v>
      </c>
      <c r="L26" s="14">
        <f>[22]Julho!$F$15</f>
        <v>81</v>
      </c>
      <c r="M26" s="14">
        <f>[22]Julho!$F$16</f>
        <v>85</v>
      </c>
      <c r="N26" s="14">
        <f>[22]Julho!$F$17</f>
        <v>73</v>
      </c>
      <c r="O26" s="14">
        <f>[22]Julho!$F$18</f>
        <v>63</v>
      </c>
      <c r="P26" s="14">
        <f>[22]Julho!$F$19</f>
        <v>65</v>
      </c>
      <c r="Q26" s="14">
        <f>[22]Julho!$F$20</f>
        <v>66</v>
      </c>
      <c r="R26" s="14">
        <f>[22]Julho!$F$21</f>
        <v>62</v>
      </c>
      <c r="S26" s="14">
        <f>[22]Julho!$F$22</f>
        <v>79</v>
      </c>
      <c r="T26" s="14">
        <f>[22]Julho!$F$23</f>
        <v>92</v>
      </c>
      <c r="U26" s="14">
        <f>[22]Julho!$F$24</f>
        <v>67</v>
      </c>
      <c r="V26" s="14">
        <f>[22]Julho!$F$25</f>
        <v>96</v>
      </c>
      <c r="W26" s="14">
        <f>[22]Julho!$F$26</f>
        <v>97</v>
      </c>
      <c r="X26" s="14">
        <f>[22]Julho!$F$27</f>
        <v>96</v>
      </c>
      <c r="Y26" s="14">
        <f>[22]Julho!$F$28</f>
        <v>93</v>
      </c>
      <c r="Z26" s="14">
        <f>[22]Julho!$F$29</f>
        <v>86</v>
      </c>
      <c r="AA26" s="14">
        <f>[22]Julho!$F$30</f>
        <v>78</v>
      </c>
      <c r="AB26" s="14">
        <f>[22]Julho!$F$31</f>
        <v>64</v>
      </c>
      <c r="AC26" s="14">
        <f>[22]Julho!$F$32</f>
        <v>58</v>
      </c>
      <c r="AD26" s="14">
        <f>[22]Julho!$F$33</f>
        <v>64</v>
      </c>
      <c r="AE26" s="14">
        <f>[22]Julho!$F$34</f>
        <v>95</v>
      </c>
      <c r="AF26" s="14">
        <f>[22]Julho!$F$35</f>
        <v>95</v>
      </c>
      <c r="AG26" s="16">
        <f>MAX(B26:AF26)</f>
        <v>97</v>
      </c>
      <c r="AH26" s="25">
        <f t="shared" si="4"/>
        <v>82.58064516129032</v>
      </c>
    </row>
    <row r="27" spans="1:35" ht="17.100000000000001" customHeight="1" x14ac:dyDescent="0.2">
      <c r="A27" s="9" t="s">
        <v>20</v>
      </c>
      <c r="B27" s="14" t="str">
        <f>[23]Julho!$F$5</f>
        <v>**</v>
      </c>
      <c r="C27" s="14" t="str">
        <f>[23]Julho!$F$6</f>
        <v>**</v>
      </c>
      <c r="D27" s="14" t="str">
        <f>[23]Julho!$F$7</f>
        <v>**</v>
      </c>
      <c r="E27" s="14" t="str">
        <f>[23]Julho!$F$8</f>
        <v>**</v>
      </c>
      <c r="F27" s="14" t="str">
        <f>[23]Julho!$F$9</f>
        <v>**</v>
      </c>
      <c r="G27" s="14" t="str">
        <f>[23]Julho!$F$10</f>
        <v>**</v>
      </c>
      <c r="H27" s="14" t="str">
        <f>[23]Julho!$F$11</f>
        <v>**</v>
      </c>
      <c r="I27" s="14" t="str">
        <f>[23]Julho!$F$12</f>
        <v>**</v>
      </c>
      <c r="J27" s="14" t="str">
        <f>[23]Julho!$F$13</f>
        <v>**</v>
      </c>
      <c r="K27" s="14" t="str">
        <f>[23]Julho!$F$14</f>
        <v>**</v>
      </c>
      <c r="L27" s="14" t="str">
        <f>[23]Julho!$F$15</f>
        <v>**</v>
      </c>
      <c r="M27" s="14" t="str">
        <f>[23]Julho!$F$16</f>
        <v>**</v>
      </c>
      <c r="N27" s="14" t="str">
        <f>[23]Julho!$F$17</f>
        <v>**</v>
      </c>
      <c r="O27" s="14" t="str">
        <f>[23]Julho!$F$18</f>
        <v>**</v>
      </c>
      <c r="P27" s="14" t="str">
        <f>[23]Julho!$F$19</f>
        <v>**</v>
      </c>
      <c r="Q27" s="14" t="str">
        <f>[23]Julho!$F$20</f>
        <v>**</v>
      </c>
      <c r="R27" s="14" t="str">
        <f>[23]Julho!$F$21</f>
        <v>**</v>
      </c>
      <c r="S27" s="14" t="str">
        <f>[23]Julho!$F$22</f>
        <v>**</v>
      </c>
      <c r="T27" s="14" t="str">
        <f>[23]Julho!$F$23</f>
        <v>**</v>
      </c>
      <c r="U27" s="14" t="str">
        <f>[23]Julho!$F$24</f>
        <v>**</v>
      </c>
      <c r="V27" s="14" t="str">
        <f>[23]Julho!$F$25</f>
        <v>**</v>
      </c>
      <c r="W27" s="14" t="str">
        <f>[23]Julho!$F$26</f>
        <v>**</v>
      </c>
      <c r="X27" s="14" t="str">
        <f>[23]Julho!$F$27</f>
        <v>**</v>
      </c>
      <c r="Y27" s="14" t="str">
        <f>[23]Julho!$F$28</f>
        <v>**</v>
      </c>
      <c r="Z27" s="14" t="str">
        <f>[23]Julho!$F$29</f>
        <v>**</v>
      </c>
      <c r="AA27" s="14" t="str">
        <f>[23]Julho!$F$30</f>
        <v>**</v>
      </c>
      <c r="AB27" s="14" t="str">
        <f>[23]Julho!$F$31</f>
        <v>**</v>
      </c>
      <c r="AC27" s="14" t="str">
        <f>[23]Julho!$F$32</f>
        <v>**</v>
      </c>
      <c r="AD27" s="14" t="str">
        <f>[23]Julho!$F$33</f>
        <v>**</v>
      </c>
      <c r="AE27" s="14" t="str">
        <f>[23]Julho!$F$34</f>
        <v>**</v>
      </c>
      <c r="AF27" s="14" t="str">
        <f>[23]Julho!$F$35</f>
        <v>**</v>
      </c>
      <c r="AG27" s="16" t="s">
        <v>32</v>
      </c>
      <c r="AH27" s="25" t="s">
        <v>32</v>
      </c>
    </row>
    <row r="28" spans="1:35" s="5" customFormat="1" ht="17.100000000000001" customHeight="1" x14ac:dyDescent="0.2">
      <c r="A28" s="13" t="s">
        <v>34</v>
      </c>
      <c r="B28" s="21">
        <f>MAX(B5:B27)</f>
        <v>99</v>
      </c>
      <c r="C28" s="21">
        <f t="shared" ref="C28:AH28" si="5">MAX(C5:C27)</f>
        <v>99</v>
      </c>
      <c r="D28" s="21">
        <f t="shared" si="5"/>
        <v>99</v>
      </c>
      <c r="E28" s="21">
        <f t="shared" si="5"/>
        <v>99</v>
      </c>
      <c r="F28" s="21">
        <f t="shared" si="5"/>
        <v>98</v>
      </c>
      <c r="G28" s="21">
        <f t="shared" si="5"/>
        <v>100</v>
      </c>
      <c r="H28" s="21">
        <f t="shared" si="5"/>
        <v>100</v>
      </c>
      <c r="I28" s="21">
        <f t="shared" si="5"/>
        <v>100</v>
      </c>
      <c r="J28" s="21">
        <f t="shared" si="5"/>
        <v>100</v>
      </c>
      <c r="K28" s="21">
        <f t="shared" si="5"/>
        <v>100</v>
      </c>
      <c r="L28" s="21">
        <f t="shared" si="5"/>
        <v>100</v>
      </c>
      <c r="M28" s="21">
        <f t="shared" si="5"/>
        <v>100</v>
      </c>
      <c r="N28" s="21">
        <f t="shared" si="5"/>
        <v>100</v>
      </c>
      <c r="O28" s="21">
        <f t="shared" si="5"/>
        <v>100</v>
      </c>
      <c r="P28" s="21">
        <f t="shared" si="5"/>
        <v>100</v>
      </c>
      <c r="Q28" s="21">
        <f t="shared" si="5"/>
        <v>100</v>
      </c>
      <c r="R28" s="21">
        <f t="shared" si="5"/>
        <v>100</v>
      </c>
      <c r="S28" s="21">
        <f t="shared" si="5"/>
        <v>100</v>
      </c>
      <c r="T28" s="21">
        <f t="shared" si="5"/>
        <v>100</v>
      </c>
      <c r="U28" s="21">
        <f t="shared" si="5"/>
        <v>100</v>
      </c>
      <c r="V28" s="21">
        <f t="shared" si="5"/>
        <v>100</v>
      </c>
      <c r="W28" s="21">
        <f t="shared" si="5"/>
        <v>100</v>
      </c>
      <c r="X28" s="21">
        <f t="shared" si="5"/>
        <v>100</v>
      </c>
      <c r="Y28" s="21">
        <f t="shared" si="5"/>
        <v>100</v>
      </c>
      <c r="Z28" s="21">
        <f t="shared" si="5"/>
        <v>100</v>
      </c>
      <c r="AA28" s="21">
        <f t="shared" si="5"/>
        <v>100</v>
      </c>
      <c r="AB28" s="21">
        <f t="shared" si="5"/>
        <v>100</v>
      </c>
      <c r="AC28" s="21">
        <f t="shared" si="5"/>
        <v>100</v>
      </c>
      <c r="AD28" s="21">
        <f t="shared" si="5"/>
        <v>100</v>
      </c>
      <c r="AE28" s="21">
        <f t="shared" si="5"/>
        <v>100</v>
      </c>
      <c r="AF28" s="54">
        <f t="shared" si="5"/>
        <v>100</v>
      </c>
      <c r="AG28" s="21">
        <f t="shared" si="5"/>
        <v>100</v>
      </c>
      <c r="AH28" s="21">
        <f t="shared" si="5"/>
        <v>99.322580645161295</v>
      </c>
      <c r="AI28" s="12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M3:M4"/>
    <mergeCell ref="A2:A4"/>
    <mergeCell ref="S3:S4"/>
    <mergeCell ref="V3:V4"/>
    <mergeCell ref="K3:K4"/>
    <mergeCell ref="L3:L4"/>
    <mergeCell ref="I3:I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AH28" sqref="AH28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44</v>
      </c>
      <c r="AH3" s="33" t="s">
        <v>41</v>
      </c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  <c r="AH4" s="32" t="s">
        <v>43</v>
      </c>
    </row>
    <row r="5" spans="1:34" s="5" customFormat="1" ht="20.100000000000001" customHeight="1" thickTop="1" x14ac:dyDescent="0.2">
      <c r="A5" s="8" t="s">
        <v>48</v>
      </c>
      <c r="B5" s="43">
        <f>[1]Julho!$G$5</f>
        <v>39</v>
      </c>
      <c r="C5" s="43">
        <f>[1]Julho!$G$6</f>
        <v>40</v>
      </c>
      <c r="D5" s="43">
        <f>[1]Julho!$G$7</f>
        <v>59</v>
      </c>
      <c r="E5" s="43">
        <f>[1]Julho!$G$8</f>
        <v>37</v>
      </c>
      <c r="F5" s="43">
        <f>[1]Julho!$G$9</f>
        <v>37</v>
      </c>
      <c r="G5" s="43">
        <f>[1]Julho!$G$10</f>
        <v>36</v>
      </c>
      <c r="H5" s="43">
        <f>[1]Julho!$G$11</f>
        <v>32</v>
      </c>
      <c r="I5" s="43">
        <f>[1]Julho!$G$12</f>
        <v>31</v>
      </c>
      <c r="J5" s="43">
        <f>[1]Julho!$G$13</f>
        <v>27</v>
      </c>
      <c r="K5" s="43">
        <f>[1]Julho!$G$14</f>
        <v>20</v>
      </c>
      <c r="L5" s="43">
        <f>[1]Julho!$G$15</f>
        <v>26</v>
      </c>
      <c r="M5" s="43">
        <f>[1]Julho!$G$16</f>
        <v>25</v>
      </c>
      <c r="N5" s="43">
        <f>[1]Julho!$G$17</f>
        <v>18</v>
      </c>
      <c r="O5" s="43">
        <f>[1]Julho!$G$18</f>
        <v>13</v>
      </c>
      <c r="P5" s="43">
        <f>[1]Julho!$G$19</f>
        <v>16</v>
      </c>
      <c r="Q5" s="43">
        <f>[1]Julho!$G$20</f>
        <v>20</v>
      </c>
      <c r="R5" s="43">
        <f>[1]Julho!$G$21</f>
        <v>24</v>
      </c>
      <c r="S5" s="43">
        <f>[1]Julho!$G$22</f>
        <v>27</v>
      </c>
      <c r="T5" s="43">
        <f>[1]Julho!$G$23</f>
        <v>33</v>
      </c>
      <c r="U5" s="43">
        <f>[1]Julho!$G$24</f>
        <v>22</v>
      </c>
      <c r="V5" s="43">
        <f>[1]Julho!$G$25</f>
        <v>34</v>
      </c>
      <c r="W5" s="43">
        <f>[1]Julho!$G$26</f>
        <v>78</v>
      </c>
      <c r="X5" s="43">
        <f>[1]Julho!$G$27</f>
        <v>46</v>
      </c>
      <c r="Y5" s="43">
        <f>[1]Julho!$G$28</f>
        <v>31</v>
      </c>
      <c r="Z5" s="43">
        <f>[1]Julho!$G$29</f>
        <v>26</v>
      </c>
      <c r="AA5" s="43">
        <f>[1]Julho!$G$30</f>
        <v>23</v>
      </c>
      <c r="AB5" s="43">
        <f>[1]Julho!$G$31</f>
        <v>22</v>
      </c>
      <c r="AC5" s="43">
        <f>[1]Julho!$G$32</f>
        <v>22</v>
      </c>
      <c r="AD5" s="43">
        <f>[1]Julho!$G$33</f>
        <v>19</v>
      </c>
      <c r="AE5" s="43">
        <f>[1]Julho!$G$34</f>
        <v>22</v>
      </c>
      <c r="AF5" s="43">
        <f>[1]Julho!$G$35</f>
        <v>20</v>
      </c>
      <c r="AG5" s="44">
        <f>MIN(B5:AF5)</f>
        <v>13</v>
      </c>
      <c r="AH5" s="45">
        <f>AVERAGE(B5:AF5)</f>
        <v>29.838709677419356</v>
      </c>
    </row>
    <row r="6" spans="1:34" ht="17.100000000000001" customHeight="1" x14ac:dyDescent="0.2">
      <c r="A6" s="9" t="s">
        <v>0</v>
      </c>
      <c r="B6" s="3">
        <f>[2]Julho!$G$5</f>
        <v>79</v>
      </c>
      <c r="C6" s="3">
        <f>[2]Julho!$G$6</f>
        <v>89</v>
      </c>
      <c r="D6" s="3">
        <f>[2]Julho!$G$7</f>
        <v>86</v>
      </c>
      <c r="E6" s="3">
        <f>[2]Julho!$G$8</f>
        <v>40</v>
      </c>
      <c r="F6" s="3">
        <f>[2]Julho!$G$9</f>
        <v>32</v>
      </c>
      <c r="G6" s="3">
        <f>[2]Julho!$G$10</f>
        <v>38</v>
      </c>
      <c r="H6" s="3">
        <f>[2]Julho!$G$11</f>
        <v>25</v>
      </c>
      <c r="I6" s="3">
        <f>[2]Julho!$G$12</f>
        <v>21</v>
      </c>
      <c r="J6" s="3">
        <f>[2]Julho!$G$13</f>
        <v>31</v>
      </c>
      <c r="K6" s="3">
        <f>[2]Julho!$G$14</f>
        <v>33</v>
      </c>
      <c r="L6" s="3">
        <f>[2]Julho!$G$15</f>
        <v>32</v>
      </c>
      <c r="M6" s="3">
        <f>[2]Julho!$G$16</f>
        <v>31</v>
      </c>
      <c r="N6" s="3">
        <f>[2]Julho!$G$17</f>
        <v>27</v>
      </c>
      <c r="O6" s="3">
        <f>[2]Julho!$G$18</f>
        <v>19</v>
      </c>
      <c r="P6" s="3">
        <f>[2]Julho!$G$19</f>
        <v>21</v>
      </c>
      <c r="Q6" s="3">
        <f>[2]Julho!$G$20</f>
        <v>26</v>
      </c>
      <c r="R6" s="3">
        <f>[2]Julho!$G$21</f>
        <v>38</v>
      </c>
      <c r="S6" s="3">
        <f>[2]Julho!$G$22</f>
        <v>88</v>
      </c>
      <c r="T6" s="3">
        <f>[2]Julho!$G$23</f>
        <v>67</v>
      </c>
      <c r="U6" s="3">
        <f>[2]Julho!$G$24</f>
        <v>37</v>
      </c>
      <c r="V6" s="3">
        <f>[2]Julho!$G$25</f>
        <v>65</v>
      </c>
      <c r="W6" s="3">
        <f>[2]Julho!$G$26</f>
        <v>42</v>
      </c>
      <c r="X6" s="3">
        <f>[2]Julho!$G$27</f>
        <v>66</v>
      </c>
      <c r="Y6" s="3">
        <f>[2]Julho!$G$28</f>
        <v>55</v>
      </c>
      <c r="Z6" s="3">
        <f>[2]Julho!$G$29</f>
        <v>34</v>
      </c>
      <c r="AA6" s="3">
        <f>[2]Julho!$G$30</f>
        <v>48</v>
      </c>
      <c r="AB6" s="3">
        <f>[2]Julho!$G$31</f>
        <v>30</v>
      </c>
      <c r="AC6" s="3">
        <f>[2]Julho!$G$32</f>
        <v>27</v>
      </c>
      <c r="AD6" s="3">
        <f>[2]Julho!$G$33</f>
        <v>27</v>
      </c>
      <c r="AE6" s="3">
        <f>[2]Julho!$G$34</f>
        <v>49</v>
      </c>
      <c r="AF6" s="3">
        <f>[2]Julho!$G$35</f>
        <v>84</v>
      </c>
      <c r="AG6" s="7">
        <f>MIN(B6:AF6)</f>
        <v>19</v>
      </c>
      <c r="AH6" s="25">
        <f t="shared" ref="AH6:AH13" si="1">AVERAGE(B6:AF6)</f>
        <v>44.741935483870968</v>
      </c>
    </row>
    <row r="7" spans="1:34" ht="17.100000000000001" customHeight="1" x14ac:dyDescent="0.2">
      <c r="A7" s="9" t="s">
        <v>1</v>
      </c>
      <c r="B7" s="3">
        <f>[3]Julho!$G$5</f>
        <v>71</v>
      </c>
      <c r="C7" s="3">
        <f>[3]Julho!$G$6</f>
        <v>67</v>
      </c>
      <c r="D7" s="3">
        <f>[3]Julho!$G$7</f>
        <v>57</v>
      </c>
      <c r="E7" s="3">
        <f>[3]Julho!$G$8</f>
        <v>26</v>
      </c>
      <c r="F7" s="3">
        <f>[3]Julho!$G$9</f>
        <v>35</v>
      </c>
      <c r="G7" s="3">
        <f>[3]Julho!$G$10</f>
        <v>36</v>
      </c>
      <c r="H7" s="3">
        <f>[3]Julho!$G$11</f>
        <v>37</v>
      </c>
      <c r="I7" s="3">
        <f>[3]Julho!$G$12</f>
        <v>32</v>
      </c>
      <c r="J7" s="3">
        <f>[3]Julho!$G$13</f>
        <v>23</v>
      </c>
      <c r="K7" s="3">
        <f>[3]Julho!$G$14</f>
        <v>32</v>
      </c>
      <c r="L7" s="3">
        <f>[3]Julho!$G$15</f>
        <v>38</v>
      </c>
      <c r="M7" s="3">
        <f>[3]Julho!$G$16</f>
        <v>26</v>
      </c>
      <c r="N7" s="3">
        <f>[3]Julho!$G$17</f>
        <v>21</v>
      </c>
      <c r="O7" s="3">
        <f>[3]Julho!$G$18</f>
        <v>19</v>
      </c>
      <c r="P7" s="3">
        <f>[3]Julho!$G$19</f>
        <v>21</v>
      </c>
      <c r="Q7" s="3">
        <f>[3]Julho!$G$20</f>
        <v>20</v>
      </c>
      <c r="R7" s="3">
        <f>[3]Julho!$G$21</f>
        <v>28</v>
      </c>
      <c r="S7" s="3">
        <f>[3]Julho!$G$22</f>
        <v>36</v>
      </c>
      <c r="T7" s="3">
        <f>[3]Julho!$G$23</f>
        <v>35</v>
      </c>
      <c r="U7" s="3">
        <f>[3]Julho!$G$24</f>
        <v>32</v>
      </c>
      <c r="V7" s="3">
        <f>[3]Julho!$G$25</f>
        <v>60</v>
      </c>
      <c r="W7" s="3">
        <f>[3]Julho!$G$26</f>
        <v>56</v>
      </c>
      <c r="X7" s="3">
        <f>[3]Julho!$G$27</f>
        <v>48</v>
      </c>
      <c r="Y7" s="3">
        <f>[3]Julho!$G$28</f>
        <v>35</v>
      </c>
      <c r="Z7" s="3">
        <f>[3]Julho!$G$29</f>
        <v>22</v>
      </c>
      <c r="AA7" s="3">
        <f>[3]Julho!$G$30</f>
        <v>27</v>
      </c>
      <c r="AB7" s="3">
        <f>[3]Julho!$G$31</f>
        <v>19</v>
      </c>
      <c r="AC7" s="3">
        <f>[3]Julho!$G$32</f>
        <v>24</v>
      </c>
      <c r="AD7" s="3">
        <f>[3]Julho!$G$33</f>
        <v>26</v>
      </c>
      <c r="AE7" s="3">
        <f>[3]Julho!$G$34</f>
        <v>34</v>
      </c>
      <c r="AF7" s="3">
        <f>[3]Julho!$G$35</f>
        <v>70</v>
      </c>
      <c r="AG7" s="7">
        <f t="shared" ref="AG7:AG13" si="2">MIN(B7:AF7)</f>
        <v>19</v>
      </c>
      <c r="AH7" s="25">
        <f t="shared" si="1"/>
        <v>35.903225806451616</v>
      </c>
    </row>
    <row r="8" spans="1:34" ht="17.100000000000001" customHeight="1" x14ac:dyDescent="0.2">
      <c r="A8" s="9" t="s">
        <v>2</v>
      </c>
      <c r="B8" s="3">
        <f>[4]Julho!$G$5</f>
        <v>48</v>
      </c>
      <c r="C8" s="3">
        <f>[4]Julho!$G$6</f>
        <v>51</v>
      </c>
      <c r="D8" s="3">
        <f>[4]Julho!$G$7</f>
        <v>55</v>
      </c>
      <c r="E8" s="3">
        <f>[4]Julho!$G$8</f>
        <v>32</v>
      </c>
      <c r="F8" s="3">
        <f>[4]Julho!$G$9</f>
        <v>36</v>
      </c>
      <c r="G8" s="3">
        <f>[4]Julho!$G$10</f>
        <v>33</v>
      </c>
      <c r="H8" s="3">
        <f>[4]Julho!$G$11</f>
        <v>38</v>
      </c>
      <c r="I8" s="3">
        <f>[4]Julho!$G$12</f>
        <v>31</v>
      </c>
      <c r="J8" s="3">
        <f>[4]Julho!$G$13</f>
        <v>18</v>
      </c>
      <c r="K8" s="3">
        <f>[4]Julho!$G$14</f>
        <v>30</v>
      </c>
      <c r="L8" s="3">
        <f>[4]Julho!$G$15</f>
        <v>33</v>
      </c>
      <c r="M8" s="3">
        <f>[4]Julho!$G$16</f>
        <v>23</v>
      </c>
      <c r="N8" s="3">
        <f>[4]Julho!$G$17</f>
        <v>19</v>
      </c>
      <c r="O8" s="3">
        <f>[4]Julho!$G$18</f>
        <v>15</v>
      </c>
      <c r="P8" s="3">
        <f>[4]Julho!$G$19</f>
        <v>19</v>
      </c>
      <c r="Q8" s="3">
        <f>[4]Julho!$G$20</f>
        <v>22</v>
      </c>
      <c r="R8" s="3">
        <f>[4]Julho!$G$21</f>
        <v>26</v>
      </c>
      <c r="S8" s="3">
        <f>[4]Julho!$G$22</f>
        <v>37</v>
      </c>
      <c r="T8" s="3">
        <f>[4]Julho!$G$23</f>
        <v>31</v>
      </c>
      <c r="U8" s="3">
        <f>[4]Julho!$G$24</f>
        <v>26</v>
      </c>
      <c r="V8" s="3">
        <f>[4]Julho!$G$25</f>
        <v>46</v>
      </c>
      <c r="W8" s="3">
        <f>[4]Julho!$G$26</f>
        <v>77</v>
      </c>
      <c r="X8" s="3">
        <f>[4]Julho!$G$27</f>
        <v>47</v>
      </c>
      <c r="Y8" s="3">
        <f>[4]Julho!$G$28</f>
        <v>34</v>
      </c>
      <c r="Z8" s="3">
        <f>[4]Julho!$G$29</f>
        <v>24</v>
      </c>
      <c r="AA8" s="3">
        <f>[4]Julho!$G$30</f>
        <v>24</v>
      </c>
      <c r="AB8" s="3">
        <f>[4]Julho!$G$31</f>
        <v>23</v>
      </c>
      <c r="AC8" s="3">
        <f>[4]Julho!$G$32</f>
        <v>22</v>
      </c>
      <c r="AD8" s="3">
        <f>[4]Julho!$G$33</f>
        <v>25</v>
      </c>
      <c r="AE8" s="3">
        <f>[4]Julho!$G$34</f>
        <v>33</v>
      </c>
      <c r="AF8" s="3">
        <f>[4]Julho!$G$35</f>
        <v>29</v>
      </c>
      <c r="AG8" s="7">
        <f t="shared" si="2"/>
        <v>15</v>
      </c>
      <c r="AH8" s="25">
        <f t="shared" si="1"/>
        <v>32.483870967741936</v>
      </c>
    </row>
    <row r="9" spans="1:34" ht="17.100000000000001" customHeight="1" x14ac:dyDescent="0.2">
      <c r="A9" s="9" t="s">
        <v>3</v>
      </c>
      <c r="B9" s="3">
        <f>[5]Julho!$G$5</f>
        <v>25</v>
      </c>
      <c r="C9" s="3">
        <f>[5]Julho!$G$6</f>
        <v>30</v>
      </c>
      <c r="D9" s="3">
        <f>[5]Julho!$G$7</f>
        <v>62</v>
      </c>
      <c r="E9" s="3">
        <f>[5]Julho!$G$8</f>
        <v>50</v>
      </c>
      <c r="F9" s="3">
        <f>[5]Julho!$G$9</f>
        <v>32</v>
      </c>
      <c r="G9" s="3">
        <f>[5]Julho!$G$10</f>
        <v>31</v>
      </c>
      <c r="H9" s="3">
        <f>[5]Julho!$G$11</f>
        <v>31</v>
      </c>
      <c r="I9" s="3">
        <f>[5]Julho!$G$12</f>
        <v>35</v>
      </c>
      <c r="J9" s="3">
        <f>[5]Julho!$G$13</f>
        <v>29</v>
      </c>
      <c r="K9" s="3">
        <f>[5]Julho!$G$14</f>
        <v>21</v>
      </c>
      <c r="L9" s="3">
        <f>[5]Julho!$G$15</f>
        <v>25</v>
      </c>
      <c r="M9" s="3">
        <f>[5]Julho!$G$16</f>
        <v>22</v>
      </c>
      <c r="N9" s="3">
        <f>[5]Julho!$G$17</f>
        <v>17</v>
      </c>
      <c r="O9" s="3">
        <f>[5]Julho!$G$18</f>
        <v>13</v>
      </c>
      <c r="P9" s="3">
        <f>[5]Julho!$G$19</f>
        <v>20</v>
      </c>
      <c r="Q9" s="3">
        <f>[5]Julho!$G$20</f>
        <v>24</v>
      </c>
      <c r="R9" s="3">
        <f>[5]Julho!$G$21</f>
        <v>27</v>
      </c>
      <c r="S9" s="3">
        <f>[5]Julho!$G$22</f>
        <v>28</v>
      </c>
      <c r="T9" s="3">
        <f>[5]Julho!$G$23</f>
        <v>36</v>
      </c>
      <c r="U9" s="3">
        <f>[5]Julho!$G$24</f>
        <v>24</v>
      </c>
      <c r="V9" s="3">
        <f>[5]Julho!$G$25</f>
        <v>22</v>
      </c>
      <c r="W9" s="3">
        <f>[5]Julho!$G$26</f>
        <v>39</v>
      </c>
      <c r="X9" s="3">
        <f>[5]Julho!$G$27</f>
        <v>32</v>
      </c>
      <c r="Y9" s="3">
        <f>[5]Julho!$G$28</f>
        <v>27</v>
      </c>
      <c r="Z9" s="3">
        <f>[5]Julho!$G$29</f>
        <v>27</v>
      </c>
      <c r="AA9" s="3">
        <f>[5]Julho!$G$30</f>
        <v>26</v>
      </c>
      <c r="AB9" s="3">
        <f>[5]Julho!$G$31</f>
        <v>23</v>
      </c>
      <c r="AC9" s="3">
        <f>[5]Julho!$G$32</f>
        <v>23</v>
      </c>
      <c r="AD9" s="3">
        <f>[5]Julho!$G$33</f>
        <v>23</v>
      </c>
      <c r="AE9" s="3">
        <f>[5]Julho!$G$34</f>
        <v>21</v>
      </c>
      <c r="AF9" s="3">
        <f>[5]Julho!$G$35</f>
        <v>15</v>
      </c>
      <c r="AG9" s="7">
        <f t="shared" si="2"/>
        <v>13</v>
      </c>
      <c r="AH9" s="25">
        <f>AVERAGE(B9:AF9)</f>
        <v>27.741935483870968</v>
      </c>
    </row>
    <row r="10" spans="1:34" ht="17.100000000000001" customHeight="1" x14ac:dyDescent="0.2">
      <c r="A10" s="9" t="s">
        <v>4</v>
      </c>
      <c r="B10" s="3">
        <f>[6]Julho!$G$5</f>
        <v>28</v>
      </c>
      <c r="C10" s="3">
        <f>[6]Julho!$G$6</f>
        <v>28</v>
      </c>
      <c r="D10" s="3">
        <f>[6]Julho!$G$7</f>
        <v>61</v>
      </c>
      <c r="E10" s="3">
        <f>[6]Julho!$G$8</f>
        <v>48</v>
      </c>
      <c r="F10" s="3">
        <f>[6]Julho!$G$9</f>
        <v>35</v>
      </c>
      <c r="G10" s="3">
        <f>[6]Julho!$G$10</f>
        <v>26</v>
      </c>
      <c r="H10" s="3">
        <f>[6]Julho!$G$11</f>
        <v>34</v>
      </c>
      <c r="I10" s="3">
        <f>[6]Julho!$G$12</f>
        <v>31</v>
      </c>
      <c r="J10" s="3">
        <f>[6]Julho!$G$13</f>
        <v>25</v>
      </c>
      <c r="K10" s="3">
        <f>[6]Julho!$G$14</f>
        <v>22</v>
      </c>
      <c r="L10" s="3">
        <f>[6]Julho!$G$15</f>
        <v>26</v>
      </c>
      <c r="M10" s="3">
        <f>[6]Julho!$G$16</f>
        <v>25</v>
      </c>
      <c r="N10" s="3">
        <f>[6]Julho!$G$17</f>
        <v>16</v>
      </c>
      <c r="O10" s="3">
        <f>[6]Julho!$G$18</f>
        <v>13</v>
      </c>
      <c r="P10" s="3">
        <f>[6]Julho!$G$19</f>
        <v>19</v>
      </c>
      <c r="Q10" s="3">
        <f>[6]Julho!$G$20</f>
        <v>29</v>
      </c>
      <c r="R10" s="3">
        <f>[6]Julho!$G$21</f>
        <v>28</v>
      </c>
      <c r="S10" s="3">
        <f>[6]Julho!$G$22</f>
        <v>29</v>
      </c>
      <c r="T10" s="3">
        <f>[6]Julho!$G$23</f>
        <v>33</v>
      </c>
      <c r="U10" s="3">
        <f>[6]Julho!$G$24</f>
        <v>29</v>
      </c>
      <c r="V10" s="3">
        <f>[6]Julho!$G$25</f>
        <v>25</v>
      </c>
      <c r="W10" s="3">
        <f>[6]Julho!$G$26</f>
        <v>48</v>
      </c>
      <c r="X10" s="3">
        <f>[6]Julho!$G$27</f>
        <v>33</v>
      </c>
      <c r="Y10" s="3">
        <f>[6]Julho!$G$28</f>
        <v>31</v>
      </c>
      <c r="Z10" s="3">
        <f>[6]Julho!$G$29</f>
        <v>28</v>
      </c>
      <c r="AA10" s="3">
        <f>[6]Julho!$G$30</f>
        <v>24</v>
      </c>
      <c r="AB10" s="3">
        <f>[6]Julho!$G$31</f>
        <v>25</v>
      </c>
      <c r="AC10" s="3">
        <f>[6]Julho!$G$32</f>
        <v>23</v>
      </c>
      <c r="AD10" s="3">
        <f>[6]Julho!$G$33</f>
        <v>25</v>
      </c>
      <c r="AE10" s="3">
        <f>[6]Julho!$G$34</f>
        <v>24</v>
      </c>
      <c r="AF10" s="3">
        <f>[6]Julho!$G$35</f>
        <v>19</v>
      </c>
      <c r="AG10" s="7">
        <f t="shared" si="2"/>
        <v>13</v>
      </c>
      <c r="AH10" s="25">
        <f t="shared" si="1"/>
        <v>28.70967741935484</v>
      </c>
    </row>
    <row r="11" spans="1:34" ht="17.100000000000001" customHeight="1" x14ac:dyDescent="0.2">
      <c r="A11" s="9" t="s">
        <v>5</v>
      </c>
      <c r="B11" s="14">
        <f>[7]Julho!$G$5</f>
        <v>67</v>
      </c>
      <c r="C11" s="14">
        <f>[7]Julho!$G$6</f>
        <v>59</v>
      </c>
      <c r="D11" s="14">
        <f>[7]Julho!$G$7</f>
        <v>66</v>
      </c>
      <c r="E11" s="14">
        <f>[7]Julho!$G$8</f>
        <v>52</v>
      </c>
      <c r="F11" s="14">
        <f>[7]Julho!$G$9</f>
        <v>39</v>
      </c>
      <c r="G11" s="14">
        <f>[7]Julho!$G$10</f>
        <v>47</v>
      </c>
      <c r="H11" s="14">
        <f>[7]Julho!$G$11</f>
        <v>42</v>
      </c>
      <c r="I11" s="14">
        <f>[7]Julho!$G$12</f>
        <v>45</v>
      </c>
      <c r="J11" s="14">
        <f>[7]Julho!$G$13</f>
        <v>42</v>
      </c>
      <c r="K11" s="14">
        <f>[7]Julho!$G$14</f>
        <v>50</v>
      </c>
      <c r="L11" s="14">
        <f>[7]Julho!$G$15</f>
        <v>48</v>
      </c>
      <c r="M11" s="14">
        <f>[7]Julho!$G$16</f>
        <v>49</v>
      </c>
      <c r="N11" s="14">
        <f>[7]Julho!$G$17</f>
        <v>43</v>
      </c>
      <c r="O11" s="14">
        <f>[7]Julho!$G$18</f>
        <v>42</v>
      </c>
      <c r="P11" s="14">
        <f>[7]Julho!$G$19</f>
        <v>43</v>
      </c>
      <c r="Q11" s="14">
        <f>[7]Julho!$G$20</f>
        <v>43</v>
      </c>
      <c r="R11" s="14">
        <f>[7]Julho!$G$21</f>
        <v>40</v>
      </c>
      <c r="S11" s="14">
        <f>[7]Julho!$G$22</f>
        <v>46</v>
      </c>
      <c r="T11" s="14">
        <f>[7]Julho!$G$23</f>
        <v>51</v>
      </c>
      <c r="U11" s="14">
        <f>[7]Julho!$G$24</f>
        <v>52</v>
      </c>
      <c r="V11" s="14">
        <f>[7]Julho!$G$25</f>
        <v>61</v>
      </c>
      <c r="W11" s="14">
        <f>[7]Julho!$G$26</f>
        <v>78</v>
      </c>
      <c r="X11" s="14">
        <f>[7]Julho!$G$27</f>
        <v>59</v>
      </c>
      <c r="Y11" s="14">
        <f>[7]Julho!$G$28</f>
        <v>47</v>
      </c>
      <c r="Z11" s="14">
        <f>[7]Julho!$G$29</f>
        <v>38</v>
      </c>
      <c r="AA11" s="14">
        <f>[7]Julho!$G$30</f>
        <v>42</v>
      </c>
      <c r="AB11" s="14">
        <f>[7]Julho!$G$31</f>
        <v>37</v>
      </c>
      <c r="AC11" s="14">
        <f>[7]Julho!$G$32</f>
        <v>39</v>
      </c>
      <c r="AD11" s="14">
        <f>[7]Julho!$G$33</f>
        <v>39</v>
      </c>
      <c r="AE11" s="14">
        <f>[7]Julho!$G$34</f>
        <v>46</v>
      </c>
      <c r="AF11" s="14">
        <f>[7]Julho!$G$35</f>
        <v>72</v>
      </c>
      <c r="AG11" s="7">
        <f t="shared" si="2"/>
        <v>37</v>
      </c>
      <c r="AH11" s="25">
        <f t="shared" si="1"/>
        <v>49.161290322580648</v>
      </c>
    </row>
    <row r="12" spans="1:34" ht="17.100000000000001" customHeight="1" x14ac:dyDescent="0.2">
      <c r="A12" s="9" t="s">
        <v>6</v>
      </c>
      <c r="B12" s="14">
        <f>[8]Julho!$G$5</f>
        <v>29</v>
      </c>
      <c r="C12" s="14">
        <f>[8]Julho!$G$6</f>
        <v>46</v>
      </c>
      <c r="D12" s="14">
        <f>[8]Julho!$G$7</f>
        <v>70</v>
      </c>
      <c r="E12" s="14">
        <f>[8]Julho!$G$8</f>
        <v>39</v>
      </c>
      <c r="F12" s="14">
        <f>[8]Julho!$G$9</f>
        <v>31</v>
      </c>
      <c r="G12" s="14">
        <f>[8]Julho!$G$10</f>
        <v>28</v>
      </c>
      <c r="H12" s="14">
        <f>[8]Julho!$G$11</f>
        <v>29</v>
      </c>
      <c r="I12" s="14">
        <f>[8]Julho!$G$12</f>
        <v>26</v>
      </c>
      <c r="J12" s="14">
        <f>[8]Julho!$G$13</f>
        <v>24</v>
      </c>
      <c r="K12" s="14">
        <f>[8]Julho!$G$14</f>
        <v>28</v>
      </c>
      <c r="L12" s="14">
        <f>[8]Julho!$G$15</f>
        <v>26</v>
      </c>
      <c r="M12" s="14">
        <f>[8]Julho!$G$16</f>
        <v>23</v>
      </c>
      <c r="N12" s="14">
        <f>[8]Julho!$G$17</f>
        <v>17</v>
      </c>
      <c r="O12" s="14">
        <f>[8]Julho!$G$18</f>
        <v>14</v>
      </c>
      <c r="P12" s="14">
        <f>[8]Julho!$G$19</f>
        <v>17</v>
      </c>
      <c r="Q12" s="14">
        <f>[8]Julho!$G$20</f>
        <v>17</v>
      </c>
      <c r="R12" s="14">
        <f>[8]Julho!$G$21</f>
        <v>21</v>
      </c>
      <c r="S12" s="14">
        <f>[8]Julho!$G$22</f>
        <v>26</v>
      </c>
      <c r="T12" s="14">
        <f>[8]Julho!$G$23</f>
        <v>28</v>
      </c>
      <c r="U12" s="14">
        <f>[8]Julho!$G$24</f>
        <v>25</v>
      </c>
      <c r="V12" s="14">
        <f>[8]Julho!$G$25</f>
        <v>38</v>
      </c>
      <c r="W12" s="14">
        <f>[8]Julho!$G$26</f>
        <v>53</v>
      </c>
      <c r="X12" s="14">
        <f>[8]Julho!$G$27</f>
        <v>30</v>
      </c>
      <c r="Y12" s="14">
        <f>[8]Julho!$G$28</f>
        <v>21</v>
      </c>
      <c r="Z12" s="14">
        <f>[8]Julho!$G$29</f>
        <v>18</v>
      </c>
      <c r="AA12" s="14">
        <f>[8]Julho!$G$30</f>
        <v>20</v>
      </c>
      <c r="AB12" s="14">
        <f>[8]Julho!$G$31</f>
        <v>19</v>
      </c>
      <c r="AC12" s="14">
        <f>[8]Julho!$G$32</f>
        <v>18</v>
      </c>
      <c r="AD12" s="14">
        <f>[8]Julho!$G$33</f>
        <v>19</v>
      </c>
      <c r="AE12" s="14">
        <f>[8]Julho!$G$34</f>
        <v>21</v>
      </c>
      <c r="AF12" s="14">
        <f>[8]Julho!$G$35</f>
        <v>19</v>
      </c>
      <c r="AG12" s="7">
        <f t="shared" si="2"/>
        <v>14</v>
      </c>
      <c r="AH12" s="25">
        <f t="shared" si="1"/>
        <v>27.096774193548388</v>
      </c>
    </row>
    <row r="13" spans="1:34" ht="17.100000000000001" customHeight="1" x14ac:dyDescent="0.2">
      <c r="A13" s="9" t="s">
        <v>7</v>
      </c>
      <c r="B13" s="14">
        <f>[9]Julho!$G$5</f>
        <v>89</v>
      </c>
      <c r="C13" s="14">
        <f>[9]Julho!$G$6</f>
        <v>96</v>
      </c>
      <c r="D13" s="14">
        <f>[9]Julho!$G$7</f>
        <v>80</v>
      </c>
      <c r="E13" s="14">
        <f>[9]Julho!$G$8</f>
        <v>29</v>
      </c>
      <c r="F13" s="14">
        <f>[9]Julho!$G$9</f>
        <v>43</v>
      </c>
      <c r="G13" s="14">
        <f>[9]Julho!$G$10</f>
        <v>37</v>
      </c>
      <c r="H13" s="14">
        <f>[9]Julho!$G$11</f>
        <v>34</v>
      </c>
      <c r="I13" s="14">
        <f>[9]Julho!$G$12</f>
        <v>20</v>
      </c>
      <c r="J13" s="14">
        <f>[9]Julho!$G$13</f>
        <v>31</v>
      </c>
      <c r="K13" s="14">
        <f>[9]Julho!$G$14</f>
        <v>35</v>
      </c>
      <c r="L13" s="14">
        <f>[9]Julho!$G$15</f>
        <v>31</v>
      </c>
      <c r="M13" s="14">
        <f>[9]Julho!$G$16</f>
        <v>31</v>
      </c>
      <c r="N13" s="14">
        <f>[9]Julho!$G$17</f>
        <v>27</v>
      </c>
      <c r="O13" s="14">
        <f>[9]Julho!$G$18</f>
        <v>22</v>
      </c>
      <c r="P13" s="14">
        <f>[9]Julho!$G$19</f>
        <v>21</v>
      </c>
      <c r="Q13" s="14">
        <f>[9]Julho!$G$20</f>
        <v>23</v>
      </c>
      <c r="R13" s="14">
        <f>[9]Julho!$G$21</f>
        <v>30</v>
      </c>
      <c r="S13" s="14">
        <f>[9]Julho!$G$22</f>
        <v>26</v>
      </c>
      <c r="T13" s="14">
        <f>[9]Julho!$G$23</f>
        <v>28</v>
      </c>
      <c r="U13" s="14">
        <f>[9]Julho!$G$24</f>
        <v>25</v>
      </c>
      <c r="V13" s="14">
        <f>[9]Julho!$G$25</f>
        <v>38</v>
      </c>
      <c r="W13" s="14">
        <f>[9]Julho!$G$26</f>
        <v>53</v>
      </c>
      <c r="X13" s="14">
        <f>[9]Julho!$G$27</f>
        <v>65</v>
      </c>
      <c r="Y13" s="14">
        <f>[9]Julho!$G$28</f>
        <v>49</v>
      </c>
      <c r="Z13" s="14">
        <f>[9]Julho!$G$29</f>
        <v>31</v>
      </c>
      <c r="AA13" s="14">
        <f>[9]Julho!$G$30</f>
        <v>35</v>
      </c>
      <c r="AB13" s="14">
        <f>[9]Julho!$G$31</f>
        <v>30</v>
      </c>
      <c r="AC13" s="14">
        <f>[9]Julho!$G$32</f>
        <v>26</v>
      </c>
      <c r="AD13" s="14">
        <f>[9]Julho!$G$33</f>
        <v>27</v>
      </c>
      <c r="AE13" s="14">
        <f>[9]Julho!$G$34</f>
        <v>49</v>
      </c>
      <c r="AF13" s="14">
        <f>[9]Julho!$G$35</f>
        <v>71</v>
      </c>
      <c r="AG13" s="7">
        <f t="shared" si="2"/>
        <v>20</v>
      </c>
      <c r="AH13" s="25">
        <f t="shared" si="1"/>
        <v>39.741935483870968</v>
      </c>
    </row>
    <row r="14" spans="1:34" ht="17.100000000000001" customHeight="1" x14ac:dyDescent="0.2">
      <c r="A14" s="9" t="s">
        <v>8</v>
      </c>
      <c r="B14" s="14">
        <f>[10]Julho!$G$5</f>
        <v>79</v>
      </c>
      <c r="C14" s="14">
        <f>[10]Julho!$G$6</f>
        <v>91</v>
      </c>
      <c r="D14" s="14">
        <f>[10]Julho!$G$7</f>
        <v>88</v>
      </c>
      <c r="E14" s="14">
        <f>[10]Julho!$G$8</f>
        <v>40</v>
      </c>
      <c r="F14" s="14">
        <f>[10]Julho!$G$9</f>
        <v>28</v>
      </c>
      <c r="G14" s="14">
        <f>[10]Julho!$G$10</f>
        <v>25</v>
      </c>
      <c r="H14" s="14">
        <f>[10]Julho!$G$11</f>
        <v>23</v>
      </c>
      <c r="I14" s="14">
        <f>[10]Julho!$G$12</f>
        <v>21</v>
      </c>
      <c r="J14" s="14">
        <f>[10]Julho!$G$13</f>
        <v>36</v>
      </c>
      <c r="K14" s="14">
        <f>[10]Julho!$G$14</f>
        <v>30</v>
      </c>
      <c r="L14" s="14">
        <f>[10]Julho!$G$15</f>
        <v>39</v>
      </c>
      <c r="M14" s="14">
        <f>[10]Julho!$G$16</f>
        <v>33</v>
      </c>
      <c r="N14" s="14">
        <f>[10]Julho!$G$17</f>
        <v>26</v>
      </c>
      <c r="O14" s="14">
        <f>[10]Julho!$G$18</f>
        <v>18</v>
      </c>
      <c r="P14" s="14">
        <f>[10]Julho!$G$19</f>
        <v>19</v>
      </c>
      <c r="Q14" s="14">
        <f>[10]Julho!$G$20</f>
        <v>23</v>
      </c>
      <c r="R14" s="14">
        <f>[10]Julho!$G$21</f>
        <v>39</v>
      </c>
      <c r="S14" s="14">
        <f>[10]Julho!$G$22</f>
        <v>76</v>
      </c>
      <c r="T14" s="14">
        <f>[10]Julho!$G$23</f>
        <v>78</v>
      </c>
      <c r="U14" s="14">
        <f>[10]Julho!$G$24</f>
        <v>40</v>
      </c>
      <c r="V14" s="14">
        <f>[10]Julho!$G$25</f>
        <v>64</v>
      </c>
      <c r="W14" s="14">
        <f>[10]Julho!$G$26</f>
        <v>48</v>
      </c>
      <c r="X14" s="14">
        <f>[10]Julho!$G$27</f>
        <v>57</v>
      </c>
      <c r="Y14" s="14">
        <f>[10]Julho!$G$28</f>
        <v>51</v>
      </c>
      <c r="Z14" s="14">
        <f>[10]Julho!$G$29</f>
        <v>44</v>
      </c>
      <c r="AA14" s="14">
        <f>[10]Julho!$G$30</f>
        <v>38</v>
      </c>
      <c r="AB14" s="14">
        <f>[10]Julho!$G$31</f>
        <v>31</v>
      </c>
      <c r="AC14" s="14">
        <f>[10]Julho!$G$32</f>
        <v>26</v>
      </c>
      <c r="AD14" s="14">
        <f>[10]Julho!$G$33</f>
        <v>24</v>
      </c>
      <c r="AE14" s="14">
        <f>[10]Julho!$G$34</f>
        <v>45</v>
      </c>
      <c r="AF14" s="14">
        <f>[10]Julho!$G$35</f>
        <v>86</v>
      </c>
      <c r="AG14" s="7">
        <f>MIN(B14:AF14)</f>
        <v>18</v>
      </c>
      <c r="AH14" s="25">
        <f>AVERAGE(B14:AF14)</f>
        <v>44.064516129032256</v>
      </c>
    </row>
    <row r="15" spans="1:34" ht="17.100000000000001" customHeight="1" x14ac:dyDescent="0.2">
      <c r="A15" s="9" t="s">
        <v>9</v>
      </c>
      <c r="B15" s="14" t="str">
        <f>[11]Julho!$G$5</f>
        <v>**</v>
      </c>
      <c r="C15" s="14" t="str">
        <f>[11]Julho!$G$6</f>
        <v>**</v>
      </c>
      <c r="D15" s="14" t="str">
        <f>[11]Julho!$G$7</f>
        <v>**</v>
      </c>
      <c r="E15" s="14" t="str">
        <f>[11]Julho!$G$8</f>
        <v>**</v>
      </c>
      <c r="F15" s="14" t="str">
        <f>[11]Julho!$G$9</f>
        <v>**</v>
      </c>
      <c r="G15" s="14">
        <f>[11]Julho!$G$10</f>
        <v>31</v>
      </c>
      <c r="H15" s="14">
        <f>[11]Julho!$G$11</f>
        <v>33</v>
      </c>
      <c r="I15" s="14">
        <f>[11]Julho!$G$12</f>
        <v>22</v>
      </c>
      <c r="J15" s="14">
        <f>[11]Julho!$G$13</f>
        <v>30</v>
      </c>
      <c r="K15" s="14">
        <f>[11]Julho!$G$14</f>
        <v>26</v>
      </c>
      <c r="L15" s="14">
        <f>[11]Julho!$G$15</f>
        <v>34</v>
      </c>
      <c r="M15" s="14">
        <f>[11]Julho!$G$16</f>
        <v>29</v>
      </c>
      <c r="N15" s="14">
        <f>[11]Julho!$G$17</f>
        <v>25</v>
      </c>
      <c r="O15" s="14">
        <f>[11]Julho!$G$18</f>
        <v>16</v>
      </c>
      <c r="P15" s="14">
        <f>[11]Julho!$G$19</f>
        <v>17</v>
      </c>
      <c r="Q15" s="14">
        <f>[11]Julho!$G$20</f>
        <v>23</v>
      </c>
      <c r="R15" s="14">
        <f>[11]Julho!$G$21</f>
        <v>20</v>
      </c>
      <c r="S15" s="14">
        <f>[11]Julho!$G$22</f>
        <v>46</v>
      </c>
      <c r="T15" s="14">
        <f>[11]Julho!$G$23</f>
        <v>50</v>
      </c>
      <c r="U15" s="14">
        <f>[11]Julho!$G$24</f>
        <v>33</v>
      </c>
      <c r="V15" s="14">
        <f>[11]Julho!$G$25</f>
        <v>53</v>
      </c>
      <c r="W15" s="14">
        <f>[11]Julho!$G$26</f>
        <v>53</v>
      </c>
      <c r="X15" s="14">
        <f>[11]Julho!$G$27</f>
        <v>58</v>
      </c>
      <c r="Y15" s="14">
        <f>[11]Julho!$G$28</f>
        <v>44</v>
      </c>
      <c r="Z15" s="14">
        <f>[11]Julho!$G$29</f>
        <v>31</v>
      </c>
      <c r="AA15" s="14">
        <f>[11]Julho!$G$30</f>
        <v>29</v>
      </c>
      <c r="AB15" s="14">
        <f>[11]Julho!$G$31</f>
        <v>28</v>
      </c>
      <c r="AC15" s="14">
        <f>[11]Julho!$G$32</f>
        <v>25</v>
      </c>
      <c r="AD15" s="14">
        <f>[11]Julho!$G$33</f>
        <v>22</v>
      </c>
      <c r="AE15" s="14" t="str">
        <f>[11]Julho!$G$34</f>
        <v>**</v>
      </c>
      <c r="AF15" s="14" t="str">
        <f>[11]Julho!$G$35</f>
        <v>**</v>
      </c>
      <c r="AG15" s="7">
        <f t="shared" ref="AG15:AG26" si="3">MIN(B15:AF15)</f>
        <v>16</v>
      </c>
      <c r="AH15" s="25">
        <f t="shared" ref="AH15:AH25" si="4">AVERAGE(B15:AF15)</f>
        <v>32.416666666666664</v>
      </c>
    </row>
    <row r="16" spans="1:34" ht="17.100000000000001" customHeight="1" x14ac:dyDescent="0.2">
      <c r="A16" s="9" t="s">
        <v>10</v>
      </c>
      <c r="B16" s="14">
        <f>[12]Julho!$G$5</f>
        <v>82</v>
      </c>
      <c r="C16" s="14">
        <f>[12]Julho!$G$6</f>
        <v>86</v>
      </c>
      <c r="D16" s="14">
        <f>[12]Julho!$G$7</f>
        <v>81</v>
      </c>
      <c r="E16" s="14">
        <f>[12]Julho!$G$8</f>
        <v>37</v>
      </c>
      <c r="F16" s="14">
        <f>[12]Julho!$G$9</f>
        <v>25</v>
      </c>
      <c r="G16" s="14">
        <f>[12]Julho!$G$10</f>
        <v>31</v>
      </c>
      <c r="H16" s="14">
        <f>[12]Julho!$G$11</f>
        <v>27</v>
      </c>
      <c r="I16" s="14">
        <f>[12]Julho!$G$12</f>
        <v>14</v>
      </c>
      <c r="J16" s="14">
        <f>[12]Julho!$G$13</f>
        <v>27</v>
      </c>
      <c r="K16" s="14">
        <f>[12]Julho!$G$14</f>
        <v>30</v>
      </c>
      <c r="L16" s="14">
        <f>[12]Julho!$G$15</f>
        <v>30</v>
      </c>
      <c r="M16" s="14">
        <f>[12]Julho!$G$16</f>
        <v>31</v>
      </c>
      <c r="N16" s="14">
        <f>[12]Julho!$G$17</f>
        <v>27</v>
      </c>
      <c r="O16" s="14">
        <f>[12]Julho!$G$18</f>
        <v>20</v>
      </c>
      <c r="P16" s="14">
        <f>[12]Julho!$G$19</f>
        <v>19</v>
      </c>
      <c r="Q16" s="14">
        <f>[12]Julho!$G$20</f>
        <v>23</v>
      </c>
      <c r="R16" s="14">
        <f>[12]Julho!$G$21</f>
        <v>29</v>
      </c>
      <c r="S16" s="14">
        <f>[12]Julho!$G$22</f>
        <v>45</v>
      </c>
      <c r="T16" s="14">
        <f>[12]Julho!$G$23</f>
        <v>57</v>
      </c>
      <c r="U16" s="14">
        <f>[12]Julho!$G$24</f>
        <v>34</v>
      </c>
      <c r="V16" s="14">
        <f>[12]Julho!$G$25</f>
        <v>60</v>
      </c>
      <c r="W16" s="14">
        <f>[12]Julho!$G$26</f>
        <v>47</v>
      </c>
      <c r="X16" s="14">
        <f>[12]Julho!$G$27</f>
        <v>54</v>
      </c>
      <c r="Y16" s="14">
        <f>[12]Julho!$G$28</f>
        <v>39</v>
      </c>
      <c r="Z16" s="14">
        <f>[12]Julho!$G$29</f>
        <v>30</v>
      </c>
      <c r="AA16" s="14">
        <f>[12]Julho!$G$30</f>
        <v>36</v>
      </c>
      <c r="AB16" s="14">
        <f>[12]Julho!$G$31</f>
        <v>29</v>
      </c>
      <c r="AC16" s="14">
        <f>[12]Julho!$G$32</f>
        <v>26</v>
      </c>
      <c r="AD16" s="14">
        <f>[12]Julho!$G$33</f>
        <v>23</v>
      </c>
      <c r="AE16" s="14">
        <f>[12]Julho!$G$34</f>
        <v>44</v>
      </c>
      <c r="AF16" s="14">
        <f>[12]Julho!$G$35</f>
        <v>72</v>
      </c>
      <c r="AG16" s="7">
        <f t="shared" si="3"/>
        <v>14</v>
      </c>
      <c r="AH16" s="25">
        <f t="shared" si="4"/>
        <v>39.193548387096776</v>
      </c>
    </row>
    <row r="17" spans="1:34" ht="17.100000000000001" customHeight="1" x14ac:dyDescent="0.2">
      <c r="A17" s="9" t="s">
        <v>11</v>
      </c>
      <c r="B17" s="14" t="str">
        <f>[13]Julho!$G$5</f>
        <v>**</v>
      </c>
      <c r="C17" s="14" t="str">
        <f>[13]Julho!$G$6</f>
        <v>**</v>
      </c>
      <c r="D17" s="14" t="str">
        <f>[13]Julho!$G$7</f>
        <v>**</v>
      </c>
      <c r="E17" s="14">
        <f>[13]Julho!$G$8</f>
        <v>28</v>
      </c>
      <c r="F17" s="14">
        <f>[13]Julho!$G$9</f>
        <v>37</v>
      </c>
      <c r="G17" s="14">
        <f>[13]Julho!$G$10</f>
        <v>33</v>
      </c>
      <c r="H17" s="14">
        <f>[13]Julho!$G$11</f>
        <v>37</v>
      </c>
      <c r="I17" s="14">
        <f>[13]Julho!$G$12</f>
        <v>31</v>
      </c>
      <c r="J17" s="14">
        <f>[13]Julho!$G$13</f>
        <v>23</v>
      </c>
      <c r="K17" s="14">
        <f>[13]Julho!$G$14</f>
        <v>31</v>
      </c>
      <c r="L17" s="14">
        <f>[13]Julho!$G$15</f>
        <v>32</v>
      </c>
      <c r="M17" s="14">
        <f>[13]Julho!$G$16</f>
        <v>26</v>
      </c>
      <c r="N17" s="14">
        <f>[13]Julho!$G$17</f>
        <v>24</v>
      </c>
      <c r="O17" s="14">
        <f>[13]Julho!$G$18</f>
        <v>16</v>
      </c>
      <c r="P17" s="14">
        <f>[13]Julho!$G$19</f>
        <v>20</v>
      </c>
      <c r="Q17" s="14">
        <f>[13]Julho!$G$20</f>
        <v>22</v>
      </c>
      <c r="R17" s="14">
        <f>[13]Julho!$G$21</f>
        <v>26</v>
      </c>
      <c r="S17" s="14">
        <f>[13]Julho!$G$22</f>
        <v>47</v>
      </c>
      <c r="T17" s="14">
        <f>[13]Julho!$G$23</f>
        <v>43</v>
      </c>
      <c r="U17" s="14">
        <f>[13]Julho!$G$24</f>
        <v>32</v>
      </c>
      <c r="V17" s="14">
        <f>[13]Julho!$G$25</f>
        <v>66</v>
      </c>
      <c r="W17" s="14">
        <f>[13]Julho!$G$26</f>
        <v>56</v>
      </c>
      <c r="X17" s="14">
        <f>[13]Julho!$G$27</f>
        <v>69</v>
      </c>
      <c r="Y17" s="14">
        <f>[13]Julho!$G$28</f>
        <v>45</v>
      </c>
      <c r="Z17" s="14">
        <f>[13]Julho!$G$29</f>
        <v>27</v>
      </c>
      <c r="AA17" s="14">
        <f>[13]Julho!$G$30</f>
        <v>27</v>
      </c>
      <c r="AB17" s="14">
        <f>[13]Julho!$G$31</f>
        <v>26</v>
      </c>
      <c r="AC17" s="14">
        <f>[13]Julho!$G$32</f>
        <v>25</v>
      </c>
      <c r="AD17" s="14">
        <f>[13]Julho!$G$33</f>
        <v>28</v>
      </c>
      <c r="AE17" s="14">
        <f>[13]Julho!$G$34</f>
        <v>58</v>
      </c>
      <c r="AF17" s="14">
        <f>[13]Julho!$G$35</f>
        <v>50</v>
      </c>
      <c r="AG17" s="7">
        <f t="shared" si="3"/>
        <v>16</v>
      </c>
      <c r="AH17" s="25">
        <f t="shared" si="4"/>
        <v>35.178571428571431</v>
      </c>
    </row>
    <row r="18" spans="1:34" ht="17.100000000000001" customHeight="1" x14ac:dyDescent="0.2">
      <c r="A18" s="9" t="s">
        <v>12</v>
      </c>
      <c r="B18" s="14">
        <f>[14]Julho!$G$5</f>
        <v>79</v>
      </c>
      <c r="C18" s="14">
        <f>[14]Julho!$G$6</f>
        <v>67</v>
      </c>
      <c r="D18" s="14">
        <f>[14]Julho!$G$7</f>
        <v>54</v>
      </c>
      <c r="E18" s="14">
        <f>[14]Julho!$G$8</f>
        <v>34</v>
      </c>
      <c r="F18" s="14">
        <f>[14]Julho!$G$9</f>
        <v>36</v>
      </c>
      <c r="G18" s="14">
        <f>[14]Julho!$G$10</f>
        <v>37</v>
      </c>
      <c r="H18" s="14">
        <f>[14]Julho!$G$11</f>
        <v>35</v>
      </c>
      <c r="I18" s="14">
        <f>[14]Julho!$G$12</f>
        <v>34</v>
      </c>
      <c r="J18" s="14">
        <f>[14]Julho!$G$13</f>
        <v>30</v>
      </c>
      <c r="K18" s="14">
        <f>[14]Julho!$G$14</f>
        <v>35</v>
      </c>
      <c r="L18" s="14">
        <f>[14]Julho!$G$15</f>
        <v>41</v>
      </c>
      <c r="M18" s="14">
        <f>[14]Julho!$G$16</f>
        <v>30</v>
      </c>
      <c r="N18" s="14">
        <f>[14]Julho!$G$17</f>
        <v>27</v>
      </c>
      <c r="O18" s="14">
        <f>[14]Julho!$G$18</f>
        <v>26</v>
      </c>
      <c r="P18" s="14">
        <f>[14]Julho!$G$19</f>
        <v>23</v>
      </c>
      <c r="Q18" s="14">
        <f>[14]Julho!$G$20</f>
        <v>30</v>
      </c>
      <c r="R18" s="14">
        <f>[14]Julho!$G$21</f>
        <v>30</v>
      </c>
      <c r="S18" s="14">
        <f>[14]Julho!$G$22</f>
        <v>45</v>
      </c>
      <c r="T18" s="14">
        <f>[14]Julho!$G$23</f>
        <v>43</v>
      </c>
      <c r="U18" s="14">
        <f>[14]Julho!$G$24</f>
        <v>34</v>
      </c>
      <c r="V18" s="14">
        <f>[14]Julho!$G$25</f>
        <v>63</v>
      </c>
      <c r="W18" s="14">
        <f>[14]Julho!$G$26</f>
        <v>64</v>
      </c>
      <c r="X18" s="14">
        <f>[14]Julho!$G$27</f>
        <v>46</v>
      </c>
      <c r="Y18" s="14">
        <f>[14]Julho!$G$28</f>
        <v>30</v>
      </c>
      <c r="Z18" s="14">
        <f>[14]Julho!$G$29</f>
        <v>21</v>
      </c>
      <c r="AA18" s="14">
        <f>[14]Julho!$G$30</f>
        <v>29</v>
      </c>
      <c r="AB18" s="14">
        <f>[14]Julho!$G$31</f>
        <v>21</v>
      </c>
      <c r="AC18" s="14">
        <f>[14]Julho!$G$32</f>
        <v>26</v>
      </c>
      <c r="AD18" s="14">
        <f>[14]Julho!$G$33</f>
        <v>28</v>
      </c>
      <c r="AE18" s="14">
        <f>[14]Julho!$G$34</f>
        <v>50</v>
      </c>
      <c r="AF18" s="14">
        <f>[14]Julho!$G$35</f>
        <v>77</v>
      </c>
      <c r="AG18" s="7">
        <f t="shared" si="3"/>
        <v>21</v>
      </c>
      <c r="AH18" s="25">
        <f t="shared" si="4"/>
        <v>39.516129032258064</v>
      </c>
    </row>
    <row r="19" spans="1:34" ht="17.100000000000001" customHeight="1" x14ac:dyDescent="0.2">
      <c r="A19" s="9" t="s">
        <v>13</v>
      </c>
      <c r="B19" s="14" t="str">
        <f>[15]Julho!$G$5</f>
        <v>**</v>
      </c>
      <c r="C19" s="14" t="str">
        <f>[15]Julho!$G$6</f>
        <v>**</v>
      </c>
      <c r="D19" s="14" t="str">
        <f>[15]Julho!$G$7</f>
        <v>**</v>
      </c>
      <c r="E19" s="14" t="str">
        <f>[15]Julho!$G$8</f>
        <v>**</v>
      </c>
      <c r="F19" s="14" t="str">
        <f>[15]Julho!$G$9</f>
        <v>**</v>
      </c>
      <c r="G19" s="14" t="str">
        <f>[15]Julho!$G$10</f>
        <v>**</v>
      </c>
      <c r="H19" s="14" t="str">
        <f>[15]Julho!$G$11</f>
        <v>**</v>
      </c>
      <c r="I19" s="14" t="str">
        <f>[15]Julho!$G$12</f>
        <v>**</v>
      </c>
      <c r="J19" s="14" t="str">
        <f>[15]Julho!$G$13</f>
        <v>**</v>
      </c>
      <c r="K19" s="14" t="str">
        <f>[15]Julho!$G$14</f>
        <v>**</v>
      </c>
      <c r="L19" s="14" t="str">
        <f>[15]Julho!$G$15</f>
        <v>**</v>
      </c>
      <c r="M19" s="14" t="str">
        <f>[15]Julho!$G$16</f>
        <v>**</v>
      </c>
      <c r="N19" s="14" t="str">
        <f>[15]Julho!$G$17</f>
        <v>**</v>
      </c>
      <c r="O19" s="14" t="str">
        <f>[15]Julho!$G$18</f>
        <v>**</v>
      </c>
      <c r="P19" s="14" t="str">
        <f>[15]Julho!$G$19</f>
        <v>**</v>
      </c>
      <c r="Q19" s="14" t="str">
        <f>[15]Julho!$G$20</f>
        <v>**</v>
      </c>
      <c r="R19" s="14" t="str">
        <f>[15]Julho!$G$21</f>
        <v>**</v>
      </c>
      <c r="S19" s="14" t="str">
        <f>[15]Julho!$G$22</f>
        <v>**</v>
      </c>
      <c r="T19" s="14" t="str">
        <f>[15]Julho!$G$23</f>
        <v>**</v>
      </c>
      <c r="U19" s="14" t="str">
        <f>[15]Julho!$G$24</f>
        <v>**</v>
      </c>
      <c r="V19" s="14" t="str">
        <f>[15]Julho!$G$25</f>
        <v>**</v>
      </c>
      <c r="W19" s="14" t="str">
        <f>[15]Julho!$G$26</f>
        <v>**</v>
      </c>
      <c r="X19" s="14" t="str">
        <f>[15]Julho!$G$27</f>
        <v>**</v>
      </c>
      <c r="Y19" s="14" t="str">
        <f>[15]Julho!$G$28</f>
        <v>**</v>
      </c>
      <c r="Z19" s="14" t="str">
        <f>[15]Julho!$G$29</f>
        <v>**</v>
      </c>
      <c r="AA19" s="14" t="str">
        <f>[15]Julho!$G$30</f>
        <v>**</v>
      </c>
      <c r="AB19" s="14" t="str">
        <f>[15]Julho!$G$31</f>
        <v>**</v>
      </c>
      <c r="AC19" s="14" t="str">
        <f>[15]Julho!$G$32</f>
        <v>**</v>
      </c>
      <c r="AD19" s="14" t="str">
        <f>[15]Julho!$G$33</f>
        <v>**</v>
      </c>
      <c r="AE19" s="14" t="str">
        <f>[15]Julho!$G$34</f>
        <v>**</v>
      </c>
      <c r="AF19" s="14" t="str">
        <f>[15]Julho!$G$35</f>
        <v>**</v>
      </c>
      <c r="AG19" s="7" t="s">
        <v>32</v>
      </c>
      <c r="AH19" s="25" t="s">
        <v>32</v>
      </c>
    </row>
    <row r="20" spans="1:34" ht="17.100000000000001" customHeight="1" x14ac:dyDescent="0.2">
      <c r="A20" s="9" t="s">
        <v>14</v>
      </c>
      <c r="B20" s="14">
        <f>[16]Julho!$G$5</f>
        <v>24</v>
      </c>
      <c r="C20" s="14">
        <f>[16]Julho!$G$6</f>
        <v>37</v>
      </c>
      <c r="D20" s="14">
        <f>[16]Julho!$G$7</f>
        <v>67</v>
      </c>
      <c r="E20" s="14">
        <f>[16]Julho!$G$8</f>
        <v>53</v>
      </c>
      <c r="F20" s="14">
        <f>[16]Julho!$G$9</f>
        <v>35</v>
      </c>
      <c r="G20" s="14">
        <f>[16]Julho!$G$10</f>
        <v>43</v>
      </c>
      <c r="H20" s="14">
        <f>[16]Julho!$G$11</f>
        <v>36</v>
      </c>
      <c r="I20" s="14">
        <f>[16]Julho!$G$12</f>
        <v>34</v>
      </c>
      <c r="J20" s="14">
        <f>[16]Julho!$G$13</f>
        <v>28</v>
      </c>
      <c r="K20" s="14">
        <f>[16]Julho!$G$14</f>
        <v>25</v>
      </c>
      <c r="L20" s="14">
        <f>[16]Julho!$G$15</f>
        <v>29</v>
      </c>
      <c r="M20" s="14">
        <f>[16]Julho!$G$16</f>
        <v>25</v>
      </c>
      <c r="N20" s="14">
        <f>[16]Julho!$G$17</f>
        <v>18</v>
      </c>
      <c r="O20" s="14">
        <f>[16]Julho!$G$18</f>
        <v>14</v>
      </c>
      <c r="P20" s="14">
        <f>[16]Julho!$G$19</f>
        <v>21</v>
      </c>
      <c r="Q20" s="14">
        <f>[16]Julho!$G$20</f>
        <v>23</v>
      </c>
      <c r="R20" s="14">
        <f>[16]Julho!$G$21</f>
        <v>26</v>
      </c>
      <c r="S20" s="14">
        <f>[16]Julho!$G$22</f>
        <v>28</v>
      </c>
      <c r="T20" s="14">
        <f>[16]Julho!$G$23</f>
        <v>35</v>
      </c>
      <c r="U20" s="14">
        <f>[16]Julho!$G$24</f>
        <v>24</v>
      </c>
      <c r="V20" s="14">
        <f>[16]Julho!$G$25</f>
        <v>24</v>
      </c>
      <c r="W20" s="14">
        <f>[16]Julho!$G$26</f>
        <v>46</v>
      </c>
      <c r="X20" s="14">
        <f>[16]Julho!$G$27</f>
        <v>32</v>
      </c>
      <c r="Y20" s="14">
        <f>[16]Julho!$G$28</f>
        <v>31</v>
      </c>
      <c r="Z20" s="14">
        <f>[16]Julho!$G$29</f>
        <v>29</v>
      </c>
      <c r="AA20" s="14">
        <f>[16]Julho!$G$30</f>
        <v>29</v>
      </c>
      <c r="AB20" s="14">
        <f>[16]Julho!$G$31</f>
        <v>27</v>
      </c>
      <c r="AC20" s="14">
        <f>[16]Julho!$G$32</f>
        <v>25</v>
      </c>
      <c r="AD20" s="14">
        <f>[16]Julho!$G$33</f>
        <v>24</v>
      </c>
      <c r="AE20" s="14">
        <f>[16]Julho!$G$34</f>
        <v>21</v>
      </c>
      <c r="AF20" s="14">
        <f>[16]Julho!$G$35</f>
        <v>16</v>
      </c>
      <c r="AG20" s="7">
        <f t="shared" si="3"/>
        <v>14</v>
      </c>
      <c r="AH20" s="25">
        <f t="shared" si="4"/>
        <v>29.967741935483872</v>
      </c>
    </row>
    <row r="21" spans="1:34" ht="17.100000000000001" customHeight="1" x14ac:dyDescent="0.2">
      <c r="A21" s="9" t="s">
        <v>15</v>
      </c>
      <c r="B21" s="14">
        <f>[17]Julho!$G$5</f>
        <v>72</v>
      </c>
      <c r="C21" s="14">
        <f>[17]Julho!$G$6</f>
        <v>99</v>
      </c>
      <c r="D21" s="14">
        <f>[17]Julho!$G$7</f>
        <v>99</v>
      </c>
      <c r="E21" s="14">
        <f>[17]Julho!$G$8</f>
        <v>34</v>
      </c>
      <c r="F21" s="14">
        <f>[17]Julho!$G$9</f>
        <v>33</v>
      </c>
      <c r="G21" s="14">
        <f>[17]Julho!$G$10</f>
        <v>40</v>
      </c>
      <c r="H21" s="14">
        <f>[17]Julho!$G$11</f>
        <v>34</v>
      </c>
      <c r="I21" s="14">
        <f>[17]Julho!$G$12</f>
        <v>23</v>
      </c>
      <c r="J21" s="14">
        <f>[17]Julho!$G$13</f>
        <v>32</v>
      </c>
      <c r="K21" s="14">
        <f>[17]Julho!$G$14</f>
        <v>35</v>
      </c>
      <c r="L21" s="14">
        <f>[17]Julho!$G$15</f>
        <v>36</v>
      </c>
      <c r="M21" s="14">
        <f>[17]Julho!$G$16</f>
        <v>39</v>
      </c>
      <c r="N21" s="14">
        <f>[17]Julho!$G$17</f>
        <v>28</v>
      </c>
      <c r="O21" s="14">
        <f>[17]Julho!$G$18</f>
        <v>20</v>
      </c>
      <c r="P21" s="14">
        <f>[17]Julho!$G$19</f>
        <v>25</v>
      </c>
      <c r="Q21" s="14">
        <f>[17]Julho!$G$20</f>
        <v>30</v>
      </c>
      <c r="R21" s="14">
        <f>[17]Julho!$G$21</f>
        <v>40</v>
      </c>
      <c r="S21" s="14">
        <f>[17]Julho!$G$22</f>
        <v>65</v>
      </c>
      <c r="T21" s="14">
        <f>[17]Julho!$G$23</f>
        <v>63</v>
      </c>
      <c r="U21" s="14">
        <f>[17]Julho!$G$24</f>
        <v>41</v>
      </c>
      <c r="V21" s="14">
        <f>[17]Julho!$G$25</f>
        <v>57</v>
      </c>
      <c r="W21" s="14">
        <f>[17]Julho!$G$26</f>
        <v>42</v>
      </c>
      <c r="X21" s="14">
        <f>[17]Julho!$G$27</f>
        <v>71</v>
      </c>
      <c r="Y21" s="14">
        <f>[17]Julho!$G$28</f>
        <v>58</v>
      </c>
      <c r="Z21" s="14">
        <f>[17]Julho!$G$29</f>
        <v>34</v>
      </c>
      <c r="AA21" s="14">
        <f>[17]Julho!$G$30</f>
        <v>32</v>
      </c>
      <c r="AB21" s="14">
        <f>[17]Julho!$G$31</f>
        <v>33</v>
      </c>
      <c r="AC21" s="14">
        <f>[17]Julho!$G$32</f>
        <v>28</v>
      </c>
      <c r="AD21" s="14">
        <f>[17]Julho!$G$33</f>
        <v>32</v>
      </c>
      <c r="AE21" s="14">
        <f>[17]Julho!$G$34</f>
        <v>46</v>
      </c>
      <c r="AF21" s="14">
        <f>[17]Julho!$G$35</f>
        <v>85</v>
      </c>
      <c r="AG21" s="7">
        <f t="shared" si="3"/>
        <v>20</v>
      </c>
      <c r="AH21" s="25">
        <f t="shared" si="4"/>
        <v>45.354838709677416</v>
      </c>
    </row>
    <row r="22" spans="1:34" ht="17.100000000000001" customHeight="1" x14ac:dyDescent="0.2">
      <c r="A22" s="9" t="s">
        <v>16</v>
      </c>
      <c r="B22" s="14">
        <f>[18]Julho!$G$5</f>
        <v>77</v>
      </c>
      <c r="C22" s="14">
        <f>[18]Julho!$G$6</f>
        <v>79</v>
      </c>
      <c r="D22" s="14">
        <f>[18]Julho!$G$7</f>
        <v>73</v>
      </c>
      <c r="E22" s="14">
        <f>[18]Julho!$G$8</f>
        <v>26</v>
      </c>
      <c r="F22" s="14">
        <f>[18]Julho!$G$9</f>
        <v>30</v>
      </c>
      <c r="G22" s="14">
        <f>[18]Julho!$G$10</f>
        <v>25</v>
      </c>
      <c r="H22" s="14">
        <f>[18]Julho!$G$11</f>
        <v>29</v>
      </c>
      <c r="I22" s="14">
        <f>[18]Julho!$G$12</f>
        <v>33</v>
      </c>
      <c r="J22" s="14">
        <f>[18]Julho!$G$13</f>
        <v>29</v>
      </c>
      <c r="K22" s="14">
        <f>[18]Julho!$G$14</f>
        <v>38</v>
      </c>
      <c r="L22" s="14">
        <f>[18]Julho!$G$15</f>
        <v>34</v>
      </c>
      <c r="M22" s="14">
        <f>[18]Julho!$G$16</f>
        <v>33</v>
      </c>
      <c r="N22" s="14">
        <f>[18]Julho!$G$17</f>
        <v>40</v>
      </c>
      <c r="O22" s="14">
        <f>[18]Julho!$G$18</f>
        <v>28</v>
      </c>
      <c r="P22" s="14">
        <f>[18]Julho!$G$19</f>
        <v>25</v>
      </c>
      <c r="Q22" s="14">
        <f>[18]Julho!$G$20</f>
        <v>35</v>
      </c>
      <c r="R22" s="14">
        <f>[18]Julho!$G$21</f>
        <v>50</v>
      </c>
      <c r="S22" s="14">
        <f>[18]Julho!$G$22</f>
        <v>67</v>
      </c>
      <c r="T22" s="14">
        <f>[18]Julho!$G$23</f>
        <v>77</v>
      </c>
      <c r="U22" s="14">
        <f>[18]Julho!$G$24</f>
        <v>48</v>
      </c>
      <c r="V22" s="14">
        <f>[18]Julho!$G$25</f>
        <v>69</v>
      </c>
      <c r="W22" s="14">
        <f>[18]Julho!$G$26</f>
        <v>43</v>
      </c>
      <c r="X22" s="14">
        <f>[18]Julho!$G$27</f>
        <v>43</v>
      </c>
      <c r="Y22" s="14">
        <f>[18]Julho!$G$28</f>
        <v>44</v>
      </c>
      <c r="Z22" s="14">
        <f>[18]Julho!$G$29</f>
        <v>21</v>
      </c>
      <c r="AA22" s="14">
        <f>[18]Julho!$G$30</f>
        <v>26</v>
      </c>
      <c r="AB22" s="14">
        <f>[18]Julho!$G$31</f>
        <v>28</v>
      </c>
      <c r="AC22" s="14">
        <f>[18]Julho!$G$32</f>
        <v>24</v>
      </c>
      <c r="AD22" s="14">
        <f>[18]Julho!$G$33</f>
        <v>35</v>
      </c>
      <c r="AE22" s="14">
        <f>[18]Julho!$G$34</f>
        <v>45</v>
      </c>
      <c r="AF22" s="14">
        <f>[18]Julho!$G$35</f>
        <v>89</v>
      </c>
      <c r="AG22" s="7">
        <f t="shared" si="3"/>
        <v>21</v>
      </c>
      <c r="AH22" s="25">
        <f t="shared" si="4"/>
        <v>43.322580645161288</v>
      </c>
    </row>
    <row r="23" spans="1:34" ht="17.100000000000001" customHeight="1" x14ac:dyDescent="0.2">
      <c r="A23" s="9" t="s">
        <v>17</v>
      </c>
      <c r="B23" s="14">
        <f>[19]Julho!$G$5</f>
        <v>77</v>
      </c>
      <c r="C23" s="14">
        <f>[19]Julho!$G$6</f>
        <v>87</v>
      </c>
      <c r="D23" s="14">
        <f>[19]Julho!$G$7</f>
        <v>70</v>
      </c>
      <c r="E23" s="14">
        <f>[19]Julho!$G$8</f>
        <v>27</v>
      </c>
      <c r="F23" s="14">
        <f>[19]Julho!$G$9</f>
        <v>36</v>
      </c>
      <c r="G23" s="14">
        <f>[19]Julho!$G$10</f>
        <v>31</v>
      </c>
      <c r="H23" s="14">
        <f>[19]Julho!$G$11</f>
        <v>34</v>
      </c>
      <c r="I23" s="14">
        <f>[19]Julho!$G$12</f>
        <v>22</v>
      </c>
      <c r="J23" s="14">
        <f>[19]Julho!$G$13</f>
        <v>25</v>
      </c>
      <c r="K23" s="14">
        <f>[19]Julho!$G$14</f>
        <v>27</v>
      </c>
      <c r="L23" s="14">
        <f>[19]Julho!$G$15</f>
        <v>31</v>
      </c>
      <c r="M23" s="14">
        <f>[19]Julho!$G$16</f>
        <v>26</v>
      </c>
      <c r="N23" s="14">
        <f>[19]Julho!$G$17</f>
        <v>25</v>
      </c>
      <c r="O23" s="14">
        <f>[19]Julho!$G$18</f>
        <v>18</v>
      </c>
      <c r="P23" s="14">
        <f>[19]Julho!$G$19</f>
        <v>19</v>
      </c>
      <c r="Q23" s="14">
        <f>[19]Julho!$G$20</f>
        <v>22</v>
      </c>
      <c r="R23" s="14">
        <f>[19]Julho!$G$21</f>
        <v>25</v>
      </c>
      <c r="S23" s="14">
        <f>[19]Julho!$G$22</f>
        <v>46</v>
      </c>
      <c r="T23" s="14">
        <f>[19]Julho!$G$23</f>
        <v>43</v>
      </c>
      <c r="U23" s="14">
        <f>[19]Julho!$G$24</f>
        <v>30</v>
      </c>
      <c r="V23" s="14">
        <f>[19]Julho!$G$25</f>
        <v>69</v>
      </c>
      <c r="W23" s="14">
        <f>[19]Julho!$G$26</f>
        <v>60</v>
      </c>
      <c r="X23" s="14">
        <f>[19]Julho!$G$27</f>
        <v>58</v>
      </c>
      <c r="Y23" s="14">
        <f>[19]Julho!$G$28</f>
        <v>41</v>
      </c>
      <c r="Z23" s="14">
        <f>[19]Julho!$G$29</f>
        <v>29</v>
      </c>
      <c r="AA23" s="14">
        <f>[19]Julho!$G$30</f>
        <v>27</v>
      </c>
      <c r="AB23" s="14">
        <f>[19]Julho!$G$31</f>
        <v>27</v>
      </c>
      <c r="AC23" s="14">
        <f>[19]Julho!$G$32</f>
        <v>23</v>
      </c>
      <c r="AD23" s="14">
        <f>[19]Julho!$G$33</f>
        <v>25</v>
      </c>
      <c r="AE23" s="14">
        <f>[19]Julho!$G$34</f>
        <v>49</v>
      </c>
      <c r="AF23" s="14">
        <f>[19]Julho!$G$35</f>
        <v>46</v>
      </c>
      <c r="AG23" s="7">
        <f t="shared" si="3"/>
        <v>18</v>
      </c>
      <c r="AH23" s="25">
        <f t="shared" si="4"/>
        <v>37.903225806451616</v>
      </c>
    </row>
    <row r="24" spans="1:34" ht="17.100000000000001" customHeight="1" x14ac:dyDescent="0.2">
      <c r="A24" s="9" t="s">
        <v>18</v>
      </c>
      <c r="B24" s="14">
        <f>[20]Julho!$G$5</f>
        <v>42</v>
      </c>
      <c r="C24" s="14">
        <f>[20]Julho!$G$6</f>
        <v>40</v>
      </c>
      <c r="D24" s="14">
        <f>[20]Julho!$G$7</f>
        <v>83</v>
      </c>
      <c r="E24" s="14">
        <f>[20]Julho!$G$8</f>
        <v>40</v>
      </c>
      <c r="F24" s="14">
        <f>[20]Julho!$G$9</f>
        <v>31</v>
      </c>
      <c r="G24" s="14">
        <f>[20]Julho!$G$10</f>
        <v>31</v>
      </c>
      <c r="H24" s="14">
        <f>[20]Julho!$G$11</f>
        <v>34</v>
      </c>
      <c r="I24" s="14">
        <f>[20]Julho!$G$12</f>
        <v>33</v>
      </c>
      <c r="J24" s="14">
        <f>[20]Julho!$G$13</f>
        <v>24</v>
      </c>
      <c r="K24" s="14">
        <f>[20]Julho!$G$14</f>
        <v>30</v>
      </c>
      <c r="L24" s="14">
        <f>[20]Julho!$G$15</f>
        <v>30</v>
      </c>
      <c r="M24" s="14">
        <f>[20]Julho!$G$16</f>
        <v>25</v>
      </c>
      <c r="N24" s="14">
        <f>[20]Julho!$G$17</f>
        <v>17</v>
      </c>
      <c r="O24" s="14">
        <f>[20]Julho!$G$18</f>
        <v>17</v>
      </c>
      <c r="P24" s="14">
        <f>[20]Julho!$G$19</f>
        <v>20</v>
      </c>
      <c r="Q24" s="14">
        <f>[20]Julho!$G$20</f>
        <v>22</v>
      </c>
      <c r="R24" s="14">
        <f>[20]Julho!$G$21</f>
        <v>21</v>
      </c>
      <c r="S24" s="14">
        <f>[20]Julho!$G$22</f>
        <v>31</v>
      </c>
      <c r="T24" s="14">
        <f>[20]Julho!$G$23</f>
        <v>30</v>
      </c>
      <c r="U24" s="14">
        <f>[20]Julho!$G$24</f>
        <v>26</v>
      </c>
      <c r="V24" s="14">
        <f>[20]Julho!$G$25</f>
        <v>38</v>
      </c>
      <c r="W24" s="14">
        <f>[20]Julho!$G$26</f>
        <v>75</v>
      </c>
      <c r="X24" s="14">
        <f>[20]Julho!$G$27</f>
        <v>43</v>
      </c>
      <c r="Y24" s="14">
        <f>[20]Julho!$G$28</f>
        <v>30</v>
      </c>
      <c r="Z24" s="14">
        <f>[20]Julho!$G$29</f>
        <v>23</v>
      </c>
      <c r="AA24" s="14">
        <f>[20]Julho!$G$30</f>
        <v>25</v>
      </c>
      <c r="AB24" s="14">
        <f>[20]Julho!$G$31</f>
        <v>24</v>
      </c>
      <c r="AC24" s="14">
        <f>[20]Julho!$G$32</f>
        <v>23</v>
      </c>
      <c r="AD24" s="14">
        <f>[20]Julho!$G$33</f>
        <v>21</v>
      </c>
      <c r="AE24" s="14">
        <f>[20]Julho!$G$34</f>
        <v>22</v>
      </c>
      <c r="AF24" s="14">
        <f>[20]Julho!$G$35</f>
        <v>23</v>
      </c>
      <c r="AG24" s="7">
        <f>MIN(B24:AF24)</f>
        <v>17</v>
      </c>
      <c r="AH24" s="25">
        <f t="shared" si="4"/>
        <v>31.419354838709676</v>
      </c>
    </row>
    <row r="25" spans="1:34" ht="17.100000000000001" customHeight="1" x14ac:dyDescent="0.2">
      <c r="A25" s="9" t="s">
        <v>19</v>
      </c>
      <c r="B25" s="14">
        <f>[21]Julho!$G$5</f>
        <v>87</v>
      </c>
      <c r="C25" s="14">
        <f>[21]Julho!$G$6</f>
        <v>93</v>
      </c>
      <c r="D25" s="14">
        <f>[21]Julho!$G$7</f>
        <v>81</v>
      </c>
      <c r="E25" s="14">
        <f>[21]Julho!$G$8</f>
        <v>42</v>
      </c>
      <c r="F25" s="14">
        <f>[21]Julho!$G$9</f>
        <v>39</v>
      </c>
      <c r="G25" s="14">
        <f>[21]Julho!$G$10</f>
        <v>23</v>
      </c>
      <c r="H25" s="14">
        <f>[21]Julho!$G$11</f>
        <v>24</v>
      </c>
      <c r="I25" s="14">
        <f>[21]Julho!$G$12</f>
        <v>18</v>
      </c>
      <c r="J25" s="14">
        <f>[21]Julho!$G$13</f>
        <v>32</v>
      </c>
      <c r="K25" s="14">
        <f>[21]Julho!$G$14</f>
        <v>32</v>
      </c>
      <c r="L25" s="14">
        <f>[21]Julho!$G$15</f>
        <v>41</v>
      </c>
      <c r="M25" s="14">
        <f>[21]Julho!$G$16</f>
        <v>34</v>
      </c>
      <c r="N25" s="14">
        <f>[21]Julho!$G$17</f>
        <v>27</v>
      </c>
      <c r="O25" s="14">
        <f>[21]Julho!$G$18</f>
        <v>20</v>
      </c>
      <c r="P25" s="14">
        <f>[21]Julho!$G$19</f>
        <v>18</v>
      </c>
      <c r="Q25" s="14">
        <f>[21]Julho!$G$20</f>
        <v>28</v>
      </c>
      <c r="R25" s="14">
        <f>[21]Julho!$G$21</f>
        <v>46</v>
      </c>
      <c r="S25" s="14">
        <f>[21]Julho!$G$22</f>
        <v>87</v>
      </c>
      <c r="T25" s="14">
        <f>[21]Julho!$G$23</f>
        <v>74</v>
      </c>
      <c r="U25" s="14">
        <f>[21]Julho!$G$24</f>
        <v>42</v>
      </c>
      <c r="V25" s="14">
        <f>[21]Julho!$G$25</f>
        <v>67</v>
      </c>
      <c r="W25" s="14">
        <f>[21]Julho!$G$26</f>
        <v>57</v>
      </c>
      <c r="X25" s="14">
        <f>[21]Julho!$G$27</f>
        <v>56</v>
      </c>
      <c r="Y25" s="14">
        <f>[21]Julho!$G$28</f>
        <v>52</v>
      </c>
      <c r="Z25" s="14">
        <f>[21]Julho!$G$29</f>
        <v>36</v>
      </c>
      <c r="AA25" s="14">
        <f>[21]Julho!$G$30</f>
        <v>45</v>
      </c>
      <c r="AB25" s="14">
        <f>[21]Julho!$G$31</f>
        <v>31</v>
      </c>
      <c r="AC25" s="14">
        <f>[21]Julho!$G$32</f>
        <v>28</v>
      </c>
      <c r="AD25" s="14">
        <f>[21]Julho!$G$33</f>
        <v>26</v>
      </c>
      <c r="AE25" s="14">
        <f>[21]Julho!$G$34</f>
        <v>54</v>
      </c>
      <c r="AF25" s="14">
        <f>[21]Julho!$G$35</f>
        <v>86</v>
      </c>
      <c r="AG25" s="7">
        <f t="shared" si="3"/>
        <v>18</v>
      </c>
      <c r="AH25" s="25">
        <f t="shared" si="4"/>
        <v>46</v>
      </c>
    </row>
    <row r="26" spans="1:34" ht="17.100000000000001" customHeight="1" x14ac:dyDescent="0.2">
      <c r="A26" s="9" t="s">
        <v>31</v>
      </c>
      <c r="B26" s="14">
        <f>[22]Julho!$G$5</f>
        <v>65</v>
      </c>
      <c r="C26" s="14">
        <f>[22]Julho!$G$6</f>
        <v>77</v>
      </c>
      <c r="D26" s="14">
        <f>[22]Julho!$G$7</f>
        <v>54</v>
      </c>
      <c r="E26" s="14">
        <f>[22]Julho!$G$8</f>
        <v>30</v>
      </c>
      <c r="F26" s="14">
        <f>[22]Julho!$G$9</f>
        <v>38</v>
      </c>
      <c r="G26" s="14">
        <f>[22]Julho!$G$10</f>
        <v>37</v>
      </c>
      <c r="H26" s="14">
        <f>[22]Julho!$G$11</f>
        <v>40</v>
      </c>
      <c r="I26" s="14">
        <f>[22]Julho!$G$12</f>
        <v>33</v>
      </c>
      <c r="J26" s="14">
        <f>[22]Julho!$G$13</f>
        <v>23</v>
      </c>
      <c r="K26" s="14">
        <f>[22]Julho!$G$14</f>
        <v>32</v>
      </c>
      <c r="L26" s="14">
        <f>[22]Julho!$G$15</f>
        <v>36</v>
      </c>
      <c r="M26" s="14">
        <f>[22]Julho!$G$16</f>
        <v>25</v>
      </c>
      <c r="N26" s="14">
        <f>[22]Julho!$G$17</f>
        <v>23</v>
      </c>
      <c r="O26" s="14">
        <f>[22]Julho!$G$18</f>
        <v>16</v>
      </c>
      <c r="P26" s="14">
        <f>[22]Julho!$G$19</f>
        <v>20</v>
      </c>
      <c r="Q26" s="14">
        <f>[22]Julho!$G$20</f>
        <v>23</v>
      </c>
      <c r="R26" s="14">
        <f>[22]Julho!$G$21</f>
        <v>26</v>
      </c>
      <c r="S26" s="14">
        <f>[22]Julho!$G$22</f>
        <v>39</v>
      </c>
      <c r="T26" s="14">
        <f>[22]Julho!$G$23</f>
        <v>36</v>
      </c>
      <c r="U26" s="14">
        <f>[22]Julho!$G$24</f>
        <v>28</v>
      </c>
      <c r="V26" s="14">
        <f>[22]Julho!$G$25</f>
        <v>49</v>
      </c>
      <c r="W26" s="14">
        <f>[22]Julho!$G$26</f>
        <v>69</v>
      </c>
      <c r="X26" s="14">
        <f>[22]Julho!$G$27</f>
        <v>55</v>
      </c>
      <c r="Y26" s="14">
        <f>[22]Julho!$G$28</f>
        <v>41</v>
      </c>
      <c r="Z26" s="14">
        <f>[22]Julho!$G$29</f>
        <v>25</v>
      </c>
      <c r="AA26" s="14">
        <f>[22]Julho!$G$30</f>
        <v>28</v>
      </c>
      <c r="AB26" s="14">
        <f>[22]Julho!$G$31</f>
        <v>26</v>
      </c>
      <c r="AC26" s="14">
        <f>[22]Julho!$G$32</f>
        <v>24</v>
      </c>
      <c r="AD26" s="14">
        <f>[22]Julho!$G$33</f>
        <v>26</v>
      </c>
      <c r="AE26" s="14">
        <f>[22]Julho!$G$34</f>
        <v>44</v>
      </c>
      <c r="AF26" s="14">
        <f>[22]Julho!$G$35</f>
        <v>55</v>
      </c>
      <c r="AG26" s="7">
        <f t="shared" si="3"/>
        <v>16</v>
      </c>
      <c r="AH26" s="25">
        <f>AVERAGE(B26:AF26)</f>
        <v>36.87096774193548</v>
      </c>
    </row>
    <row r="27" spans="1:34" ht="17.100000000000001" customHeight="1" x14ac:dyDescent="0.2">
      <c r="A27" s="9" t="s">
        <v>20</v>
      </c>
      <c r="B27" s="14" t="str">
        <f>[23]Julho!$G$5</f>
        <v>**</v>
      </c>
      <c r="C27" s="14" t="str">
        <f>[23]Julho!$G$6</f>
        <v>**</v>
      </c>
      <c r="D27" s="14" t="str">
        <f>[23]Julho!$G$7</f>
        <v>**</v>
      </c>
      <c r="E27" s="14" t="str">
        <f>[23]Julho!$G$8</f>
        <v>**</v>
      </c>
      <c r="F27" s="14" t="str">
        <f>[23]Julho!$G$9</f>
        <v>**</v>
      </c>
      <c r="G27" s="14" t="str">
        <f>[23]Julho!$G$10</f>
        <v>**</v>
      </c>
      <c r="H27" s="14" t="str">
        <f>[23]Julho!$G$11</f>
        <v>**</v>
      </c>
      <c r="I27" s="14" t="str">
        <f>[23]Julho!$G$12</f>
        <v>**</v>
      </c>
      <c r="J27" s="14" t="str">
        <f>[23]Julho!$G$13</f>
        <v>**</v>
      </c>
      <c r="K27" s="14" t="str">
        <f>[23]Julho!$G$14</f>
        <v>**</v>
      </c>
      <c r="L27" s="14" t="str">
        <f>[23]Julho!$G$15</f>
        <v>**</v>
      </c>
      <c r="M27" s="14" t="str">
        <f>[23]Julho!$G$16</f>
        <v>**</v>
      </c>
      <c r="N27" s="14" t="str">
        <f>[23]Julho!$G$17</f>
        <v>**</v>
      </c>
      <c r="O27" s="14" t="str">
        <f>[23]Julho!$G$18</f>
        <v>**</v>
      </c>
      <c r="P27" s="14" t="str">
        <f>[23]Julho!$G$19</f>
        <v>**</v>
      </c>
      <c r="Q27" s="14" t="str">
        <f>[23]Julho!$G$20</f>
        <v>**</v>
      </c>
      <c r="R27" s="14" t="str">
        <f>[23]Julho!$G$21</f>
        <v>**</v>
      </c>
      <c r="S27" s="14" t="str">
        <f>[23]Julho!$G$22</f>
        <v>**</v>
      </c>
      <c r="T27" s="14" t="str">
        <f>[23]Julho!$G$23</f>
        <v>**</v>
      </c>
      <c r="U27" s="14" t="str">
        <f>[23]Julho!$G$24</f>
        <v>**</v>
      </c>
      <c r="V27" s="14" t="str">
        <f>[23]Julho!$G$25</f>
        <v>**</v>
      </c>
      <c r="W27" s="14" t="str">
        <f>[23]Julho!$G$26</f>
        <v>**</v>
      </c>
      <c r="X27" s="14" t="str">
        <f>[23]Julho!$G$27</f>
        <v>**</v>
      </c>
      <c r="Y27" s="14" t="str">
        <f>[23]Julho!$G$28</f>
        <v>**</v>
      </c>
      <c r="Z27" s="14" t="str">
        <f>[23]Julho!$G$29</f>
        <v>**</v>
      </c>
      <c r="AA27" s="14" t="str">
        <f>[23]Julho!$G$30</f>
        <v>**</v>
      </c>
      <c r="AB27" s="14" t="str">
        <f>[23]Julho!$G$31</f>
        <v>**</v>
      </c>
      <c r="AC27" s="14" t="str">
        <f>[23]Julho!$G$32</f>
        <v>**</v>
      </c>
      <c r="AD27" s="14" t="str">
        <f>[23]Julho!$G$33</f>
        <v>**</v>
      </c>
      <c r="AE27" s="14" t="str">
        <f>[23]Julho!$G$34</f>
        <v>**</v>
      </c>
      <c r="AF27" s="14" t="str">
        <f>[23]Julho!$G$35</f>
        <v>**</v>
      </c>
      <c r="AG27" s="7" t="s">
        <v>32</v>
      </c>
      <c r="AH27" s="25" t="s">
        <v>32</v>
      </c>
    </row>
    <row r="28" spans="1:34" s="5" customFormat="1" ht="17.100000000000001" customHeight="1" x14ac:dyDescent="0.2">
      <c r="A28" s="10" t="s">
        <v>36</v>
      </c>
      <c r="B28" s="21">
        <f>MIN(B5:B27)</f>
        <v>24</v>
      </c>
      <c r="C28" s="21">
        <f t="shared" ref="C28:AH28" si="5">MIN(C5:C27)</f>
        <v>28</v>
      </c>
      <c r="D28" s="21">
        <f t="shared" si="5"/>
        <v>54</v>
      </c>
      <c r="E28" s="21">
        <f t="shared" si="5"/>
        <v>26</v>
      </c>
      <c r="F28" s="21">
        <f t="shared" si="5"/>
        <v>25</v>
      </c>
      <c r="G28" s="21">
        <f t="shared" si="5"/>
        <v>23</v>
      </c>
      <c r="H28" s="21">
        <f t="shared" si="5"/>
        <v>23</v>
      </c>
      <c r="I28" s="21">
        <f t="shared" si="5"/>
        <v>14</v>
      </c>
      <c r="J28" s="21">
        <f t="shared" si="5"/>
        <v>18</v>
      </c>
      <c r="K28" s="21">
        <f t="shared" si="5"/>
        <v>20</v>
      </c>
      <c r="L28" s="21">
        <f t="shared" si="5"/>
        <v>25</v>
      </c>
      <c r="M28" s="21">
        <f t="shared" si="5"/>
        <v>22</v>
      </c>
      <c r="N28" s="21">
        <f t="shared" si="5"/>
        <v>16</v>
      </c>
      <c r="O28" s="21">
        <f t="shared" si="5"/>
        <v>13</v>
      </c>
      <c r="P28" s="21">
        <f t="shared" si="5"/>
        <v>16</v>
      </c>
      <c r="Q28" s="21">
        <f t="shared" si="5"/>
        <v>17</v>
      </c>
      <c r="R28" s="21">
        <f t="shared" si="5"/>
        <v>20</v>
      </c>
      <c r="S28" s="21">
        <f t="shared" si="5"/>
        <v>26</v>
      </c>
      <c r="T28" s="21">
        <f t="shared" si="5"/>
        <v>28</v>
      </c>
      <c r="U28" s="21">
        <f t="shared" si="5"/>
        <v>22</v>
      </c>
      <c r="V28" s="21">
        <f t="shared" si="5"/>
        <v>22</v>
      </c>
      <c r="W28" s="21">
        <f t="shared" si="5"/>
        <v>39</v>
      </c>
      <c r="X28" s="21">
        <f t="shared" si="5"/>
        <v>30</v>
      </c>
      <c r="Y28" s="21">
        <f t="shared" si="5"/>
        <v>21</v>
      </c>
      <c r="Z28" s="21">
        <f t="shared" si="5"/>
        <v>18</v>
      </c>
      <c r="AA28" s="21">
        <f t="shared" si="5"/>
        <v>20</v>
      </c>
      <c r="AB28" s="21">
        <f t="shared" si="5"/>
        <v>19</v>
      </c>
      <c r="AC28" s="21">
        <f t="shared" si="5"/>
        <v>18</v>
      </c>
      <c r="AD28" s="21">
        <f t="shared" si="5"/>
        <v>19</v>
      </c>
      <c r="AE28" s="21">
        <f t="shared" si="5"/>
        <v>21</v>
      </c>
      <c r="AF28" s="54">
        <f t="shared" si="5"/>
        <v>15</v>
      </c>
      <c r="AG28" s="21">
        <f t="shared" si="5"/>
        <v>13</v>
      </c>
      <c r="AH28" s="21">
        <f t="shared" si="5"/>
        <v>27.096774193548388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AG28" sqref="AG28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61" t="s">
        <v>28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3" s="4" customFormat="1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42</v>
      </c>
    </row>
    <row r="4" spans="1:33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</row>
    <row r="5" spans="1:33" s="5" customFormat="1" ht="20.100000000000001" customHeight="1" thickTop="1" x14ac:dyDescent="0.2">
      <c r="A5" s="8" t="s">
        <v>48</v>
      </c>
      <c r="B5" s="43" t="str">
        <f>[1]Julho!$H$5</f>
        <v>**</v>
      </c>
      <c r="C5" s="43" t="str">
        <f>[1]Julho!$H$6</f>
        <v>**</v>
      </c>
      <c r="D5" s="43" t="str">
        <f>[1]Julho!$H$7</f>
        <v>**</v>
      </c>
      <c r="E5" s="43" t="str">
        <f>[1]Julho!$H$8</f>
        <v>**</v>
      </c>
      <c r="F5" s="43" t="str">
        <f>[1]Julho!$H$9</f>
        <v>**</v>
      </c>
      <c r="G5" s="43" t="str">
        <f>[1]Julho!$H$10</f>
        <v>**</v>
      </c>
      <c r="H5" s="43" t="str">
        <f>[1]Julho!$H$11</f>
        <v>**</v>
      </c>
      <c r="I5" s="43" t="str">
        <f>[1]Julho!$H$12</f>
        <v>**</v>
      </c>
      <c r="J5" s="43" t="str">
        <f>[1]Julho!$H$13</f>
        <v>**</v>
      </c>
      <c r="K5" s="43" t="str">
        <f>[1]Julho!$H$14</f>
        <v>**</v>
      </c>
      <c r="L5" s="43" t="str">
        <f>[1]Julho!$H$15</f>
        <v>**</v>
      </c>
      <c r="M5" s="43" t="str">
        <f>[1]Julho!$H$16</f>
        <v>**</v>
      </c>
      <c r="N5" s="43" t="str">
        <f>[1]Julho!$H$17</f>
        <v>**</v>
      </c>
      <c r="O5" s="43" t="str">
        <f>[1]Julho!$H$18</f>
        <v>**</v>
      </c>
      <c r="P5" s="43" t="str">
        <f>[1]Julho!$H$19</f>
        <v>**</v>
      </c>
      <c r="Q5" s="43" t="str">
        <f>[1]Julho!$H$20</f>
        <v>**</v>
      </c>
      <c r="R5" s="43" t="str">
        <f>[1]Julho!$H$21</f>
        <v>**</v>
      </c>
      <c r="S5" s="43" t="str">
        <f>[1]Julho!$H$22</f>
        <v>**</v>
      </c>
      <c r="T5" s="43" t="str">
        <f>[1]Julho!$H$23</f>
        <v>**</v>
      </c>
      <c r="U5" s="43" t="str">
        <f>[1]Julho!$H$24</f>
        <v>**</v>
      </c>
      <c r="V5" s="43" t="str">
        <f>[1]Julho!$H$25</f>
        <v>**</v>
      </c>
      <c r="W5" s="43" t="str">
        <f>[1]Julho!$H$26</f>
        <v>**</v>
      </c>
      <c r="X5" s="43" t="str">
        <f>[1]Julho!$H$27</f>
        <v>**</v>
      </c>
      <c r="Y5" s="43" t="str">
        <f>[1]Julho!$H$28</f>
        <v>**</v>
      </c>
      <c r="Z5" s="43" t="str">
        <f>[1]Julho!$H$29</f>
        <v>**</v>
      </c>
      <c r="AA5" s="43" t="str">
        <f>[1]Julho!$H$30</f>
        <v>**</v>
      </c>
      <c r="AB5" s="43" t="str">
        <f>[1]Julho!$H$31</f>
        <v>**</v>
      </c>
      <c r="AC5" s="43" t="str">
        <f>[1]Julho!$H$32</f>
        <v>**</v>
      </c>
      <c r="AD5" s="43" t="str">
        <f>[1]Julho!$H$33</f>
        <v>**</v>
      </c>
      <c r="AE5" s="43" t="str">
        <f>[1]Julho!$H$34</f>
        <v>**</v>
      </c>
      <c r="AF5" s="43" t="str">
        <f>[1]Julho!$H$35</f>
        <v>**</v>
      </c>
      <c r="AG5" s="44">
        <f>MAX(B5:AF5)</f>
        <v>0</v>
      </c>
    </row>
    <row r="6" spans="1:33" ht="17.100000000000001" customHeight="1" x14ac:dyDescent="0.2">
      <c r="A6" s="9" t="s">
        <v>0</v>
      </c>
      <c r="B6" s="3">
        <f>[2]Julho!$H$5</f>
        <v>12.96</v>
      </c>
      <c r="C6" s="3">
        <f>[2]Julho!$H$6</f>
        <v>9.3600000000000012</v>
      </c>
      <c r="D6" s="3">
        <f>[2]Julho!$H$7</f>
        <v>15.48</v>
      </c>
      <c r="E6" s="3">
        <f>[2]Julho!$H$8</f>
        <v>15.48</v>
      </c>
      <c r="F6" s="3">
        <f>[2]Julho!$H$9</f>
        <v>12.6</v>
      </c>
      <c r="G6" s="3">
        <f>[2]Julho!$H$10</f>
        <v>10.44</v>
      </c>
      <c r="H6" s="3">
        <f>[2]Julho!$H$11</f>
        <v>11.879999999999999</v>
      </c>
      <c r="I6" s="3">
        <f>[2]Julho!$H$12</f>
        <v>10.8</v>
      </c>
      <c r="J6" s="3">
        <f>[2]Julho!$H$13</f>
        <v>19.8</v>
      </c>
      <c r="K6" s="3">
        <f>[2]Julho!$H$14</f>
        <v>17.64</v>
      </c>
      <c r="L6" s="3">
        <f>[2]Julho!$H$15</f>
        <v>20.16</v>
      </c>
      <c r="M6" s="3">
        <f>[2]Julho!$H$16</f>
        <v>13.68</v>
      </c>
      <c r="N6" s="3">
        <f>[2]Julho!$H$17</f>
        <v>16.559999999999999</v>
      </c>
      <c r="O6" s="3">
        <f>[2]Julho!$H$18</f>
        <v>18</v>
      </c>
      <c r="P6" s="3">
        <f>[2]Julho!$H$19</f>
        <v>16.920000000000002</v>
      </c>
      <c r="Q6" s="3">
        <f>[2]Julho!$H$20</f>
        <v>23.040000000000003</v>
      </c>
      <c r="R6" s="3">
        <f>[2]Julho!$H$21</f>
        <v>24.840000000000003</v>
      </c>
      <c r="S6" s="3">
        <f>[2]Julho!$H$22</f>
        <v>10.44</v>
      </c>
      <c r="T6" s="3">
        <f>[2]Julho!$H$23</f>
        <v>14.04</v>
      </c>
      <c r="U6" s="3">
        <f>[2]Julho!$H$24</f>
        <v>21.240000000000002</v>
      </c>
      <c r="V6" s="3">
        <f>[2]Julho!$H$25</f>
        <v>16.920000000000002</v>
      </c>
      <c r="W6" s="3">
        <f>[2]Julho!$H$26</f>
        <v>14.76</v>
      </c>
      <c r="X6" s="3">
        <f>[2]Julho!$H$27</f>
        <v>15.120000000000001</v>
      </c>
      <c r="Y6" s="3">
        <f>[2]Julho!$H$28</f>
        <v>16.559999999999999</v>
      </c>
      <c r="Z6" s="3">
        <f>[2]Julho!$H$29</f>
        <v>23.759999999999998</v>
      </c>
      <c r="AA6" s="3">
        <f>[2]Julho!$H$30</f>
        <v>13.68</v>
      </c>
      <c r="AB6" s="3">
        <f>[2]Julho!$H$31</f>
        <v>15.840000000000002</v>
      </c>
      <c r="AC6" s="3">
        <f>[2]Julho!$H$32</f>
        <v>12.96</v>
      </c>
      <c r="AD6" s="3">
        <f>[2]Julho!$H$33</f>
        <v>37.080000000000005</v>
      </c>
      <c r="AE6" s="3">
        <f>[2]Julho!$H$34</f>
        <v>18</v>
      </c>
      <c r="AF6" s="3">
        <f>[2]Julho!$H$35</f>
        <v>10.8</v>
      </c>
      <c r="AG6" s="16">
        <f>MAX(B6:AF6)</f>
        <v>37.080000000000005</v>
      </c>
    </row>
    <row r="7" spans="1:33" ht="17.100000000000001" customHeight="1" x14ac:dyDescent="0.2">
      <c r="A7" s="9" t="s">
        <v>1</v>
      </c>
      <c r="B7" s="3">
        <f>[3]Julho!$H$5</f>
        <v>7.5600000000000005</v>
      </c>
      <c r="C7" s="3">
        <f>[3]Julho!$H$6</f>
        <v>10.08</v>
      </c>
      <c r="D7" s="3">
        <f>[3]Julho!$H$7</f>
        <v>11.16</v>
      </c>
      <c r="E7" s="3">
        <f>[3]Julho!$H$8</f>
        <v>15.120000000000001</v>
      </c>
      <c r="F7" s="3">
        <f>[3]Julho!$H$9</f>
        <v>12.6</v>
      </c>
      <c r="G7" s="3">
        <f>[3]Julho!$H$10</f>
        <v>14.04</v>
      </c>
      <c r="H7" s="3">
        <f>[3]Julho!$H$11</f>
        <v>10.08</v>
      </c>
      <c r="I7" s="3">
        <f>[3]Julho!$H$12</f>
        <v>13.32</v>
      </c>
      <c r="J7" s="3">
        <f>[3]Julho!$H$13</f>
        <v>14.04</v>
      </c>
      <c r="K7" s="3">
        <f>[3]Julho!$H$14</f>
        <v>11.16</v>
      </c>
      <c r="L7" s="3">
        <f>[3]Julho!$H$15</f>
        <v>10.8</v>
      </c>
      <c r="M7" s="3">
        <f>[3]Julho!$H$16</f>
        <v>13.68</v>
      </c>
      <c r="N7" s="3">
        <f>[3]Julho!$H$17</f>
        <v>13.32</v>
      </c>
      <c r="O7" s="3">
        <f>[3]Julho!$H$18</f>
        <v>14.04</v>
      </c>
      <c r="P7" s="3">
        <f>[3]Julho!$H$19</f>
        <v>16.559999999999999</v>
      </c>
      <c r="Q7" s="3">
        <f>[3]Julho!$H$20</f>
        <v>17.28</v>
      </c>
      <c r="R7" s="3">
        <f>[3]Julho!$H$21</f>
        <v>14.04</v>
      </c>
      <c r="S7" s="3">
        <f>[3]Julho!$H$22</f>
        <v>11.879999999999999</v>
      </c>
      <c r="T7" s="3">
        <f>[3]Julho!$H$23</f>
        <v>7.2</v>
      </c>
      <c r="U7" s="3">
        <f>[3]Julho!$H$24</f>
        <v>16.559999999999999</v>
      </c>
      <c r="V7" s="3">
        <f>[3]Julho!$H$25</f>
        <v>9.7200000000000006</v>
      </c>
      <c r="W7" s="3">
        <f>[3]Julho!$H$26</f>
        <v>11.520000000000001</v>
      </c>
      <c r="X7" s="3">
        <f>[3]Julho!$H$27</f>
        <v>12.24</v>
      </c>
      <c r="Y7" s="3">
        <f>[3]Julho!$H$28</f>
        <v>18</v>
      </c>
      <c r="Z7" s="3">
        <f>[3]Julho!$H$29</f>
        <v>19.440000000000001</v>
      </c>
      <c r="AA7" s="3">
        <f>[3]Julho!$H$30</f>
        <v>16.2</v>
      </c>
      <c r="AB7" s="3">
        <f>[3]Julho!$H$31</f>
        <v>17.28</v>
      </c>
      <c r="AC7" s="3">
        <f>[3]Julho!$H$32</f>
        <v>18.36</v>
      </c>
      <c r="AD7" s="3">
        <f>[3]Julho!$H$33</f>
        <v>19.440000000000001</v>
      </c>
      <c r="AE7" s="3">
        <f>[3]Julho!$H$34</f>
        <v>11.16</v>
      </c>
      <c r="AF7" s="3">
        <f>[3]Julho!$H$35</f>
        <v>10.44</v>
      </c>
      <c r="AG7" s="16">
        <f t="shared" ref="AG7:AG15" si="1">MAX(B7:AF7)</f>
        <v>19.440000000000001</v>
      </c>
    </row>
    <row r="8" spans="1:33" ht="17.100000000000001" customHeight="1" x14ac:dyDescent="0.2">
      <c r="A8" s="9" t="s">
        <v>2</v>
      </c>
      <c r="B8" s="3">
        <f>[4]Julho!$H$5</f>
        <v>13.68</v>
      </c>
      <c r="C8" s="3">
        <f>[4]Julho!$H$6</f>
        <v>15.48</v>
      </c>
      <c r="D8" s="3">
        <f>[4]Julho!$H$7</f>
        <v>21.6</v>
      </c>
      <c r="E8" s="3">
        <f>[4]Julho!$H$8</f>
        <v>21.96</v>
      </c>
      <c r="F8" s="3">
        <f>[4]Julho!$H$9</f>
        <v>15.120000000000001</v>
      </c>
      <c r="G8" s="3">
        <f>[4]Julho!$H$10</f>
        <v>15.120000000000001</v>
      </c>
      <c r="H8" s="3">
        <f>[4]Julho!$H$11</f>
        <v>16.559999999999999</v>
      </c>
      <c r="I8" s="3">
        <f>[4]Julho!$H$12</f>
        <v>15.840000000000002</v>
      </c>
      <c r="J8" s="3">
        <f>[4]Julho!$H$13</f>
        <v>21.96</v>
      </c>
      <c r="K8" s="3">
        <f>[4]Julho!$H$14</f>
        <v>22.32</v>
      </c>
      <c r="L8" s="3">
        <f>[4]Julho!$H$15</f>
        <v>12.24</v>
      </c>
      <c r="M8" s="3">
        <f>[4]Julho!$H$16</f>
        <v>14.76</v>
      </c>
      <c r="N8" s="3">
        <f>[4]Julho!$H$17</f>
        <v>26.64</v>
      </c>
      <c r="O8" s="3">
        <f>[4]Julho!$H$18</f>
        <v>15.48</v>
      </c>
      <c r="P8" s="3">
        <f>[4]Julho!$H$19</f>
        <v>19.440000000000001</v>
      </c>
      <c r="Q8" s="3">
        <f>[4]Julho!$H$20</f>
        <v>17.64</v>
      </c>
      <c r="R8" s="3">
        <f>[4]Julho!$H$21</f>
        <v>19.8</v>
      </c>
      <c r="S8" s="3">
        <f>[4]Julho!$H$22</f>
        <v>12.96</v>
      </c>
      <c r="T8" s="3">
        <f>[4]Julho!$H$23</f>
        <v>25.92</v>
      </c>
      <c r="U8" s="3">
        <f>[4]Julho!$H$24</f>
        <v>28.08</v>
      </c>
      <c r="V8" s="3">
        <f>[4]Julho!$H$25</f>
        <v>15.120000000000001</v>
      </c>
      <c r="W8" s="3">
        <f>[4]Julho!$H$26</f>
        <v>20.52</v>
      </c>
      <c r="X8" s="3">
        <f>[4]Julho!$H$27</f>
        <v>25.92</v>
      </c>
      <c r="Y8" s="3">
        <f>[4]Julho!$H$28</f>
        <v>28.08</v>
      </c>
      <c r="Z8" s="3">
        <f>[4]Julho!$H$29</f>
        <v>30.240000000000002</v>
      </c>
      <c r="AA8" s="3">
        <f>[4]Julho!$H$30</f>
        <v>20.16</v>
      </c>
      <c r="AB8" s="3">
        <f>[4]Julho!$H$31</f>
        <v>19.440000000000001</v>
      </c>
      <c r="AC8" s="3">
        <f>[4]Julho!$H$32</f>
        <v>22.68</v>
      </c>
      <c r="AD8" s="3">
        <f>[4]Julho!$H$33</f>
        <v>21.6</v>
      </c>
      <c r="AE8" s="3">
        <f>[4]Julho!$H$34</f>
        <v>25.92</v>
      </c>
      <c r="AF8" s="3">
        <f>[4]Julho!$H$35</f>
        <v>24.840000000000003</v>
      </c>
      <c r="AG8" s="16">
        <f t="shared" si="1"/>
        <v>30.240000000000002</v>
      </c>
    </row>
    <row r="9" spans="1:33" ht="17.100000000000001" customHeight="1" x14ac:dyDescent="0.2">
      <c r="A9" s="9" t="s">
        <v>3</v>
      </c>
      <c r="B9" s="3" t="str">
        <f>[5]Julho!$H$5</f>
        <v>**</v>
      </c>
      <c r="C9" s="3" t="str">
        <f>[5]Julho!$H$6</f>
        <v>**</v>
      </c>
      <c r="D9" s="3" t="str">
        <f>[5]Julho!$H$7</f>
        <v>**</v>
      </c>
      <c r="E9" s="3" t="str">
        <f>[5]Julho!$H$8</f>
        <v>**</v>
      </c>
      <c r="F9" s="3" t="str">
        <f>[5]Julho!$H$9</f>
        <v>**</v>
      </c>
      <c r="G9" s="3" t="str">
        <f>[5]Julho!$H$10</f>
        <v>**</v>
      </c>
      <c r="H9" s="3" t="str">
        <f>[5]Julho!$H$11</f>
        <v>**</v>
      </c>
      <c r="I9" s="3" t="str">
        <f>[5]Julho!$H$12</f>
        <v>**</v>
      </c>
      <c r="J9" s="3" t="str">
        <f>[5]Julho!$H$13</f>
        <v>**</v>
      </c>
      <c r="K9" s="3" t="str">
        <f>[5]Julho!$H$14</f>
        <v>**</v>
      </c>
      <c r="L9" s="3" t="str">
        <f>[5]Julho!$H$15</f>
        <v>**</v>
      </c>
      <c r="M9" s="3" t="str">
        <f>[5]Julho!$H$16</f>
        <v>**</v>
      </c>
      <c r="N9" s="3" t="str">
        <f>[5]Julho!$H$17</f>
        <v>**</v>
      </c>
      <c r="O9" s="3" t="str">
        <f>[5]Julho!$H$18</f>
        <v>**</v>
      </c>
      <c r="P9" s="3" t="str">
        <f>[5]Julho!$H$19</f>
        <v>**</v>
      </c>
      <c r="Q9" s="3" t="str">
        <f>[5]Julho!$H$20</f>
        <v>**</v>
      </c>
      <c r="R9" s="3" t="str">
        <f>[5]Julho!$H$21</f>
        <v>**</v>
      </c>
      <c r="S9" s="3" t="str">
        <f>[5]Julho!$H$22</f>
        <v>**</v>
      </c>
      <c r="T9" s="3" t="str">
        <f>[5]Julho!$H$23</f>
        <v>**</v>
      </c>
      <c r="U9" s="3" t="str">
        <f>[5]Julho!$H$24</f>
        <v>**</v>
      </c>
      <c r="V9" s="3" t="str">
        <f>[5]Julho!$H$25</f>
        <v>**</v>
      </c>
      <c r="W9" s="3" t="str">
        <f>[5]Julho!$H$26</f>
        <v>**</v>
      </c>
      <c r="X9" s="3" t="str">
        <f>[5]Julho!$H$27</f>
        <v>**</v>
      </c>
      <c r="Y9" s="3" t="str">
        <f>[5]Julho!$H$28</f>
        <v>**</v>
      </c>
      <c r="Z9" s="3" t="str">
        <f>[5]Julho!$H$29</f>
        <v>**</v>
      </c>
      <c r="AA9" s="3" t="str">
        <f>[5]Julho!$H$30</f>
        <v>**</v>
      </c>
      <c r="AB9" s="3" t="str">
        <f>[5]Julho!$H$31</f>
        <v>**</v>
      </c>
      <c r="AC9" s="3" t="str">
        <f>[5]Julho!$H$32</f>
        <v>**</v>
      </c>
      <c r="AD9" s="3" t="str">
        <f>[5]Julho!$H$33</f>
        <v>**</v>
      </c>
      <c r="AE9" s="3" t="str">
        <f>[5]Julho!$H$34</f>
        <v>**</v>
      </c>
      <c r="AF9" s="3" t="str">
        <f>[5]Julho!$H$35</f>
        <v>**</v>
      </c>
      <c r="AG9" s="16" t="s">
        <v>32</v>
      </c>
    </row>
    <row r="10" spans="1:33" ht="17.100000000000001" customHeight="1" x14ac:dyDescent="0.2">
      <c r="A10" s="9" t="s">
        <v>4</v>
      </c>
      <c r="B10" s="3">
        <f>[6]Julho!$H$5</f>
        <v>9</v>
      </c>
      <c r="C10" s="3">
        <f>[6]Julho!$H$6</f>
        <v>21.6</v>
      </c>
      <c r="D10" s="3">
        <f>[6]Julho!$H$7</f>
        <v>11.520000000000001</v>
      </c>
      <c r="E10" s="3">
        <f>[6]Julho!$H$8</f>
        <v>14.04</v>
      </c>
      <c r="F10" s="3">
        <f>[6]Julho!$H$9</f>
        <v>10.08</v>
      </c>
      <c r="G10" s="3">
        <f>[6]Julho!$H$10</f>
        <v>11.879999999999999</v>
      </c>
      <c r="H10" s="3">
        <f>[6]Julho!$H$11</f>
        <v>10.8</v>
      </c>
      <c r="I10" s="3">
        <f>[6]Julho!$H$12</f>
        <v>11.879999999999999</v>
      </c>
      <c r="J10" s="3">
        <f>[6]Julho!$H$13</f>
        <v>18.720000000000002</v>
      </c>
      <c r="K10" s="3">
        <f>[6]Julho!$H$14</f>
        <v>19.079999999999998</v>
      </c>
      <c r="L10" s="3">
        <f>[6]Julho!$H$15</f>
        <v>10.44</v>
      </c>
      <c r="M10" s="3">
        <f>[6]Julho!$H$16</f>
        <v>18</v>
      </c>
      <c r="N10" s="3">
        <f>[6]Julho!$H$17</f>
        <v>16.559999999999999</v>
      </c>
      <c r="O10" s="3">
        <f>[6]Julho!$H$18</f>
        <v>13.32</v>
      </c>
      <c r="P10" s="3">
        <f>[6]Julho!$H$19</f>
        <v>16.2</v>
      </c>
      <c r="Q10" s="3">
        <f>[6]Julho!$H$20</f>
        <v>14.76</v>
      </c>
      <c r="R10" s="3">
        <f>[6]Julho!$H$21</f>
        <v>12.96</v>
      </c>
      <c r="S10" s="3">
        <f>[6]Julho!$H$22</f>
        <v>14.4</v>
      </c>
      <c r="T10" s="3">
        <f>[6]Julho!$H$23</f>
        <v>25.92</v>
      </c>
      <c r="U10" s="3">
        <f>[6]Julho!$H$24</f>
        <v>19.079999999999998</v>
      </c>
      <c r="V10" s="3">
        <f>[6]Julho!$H$25</f>
        <v>19.8</v>
      </c>
      <c r="W10" s="3">
        <f>[6]Julho!$H$26</f>
        <v>16.920000000000002</v>
      </c>
      <c r="X10" s="3">
        <f>[6]Julho!$H$27</f>
        <v>21.240000000000002</v>
      </c>
      <c r="Y10" s="3">
        <f>[6]Julho!$H$28</f>
        <v>33.840000000000003</v>
      </c>
      <c r="Z10" s="3">
        <f>[6]Julho!$H$29</f>
        <v>33.480000000000004</v>
      </c>
      <c r="AA10" s="3">
        <f>[6]Julho!$H$30</f>
        <v>21.6</v>
      </c>
      <c r="AB10" s="3">
        <f>[6]Julho!$H$31</f>
        <v>17.64</v>
      </c>
      <c r="AC10" s="3">
        <f>[6]Julho!$H$32</f>
        <v>19.8</v>
      </c>
      <c r="AD10" s="3">
        <f>[6]Julho!$H$33</f>
        <v>23.040000000000003</v>
      </c>
      <c r="AE10" s="3">
        <f>[6]Julho!$H$34</f>
        <v>22.68</v>
      </c>
      <c r="AF10" s="3">
        <f>[6]Julho!$H$35</f>
        <v>23.040000000000003</v>
      </c>
      <c r="AG10" s="16">
        <f t="shared" si="1"/>
        <v>33.840000000000003</v>
      </c>
    </row>
    <row r="11" spans="1:33" ht="17.100000000000001" customHeight="1" x14ac:dyDescent="0.2">
      <c r="A11" s="9" t="s">
        <v>5</v>
      </c>
      <c r="B11" s="3">
        <f>[7]Julho!$H$5</f>
        <v>18</v>
      </c>
      <c r="C11" s="3">
        <f>[7]Julho!$H$6</f>
        <v>16.2</v>
      </c>
      <c r="D11" s="3">
        <f>[7]Julho!$H$7</f>
        <v>20.52</v>
      </c>
      <c r="E11" s="3">
        <f>[7]Julho!$H$8</f>
        <v>12.96</v>
      </c>
      <c r="F11" s="3">
        <f>[7]Julho!$H$9</f>
        <v>7.9200000000000008</v>
      </c>
      <c r="G11" s="3">
        <f>[7]Julho!$H$10</f>
        <v>7.9200000000000008</v>
      </c>
      <c r="H11" s="3">
        <f>[7]Julho!$H$11</f>
        <v>10.44</v>
      </c>
      <c r="I11" s="3">
        <f>[7]Julho!$H$12</f>
        <v>7.9200000000000008</v>
      </c>
      <c r="J11" s="3">
        <f>[7]Julho!$H$13</f>
        <v>17.64</v>
      </c>
      <c r="K11" s="3">
        <f>[7]Julho!$H$14</f>
        <v>11.879999999999999</v>
      </c>
      <c r="L11" s="3">
        <f>[7]Julho!$H$15</f>
        <v>11.520000000000001</v>
      </c>
      <c r="M11" s="3">
        <f>[7]Julho!$H$16</f>
        <v>12.96</v>
      </c>
      <c r="N11" s="3">
        <f>[7]Julho!$H$17</f>
        <v>13.68</v>
      </c>
      <c r="O11" s="3">
        <f>[7]Julho!$H$18</f>
        <v>14.04</v>
      </c>
      <c r="P11" s="3">
        <f>[7]Julho!$H$19</f>
        <v>16.559999999999999</v>
      </c>
      <c r="Q11" s="3">
        <f>[7]Julho!$H$20</f>
        <v>11.520000000000001</v>
      </c>
      <c r="R11" s="3">
        <f>[7]Julho!$H$21</f>
        <v>9.7200000000000006</v>
      </c>
      <c r="S11" s="3">
        <f>[7]Julho!$H$22</f>
        <v>9.3600000000000012</v>
      </c>
      <c r="T11" s="3">
        <f>[7]Julho!$H$23</f>
        <v>11.16</v>
      </c>
      <c r="U11" s="3">
        <f>[7]Julho!$H$24</f>
        <v>12.6</v>
      </c>
      <c r="V11" s="3">
        <f>[7]Julho!$H$25</f>
        <v>24.840000000000003</v>
      </c>
      <c r="W11" s="3">
        <f>[7]Julho!$H$26</f>
        <v>23.040000000000003</v>
      </c>
      <c r="X11" s="3">
        <f>[7]Julho!$H$27</f>
        <v>12.24</v>
      </c>
      <c r="Y11" s="3">
        <f>[7]Julho!$H$28</f>
        <v>21.6</v>
      </c>
      <c r="Z11" s="3">
        <f>[7]Julho!$H$29</f>
        <v>17.64</v>
      </c>
      <c r="AA11" s="3">
        <f>[7]Julho!$H$30</f>
        <v>13.68</v>
      </c>
      <c r="AB11" s="3">
        <f>[7]Julho!$H$31</f>
        <v>15.48</v>
      </c>
      <c r="AC11" s="3">
        <f>[7]Julho!$H$32</f>
        <v>17.28</v>
      </c>
      <c r="AD11" s="3">
        <f>[7]Julho!$H$33</f>
        <v>13.32</v>
      </c>
      <c r="AE11" s="3">
        <f>[7]Julho!$H$34</f>
        <v>20.52</v>
      </c>
      <c r="AF11" s="3">
        <f>[7]Julho!$H$35</f>
        <v>19.8</v>
      </c>
      <c r="AG11" s="16">
        <f t="shared" si="1"/>
        <v>24.840000000000003</v>
      </c>
    </row>
    <row r="12" spans="1:33" ht="17.100000000000001" customHeight="1" x14ac:dyDescent="0.2">
      <c r="A12" s="9" t="s">
        <v>6</v>
      </c>
      <c r="B12" s="3">
        <f>[8]Julho!$H$5</f>
        <v>7.2</v>
      </c>
      <c r="C12" s="3">
        <f>[8]Julho!$H$6</f>
        <v>12.96</v>
      </c>
      <c r="D12" s="3">
        <f>[8]Julho!$H$7</f>
        <v>13.68</v>
      </c>
      <c r="E12" s="3">
        <f>[8]Julho!$H$8</f>
        <v>7.2</v>
      </c>
      <c r="F12" s="3">
        <f>[8]Julho!$H$9</f>
        <v>3.24</v>
      </c>
      <c r="G12" s="3">
        <f>[8]Julho!$H$10</f>
        <v>3.9600000000000004</v>
      </c>
      <c r="H12" s="3">
        <f>[8]Julho!$H$11</f>
        <v>4.32</v>
      </c>
      <c r="I12" s="3">
        <f>[8]Julho!$H$12</f>
        <v>0</v>
      </c>
      <c r="J12" s="3">
        <f>[8]Julho!$H$13</f>
        <v>3.9600000000000004</v>
      </c>
      <c r="K12" s="3">
        <f>[8]Julho!$H$14</f>
        <v>12.96</v>
      </c>
      <c r="L12" s="3">
        <f>[8]Julho!$H$15</f>
        <v>2.8800000000000003</v>
      </c>
      <c r="M12" s="3">
        <f>[8]Julho!$H$16</f>
        <v>2.8800000000000003</v>
      </c>
      <c r="N12" s="3">
        <f>[8]Julho!$H$17</f>
        <v>2.16</v>
      </c>
      <c r="O12" s="3">
        <f>[8]Julho!$H$18</f>
        <v>2.52</v>
      </c>
      <c r="P12" s="3">
        <f>[8]Julho!$H$19</f>
        <v>7.2</v>
      </c>
      <c r="Q12" s="3">
        <f>[8]Julho!$H$20</f>
        <v>7.2</v>
      </c>
      <c r="R12" s="3">
        <f>[8]Julho!$H$21</f>
        <v>13.32</v>
      </c>
      <c r="S12" s="3">
        <f>[8]Julho!$H$22</f>
        <v>7.2</v>
      </c>
      <c r="T12" s="3">
        <f>[8]Julho!$H$23</f>
        <v>5.04</v>
      </c>
      <c r="U12" s="3">
        <f>[8]Julho!$H$24</f>
        <v>5.7600000000000007</v>
      </c>
      <c r="V12" s="3">
        <f>[8]Julho!$H$25</f>
        <v>12.96</v>
      </c>
      <c r="W12" s="3">
        <f>[8]Julho!$H$26</f>
        <v>14.04</v>
      </c>
      <c r="X12" s="3">
        <f>[8]Julho!$H$27</f>
        <v>7.5600000000000005</v>
      </c>
      <c r="Y12" s="3">
        <f>[8]Julho!$H$28</f>
        <v>7.5600000000000005</v>
      </c>
      <c r="Z12" s="3">
        <f>[8]Julho!$H$29</f>
        <v>10.44</v>
      </c>
      <c r="AA12" s="3">
        <f>[8]Julho!$H$30</f>
        <v>7.2</v>
      </c>
      <c r="AB12" s="3">
        <f>[8]Julho!$H$31</f>
        <v>2.8800000000000003</v>
      </c>
      <c r="AC12" s="3">
        <f>[8]Julho!$H$32</f>
        <v>9.3600000000000012</v>
      </c>
      <c r="AD12" s="3">
        <f>[8]Julho!$H$33</f>
        <v>16.2</v>
      </c>
      <c r="AE12" s="3">
        <f>[8]Julho!$H$34</f>
        <v>18.36</v>
      </c>
      <c r="AF12" s="3">
        <f>[8]Julho!$H$35</f>
        <v>18.36</v>
      </c>
      <c r="AG12" s="16">
        <f t="shared" si="1"/>
        <v>18.36</v>
      </c>
    </row>
    <row r="13" spans="1:33" ht="17.100000000000001" customHeight="1" x14ac:dyDescent="0.2">
      <c r="A13" s="9" t="s">
        <v>7</v>
      </c>
      <c r="B13" s="3">
        <f>[9]Julho!$H$5</f>
        <v>11.520000000000001</v>
      </c>
      <c r="C13" s="3">
        <f>[9]Julho!$H$6</f>
        <v>16.559999999999999</v>
      </c>
      <c r="D13" s="3">
        <f>[9]Julho!$H$7</f>
        <v>16.2</v>
      </c>
      <c r="E13" s="3">
        <f>[9]Julho!$H$8</f>
        <v>18</v>
      </c>
      <c r="F13" s="3">
        <f>[9]Julho!$H$9</f>
        <v>12.6</v>
      </c>
      <c r="G13" s="3">
        <f>[9]Julho!$H$10</f>
        <v>12.24</v>
      </c>
      <c r="H13" s="3">
        <f>[9]Julho!$H$11</f>
        <v>11.520000000000001</v>
      </c>
      <c r="I13" s="3">
        <f>[9]Julho!$H$12</f>
        <v>8.64</v>
      </c>
      <c r="J13" s="3">
        <f>[9]Julho!$H$13</f>
        <v>16.559999999999999</v>
      </c>
      <c r="K13" s="3">
        <f>[9]Julho!$H$14</f>
        <v>12.96</v>
      </c>
      <c r="L13" s="3">
        <f>[9]Julho!$H$15</f>
        <v>9.3600000000000012</v>
      </c>
      <c r="M13" s="3">
        <f>[9]Julho!$H$16</f>
        <v>10.8</v>
      </c>
      <c r="N13" s="3">
        <f>[9]Julho!$H$17</f>
        <v>13.32</v>
      </c>
      <c r="O13" s="3">
        <f>[9]Julho!$H$18</f>
        <v>16.559999999999999</v>
      </c>
      <c r="P13" s="3">
        <f>[9]Julho!$H$19</f>
        <v>14.4</v>
      </c>
      <c r="Q13" s="3">
        <f>[9]Julho!$H$20</f>
        <v>15.840000000000002</v>
      </c>
      <c r="R13" s="3">
        <f>[9]Julho!$H$21</f>
        <v>15.840000000000002</v>
      </c>
      <c r="S13" s="3">
        <f>[9]Julho!$H$22</f>
        <v>7.2</v>
      </c>
      <c r="T13" s="3">
        <f>[9]Julho!$H$23</f>
        <v>5.04</v>
      </c>
      <c r="U13" s="3">
        <f>[9]Julho!$H$24</f>
        <v>5.7600000000000007</v>
      </c>
      <c r="V13" s="3">
        <f>[9]Julho!$H$25</f>
        <v>12.96</v>
      </c>
      <c r="W13" s="3">
        <f>[9]Julho!$H$26</f>
        <v>17.64</v>
      </c>
      <c r="X13" s="3">
        <f>[9]Julho!$H$27</f>
        <v>12.6</v>
      </c>
      <c r="Y13" s="3">
        <f>[9]Julho!$H$28</f>
        <v>20.16</v>
      </c>
      <c r="Z13" s="3">
        <f>[9]Julho!$H$29</f>
        <v>24.12</v>
      </c>
      <c r="AA13" s="3">
        <f>[9]Julho!$H$30</f>
        <v>12.24</v>
      </c>
      <c r="AB13" s="3">
        <f>[9]Julho!$H$31</f>
        <v>17.64</v>
      </c>
      <c r="AC13" s="3">
        <f>[9]Julho!$H$32</f>
        <v>13.68</v>
      </c>
      <c r="AD13" s="3">
        <f>[9]Julho!$H$33</f>
        <v>19.079999999999998</v>
      </c>
      <c r="AE13" s="3">
        <f>[9]Julho!$H$34</f>
        <v>24.840000000000003</v>
      </c>
      <c r="AF13" s="3">
        <f>[9]Julho!$H$35</f>
        <v>9.3600000000000012</v>
      </c>
      <c r="AG13" s="16">
        <f t="shared" si="1"/>
        <v>24.840000000000003</v>
      </c>
    </row>
    <row r="14" spans="1:33" ht="17.100000000000001" customHeight="1" x14ac:dyDescent="0.2">
      <c r="A14" s="9" t="s">
        <v>8</v>
      </c>
      <c r="B14" s="3">
        <f>[10]Julho!$H$5</f>
        <v>19.8</v>
      </c>
      <c r="C14" s="3">
        <f>[10]Julho!$H$6</f>
        <v>15.120000000000001</v>
      </c>
      <c r="D14" s="3">
        <f>[10]Julho!$H$7</f>
        <v>16.920000000000002</v>
      </c>
      <c r="E14" s="3">
        <f>[10]Julho!$H$8</f>
        <v>19.079999999999998</v>
      </c>
      <c r="F14" s="3">
        <f>[10]Julho!$H$9</f>
        <v>9</v>
      </c>
      <c r="G14" s="3">
        <f>[10]Julho!$H$10</f>
        <v>10.8</v>
      </c>
      <c r="H14" s="3">
        <f>[10]Julho!$H$11</f>
        <v>14.4</v>
      </c>
      <c r="I14" s="3">
        <f>[10]Julho!$H$12</f>
        <v>12.96</v>
      </c>
      <c r="J14" s="3">
        <f>[10]Julho!$H$13</f>
        <v>20.16</v>
      </c>
      <c r="K14" s="3">
        <f>[10]Julho!$H$14</f>
        <v>15.840000000000002</v>
      </c>
      <c r="L14" s="3">
        <f>[10]Julho!$H$15</f>
        <v>9.7200000000000006</v>
      </c>
      <c r="M14" s="3">
        <f>[10]Julho!$H$16</f>
        <v>14.4</v>
      </c>
      <c r="N14" s="3">
        <f>[10]Julho!$H$17</f>
        <v>15.840000000000002</v>
      </c>
      <c r="O14" s="3">
        <f>[10]Julho!$H$18</f>
        <v>19.8</v>
      </c>
      <c r="P14" s="3">
        <f>[10]Julho!$H$19</f>
        <v>20.16</v>
      </c>
      <c r="Q14" s="3">
        <f>[10]Julho!$H$20</f>
        <v>23.040000000000003</v>
      </c>
      <c r="R14" s="3">
        <f>[10]Julho!$H$21</f>
        <v>16.920000000000002</v>
      </c>
      <c r="S14" s="3">
        <f>[10]Julho!$H$22</f>
        <v>15.120000000000001</v>
      </c>
      <c r="T14" s="3">
        <f>[10]Julho!$H$23</f>
        <v>13.32</v>
      </c>
      <c r="U14" s="3">
        <f>[10]Julho!$H$24</f>
        <v>18.36</v>
      </c>
      <c r="V14" s="3">
        <f>[10]Julho!$H$25</f>
        <v>19.8</v>
      </c>
      <c r="W14" s="3">
        <f>[10]Julho!$H$26</f>
        <v>13.32</v>
      </c>
      <c r="X14" s="3">
        <f>[10]Julho!$H$27</f>
        <v>24.840000000000003</v>
      </c>
      <c r="Y14" s="3">
        <f>[10]Julho!$H$28</f>
        <v>21.6</v>
      </c>
      <c r="Z14" s="3">
        <f>[10]Julho!$H$29</f>
        <v>29.16</v>
      </c>
      <c r="AA14" s="3">
        <f>[10]Julho!$H$30</f>
        <v>23.400000000000002</v>
      </c>
      <c r="AB14" s="3">
        <f>[10]Julho!$H$31</f>
        <v>17.64</v>
      </c>
      <c r="AC14" s="3">
        <f>[10]Julho!$H$32</f>
        <v>19.8</v>
      </c>
      <c r="AD14" s="3">
        <f>[10]Julho!$H$33</f>
        <v>28.44</v>
      </c>
      <c r="AE14" s="3">
        <f>[10]Julho!$H$34</f>
        <v>17.28</v>
      </c>
      <c r="AF14" s="3">
        <f>[10]Julho!$H$35</f>
        <v>11.520000000000001</v>
      </c>
      <c r="AG14" s="16">
        <f t="shared" si="1"/>
        <v>29.16</v>
      </c>
    </row>
    <row r="15" spans="1:33" ht="17.100000000000001" customHeight="1" x14ac:dyDescent="0.2">
      <c r="A15" s="9" t="s">
        <v>9</v>
      </c>
      <c r="B15" s="3" t="str">
        <f>[11]Julho!$H$5</f>
        <v>**</v>
      </c>
      <c r="C15" s="3" t="str">
        <f>[11]Julho!$H$6</f>
        <v>**</v>
      </c>
      <c r="D15" s="3" t="str">
        <f>[11]Julho!$H$7</f>
        <v>**</v>
      </c>
      <c r="E15" s="3" t="str">
        <f>[11]Julho!$H$8</f>
        <v>**</v>
      </c>
      <c r="F15" s="3" t="str">
        <f>[11]Julho!$H$9</f>
        <v>**</v>
      </c>
      <c r="G15" s="3">
        <f>[11]Julho!$H$10</f>
        <v>12.6</v>
      </c>
      <c r="H15" s="3">
        <f>[11]Julho!$H$11</f>
        <v>13.68</v>
      </c>
      <c r="I15" s="3">
        <f>[11]Julho!$H$12</f>
        <v>13.68</v>
      </c>
      <c r="J15" s="3">
        <f>[11]Julho!$H$13</f>
        <v>18.720000000000002</v>
      </c>
      <c r="K15" s="3">
        <f>[11]Julho!$H$14</f>
        <v>28.8</v>
      </c>
      <c r="L15" s="3">
        <f>[11]Julho!$H$15</f>
        <v>10.08</v>
      </c>
      <c r="M15" s="3">
        <f>[11]Julho!$H$16</f>
        <v>20.52</v>
      </c>
      <c r="N15" s="3">
        <f>[11]Julho!$H$17</f>
        <v>24.48</v>
      </c>
      <c r="O15" s="3">
        <f>[11]Julho!$H$18</f>
        <v>20.88</v>
      </c>
      <c r="P15" s="3">
        <f>[11]Julho!$H$19</f>
        <v>24.12</v>
      </c>
      <c r="Q15" s="3">
        <f>[11]Julho!$H$20</f>
        <v>23.040000000000003</v>
      </c>
      <c r="R15" s="3">
        <f>[11]Julho!$H$21</f>
        <v>27.36</v>
      </c>
      <c r="S15" s="3">
        <f>[11]Julho!$H$22</f>
        <v>15.840000000000002</v>
      </c>
      <c r="T15" s="3">
        <f>[11]Julho!$H$23</f>
        <v>13.32</v>
      </c>
      <c r="U15" s="3">
        <f>[11]Julho!$H$24</f>
        <v>31.319999999999997</v>
      </c>
      <c r="V15" s="3">
        <f>[11]Julho!$H$25</f>
        <v>9.7200000000000006</v>
      </c>
      <c r="W15" s="3">
        <f>[11]Julho!$H$26</f>
        <v>15.120000000000001</v>
      </c>
      <c r="X15" s="3">
        <f>[11]Julho!$H$27</f>
        <v>16.920000000000002</v>
      </c>
      <c r="Y15" s="3">
        <f>[11]Julho!$H$28</f>
        <v>20.16</v>
      </c>
      <c r="Z15" s="3">
        <f>[11]Julho!$H$29</f>
        <v>25.92</v>
      </c>
      <c r="AA15" s="3">
        <f>[11]Julho!$H$30</f>
        <v>20.16</v>
      </c>
      <c r="AB15" s="3">
        <f>[11]Julho!$H$31</f>
        <v>21.96</v>
      </c>
      <c r="AC15" s="3">
        <f>[11]Julho!$H$32</f>
        <v>21.6</v>
      </c>
      <c r="AD15" s="3">
        <f>[11]Julho!$H$33</f>
        <v>33.119999999999997</v>
      </c>
      <c r="AE15" s="3" t="str">
        <f>[11]Julho!$H$34</f>
        <v>**</v>
      </c>
      <c r="AF15" s="3" t="str">
        <f>[11]Julho!$H$35</f>
        <v>**</v>
      </c>
      <c r="AG15" s="16">
        <f t="shared" si="1"/>
        <v>33.119999999999997</v>
      </c>
    </row>
    <row r="16" spans="1:33" ht="17.100000000000001" customHeight="1" x14ac:dyDescent="0.2">
      <c r="A16" s="9" t="s">
        <v>10</v>
      </c>
      <c r="B16" s="3">
        <f>[12]Julho!$H$5</f>
        <v>14.04</v>
      </c>
      <c r="C16" s="3">
        <f>[12]Julho!$H$6</f>
        <v>9.3600000000000012</v>
      </c>
      <c r="D16" s="3">
        <f>[12]Julho!$H$7</f>
        <v>11.16</v>
      </c>
      <c r="E16" s="3">
        <f>[12]Julho!$H$8</f>
        <v>10.44</v>
      </c>
      <c r="F16" s="3">
        <f>[12]Julho!$H$9</f>
        <v>5.7600000000000007</v>
      </c>
      <c r="G16" s="3">
        <f>[12]Julho!$H$10</f>
        <v>7.5600000000000005</v>
      </c>
      <c r="H16" s="3">
        <f>[12]Julho!$H$11</f>
        <v>6.12</v>
      </c>
      <c r="I16" s="3">
        <f>[12]Julho!$H$12</f>
        <v>8.64</v>
      </c>
      <c r="J16" s="3">
        <f>[12]Julho!$H$13</f>
        <v>17.28</v>
      </c>
      <c r="K16" s="3">
        <f>[12]Julho!$H$14</f>
        <v>16.559999999999999</v>
      </c>
      <c r="L16" s="3">
        <f>[12]Julho!$H$15</f>
        <v>11.879999999999999</v>
      </c>
      <c r="M16" s="3">
        <f>[12]Julho!$H$16</f>
        <v>13.68</v>
      </c>
      <c r="N16" s="3">
        <f>[12]Julho!$H$17</f>
        <v>17.64</v>
      </c>
      <c r="O16" s="3">
        <f>[12]Julho!$H$18</f>
        <v>20.52</v>
      </c>
      <c r="P16" s="3">
        <f>[12]Julho!$H$19</f>
        <v>19.079999999999998</v>
      </c>
      <c r="Q16" s="3">
        <f>[12]Julho!$H$20</f>
        <v>15.840000000000002</v>
      </c>
      <c r="R16" s="3">
        <f>[12]Julho!$H$21</f>
        <v>14.76</v>
      </c>
      <c r="S16" s="3">
        <f>[12]Julho!$H$22</f>
        <v>15.120000000000001</v>
      </c>
      <c r="T16" s="3">
        <f>[12]Julho!$H$23</f>
        <v>7.9200000000000008</v>
      </c>
      <c r="U16" s="3">
        <f>[12]Julho!$H$24</f>
        <v>18</v>
      </c>
      <c r="V16" s="3">
        <f>[12]Julho!$H$25</f>
        <v>10.44</v>
      </c>
      <c r="W16" s="3">
        <f>[12]Julho!$H$26</f>
        <v>7.5600000000000005</v>
      </c>
      <c r="X16" s="3">
        <f>[12]Julho!$H$27</f>
        <v>12.24</v>
      </c>
      <c r="Y16" s="3">
        <f>[12]Julho!$H$28</f>
        <v>16.2</v>
      </c>
      <c r="Z16" s="3">
        <f>[12]Julho!$H$29</f>
        <v>24.48</v>
      </c>
      <c r="AA16" s="3">
        <f>[12]Julho!$H$30</f>
        <v>15.840000000000002</v>
      </c>
      <c r="AB16" s="3">
        <f>[12]Julho!$H$31</f>
        <v>16.920000000000002</v>
      </c>
      <c r="AC16" s="3">
        <f>[12]Julho!$H$32</f>
        <v>17.28</v>
      </c>
      <c r="AD16" s="3">
        <f>[12]Julho!$H$33</f>
        <v>22.32</v>
      </c>
      <c r="AE16" s="3">
        <f>[12]Julho!$H$34</f>
        <v>12.24</v>
      </c>
      <c r="AF16" s="3">
        <f>[12]Julho!$H$35</f>
        <v>11.16</v>
      </c>
      <c r="AG16" s="16">
        <f>MAX(B16:AF16)</f>
        <v>24.48</v>
      </c>
    </row>
    <row r="17" spans="1:33" ht="17.100000000000001" customHeight="1" x14ac:dyDescent="0.2">
      <c r="A17" s="9" t="s">
        <v>11</v>
      </c>
      <c r="B17" s="3" t="str">
        <f>[13]Julho!$H$5</f>
        <v>**</v>
      </c>
      <c r="C17" s="3" t="str">
        <f>[13]Julho!$H$6</f>
        <v>**</v>
      </c>
      <c r="D17" s="3" t="str">
        <f>[13]Julho!$H$7</f>
        <v>**</v>
      </c>
      <c r="E17" s="3">
        <f>[13]Julho!$H$8</f>
        <v>11.879999999999999</v>
      </c>
      <c r="F17" s="3">
        <f>[13]Julho!$H$9</f>
        <v>3.6</v>
      </c>
      <c r="G17" s="3">
        <f>[13]Julho!$H$10</f>
        <v>7.5600000000000005</v>
      </c>
      <c r="H17" s="3">
        <f>[13]Julho!$H$11</f>
        <v>4.6800000000000006</v>
      </c>
      <c r="I17" s="3">
        <f>[13]Julho!$H$12</f>
        <v>6.48</v>
      </c>
      <c r="J17" s="3">
        <f>[13]Julho!$H$13</f>
        <v>10.8</v>
      </c>
      <c r="K17" s="3">
        <f>[13]Julho!$H$14</f>
        <v>9.3600000000000012</v>
      </c>
      <c r="L17" s="3">
        <f>[13]Julho!$H$15</f>
        <v>10.44</v>
      </c>
      <c r="M17" s="3">
        <f>[13]Julho!$H$16</f>
        <v>7.5600000000000005</v>
      </c>
      <c r="N17" s="3">
        <f>[13]Julho!$H$17</f>
        <v>7.9200000000000008</v>
      </c>
      <c r="O17" s="3">
        <f>[13]Julho!$H$18</f>
        <v>11.16</v>
      </c>
      <c r="P17" s="3">
        <f>[13]Julho!$H$19</f>
        <v>9.3600000000000012</v>
      </c>
      <c r="Q17" s="3">
        <f>[13]Julho!$H$20</f>
        <v>13.32</v>
      </c>
      <c r="R17" s="3">
        <f>[13]Julho!$H$21</f>
        <v>24.840000000000003</v>
      </c>
      <c r="S17" s="3">
        <f>[13]Julho!$H$22</f>
        <v>10.8</v>
      </c>
      <c r="T17" s="3">
        <f>[13]Julho!$H$23</f>
        <v>10.08</v>
      </c>
      <c r="U17" s="3">
        <f>[13]Julho!$H$24</f>
        <v>14.76</v>
      </c>
      <c r="V17" s="3">
        <f>[13]Julho!$H$25</f>
        <v>17.64</v>
      </c>
      <c r="W17" s="3">
        <f>[13]Julho!$H$26</f>
        <v>9</v>
      </c>
      <c r="X17" s="3">
        <f>[13]Julho!$H$27</f>
        <v>11.520000000000001</v>
      </c>
      <c r="Y17" s="3">
        <f>[13]Julho!$H$28</f>
        <v>11.520000000000001</v>
      </c>
      <c r="Z17" s="3">
        <f>[13]Julho!$H$29</f>
        <v>14.4</v>
      </c>
      <c r="AA17" s="3">
        <f>[13]Julho!$H$30</f>
        <v>7.9200000000000008</v>
      </c>
      <c r="AB17" s="3">
        <f>[13]Julho!$H$31</f>
        <v>12.24</v>
      </c>
      <c r="AC17" s="3">
        <f>[13]Julho!$H$32</f>
        <v>10.8</v>
      </c>
      <c r="AD17" s="3">
        <f>[13]Julho!$H$33</f>
        <v>13.68</v>
      </c>
      <c r="AE17" s="3">
        <f>[13]Julho!$H$34</f>
        <v>14.76</v>
      </c>
      <c r="AF17" s="3">
        <f>[13]Julho!$H$35</f>
        <v>18.36</v>
      </c>
      <c r="AG17" s="16">
        <f>MAX(B17:AF17)</f>
        <v>24.840000000000003</v>
      </c>
    </row>
    <row r="18" spans="1:33" ht="17.100000000000001" customHeight="1" x14ac:dyDescent="0.2">
      <c r="A18" s="9" t="s">
        <v>12</v>
      </c>
      <c r="B18" s="3">
        <f>[14]Julho!$H$5</f>
        <v>10.44</v>
      </c>
      <c r="C18" s="3">
        <f>[14]Julho!$H$6</f>
        <v>7.9200000000000008</v>
      </c>
      <c r="D18" s="3">
        <f>[14]Julho!$H$7</f>
        <v>9.7200000000000006</v>
      </c>
      <c r="E18" s="3">
        <f>[14]Julho!$H$8</f>
        <v>9.3600000000000012</v>
      </c>
      <c r="F18" s="3">
        <f>[14]Julho!$H$9</f>
        <v>9.3600000000000012</v>
      </c>
      <c r="G18" s="3">
        <f>[14]Julho!$H$10</f>
        <v>7.9200000000000008</v>
      </c>
      <c r="H18" s="3">
        <f>[14]Julho!$H$11</f>
        <v>8.2799999999999994</v>
      </c>
      <c r="I18" s="3">
        <f>[14]Julho!$H$12</f>
        <v>9</v>
      </c>
      <c r="J18" s="3">
        <f>[14]Julho!$H$13</f>
        <v>14.76</v>
      </c>
      <c r="K18" s="3">
        <f>[14]Julho!$H$14</f>
        <v>11.520000000000001</v>
      </c>
      <c r="L18" s="3">
        <f>[14]Julho!$H$15</f>
        <v>5.4</v>
      </c>
      <c r="M18" s="3">
        <f>[14]Julho!$H$16</f>
        <v>11.520000000000001</v>
      </c>
      <c r="N18" s="3">
        <f>[14]Julho!$H$17</f>
        <v>12.24</v>
      </c>
      <c r="O18" s="3">
        <f>[14]Julho!$H$18</f>
        <v>10.08</v>
      </c>
      <c r="P18" s="3">
        <f>[14]Julho!$H$19</f>
        <v>14.04</v>
      </c>
      <c r="Q18" s="3">
        <f>[14]Julho!$H$20</f>
        <v>12.96</v>
      </c>
      <c r="R18" s="3">
        <f>[14]Julho!$H$21</f>
        <v>10.44</v>
      </c>
      <c r="S18" s="3">
        <f>[14]Julho!$H$22</f>
        <v>3.9600000000000004</v>
      </c>
      <c r="T18" s="3">
        <f>[14]Julho!$H$23</f>
        <v>4.6800000000000006</v>
      </c>
      <c r="U18" s="3">
        <f>[14]Julho!$H$24</f>
        <v>16.559999999999999</v>
      </c>
      <c r="V18" s="3">
        <f>[14]Julho!$H$25</f>
        <v>6.84</v>
      </c>
      <c r="W18" s="3">
        <f>[14]Julho!$H$26</f>
        <v>8.64</v>
      </c>
      <c r="X18" s="3">
        <f>[14]Julho!$H$27</f>
        <v>6.12</v>
      </c>
      <c r="Y18" s="3">
        <f>[14]Julho!$H$28</f>
        <v>12.6</v>
      </c>
      <c r="Z18" s="3">
        <f>[14]Julho!$H$29</f>
        <v>19.440000000000001</v>
      </c>
      <c r="AA18" s="3">
        <f>[14]Julho!$H$30</f>
        <v>14.76</v>
      </c>
      <c r="AB18" s="3">
        <f>[14]Julho!$H$31</f>
        <v>14.04</v>
      </c>
      <c r="AC18" s="3">
        <f>[14]Julho!$H$32</f>
        <v>16.2</v>
      </c>
      <c r="AD18" s="3">
        <f>[14]Julho!$H$33</f>
        <v>17.64</v>
      </c>
      <c r="AE18" s="3">
        <f>[14]Julho!$H$34</f>
        <v>4.32</v>
      </c>
      <c r="AF18" s="3">
        <f>[14]Julho!$H$35</f>
        <v>8.2799999999999994</v>
      </c>
      <c r="AG18" s="16">
        <f>MAX(B18:AF18)</f>
        <v>19.440000000000001</v>
      </c>
    </row>
    <row r="19" spans="1:33" ht="17.100000000000001" customHeight="1" x14ac:dyDescent="0.2">
      <c r="A19" s="9" t="s">
        <v>13</v>
      </c>
      <c r="B19" s="3" t="str">
        <f>[15]Julho!$H$5</f>
        <v>**</v>
      </c>
      <c r="C19" s="3" t="str">
        <f>[15]Julho!$H$6</f>
        <v>**</v>
      </c>
      <c r="D19" s="3" t="str">
        <f>[15]Julho!$H$7</f>
        <v>**</v>
      </c>
      <c r="E19" s="3" t="str">
        <f>[15]Julho!$H$8</f>
        <v>**</v>
      </c>
      <c r="F19" s="3" t="str">
        <f>[15]Julho!$H$9</f>
        <v>**</v>
      </c>
      <c r="G19" s="3" t="str">
        <f>[15]Julho!$H$10</f>
        <v>**</v>
      </c>
      <c r="H19" s="3" t="str">
        <f>[15]Julho!$H$11</f>
        <v>**</v>
      </c>
      <c r="I19" s="3" t="str">
        <f>[15]Julho!$H$12</f>
        <v>**</v>
      </c>
      <c r="J19" s="3" t="str">
        <f>[15]Julho!$H$13</f>
        <v>**</v>
      </c>
      <c r="K19" s="3" t="str">
        <f>[15]Julho!$H$14</f>
        <v>**</v>
      </c>
      <c r="L19" s="3" t="str">
        <f>[15]Julho!$H$15</f>
        <v>**</v>
      </c>
      <c r="M19" s="3" t="str">
        <f>[15]Julho!$H$16</f>
        <v>**</v>
      </c>
      <c r="N19" s="3" t="str">
        <f>[15]Julho!$H$17</f>
        <v>**</v>
      </c>
      <c r="O19" s="3" t="str">
        <f>[15]Julho!$H$18</f>
        <v>**</v>
      </c>
      <c r="P19" s="3" t="str">
        <f>[15]Julho!$H$19</f>
        <v>**</v>
      </c>
      <c r="Q19" s="3" t="str">
        <f>[15]Julho!$H$20</f>
        <v>**</v>
      </c>
      <c r="R19" s="3" t="str">
        <f>[15]Julho!$H$21</f>
        <v>**</v>
      </c>
      <c r="S19" s="3" t="str">
        <f>[15]Julho!$H$22</f>
        <v>**</v>
      </c>
      <c r="T19" s="3" t="str">
        <f>[15]Julho!$H$23</f>
        <v>**</v>
      </c>
      <c r="U19" s="3" t="str">
        <f>[15]Julho!$H$24</f>
        <v>**</v>
      </c>
      <c r="V19" s="3" t="str">
        <f>[15]Julho!$H$25</f>
        <v>**</v>
      </c>
      <c r="W19" s="3" t="str">
        <f>[15]Julho!$H$26</f>
        <v>**</v>
      </c>
      <c r="X19" s="3" t="str">
        <f>[15]Julho!$H$27</f>
        <v>**</v>
      </c>
      <c r="Y19" s="3" t="str">
        <f>[15]Julho!$H$28</f>
        <v>**</v>
      </c>
      <c r="Z19" s="3" t="str">
        <f>[15]Julho!$H$29</f>
        <v>**</v>
      </c>
      <c r="AA19" s="3" t="str">
        <f>[15]Julho!$H$30</f>
        <v>**</v>
      </c>
      <c r="AB19" s="3" t="str">
        <f>[15]Julho!$H$31</f>
        <v>**</v>
      </c>
      <c r="AC19" s="3" t="str">
        <f>[15]Julho!$H$32</f>
        <v>**</v>
      </c>
      <c r="AD19" s="3" t="str">
        <f>[15]Julho!$H$33</f>
        <v>**</v>
      </c>
      <c r="AE19" s="3" t="str">
        <f>[15]Julho!$H$34</f>
        <v>**</v>
      </c>
      <c r="AF19" s="3" t="str">
        <f>[15]Julho!$H$35</f>
        <v>**</v>
      </c>
      <c r="AG19" s="16" t="s">
        <v>32</v>
      </c>
    </row>
    <row r="20" spans="1:33" ht="17.100000000000001" customHeight="1" x14ac:dyDescent="0.2">
      <c r="A20" s="9" t="s">
        <v>14</v>
      </c>
      <c r="B20" s="3">
        <f>[16]Julho!$H$5</f>
        <v>14.76</v>
      </c>
      <c r="C20" s="3">
        <f>[16]Julho!$H$6</f>
        <v>20.52</v>
      </c>
      <c r="D20" s="3">
        <f>[16]Julho!$H$7</f>
        <v>22.68</v>
      </c>
      <c r="E20" s="3">
        <f>[16]Julho!$H$8</f>
        <v>15.840000000000002</v>
      </c>
      <c r="F20" s="3">
        <f>[16]Julho!$H$9</f>
        <v>10.8</v>
      </c>
      <c r="G20" s="3">
        <f>[16]Julho!$H$10</f>
        <v>14.76</v>
      </c>
      <c r="H20" s="3">
        <f>[16]Julho!$H$11</f>
        <v>13.32</v>
      </c>
      <c r="I20" s="3">
        <f>[16]Julho!$H$12</f>
        <v>10.08</v>
      </c>
      <c r="J20" s="3">
        <f>[16]Julho!$H$13</f>
        <v>14.76</v>
      </c>
      <c r="K20" s="3">
        <f>[16]Julho!$H$14</f>
        <v>11.879999999999999</v>
      </c>
      <c r="L20" s="3">
        <f>[16]Julho!$H$15</f>
        <v>16.920000000000002</v>
      </c>
      <c r="M20" s="3">
        <f>[16]Julho!$H$16</f>
        <v>16.559999999999999</v>
      </c>
      <c r="N20" s="3">
        <f>[16]Julho!$H$17</f>
        <v>19.079999999999998</v>
      </c>
      <c r="O20" s="3">
        <f>[16]Julho!$H$18</f>
        <v>18.720000000000002</v>
      </c>
      <c r="P20" s="3">
        <f>[16]Julho!$H$19</f>
        <v>15.48</v>
      </c>
      <c r="Q20" s="3">
        <f>[16]Julho!$H$20</f>
        <v>9.7200000000000006</v>
      </c>
      <c r="R20" s="3">
        <f>[16]Julho!$H$21</f>
        <v>12.96</v>
      </c>
      <c r="S20" s="3">
        <f>[16]Julho!$H$22</f>
        <v>14.76</v>
      </c>
      <c r="T20" s="3">
        <f>[16]Julho!$H$23</f>
        <v>20.16</v>
      </c>
      <c r="U20" s="3">
        <f>[16]Julho!$H$24</f>
        <v>20.88</v>
      </c>
      <c r="V20" s="3">
        <f>[16]Julho!$H$25</f>
        <v>15.120000000000001</v>
      </c>
      <c r="W20" s="3">
        <f>[16]Julho!$H$26</f>
        <v>21.240000000000002</v>
      </c>
      <c r="X20" s="3">
        <f>[16]Julho!$H$27</f>
        <v>15.48</v>
      </c>
      <c r="Y20" s="3">
        <f>[16]Julho!$H$28</f>
        <v>20.88</v>
      </c>
      <c r="Z20" s="3">
        <f>[16]Julho!$H$29</f>
        <v>26.28</v>
      </c>
      <c r="AA20" s="3">
        <f>[16]Julho!$H$30</f>
        <v>17.64</v>
      </c>
      <c r="AB20" s="3">
        <f>[16]Julho!$H$31</f>
        <v>20.52</v>
      </c>
      <c r="AC20" s="3">
        <f>[16]Julho!$H$32</f>
        <v>18.36</v>
      </c>
      <c r="AD20" s="3">
        <f>[16]Julho!$H$33</f>
        <v>15.120000000000001</v>
      </c>
      <c r="AE20" s="3">
        <f>[16]Julho!$H$34</f>
        <v>21.240000000000002</v>
      </c>
      <c r="AF20" s="3">
        <f>[16]Julho!$H$35</f>
        <v>19.440000000000001</v>
      </c>
      <c r="AG20" s="16">
        <f>MAX(B20:AF20)</f>
        <v>26.28</v>
      </c>
    </row>
    <row r="21" spans="1:33" ht="17.100000000000001" customHeight="1" x14ac:dyDescent="0.2">
      <c r="A21" s="9" t="s">
        <v>15</v>
      </c>
      <c r="B21" s="3">
        <f>[17]Julho!$H$5</f>
        <v>15.120000000000001</v>
      </c>
      <c r="C21" s="3">
        <f>[17]Julho!$H$6</f>
        <v>10.8</v>
      </c>
      <c r="D21" s="3">
        <f>[17]Julho!$H$7</f>
        <v>15.48</v>
      </c>
      <c r="E21" s="3">
        <f>[17]Julho!$H$8</f>
        <v>14.4</v>
      </c>
      <c r="F21" s="3">
        <f>[17]Julho!$H$9</f>
        <v>7.9200000000000008</v>
      </c>
      <c r="G21" s="3">
        <f>[17]Julho!$H$10</f>
        <v>11.879999999999999</v>
      </c>
      <c r="H21" s="3">
        <f>[17]Julho!$H$11</f>
        <v>8.64</v>
      </c>
      <c r="I21" s="3">
        <f>[17]Julho!$H$12</f>
        <v>10.8</v>
      </c>
      <c r="J21" s="3">
        <f>[17]Julho!$H$13</f>
        <v>19.079999999999998</v>
      </c>
      <c r="K21" s="3">
        <f>[17]Julho!$H$14</f>
        <v>16.920000000000002</v>
      </c>
      <c r="L21" s="3">
        <f>[17]Julho!$H$15</f>
        <v>12.96</v>
      </c>
      <c r="M21" s="3">
        <f>[17]Julho!$H$16</f>
        <v>15.48</v>
      </c>
      <c r="N21" s="3">
        <f>[17]Julho!$H$17</f>
        <v>14.04</v>
      </c>
      <c r="O21" s="3">
        <f>[17]Julho!$H$18</f>
        <v>16.2</v>
      </c>
      <c r="P21" s="3">
        <f>[17]Julho!$H$19</f>
        <v>19.079999999999998</v>
      </c>
      <c r="Q21" s="3">
        <f>[17]Julho!$H$20</f>
        <v>20.52</v>
      </c>
      <c r="R21" s="3">
        <f>[17]Julho!$H$21</f>
        <v>17.64</v>
      </c>
      <c r="S21" s="3">
        <f>[17]Julho!$H$22</f>
        <v>10.44</v>
      </c>
      <c r="T21" s="3">
        <f>[17]Julho!$H$23</f>
        <v>17.28</v>
      </c>
      <c r="U21" s="3">
        <f>[17]Julho!$H$24</f>
        <v>20.52</v>
      </c>
      <c r="V21" s="3">
        <f>[17]Julho!$H$25</f>
        <v>15.840000000000002</v>
      </c>
      <c r="W21" s="3">
        <f>[17]Julho!$H$26</f>
        <v>12.24</v>
      </c>
      <c r="X21" s="3">
        <f>[17]Julho!$H$27</f>
        <v>16.920000000000002</v>
      </c>
      <c r="Y21" s="3">
        <f>[17]Julho!$H$28</f>
        <v>17.28</v>
      </c>
      <c r="Z21" s="3">
        <f>[17]Julho!$H$29</f>
        <v>27</v>
      </c>
      <c r="AA21" s="3">
        <f>[17]Julho!$H$30</f>
        <v>12.6</v>
      </c>
      <c r="AB21" s="3">
        <f>[17]Julho!$H$31</f>
        <v>18.36</v>
      </c>
      <c r="AC21" s="3">
        <f>[17]Julho!$H$32</f>
        <v>17.64</v>
      </c>
      <c r="AD21" s="3">
        <f>[17]Julho!$H$33</f>
        <v>23.759999999999998</v>
      </c>
      <c r="AE21" s="3">
        <f>[17]Julho!$H$34</f>
        <v>14.76</v>
      </c>
      <c r="AF21" s="3">
        <f>[17]Julho!$H$35</f>
        <v>10.08</v>
      </c>
      <c r="AG21" s="16">
        <f t="shared" ref="AG21:AG26" si="2">MAX(B21:AF21)</f>
        <v>27</v>
      </c>
    </row>
    <row r="22" spans="1:33" ht="17.100000000000001" customHeight="1" x14ac:dyDescent="0.2">
      <c r="A22" s="9" t="s">
        <v>16</v>
      </c>
      <c r="B22" s="3">
        <f>[18]Julho!$H$5</f>
        <v>16.559999999999999</v>
      </c>
      <c r="C22" s="3">
        <f>[18]Julho!$H$6</f>
        <v>14.04</v>
      </c>
      <c r="D22" s="3">
        <f>[18]Julho!$H$7</f>
        <v>17.28</v>
      </c>
      <c r="E22" s="3">
        <f>[18]Julho!$H$8</f>
        <v>13.32</v>
      </c>
      <c r="F22" s="3">
        <f>[18]Julho!$H$9</f>
        <v>10.8</v>
      </c>
      <c r="G22" s="3">
        <f>[18]Julho!$H$10</f>
        <v>14.4</v>
      </c>
      <c r="H22" s="3">
        <f>[18]Julho!$H$11</f>
        <v>12.24</v>
      </c>
      <c r="I22" s="3">
        <f>[18]Julho!$H$12</f>
        <v>11.16</v>
      </c>
      <c r="J22" s="3">
        <f>[18]Julho!$H$13</f>
        <v>18.36</v>
      </c>
      <c r="K22" s="3">
        <f>[18]Julho!$H$14</f>
        <v>19.079999999999998</v>
      </c>
      <c r="L22" s="3">
        <f>[18]Julho!$H$15</f>
        <v>11.520000000000001</v>
      </c>
      <c r="M22" s="3">
        <f>[18]Julho!$H$16</f>
        <v>15.48</v>
      </c>
      <c r="N22" s="3">
        <f>[18]Julho!$H$17</f>
        <v>10.08</v>
      </c>
      <c r="O22" s="3">
        <f>[18]Julho!$H$18</f>
        <v>21.96</v>
      </c>
      <c r="P22" s="3">
        <f>[18]Julho!$H$19</f>
        <v>23.400000000000002</v>
      </c>
      <c r="Q22" s="3">
        <f>[18]Julho!$H$20</f>
        <v>15.48</v>
      </c>
      <c r="R22" s="3">
        <f>[18]Julho!$H$21</f>
        <v>11.879999999999999</v>
      </c>
      <c r="S22" s="3">
        <f>[18]Julho!$H$22</f>
        <v>11.520000000000001</v>
      </c>
      <c r="T22" s="3">
        <f>[18]Julho!$H$23</f>
        <v>14.4</v>
      </c>
      <c r="U22" s="3">
        <f>[18]Julho!$H$24</f>
        <v>15.48</v>
      </c>
      <c r="V22" s="3">
        <f>[18]Julho!$H$25</f>
        <v>15.120000000000001</v>
      </c>
      <c r="W22" s="3">
        <f>[18]Julho!$H$26</f>
        <v>17.64</v>
      </c>
      <c r="X22" s="3">
        <f>[18]Julho!$H$27</f>
        <v>11.16</v>
      </c>
      <c r="Y22" s="3">
        <f>[18]Julho!$H$28</f>
        <v>20.52</v>
      </c>
      <c r="Z22" s="3">
        <f>[18]Julho!$H$29</f>
        <v>20.88</v>
      </c>
      <c r="AA22" s="3">
        <f>[18]Julho!$H$30</f>
        <v>14.04</v>
      </c>
      <c r="AB22" s="3">
        <f>[18]Julho!$H$31</f>
        <v>15.120000000000001</v>
      </c>
      <c r="AC22" s="3">
        <f>[18]Julho!$H$32</f>
        <v>17.28</v>
      </c>
      <c r="AD22" s="3">
        <f>[18]Julho!$H$33</f>
        <v>16.559999999999999</v>
      </c>
      <c r="AE22" s="3">
        <f>[18]Julho!$H$34</f>
        <v>16.920000000000002</v>
      </c>
      <c r="AF22" s="3">
        <f>[18]Julho!$H$35</f>
        <v>10.08</v>
      </c>
      <c r="AG22" s="16">
        <f t="shared" si="2"/>
        <v>23.400000000000002</v>
      </c>
    </row>
    <row r="23" spans="1:33" ht="17.100000000000001" customHeight="1" x14ac:dyDescent="0.2">
      <c r="A23" s="9" t="s">
        <v>17</v>
      </c>
      <c r="B23" s="3">
        <f>[19]Julho!$H$5</f>
        <v>10.08</v>
      </c>
      <c r="C23" s="3">
        <f>[19]Julho!$H$6</f>
        <v>16.2</v>
      </c>
      <c r="D23" s="3">
        <f>[19]Julho!$H$7</f>
        <v>17.28</v>
      </c>
      <c r="E23" s="3">
        <f>[19]Julho!$H$8</f>
        <v>12.6</v>
      </c>
      <c r="F23" s="3">
        <f>[19]Julho!$H$9</f>
        <v>7.5600000000000005</v>
      </c>
      <c r="G23" s="3">
        <f>[19]Julho!$H$10</f>
        <v>9.7200000000000006</v>
      </c>
      <c r="H23" s="3">
        <f>[19]Julho!$H$11</f>
        <v>7.5600000000000005</v>
      </c>
      <c r="I23" s="3">
        <f>[19]Julho!$H$12</f>
        <v>4.6800000000000006</v>
      </c>
      <c r="J23" s="3">
        <f>[19]Julho!$H$13</f>
        <v>10.44</v>
      </c>
      <c r="K23" s="3">
        <f>[19]Julho!$H$14</f>
        <v>16.559999999999999</v>
      </c>
      <c r="L23" s="3">
        <f>[19]Julho!$H$15</f>
        <v>13.32</v>
      </c>
      <c r="M23" s="3">
        <f>[19]Julho!$H$16</f>
        <v>11.520000000000001</v>
      </c>
      <c r="N23" s="3">
        <f>[19]Julho!$H$17</f>
        <v>14.76</v>
      </c>
      <c r="O23" s="3">
        <f>[19]Julho!$H$18</f>
        <v>17.28</v>
      </c>
      <c r="P23" s="3">
        <f>[19]Julho!$H$19</f>
        <v>19.079999999999998</v>
      </c>
      <c r="Q23" s="3">
        <f>[19]Julho!$H$20</f>
        <v>21.6</v>
      </c>
      <c r="R23" s="3">
        <f>[19]Julho!$H$21</f>
        <v>25.2</v>
      </c>
      <c r="S23" s="3">
        <f>[19]Julho!$H$22</f>
        <v>9.3600000000000012</v>
      </c>
      <c r="T23" s="3">
        <f>[19]Julho!$H$23</f>
        <v>10.44</v>
      </c>
      <c r="U23" s="3">
        <f>[19]Julho!$H$24</f>
        <v>23.400000000000002</v>
      </c>
      <c r="V23" s="3">
        <f>[19]Julho!$H$25</f>
        <v>9.3600000000000012</v>
      </c>
      <c r="W23" s="3">
        <f>[19]Julho!$H$26</f>
        <v>13.68</v>
      </c>
      <c r="X23" s="3">
        <f>[19]Julho!$H$27</f>
        <v>6.12</v>
      </c>
      <c r="Y23" s="3">
        <f>[19]Julho!$H$28</f>
        <v>11.520000000000001</v>
      </c>
      <c r="Z23" s="3">
        <f>[19]Julho!$H$29</f>
        <v>19.079999999999998</v>
      </c>
      <c r="AA23" s="3">
        <f>[19]Julho!$H$30</f>
        <v>14.04</v>
      </c>
      <c r="AB23" s="3">
        <f>[19]Julho!$H$31</f>
        <v>16.559999999999999</v>
      </c>
      <c r="AC23" s="3">
        <f>[19]Julho!$H$32</f>
        <v>16.559999999999999</v>
      </c>
      <c r="AD23" s="3">
        <f>[19]Julho!$H$33</f>
        <v>28.44</v>
      </c>
      <c r="AE23" s="3">
        <f>[19]Julho!$H$34</f>
        <v>27</v>
      </c>
      <c r="AF23" s="3">
        <f>[19]Julho!$H$35</f>
        <v>19.079999999999998</v>
      </c>
      <c r="AG23" s="16">
        <f t="shared" si="2"/>
        <v>28.44</v>
      </c>
    </row>
    <row r="24" spans="1:33" ht="17.100000000000001" customHeight="1" x14ac:dyDescent="0.2">
      <c r="A24" s="9" t="s">
        <v>18</v>
      </c>
      <c r="B24" s="3">
        <f>[20]Julho!$H$5</f>
        <v>19.8</v>
      </c>
      <c r="C24" s="3">
        <f>[20]Julho!$H$6</f>
        <v>23.040000000000003</v>
      </c>
      <c r="D24" s="3">
        <f>[20]Julho!$H$7</f>
        <v>19.8</v>
      </c>
      <c r="E24" s="3">
        <f>[20]Julho!$H$8</f>
        <v>15.120000000000001</v>
      </c>
      <c r="F24" s="3">
        <f>[20]Julho!$H$9</f>
        <v>14.76</v>
      </c>
      <c r="G24" s="3">
        <f>[20]Julho!$H$10</f>
        <v>18</v>
      </c>
      <c r="H24" s="3">
        <f>[20]Julho!$H$11</f>
        <v>15.840000000000002</v>
      </c>
      <c r="I24" s="3">
        <f>[20]Julho!$H$12</f>
        <v>13.68</v>
      </c>
      <c r="J24" s="3">
        <f>[20]Julho!$H$13</f>
        <v>18</v>
      </c>
      <c r="K24" s="3">
        <f>[20]Julho!$H$14</f>
        <v>28.08</v>
      </c>
      <c r="L24" s="3">
        <f>[20]Julho!$H$15</f>
        <v>9.3600000000000012</v>
      </c>
      <c r="M24" s="3">
        <f>[20]Julho!$H$16</f>
        <v>14.4</v>
      </c>
      <c r="N24" s="3">
        <f>[20]Julho!$H$17</f>
        <v>15.120000000000001</v>
      </c>
      <c r="O24" s="3">
        <f>[20]Julho!$H$18</f>
        <v>10.8</v>
      </c>
      <c r="P24" s="3">
        <f>[20]Julho!$H$19</f>
        <v>15.48</v>
      </c>
      <c r="Q24" s="3">
        <f>[20]Julho!$H$20</f>
        <v>15.840000000000002</v>
      </c>
      <c r="R24" s="3">
        <f>[20]Julho!$H$21</f>
        <v>21.6</v>
      </c>
      <c r="S24" s="3">
        <f>[20]Julho!$H$22</f>
        <v>22.32</v>
      </c>
      <c r="T24" s="3">
        <f>[20]Julho!$H$23</f>
        <v>18.36</v>
      </c>
      <c r="U24" s="3">
        <f>[20]Julho!$H$24</f>
        <v>14.76</v>
      </c>
      <c r="V24" s="3">
        <f>[20]Julho!$H$25</f>
        <v>23.040000000000003</v>
      </c>
      <c r="W24" s="3">
        <f>[20]Julho!$H$26</f>
        <v>16.920000000000002</v>
      </c>
      <c r="X24" s="3">
        <f>[20]Julho!$H$27</f>
        <v>20.88</v>
      </c>
      <c r="Y24" s="3">
        <f>[20]Julho!$H$28</f>
        <v>24.48</v>
      </c>
      <c r="Z24" s="3">
        <f>[20]Julho!$H$29</f>
        <v>24.12</v>
      </c>
      <c r="AA24" s="3">
        <f>[20]Julho!$H$30</f>
        <v>11.16</v>
      </c>
      <c r="AB24" s="3">
        <f>[20]Julho!$H$31</f>
        <v>13.32</v>
      </c>
      <c r="AC24" s="3">
        <f>[20]Julho!$H$32</f>
        <v>15.48</v>
      </c>
      <c r="AD24" s="3">
        <f>[20]Julho!$H$33</f>
        <v>25.2</v>
      </c>
      <c r="AE24" s="3">
        <f>[20]Julho!$H$34</f>
        <v>39.6</v>
      </c>
      <c r="AF24" s="3">
        <f>[20]Julho!$H$35</f>
        <v>32.76</v>
      </c>
      <c r="AG24" s="16">
        <f t="shared" si="2"/>
        <v>39.6</v>
      </c>
    </row>
    <row r="25" spans="1:33" ht="17.100000000000001" customHeight="1" x14ac:dyDescent="0.2">
      <c r="A25" s="9" t="s">
        <v>19</v>
      </c>
      <c r="B25" s="3">
        <f>[21]Julho!$H$5</f>
        <v>13.68</v>
      </c>
      <c r="C25" s="3">
        <f>[21]Julho!$H$6</f>
        <v>10.08</v>
      </c>
      <c r="D25" s="3">
        <f>[21]Julho!$H$7</f>
        <v>17.64</v>
      </c>
      <c r="E25" s="3">
        <f>[21]Julho!$H$8</f>
        <v>19.079999999999998</v>
      </c>
      <c r="F25" s="3">
        <f>[21]Julho!$H$9</f>
        <v>11.520000000000001</v>
      </c>
      <c r="G25" s="3">
        <f>[21]Julho!$H$10</f>
        <v>12.6</v>
      </c>
      <c r="H25" s="3">
        <f>[21]Julho!$H$11</f>
        <v>15.120000000000001</v>
      </c>
      <c r="I25" s="3">
        <f>[21]Julho!$H$12</f>
        <v>13.68</v>
      </c>
      <c r="J25" s="3">
        <f>[21]Julho!$H$13</f>
        <v>23.040000000000003</v>
      </c>
      <c r="K25" s="3">
        <f>[21]Julho!$H$14</f>
        <v>23.759999999999998</v>
      </c>
      <c r="L25" s="3">
        <f>[21]Julho!$H$15</f>
        <v>11.16</v>
      </c>
      <c r="M25" s="3">
        <f>[21]Julho!$H$16</f>
        <v>14.04</v>
      </c>
      <c r="N25" s="3">
        <f>[21]Julho!$H$17</f>
        <v>21.6</v>
      </c>
      <c r="O25" s="3">
        <f>[21]Julho!$H$18</f>
        <v>24.840000000000003</v>
      </c>
      <c r="P25" s="3">
        <f>[21]Julho!$H$19</f>
        <v>24.840000000000003</v>
      </c>
      <c r="Q25" s="3">
        <f>[21]Julho!$H$20</f>
        <v>20.16</v>
      </c>
      <c r="R25" s="3">
        <f>[21]Julho!$H$21</f>
        <v>14.4</v>
      </c>
      <c r="S25" s="3">
        <f>[21]Julho!$H$22</f>
        <v>13.68</v>
      </c>
      <c r="T25" s="3">
        <f>[21]Julho!$H$23</f>
        <v>12.96</v>
      </c>
      <c r="U25" s="3">
        <f>[21]Julho!$H$24</f>
        <v>20.88</v>
      </c>
      <c r="V25" s="3">
        <f>[21]Julho!$H$25</f>
        <v>23.040000000000003</v>
      </c>
      <c r="W25" s="3">
        <f>[21]Julho!$H$26</f>
        <v>14.04</v>
      </c>
      <c r="X25" s="3">
        <f>[21]Julho!$H$27</f>
        <v>18.720000000000002</v>
      </c>
      <c r="Y25" s="3">
        <f>[21]Julho!$H$28</f>
        <v>26.28</v>
      </c>
      <c r="Z25" s="3">
        <f>[21]Julho!$H$29</f>
        <v>32.04</v>
      </c>
      <c r="AA25" s="3">
        <f>[21]Julho!$H$30</f>
        <v>16.559999999999999</v>
      </c>
      <c r="AB25" s="3">
        <f>[21]Julho!$H$31</f>
        <v>30.6</v>
      </c>
      <c r="AC25" s="3">
        <f>[21]Julho!$H$32</f>
        <v>24.12</v>
      </c>
      <c r="AD25" s="3">
        <f>[21]Julho!$H$33</f>
        <v>30.6</v>
      </c>
      <c r="AE25" s="3">
        <f>[21]Julho!$H$34</f>
        <v>17.64</v>
      </c>
      <c r="AF25" s="3">
        <f>[21]Julho!$H$35</f>
        <v>14.4</v>
      </c>
      <c r="AG25" s="16">
        <f t="shared" si="2"/>
        <v>32.04</v>
      </c>
    </row>
    <row r="26" spans="1:33" ht="17.100000000000001" customHeight="1" x14ac:dyDescent="0.2">
      <c r="A26" s="9" t="s">
        <v>31</v>
      </c>
      <c r="B26" s="3">
        <f>[22]Julho!$H$5</f>
        <v>6.4</v>
      </c>
      <c r="C26" s="3">
        <f>[22]Julho!$H$6</f>
        <v>12.16</v>
      </c>
      <c r="D26" s="3">
        <f>[22]Julho!$H$7</f>
        <v>13.440000000000001</v>
      </c>
      <c r="E26" s="3">
        <f>[22]Julho!$H$8</f>
        <v>17.600000000000001</v>
      </c>
      <c r="F26" s="3">
        <f>[22]Julho!$H$9</f>
        <v>10.56</v>
      </c>
      <c r="G26" s="3">
        <f>[22]Julho!$H$10</f>
        <v>7.68</v>
      </c>
      <c r="H26" s="3">
        <f>[22]Julho!$H$11</f>
        <v>8.9599999999999991</v>
      </c>
      <c r="I26" s="3">
        <f>[22]Julho!$H$12</f>
        <v>9.2799999999999994</v>
      </c>
      <c r="J26" s="3">
        <f>[22]Julho!$H$13</f>
        <v>15.36</v>
      </c>
      <c r="K26" s="3">
        <f>[22]Julho!$H$14</f>
        <v>16</v>
      </c>
      <c r="L26" s="3">
        <f>[22]Julho!$H$15</f>
        <v>12.8</v>
      </c>
      <c r="M26" s="3">
        <f>[22]Julho!$H$16</f>
        <v>13.76</v>
      </c>
      <c r="N26" s="3">
        <f>[22]Julho!$H$17</f>
        <v>11.840000000000002</v>
      </c>
      <c r="O26" s="3">
        <f>[22]Julho!$H$18</f>
        <v>10.88</v>
      </c>
      <c r="P26" s="3">
        <f>[22]Julho!$H$19</f>
        <v>19.200000000000003</v>
      </c>
      <c r="Q26" s="3">
        <f>[22]Julho!$H$20</f>
        <v>16</v>
      </c>
      <c r="R26" s="3">
        <f>[22]Julho!$H$21</f>
        <v>18.240000000000002</v>
      </c>
      <c r="S26" s="3">
        <f>[22]Julho!$H$22</f>
        <v>11.520000000000001</v>
      </c>
      <c r="T26" s="3">
        <f>[22]Julho!$H$23</f>
        <v>15.36</v>
      </c>
      <c r="U26" s="3">
        <f>[22]Julho!$H$24</f>
        <v>22.080000000000002</v>
      </c>
      <c r="V26" s="3">
        <f>[22]Julho!$H$25</f>
        <v>13.12</v>
      </c>
      <c r="W26" s="3">
        <f>[22]Julho!$H$26</f>
        <v>16</v>
      </c>
      <c r="X26" s="3">
        <f>[22]Julho!$H$27</f>
        <v>9.9200000000000017</v>
      </c>
      <c r="Y26" s="3">
        <f>[22]Julho!$H$28</f>
        <v>14.4</v>
      </c>
      <c r="Z26" s="3">
        <f>[22]Julho!$H$29</f>
        <v>15.36</v>
      </c>
      <c r="AA26" s="3">
        <f>[22]Julho!$H$30</f>
        <v>14.4</v>
      </c>
      <c r="AB26" s="3">
        <f>[22]Julho!$H$31</f>
        <v>12.16</v>
      </c>
      <c r="AC26" s="3">
        <f>[22]Julho!$H$32</f>
        <v>15.36</v>
      </c>
      <c r="AD26" s="3">
        <f>[22]Julho!$H$33</f>
        <v>24.32</v>
      </c>
      <c r="AE26" s="3">
        <f>[22]Julho!$H$34</f>
        <v>17.600000000000001</v>
      </c>
      <c r="AF26" s="3">
        <f>[22]Julho!$H$35</f>
        <v>15.680000000000001</v>
      </c>
      <c r="AG26" s="16">
        <f t="shared" si="2"/>
        <v>24.32</v>
      </c>
    </row>
    <row r="27" spans="1:33" ht="17.100000000000001" customHeight="1" x14ac:dyDescent="0.2">
      <c r="A27" s="9" t="s">
        <v>20</v>
      </c>
      <c r="B27" s="3" t="str">
        <f>[23]Julho!$H$5</f>
        <v>**</v>
      </c>
      <c r="C27" s="3" t="str">
        <f>[23]Julho!$H$6</f>
        <v>**</v>
      </c>
      <c r="D27" s="3" t="str">
        <f>[23]Julho!$H$7</f>
        <v>**</v>
      </c>
      <c r="E27" s="3" t="str">
        <f>[23]Julho!$H$8</f>
        <v>**</v>
      </c>
      <c r="F27" s="3" t="str">
        <f>[23]Julho!$H$9</f>
        <v>**</v>
      </c>
      <c r="G27" s="3" t="str">
        <f>[23]Julho!$H$10</f>
        <v>**</v>
      </c>
      <c r="H27" s="3" t="str">
        <f>[23]Julho!$H$11</f>
        <v>**</v>
      </c>
      <c r="I27" s="3" t="str">
        <f>[23]Julho!$H$12</f>
        <v>**</v>
      </c>
      <c r="J27" s="3" t="str">
        <f>[23]Julho!$H$13</f>
        <v>**</v>
      </c>
      <c r="K27" s="3" t="str">
        <f>[23]Julho!$H$14</f>
        <v>**</v>
      </c>
      <c r="L27" s="3" t="str">
        <f>[23]Julho!$H$15</f>
        <v>**</v>
      </c>
      <c r="M27" s="3" t="str">
        <f>[23]Julho!$H$16</f>
        <v>**</v>
      </c>
      <c r="N27" s="3" t="str">
        <f>[23]Julho!$H$17</f>
        <v>**</v>
      </c>
      <c r="O27" s="3" t="str">
        <f>[23]Julho!$H$18</f>
        <v>**</v>
      </c>
      <c r="P27" s="3" t="str">
        <f>[23]Julho!$H$19</f>
        <v>**</v>
      </c>
      <c r="Q27" s="3" t="str">
        <f>[23]Julho!$H$20</f>
        <v>**</v>
      </c>
      <c r="R27" s="3" t="str">
        <f>[23]Julho!$H$21</f>
        <v>**</v>
      </c>
      <c r="S27" s="3" t="str">
        <f>[23]Julho!$H$22</f>
        <v>**</v>
      </c>
      <c r="T27" s="3" t="str">
        <f>[23]Julho!$H$23</f>
        <v>**</v>
      </c>
      <c r="U27" s="3" t="str">
        <f>[23]Julho!$H$24</f>
        <v>**</v>
      </c>
      <c r="V27" s="3" t="str">
        <f>[23]Julho!$H$25</f>
        <v>**</v>
      </c>
      <c r="W27" s="3" t="str">
        <f>[23]Julho!$H$26</f>
        <v>**</v>
      </c>
      <c r="X27" s="3" t="str">
        <f>[23]Julho!$H$27</f>
        <v>**</v>
      </c>
      <c r="Y27" s="3" t="str">
        <f>[23]Julho!$H$28</f>
        <v>**</v>
      </c>
      <c r="Z27" s="3" t="str">
        <f>[23]Julho!$H$29</f>
        <v>**</v>
      </c>
      <c r="AA27" s="3" t="str">
        <f>[23]Julho!$H$30</f>
        <v>**</v>
      </c>
      <c r="AB27" s="3" t="str">
        <f>[23]Julho!$H$31</f>
        <v>**</v>
      </c>
      <c r="AC27" s="3" t="str">
        <f>[23]Julho!$H$32</f>
        <v>**</v>
      </c>
      <c r="AD27" s="3" t="str">
        <f>[23]Julho!$H$33</f>
        <v>**</v>
      </c>
      <c r="AE27" s="3" t="str">
        <f>[23]Julho!$H$34</f>
        <v>**</v>
      </c>
      <c r="AF27" s="3" t="str">
        <f>[23]Julho!$H$35</f>
        <v>**</v>
      </c>
      <c r="AG27" s="16" t="s">
        <v>32</v>
      </c>
    </row>
    <row r="28" spans="1:33" s="5" customFormat="1" ht="17.100000000000001" customHeight="1" x14ac:dyDescent="0.2">
      <c r="A28" s="13" t="s">
        <v>34</v>
      </c>
      <c r="B28" s="21">
        <f>MAX(B5:B27)</f>
        <v>19.8</v>
      </c>
      <c r="C28" s="21">
        <f t="shared" ref="C28:AG28" si="3">MAX(C5:C27)</f>
        <v>23.040000000000003</v>
      </c>
      <c r="D28" s="21">
        <f t="shared" si="3"/>
        <v>22.68</v>
      </c>
      <c r="E28" s="21">
        <f t="shared" si="3"/>
        <v>21.96</v>
      </c>
      <c r="F28" s="21">
        <f t="shared" si="3"/>
        <v>15.120000000000001</v>
      </c>
      <c r="G28" s="21">
        <f t="shared" si="3"/>
        <v>18</v>
      </c>
      <c r="H28" s="21">
        <f t="shared" si="3"/>
        <v>16.559999999999999</v>
      </c>
      <c r="I28" s="21">
        <f t="shared" si="3"/>
        <v>15.840000000000002</v>
      </c>
      <c r="J28" s="21">
        <f t="shared" si="3"/>
        <v>23.040000000000003</v>
      </c>
      <c r="K28" s="21">
        <f t="shared" si="3"/>
        <v>28.8</v>
      </c>
      <c r="L28" s="21">
        <f t="shared" si="3"/>
        <v>20.16</v>
      </c>
      <c r="M28" s="21">
        <f t="shared" si="3"/>
        <v>20.52</v>
      </c>
      <c r="N28" s="21">
        <f t="shared" si="3"/>
        <v>26.64</v>
      </c>
      <c r="O28" s="21">
        <f t="shared" si="3"/>
        <v>24.840000000000003</v>
      </c>
      <c r="P28" s="21">
        <f t="shared" si="3"/>
        <v>24.840000000000003</v>
      </c>
      <c r="Q28" s="21">
        <f t="shared" si="3"/>
        <v>23.040000000000003</v>
      </c>
      <c r="R28" s="21">
        <f t="shared" si="3"/>
        <v>27.36</v>
      </c>
      <c r="S28" s="21">
        <f t="shared" si="3"/>
        <v>22.32</v>
      </c>
      <c r="T28" s="21">
        <f t="shared" si="3"/>
        <v>25.92</v>
      </c>
      <c r="U28" s="21">
        <f t="shared" si="3"/>
        <v>31.319999999999997</v>
      </c>
      <c r="V28" s="21">
        <f t="shared" si="3"/>
        <v>24.840000000000003</v>
      </c>
      <c r="W28" s="21">
        <f t="shared" si="3"/>
        <v>23.040000000000003</v>
      </c>
      <c r="X28" s="21">
        <f t="shared" si="3"/>
        <v>25.92</v>
      </c>
      <c r="Y28" s="21">
        <f t="shared" si="3"/>
        <v>33.840000000000003</v>
      </c>
      <c r="Z28" s="21">
        <f t="shared" si="3"/>
        <v>33.480000000000004</v>
      </c>
      <c r="AA28" s="21">
        <f t="shared" si="3"/>
        <v>23.400000000000002</v>
      </c>
      <c r="AB28" s="21">
        <f t="shared" si="3"/>
        <v>30.6</v>
      </c>
      <c r="AC28" s="21">
        <f t="shared" si="3"/>
        <v>24.12</v>
      </c>
      <c r="AD28" s="21">
        <f t="shared" si="3"/>
        <v>37.080000000000005</v>
      </c>
      <c r="AE28" s="21">
        <f t="shared" si="3"/>
        <v>39.6</v>
      </c>
      <c r="AF28" s="54">
        <f t="shared" si="3"/>
        <v>32.76</v>
      </c>
      <c r="AG28" s="21">
        <f t="shared" si="3"/>
        <v>39.6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N28" sqref="N28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45</v>
      </c>
      <c r="AH3" s="19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  <c r="AH4" s="19"/>
    </row>
    <row r="5" spans="1:34" s="5" customFormat="1" ht="20.100000000000001" customHeight="1" thickTop="1" x14ac:dyDescent="0.2">
      <c r="A5" s="8" t="s">
        <v>48</v>
      </c>
      <c r="B5" s="42" t="str">
        <f>[1]Julho!$I$5</f>
        <v>**</v>
      </c>
      <c r="C5" s="42" t="str">
        <f>[1]Julho!$I$6</f>
        <v>**</v>
      </c>
      <c r="D5" s="42" t="str">
        <f>[1]Julho!$I$7</f>
        <v>**</v>
      </c>
      <c r="E5" s="42" t="str">
        <f>[1]Julho!$I$8</f>
        <v>**</v>
      </c>
      <c r="F5" s="42" t="str">
        <f>[1]Julho!$I$9</f>
        <v>**</v>
      </c>
      <c r="G5" s="42" t="str">
        <f>[1]Julho!$I$10</f>
        <v>**</v>
      </c>
      <c r="H5" s="42" t="str">
        <f>[1]Julho!$I$11</f>
        <v>**</v>
      </c>
      <c r="I5" s="42" t="str">
        <f>[1]Julho!$I$12</f>
        <v>**</v>
      </c>
      <c r="J5" s="42" t="str">
        <f>[1]Julho!$I$13</f>
        <v>**</v>
      </c>
      <c r="K5" s="42" t="str">
        <f>[1]Julho!$I$14</f>
        <v>**</v>
      </c>
      <c r="L5" s="42" t="str">
        <f>[1]Julho!$I$15</f>
        <v>**</v>
      </c>
      <c r="M5" s="42" t="str">
        <f>[1]Julho!$I$16</f>
        <v>**</v>
      </c>
      <c r="N5" s="42" t="str">
        <f>[1]Julho!$I$17</f>
        <v>**</v>
      </c>
      <c r="O5" s="42" t="str">
        <f>[1]Julho!$I$18</f>
        <v>**</v>
      </c>
      <c r="P5" s="42" t="str">
        <f>[1]Julho!$I$19</f>
        <v>**</v>
      </c>
      <c r="Q5" s="42" t="str">
        <f>[1]Julho!$I$20</f>
        <v>**</v>
      </c>
      <c r="R5" s="42" t="str">
        <f>[1]Julho!$I$21</f>
        <v>**</v>
      </c>
      <c r="S5" s="42" t="str">
        <f>[1]Julho!$I$22</f>
        <v>**</v>
      </c>
      <c r="T5" s="42" t="str">
        <f>[1]Julho!$I$23</f>
        <v>**</v>
      </c>
      <c r="U5" s="42" t="str">
        <f>[1]Julho!$I$24</f>
        <v>**</v>
      </c>
      <c r="V5" s="42" t="str">
        <f>[1]Julho!$I$25</f>
        <v>**</v>
      </c>
      <c r="W5" s="42" t="str">
        <f>[1]Julho!$I$26</f>
        <v>**</v>
      </c>
      <c r="X5" s="42" t="str">
        <f>[1]Julho!$I$27</f>
        <v>**</v>
      </c>
      <c r="Y5" s="42" t="str">
        <f>[1]Julho!$I$28</f>
        <v>**</v>
      </c>
      <c r="Z5" s="42" t="str">
        <f>[1]Julho!$I$29</f>
        <v>**</v>
      </c>
      <c r="AA5" s="42" t="str">
        <f>[1]Julho!$I$30</f>
        <v>**</v>
      </c>
      <c r="AB5" s="42" t="str">
        <f>[1]Julho!$I$31</f>
        <v>**</v>
      </c>
      <c r="AC5" s="42" t="str">
        <f>[1]Julho!$I$32</f>
        <v>**</v>
      </c>
      <c r="AD5" s="42" t="str">
        <f>[1]Julho!$I$33</f>
        <v>**</v>
      </c>
      <c r="AE5" s="42" t="str">
        <f>[1]Julho!$I$34</f>
        <v>**</v>
      </c>
      <c r="AF5" s="42" t="str">
        <f>[1]Julho!$I$35</f>
        <v>**</v>
      </c>
      <c r="AG5" s="49" t="str">
        <f>[1]Julho!$I$36</f>
        <v>**</v>
      </c>
      <c r="AH5" s="19"/>
    </row>
    <row r="6" spans="1:34" s="1" customFormat="1" ht="17.100000000000001" customHeight="1" x14ac:dyDescent="0.2">
      <c r="A6" s="9" t="s">
        <v>0</v>
      </c>
      <c r="B6" s="3" t="str">
        <f>[2]Julho!$I$5</f>
        <v>SO</v>
      </c>
      <c r="C6" s="3" t="str">
        <f>[2]Julho!$I$6</f>
        <v>SO</v>
      </c>
      <c r="D6" s="3" t="str">
        <f>[2]Julho!$I$7</f>
        <v>SO</v>
      </c>
      <c r="E6" s="3" t="str">
        <f>[2]Julho!$I$8</f>
        <v>S</v>
      </c>
      <c r="F6" s="3" t="str">
        <f>[2]Julho!$I$9</f>
        <v>SO</v>
      </c>
      <c r="G6" s="3" t="str">
        <f>[2]Julho!$I$10</f>
        <v>SO</v>
      </c>
      <c r="H6" s="3" t="str">
        <f>[2]Julho!$I$11</f>
        <v>S</v>
      </c>
      <c r="I6" s="3" t="str">
        <f>[2]Julho!$I$12</f>
        <v>SO</v>
      </c>
      <c r="J6" s="3" t="str">
        <f>[2]Julho!$I$13</f>
        <v>NE</v>
      </c>
      <c r="K6" s="3" t="str">
        <f>[2]Julho!$I$14</f>
        <v>L</v>
      </c>
      <c r="L6" s="3" t="str">
        <f>[2]Julho!$I$15</f>
        <v>SO</v>
      </c>
      <c r="M6" s="3" t="str">
        <f>[2]Julho!$I$16</f>
        <v>L</v>
      </c>
      <c r="N6" s="3" t="str">
        <f>[2]Julho!$I$17</f>
        <v>L</v>
      </c>
      <c r="O6" s="3" t="str">
        <f>[2]Julho!$I$18</f>
        <v>L</v>
      </c>
      <c r="P6" s="3" t="str">
        <f>[2]Julho!$I$19</f>
        <v>L</v>
      </c>
      <c r="Q6" s="3" t="str">
        <f>[2]Julho!$I$20</f>
        <v>L</v>
      </c>
      <c r="R6" s="3" t="str">
        <f>[2]Julho!$I$21</f>
        <v>N</v>
      </c>
      <c r="S6" s="3" t="str">
        <f>[2]Julho!$I$22</f>
        <v>NE</v>
      </c>
      <c r="T6" s="20" t="str">
        <f>[2]Julho!$I$23</f>
        <v>L</v>
      </c>
      <c r="U6" s="20" t="str">
        <f>[2]Julho!$I$24</f>
        <v>L</v>
      </c>
      <c r="V6" s="20" t="str">
        <f>[2]Julho!$I$25</f>
        <v>S</v>
      </c>
      <c r="W6" s="20" t="str">
        <f>[2]Julho!$I$26</f>
        <v>S</v>
      </c>
      <c r="X6" s="20" t="str">
        <f>[2]Julho!$I$27</f>
        <v>NE</v>
      </c>
      <c r="Y6" s="20" t="str">
        <f>[2]Julho!$I$28</f>
        <v>NE</v>
      </c>
      <c r="Z6" s="20" t="str">
        <f>[2]Julho!$I$29</f>
        <v>L</v>
      </c>
      <c r="AA6" s="20" t="str">
        <f>[2]Julho!$I$30</f>
        <v>L</v>
      </c>
      <c r="AB6" s="20" t="str">
        <f>[2]Julho!$I$31</f>
        <v>L</v>
      </c>
      <c r="AC6" s="20" t="str">
        <f>[2]Julho!$I$32</f>
        <v>L</v>
      </c>
      <c r="AD6" s="20" t="str">
        <f>[2]Julho!$I$33</f>
        <v>NO</v>
      </c>
      <c r="AE6" s="20" t="str">
        <f>[2]Julho!$I$34</f>
        <v>SO</v>
      </c>
      <c r="AF6" s="20" t="str">
        <f>[2]Julho!$I$35</f>
        <v>SO</v>
      </c>
      <c r="AG6" s="50" t="str">
        <f>[2]Julho!$I$36</f>
        <v>L</v>
      </c>
      <c r="AH6" s="2"/>
    </row>
    <row r="7" spans="1:34" ht="17.100000000000001" customHeight="1" x14ac:dyDescent="0.2">
      <c r="A7" s="9" t="s">
        <v>1</v>
      </c>
      <c r="B7" s="15" t="str">
        <f>[3]Julho!$I$5</f>
        <v>S</v>
      </c>
      <c r="C7" s="15" t="str">
        <f>[3]Julho!$I$6</f>
        <v>S</v>
      </c>
      <c r="D7" s="15" t="str">
        <f>[3]Julho!$I$7</f>
        <v>S</v>
      </c>
      <c r="E7" s="15" t="str">
        <f>[3]Julho!$I$8</f>
        <v>S</v>
      </c>
      <c r="F7" s="15" t="str">
        <f>[3]Julho!$I$9</f>
        <v>S</v>
      </c>
      <c r="G7" s="15" t="str">
        <f>[3]Julho!$I$10</f>
        <v>SE</v>
      </c>
      <c r="H7" s="15" t="str">
        <f>[3]Julho!$I$11</f>
        <v>S</v>
      </c>
      <c r="I7" s="15" t="str">
        <f>[3]Julho!$I$12</f>
        <v>SE</v>
      </c>
      <c r="J7" s="15" t="str">
        <f>[3]Julho!$I$13</f>
        <v>SE</v>
      </c>
      <c r="K7" s="15" t="str">
        <f>[3]Julho!$I$14</f>
        <v>SE</v>
      </c>
      <c r="L7" s="15" t="str">
        <f>[3]Julho!$I$15</f>
        <v>SE</v>
      </c>
      <c r="M7" s="15" t="str">
        <f>[3]Julho!$I$16</f>
        <v>SE</v>
      </c>
      <c r="N7" s="15" t="str">
        <f>[3]Julho!$I$17</f>
        <v>SE</v>
      </c>
      <c r="O7" s="15" t="str">
        <f>[3]Julho!$I$18</f>
        <v>SE</v>
      </c>
      <c r="P7" s="15" t="str">
        <f>[3]Julho!$I$19</f>
        <v>SE</v>
      </c>
      <c r="Q7" s="15" t="str">
        <f>[3]Julho!$I$20</f>
        <v>SE</v>
      </c>
      <c r="R7" s="15" t="str">
        <f>[3]Julho!$I$21</f>
        <v>SE</v>
      </c>
      <c r="S7" s="15" t="str">
        <f>[3]Julho!$I$22</f>
        <v>NO</v>
      </c>
      <c r="T7" s="24" t="str">
        <f>[3]Julho!$I$23</f>
        <v>SE</v>
      </c>
      <c r="U7" s="24" t="str">
        <f>[3]Julho!$I$24</f>
        <v>NO</v>
      </c>
      <c r="V7" s="24" t="str">
        <f>[3]Julho!$I$25</f>
        <v>S</v>
      </c>
      <c r="W7" s="24" t="str">
        <f>[3]Julho!$I$26</f>
        <v>S</v>
      </c>
      <c r="X7" s="24" t="str">
        <f>[3]Julho!$I$27</f>
        <v>SE</v>
      </c>
      <c r="Y7" s="24" t="str">
        <f>[3]Julho!$I$28</f>
        <v>SE</v>
      </c>
      <c r="Z7" s="24" t="str">
        <f>[3]Julho!$I$29</f>
        <v>L</v>
      </c>
      <c r="AA7" s="24" t="str">
        <f>[3]Julho!$I$30</f>
        <v>SE</v>
      </c>
      <c r="AB7" s="24" t="str">
        <f>[3]Julho!$I$31</f>
        <v>SE</v>
      </c>
      <c r="AC7" s="24" t="str">
        <f>[3]Julho!$I$32</f>
        <v>N</v>
      </c>
      <c r="AD7" s="24" t="str">
        <f>[3]Julho!$I$33</f>
        <v>L</v>
      </c>
      <c r="AE7" s="24" t="str">
        <f>[3]Julho!$I$34</f>
        <v>NE</v>
      </c>
      <c r="AF7" s="24" t="str">
        <f>[3]Julho!$I$35</f>
        <v>SE</v>
      </c>
      <c r="AG7" s="50" t="str">
        <f>[3]Julho!$I$36</f>
        <v>SE</v>
      </c>
      <c r="AH7" s="2"/>
    </row>
    <row r="8" spans="1:34" ht="17.100000000000001" customHeight="1" x14ac:dyDescent="0.2">
      <c r="A8" s="9" t="s">
        <v>2</v>
      </c>
      <c r="B8" s="2" t="str">
        <f>[4]Julho!$I$5</f>
        <v>N</v>
      </c>
      <c r="C8" s="2" t="str">
        <f>[4]Julho!$I$6</f>
        <v>N</v>
      </c>
      <c r="D8" s="2" t="str">
        <f>[4]Julho!$I$7</f>
        <v>N</v>
      </c>
      <c r="E8" s="2" t="str">
        <f>[4]Julho!$I$8</f>
        <v>L</v>
      </c>
      <c r="F8" s="2" t="str">
        <f>[4]Julho!$I$9</f>
        <v>SE</v>
      </c>
      <c r="G8" s="2" t="str">
        <f>[4]Julho!$I$10</f>
        <v>SE</v>
      </c>
      <c r="H8" s="2" t="str">
        <f>[4]Julho!$I$11</f>
        <v>SE</v>
      </c>
      <c r="I8" s="2" t="str">
        <f>[4]Julho!$I$12</f>
        <v>SE</v>
      </c>
      <c r="J8" s="2" t="str">
        <f>[4]Julho!$I$13</f>
        <v>L</v>
      </c>
      <c r="K8" s="2" t="str">
        <f>[4]Julho!$I$14</f>
        <v>N</v>
      </c>
      <c r="L8" s="2" t="str">
        <f>[4]Julho!$I$15</f>
        <v>N</v>
      </c>
      <c r="M8" s="2" t="str">
        <f>[4]Julho!$I$16</f>
        <v>L</v>
      </c>
      <c r="N8" s="2" t="str">
        <f>[4]Julho!$I$17</f>
        <v>NE</v>
      </c>
      <c r="O8" s="2" t="str">
        <f>[4]Julho!$I$18</f>
        <v>NE</v>
      </c>
      <c r="P8" s="2" t="str">
        <f>[4]Julho!$I$19</f>
        <v>NE</v>
      </c>
      <c r="Q8" s="2" t="str">
        <f>[4]Julho!$I$20</f>
        <v>NE</v>
      </c>
      <c r="R8" s="2" t="str">
        <f>[4]Julho!$I$21</f>
        <v>N</v>
      </c>
      <c r="S8" s="2" t="str">
        <f>[4]Julho!$I$22</f>
        <v>N</v>
      </c>
      <c r="T8" s="20" t="str">
        <f>[4]Julho!$I$23</f>
        <v>L</v>
      </c>
      <c r="U8" s="20" t="str">
        <f>[4]Julho!$I$24</f>
        <v>L</v>
      </c>
      <c r="V8" s="2" t="str">
        <f>[4]Julho!$I$25</f>
        <v>N</v>
      </c>
      <c r="W8" s="20" t="str">
        <f>[4]Julho!$I$26</f>
        <v>NE</v>
      </c>
      <c r="X8" s="20" t="str">
        <f>[4]Julho!$I$27</f>
        <v>SE</v>
      </c>
      <c r="Y8" s="20" t="str">
        <f>[4]Julho!$I$28</f>
        <v>SE</v>
      </c>
      <c r="Z8" s="20" t="str">
        <f>[4]Julho!$I$29</f>
        <v>L</v>
      </c>
      <c r="AA8" s="20" t="str">
        <f>[4]Julho!$I$30</f>
        <v>NE</v>
      </c>
      <c r="AB8" s="20" t="str">
        <f>[4]Julho!$I$31</f>
        <v>NE</v>
      </c>
      <c r="AC8" s="20" t="str">
        <f>[4]Julho!$I$32</f>
        <v>L</v>
      </c>
      <c r="AD8" s="20" t="str">
        <f>[4]Julho!$I$33</f>
        <v>NE</v>
      </c>
      <c r="AE8" s="20" t="str">
        <f>[4]Julho!$I$34</f>
        <v>N</v>
      </c>
      <c r="AF8" s="20" t="str">
        <f>[4]Julho!$I$35</f>
        <v>N</v>
      </c>
      <c r="AG8" s="50" t="str">
        <f>[4]Julho!$I$36</f>
        <v>N</v>
      </c>
      <c r="AH8" s="2"/>
    </row>
    <row r="9" spans="1:34" ht="17.100000000000001" customHeight="1" x14ac:dyDescent="0.2">
      <c r="A9" s="9" t="s">
        <v>3</v>
      </c>
      <c r="B9" s="2" t="str">
        <f>[5]Julho!$I$5</f>
        <v>O</v>
      </c>
      <c r="C9" s="2" t="str">
        <f>[5]Julho!$I$6</f>
        <v>L</v>
      </c>
      <c r="D9" s="2" t="str">
        <f>[5]Julho!$I$7</f>
        <v>SO</v>
      </c>
      <c r="E9" s="2" t="str">
        <f>[5]Julho!$I$8</f>
        <v>SO</v>
      </c>
      <c r="F9" s="2" t="str">
        <f>[5]Julho!$I$9</f>
        <v>O</v>
      </c>
      <c r="G9" s="2" t="str">
        <f>[5]Julho!$I$10</f>
        <v>O</v>
      </c>
      <c r="H9" s="2" t="str">
        <f>[5]Julho!$I$11</f>
        <v>O</v>
      </c>
      <c r="I9" s="2" t="str">
        <f>[5]Julho!$I$12</f>
        <v>O</v>
      </c>
      <c r="J9" s="2" t="str">
        <f>[5]Julho!$I$13</f>
        <v>SO</v>
      </c>
      <c r="K9" s="2" t="str">
        <f>[5]Julho!$I$14</f>
        <v>O</v>
      </c>
      <c r="L9" s="2" t="str">
        <f>[5]Julho!$I$15</f>
        <v>O</v>
      </c>
      <c r="M9" s="2" t="str">
        <f>[5]Julho!$I$16</f>
        <v>SO</v>
      </c>
      <c r="N9" s="2" t="str">
        <f>[5]Julho!$I$17</f>
        <v>O</v>
      </c>
      <c r="O9" s="2" t="str">
        <f>[5]Julho!$I$18</f>
        <v>SO</v>
      </c>
      <c r="P9" s="2" t="str">
        <f>[5]Julho!$I$19</f>
        <v>O</v>
      </c>
      <c r="Q9" s="2" t="str">
        <f>[5]Julho!$I$20</f>
        <v>SO</v>
      </c>
      <c r="R9" s="2" t="str">
        <f>[5]Julho!$I$21</f>
        <v>SO</v>
      </c>
      <c r="S9" s="2" t="str">
        <f>[5]Julho!$I$22</f>
        <v>O</v>
      </c>
      <c r="T9" s="20" t="str">
        <f>[5]Julho!$I$23</f>
        <v>L</v>
      </c>
      <c r="U9" s="20" t="str">
        <f>[5]Julho!$I$24</f>
        <v>N</v>
      </c>
      <c r="V9" s="20" t="str">
        <f>[5]Julho!$I$25</f>
        <v>NO</v>
      </c>
      <c r="W9" s="20" t="str">
        <f>[5]Julho!$I$26</f>
        <v>SE</v>
      </c>
      <c r="X9" s="20" t="str">
        <f>[5]Julho!$I$27</f>
        <v>L</v>
      </c>
      <c r="Y9" s="20" t="str">
        <f>[5]Julho!$I$28</f>
        <v>L</v>
      </c>
      <c r="Z9" s="20" t="str">
        <f>[5]Julho!$I$29</f>
        <v>NE</v>
      </c>
      <c r="AA9" s="20" t="str">
        <f>[5]Julho!$I$30</f>
        <v>L</v>
      </c>
      <c r="AB9" s="20" t="str">
        <f>[5]Julho!$I$31</f>
        <v>NE</v>
      </c>
      <c r="AC9" s="20" t="str">
        <f>[5]Julho!$I$32</f>
        <v>O</v>
      </c>
      <c r="AD9" s="20" t="str">
        <f>[5]Julho!$I$33</f>
        <v>O</v>
      </c>
      <c r="AE9" s="20" t="str">
        <f>[5]Julho!$I$34</f>
        <v>O</v>
      </c>
      <c r="AF9" s="20" t="str">
        <f>[5]Julho!$I$35</f>
        <v>NO</v>
      </c>
      <c r="AG9" s="50" t="str">
        <f>[5]Julho!$I$36</f>
        <v>O</v>
      </c>
      <c r="AH9" s="2"/>
    </row>
    <row r="10" spans="1:34" ht="17.100000000000001" customHeight="1" x14ac:dyDescent="0.2">
      <c r="A10" s="9" t="s">
        <v>4</v>
      </c>
      <c r="B10" s="2" t="str">
        <f>[6]Julho!$I$5</f>
        <v>NO</v>
      </c>
      <c r="C10" s="2" t="str">
        <f>[6]Julho!$I$6</f>
        <v>L</v>
      </c>
      <c r="D10" s="2" t="str">
        <f>[6]Julho!$I$7</f>
        <v>S</v>
      </c>
      <c r="E10" s="2" t="str">
        <f>[6]Julho!$I$8</f>
        <v>S</v>
      </c>
      <c r="F10" s="2" t="str">
        <f>[6]Julho!$I$9</f>
        <v>SE</v>
      </c>
      <c r="G10" s="2" t="str">
        <f>[6]Julho!$I$10</f>
        <v>SE</v>
      </c>
      <c r="H10" s="2" t="str">
        <f>[6]Julho!$I$11</f>
        <v>S</v>
      </c>
      <c r="I10" s="2" t="str">
        <f>[6]Julho!$I$12</f>
        <v>S</v>
      </c>
      <c r="J10" s="2" t="str">
        <f>[6]Julho!$I$13</f>
        <v>L</v>
      </c>
      <c r="K10" s="2" t="str">
        <f>[6]Julho!$I$14</f>
        <v>N</v>
      </c>
      <c r="L10" s="2" t="str">
        <f>[6]Julho!$I$15</f>
        <v>L</v>
      </c>
      <c r="M10" s="2" t="str">
        <f>[6]Julho!$I$16</f>
        <v>L</v>
      </c>
      <c r="N10" s="2" t="str">
        <f>[6]Julho!$I$17</f>
        <v>L</v>
      </c>
      <c r="O10" s="2" t="str">
        <f>[6]Julho!$I$18</f>
        <v>NE</v>
      </c>
      <c r="P10" s="2" t="str">
        <f>[6]Julho!$I$19</f>
        <v>NE</v>
      </c>
      <c r="Q10" s="2" t="str">
        <f>[6]Julho!$I$20</f>
        <v>N</v>
      </c>
      <c r="R10" s="2" t="str">
        <f>[6]Julho!$I$21</f>
        <v>N</v>
      </c>
      <c r="S10" s="2" t="str">
        <f>[6]Julho!$I$22</f>
        <v>N</v>
      </c>
      <c r="T10" s="20" t="str">
        <f>[6]Julho!$I$23</f>
        <v>L</v>
      </c>
      <c r="U10" s="20" t="str">
        <f>[6]Julho!$I$24</f>
        <v>L</v>
      </c>
      <c r="V10" s="20" t="str">
        <f>[6]Julho!$I$25</f>
        <v>N</v>
      </c>
      <c r="W10" s="20" t="str">
        <f>[6]Julho!$I$26</f>
        <v>S</v>
      </c>
      <c r="X10" s="20" t="str">
        <f>[6]Julho!$I$27</f>
        <v>L</v>
      </c>
      <c r="Y10" s="20" t="str">
        <f>[6]Julho!$I$28</f>
        <v>L</v>
      </c>
      <c r="Z10" s="20" t="str">
        <f>[6]Julho!$I$29</f>
        <v>NE</v>
      </c>
      <c r="AA10" s="20" t="str">
        <f>[6]Julho!$I$30</f>
        <v>L</v>
      </c>
      <c r="AB10" s="20" t="str">
        <f>[6]Julho!$I$31</f>
        <v>L</v>
      </c>
      <c r="AC10" s="20" t="str">
        <f>[6]Julho!$I$32</f>
        <v>N</v>
      </c>
      <c r="AD10" s="20" t="str">
        <f>[6]Julho!$I$33</f>
        <v>N</v>
      </c>
      <c r="AE10" s="20" t="str">
        <f>[6]Julho!$I$34</f>
        <v>N</v>
      </c>
      <c r="AF10" s="20" t="str">
        <f>[6]Julho!$I$35</f>
        <v>N</v>
      </c>
      <c r="AG10" s="50" t="str">
        <f>[6]Julho!$I$36</f>
        <v>L</v>
      </c>
      <c r="AH10" s="2"/>
    </row>
    <row r="11" spans="1:34" ht="17.100000000000001" customHeight="1" x14ac:dyDescent="0.2">
      <c r="A11" s="9" t="s">
        <v>5</v>
      </c>
      <c r="B11" s="20" t="str">
        <f>[7]Julho!$I$5</f>
        <v>SO</v>
      </c>
      <c r="C11" s="20" t="str">
        <f>[7]Julho!$I$6</f>
        <v>SO</v>
      </c>
      <c r="D11" s="20" t="str">
        <f>[7]Julho!$I$7</f>
        <v>SO</v>
      </c>
      <c r="E11" s="20" t="str">
        <f>[7]Julho!$I$8</f>
        <v>NE</v>
      </c>
      <c r="F11" s="20" t="str">
        <f>[7]Julho!$I$9</f>
        <v>NE</v>
      </c>
      <c r="G11" s="20" t="str">
        <f>[7]Julho!$I$10</f>
        <v>S</v>
      </c>
      <c r="H11" s="20" t="str">
        <f>[7]Julho!$I$11</f>
        <v>NO</v>
      </c>
      <c r="I11" s="20" t="str">
        <f>[7]Julho!$I$12</f>
        <v>NE</v>
      </c>
      <c r="J11" s="20" t="str">
        <f>[7]Julho!$I$13</f>
        <v>L</v>
      </c>
      <c r="K11" s="20" t="str">
        <f>[7]Julho!$I$14</f>
        <v>L</v>
      </c>
      <c r="L11" s="20" t="str">
        <f>[7]Julho!$I$15</f>
        <v>NE</v>
      </c>
      <c r="M11" s="20" t="str">
        <f>[7]Julho!$I$16</f>
        <v>L</v>
      </c>
      <c r="N11" s="20" t="str">
        <f>[7]Julho!$I$17</f>
        <v>L</v>
      </c>
      <c r="O11" s="20" t="str">
        <f>[7]Julho!$I$18</f>
        <v>L</v>
      </c>
      <c r="P11" s="20" t="str">
        <f>[7]Julho!$I$19</f>
        <v>L</v>
      </c>
      <c r="Q11" s="20" t="str">
        <f>[7]Julho!$I$20</f>
        <v>NE</v>
      </c>
      <c r="R11" s="20" t="str">
        <f>[7]Julho!$I$21</f>
        <v>L</v>
      </c>
      <c r="S11" s="20" t="str">
        <f>[7]Julho!$I$22</f>
        <v>NO</v>
      </c>
      <c r="T11" s="20" t="str">
        <f>[7]Julho!$I$23</f>
        <v>S</v>
      </c>
      <c r="U11" s="20" t="str">
        <f>[7]Julho!$I$24</f>
        <v>NE</v>
      </c>
      <c r="V11" s="20" t="str">
        <f>[7]Julho!$I$25</f>
        <v>SO</v>
      </c>
      <c r="W11" s="20" t="str">
        <f>[7]Julho!$I$26</f>
        <v>SO</v>
      </c>
      <c r="X11" s="20" t="str">
        <f>[7]Julho!$I$27</f>
        <v>SO</v>
      </c>
      <c r="Y11" s="20" t="str">
        <f>[7]Julho!$I$28</f>
        <v>L</v>
      </c>
      <c r="Z11" s="20" t="str">
        <f>[7]Julho!$I$29</f>
        <v>SE</v>
      </c>
      <c r="AA11" s="20" t="str">
        <f>[7]Julho!$I$30</f>
        <v>L</v>
      </c>
      <c r="AB11" s="20" t="str">
        <f>[7]Julho!$I$31</f>
        <v>SE</v>
      </c>
      <c r="AC11" s="20" t="str">
        <f>[7]Julho!$I$32</f>
        <v>L</v>
      </c>
      <c r="AD11" s="20" t="str">
        <f>[7]Julho!$I$33</f>
        <v>NE</v>
      </c>
      <c r="AE11" s="20" t="str">
        <f>[7]Julho!$I$34</f>
        <v>NO</v>
      </c>
      <c r="AF11" s="20" t="str">
        <f>[7]Julho!$I$35</f>
        <v>SO</v>
      </c>
      <c r="AG11" s="50" t="str">
        <f>[7]Julho!$I$36</f>
        <v>L</v>
      </c>
      <c r="AH11" s="2"/>
    </row>
    <row r="12" spans="1:34" ht="17.100000000000001" customHeight="1" x14ac:dyDescent="0.2">
      <c r="A12" s="9" t="s">
        <v>6</v>
      </c>
      <c r="B12" s="20" t="str">
        <f>[8]Julho!$I$5</f>
        <v>L</v>
      </c>
      <c r="C12" s="20" t="str">
        <f>[8]Julho!$I$6</f>
        <v>NO</v>
      </c>
      <c r="D12" s="20" t="str">
        <f>[8]Julho!$I$7</f>
        <v>O</v>
      </c>
      <c r="E12" s="20" t="str">
        <f>[8]Julho!$I$8</f>
        <v>S</v>
      </c>
      <c r="F12" s="20" t="str">
        <f>[8]Julho!$I$9</f>
        <v>SE</v>
      </c>
      <c r="G12" s="20" t="str">
        <f>[8]Julho!$I$10</f>
        <v>SE</v>
      </c>
      <c r="H12" s="20" t="str">
        <f>[8]Julho!$I$11</f>
        <v>SE</v>
      </c>
      <c r="I12" s="20" t="str">
        <f>[8]Julho!$I$12</f>
        <v>SE</v>
      </c>
      <c r="J12" s="20" t="str">
        <f>[8]Julho!$I$13</f>
        <v>L</v>
      </c>
      <c r="K12" s="20" t="str">
        <f>[8]Julho!$I$14</f>
        <v>O</v>
      </c>
      <c r="L12" s="20" t="str">
        <f>[8]Julho!$I$15</f>
        <v>SE</v>
      </c>
      <c r="M12" s="20" t="str">
        <f>[8]Julho!$I$16</f>
        <v>SE</v>
      </c>
      <c r="N12" s="20" t="str">
        <f>[8]Julho!$I$17</f>
        <v>L</v>
      </c>
      <c r="O12" s="20" t="str">
        <f>[8]Julho!$I$18</f>
        <v>L</v>
      </c>
      <c r="P12" s="20" t="str">
        <f>[8]Julho!$I$19</f>
        <v>NO</v>
      </c>
      <c r="Q12" s="20" t="str">
        <f>[8]Julho!$I$20</f>
        <v>SE</v>
      </c>
      <c r="R12" s="20" t="str">
        <f>[8]Julho!$I$21</f>
        <v>O</v>
      </c>
      <c r="S12" s="20" t="str">
        <f>[8]Julho!$I$22</f>
        <v>SE</v>
      </c>
      <c r="T12" s="20" t="str">
        <f>[8]Julho!$I$23</f>
        <v>SE</v>
      </c>
      <c r="U12" s="20" t="str">
        <f>[8]Julho!$I$24</f>
        <v>L</v>
      </c>
      <c r="V12" s="20" t="str">
        <f>[8]Julho!$I$25</f>
        <v>O</v>
      </c>
      <c r="W12" s="20" t="str">
        <f>[8]Julho!$I$26</f>
        <v>NO</v>
      </c>
      <c r="X12" s="20" t="str">
        <f>[8]Julho!$I$27</f>
        <v>SE</v>
      </c>
      <c r="Y12" s="20" t="str">
        <f>[8]Julho!$I$28</f>
        <v>SE</v>
      </c>
      <c r="Z12" s="20" t="str">
        <f>[8]Julho!$I$29</f>
        <v>SE</v>
      </c>
      <c r="AA12" s="20" t="str">
        <f>[8]Julho!$I$30</f>
        <v>SE</v>
      </c>
      <c r="AB12" s="20" t="str">
        <f>[8]Julho!$I$31</f>
        <v>L</v>
      </c>
      <c r="AC12" s="20" t="str">
        <f>[8]Julho!$I$32</f>
        <v>NO</v>
      </c>
      <c r="AD12" s="20" t="str">
        <f>[8]Julho!$I$33</f>
        <v>NO</v>
      </c>
      <c r="AE12" s="20" t="str">
        <f>[8]Julho!$I$34</f>
        <v>NO</v>
      </c>
      <c r="AF12" s="20" t="str">
        <f>[8]Julho!$I$35</f>
        <v>SE</v>
      </c>
      <c r="AG12" s="50" t="str">
        <f>[8]Julho!$I$36</f>
        <v>SE</v>
      </c>
      <c r="AH12" s="2"/>
    </row>
    <row r="13" spans="1:34" ht="17.100000000000001" customHeight="1" x14ac:dyDescent="0.2">
      <c r="A13" s="9" t="s">
        <v>7</v>
      </c>
      <c r="B13" s="2" t="str">
        <f>[9]Julho!$I$5</f>
        <v>N</v>
      </c>
      <c r="C13" s="2" t="str">
        <f>[9]Julho!$I$6</f>
        <v>S</v>
      </c>
      <c r="D13" s="2" t="str">
        <f>[9]Julho!$I$7</f>
        <v>S</v>
      </c>
      <c r="E13" s="2" t="str">
        <f>[9]Julho!$I$8</f>
        <v>S</v>
      </c>
      <c r="F13" s="2" t="str">
        <f>[9]Julho!$I$9</f>
        <v>S</v>
      </c>
      <c r="G13" s="2" t="str">
        <f>[9]Julho!$I$10</f>
        <v>S</v>
      </c>
      <c r="H13" s="2" t="str">
        <f>[9]Julho!$I$11</f>
        <v>S</v>
      </c>
      <c r="I13" s="2" t="str">
        <f>[9]Julho!$I$12</f>
        <v>S</v>
      </c>
      <c r="J13" s="2" t="str">
        <f>[9]Julho!$I$13</f>
        <v>NE</v>
      </c>
      <c r="K13" s="2" t="str">
        <f>[9]Julho!$I$14</f>
        <v>N</v>
      </c>
      <c r="L13" s="2" t="str">
        <f>[9]Julho!$I$15</f>
        <v>N</v>
      </c>
      <c r="M13" s="2" t="str">
        <f>[9]Julho!$I$16</f>
        <v>NE</v>
      </c>
      <c r="N13" s="2" t="str">
        <f>[9]Julho!$I$17</f>
        <v>N</v>
      </c>
      <c r="O13" s="2" t="str">
        <f>[9]Julho!$I$18</f>
        <v>NE</v>
      </c>
      <c r="P13" s="2" t="str">
        <f>[9]Julho!$I$19</f>
        <v>NE</v>
      </c>
      <c r="Q13" s="2" t="str">
        <f>[9]Julho!$I$20</f>
        <v>NE</v>
      </c>
      <c r="R13" s="2" t="str">
        <f>[9]Julho!$I$21</f>
        <v>N</v>
      </c>
      <c r="S13" s="2" t="str">
        <f>[9]Julho!$I$22</f>
        <v>SE</v>
      </c>
      <c r="T13" s="20" t="str">
        <f>[9]Julho!$I$23</f>
        <v>SE</v>
      </c>
      <c r="U13" s="20" t="str">
        <f>[9]Julho!$I$24</f>
        <v>L</v>
      </c>
      <c r="V13" s="20" t="str">
        <f>[9]Julho!$I$25</f>
        <v>O</v>
      </c>
      <c r="W13" s="20" t="str">
        <f>[9]Julho!$I$26</f>
        <v>S</v>
      </c>
      <c r="X13" s="20" t="str">
        <f>[9]Julho!$I$27</f>
        <v>SE</v>
      </c>
      <c r="Y13" s="20" t="str">
        <f>[9]Julho!$I$28</f>
        <v>NE</v>
      </c>
      <c r="Z13" s="20" t="str">
        <f>[9]Julho!$I$29</f>
        <v>NE</v>
      </c>
      <c r="AA13" s="20" t="str">
        <f>[9]Julho!$I$30</f>
        <v>NE</v>
      </c>
      <c r="AB13" s="20" t="str">
        <f>[9]Julho!$I$31</f>
        <v>NE</v>
      </c>
      <c r="AC13" s="20" t="str">
        <f>[9]Julho!$I$32</f>
        <v>NE</v>
      </c>
      <c r="AD13" s="20" t="str">
        <f>[9]Julho!$I$33</f>
        <v>N</v>
      </c>
      <c r="AE13" s="20" t="str">
        <f>[9]Julho!$I$34</f>
        <v>N</v>
      </c>
      <c r="AF13" s="20" t="str">
        <f>[9]Julho!$I$35</f>
        <v>N</v>
      </c>
      <c r="AG13" s="50" t="str">
        <f>[9]Julho!$I$36</f>
        <v>NE</v>
      </c>
      <c r="AH13" s="2"/>
    </row>
    <row r="14" spans="1:34" ht="17.100000000000001" customHeight="1" x14ac:dyDescent="0.2">
      <c r="A14" s="9" t="s">
        <v>8</v>
      </c>
      <c r="B14" s="2" t="str">
        <f>[10]Julho!$I$5</f>
        <v>NO</v>
      </c>
      <c r="C14" s="2" t="str">
        <f>[10]Julho!$I$6</f>
        <v>SO</v>
      </c>
      <c r="D14" s="2" t="str">
        <f>[10]Julho!$I$7</f>
        <v>S</v>
      </c>
      <c r="E14" s="2" t="str">
        <f>[10]Julho!$I$8</f>
        <v>S</v>
      </c>
      <c r="F14" s="2" t="str">
        <f>[10]Julho!$I$9</f>
        <v>S</v>
      </c>
      <c r="G14" s="2" t="str">
        <f>[10]Julho!$I$10</f>
        <v>S</v>
      </c>
      <c r="H14" s="2" t="str">
        <f>[10]Julho!$I$11</f>
        <v>S</v>
      </c>
      <c r="I14" s="2" t="str">
        <f>[10]Julho!$I$12</f>
        <v>S</v>
      </c>
      <c r="J14" s="2" t="str">
        <f>[10]Julho!$I$13</f>
        <v>NE</v>
      </c>
      <c r="K14" s="2" t="str">
        <f>[10]Julho!$I$14</f>
        <v>NE</v>
      </c>
      <c r="L14" s="2" t="str">
        <f>[10]Julho!$I$15</f>
        <v>N</v>
      </c>
      <c r="M14" s="2" t="str">
        <f>[10]Julho!$I$16</f>
        <v>NE</v>
      </c>
      <c r="N14" s="2" t="str">
        <f>[10]Julho!$I$17</f>
        <v>NE</v>
      </c>
      <c r="O14" s="2" t="str">
        <f>[10]Julho!$I$18</f>
        <v>NE</v>
      </c>
      <c r="P14" s="2" t="str">
        <f>[10]Julho!$I$19</f>
        <v>NE</v>
      </c>
      <c r="Q14" s="20" t="str">
        <f>[10]Julho!$I$20</f>
        <v>NE</v>
      </c>
      <c r="R14" s="20" t="str">
        <f>[10]Julho!$I$21</f>
        <v>NE</v>
      </c>
      <c r="S14" s="20" t="str">
        <f>[10]Julho!$I$22</f>
        <v>N</v>
      </c>
      <c r="T14" s="20" t="str">
        <f>[10]Julho!$I$23</f>
        <v>L</v>
      </c>
      <c r="U14" s="20" t="str">
        <f>[10]Julho!$I$24</f>
        <v>N</v>
      </c>
      <c r="V14" s="20" t="str">
        <f>[10]Julho!$I$25</f>
        <v>S</v>
      </c>
      <c r="W14" s="20" t="str">
        <f>[10]Julho!$I$26</f>
        <v>S</v>
      </c>
      <c r="X14" s="20" t="str">
        <f>[10]Julho!$I$27</f>
        <v>S</v>
      </c>
      <c r="Y14" s="20" t="str">
        <f>[10]Julho!$I$28</f>
        <v>L</v>
      </c>
      <c r="Z14" s="20" t="str">
        <f>[10]Julho!$I$29</f>
        <v>NE</v>
      </c>
      <c r="AA14" s="20" t="str">
        <f>[10]Julho!$I$30</f>
        <v>NE</v>
      </c>
      <c r="AB14" s="20" t="str">
        <f>[10]Julho!$I$31</f>
        <v>NE</v>
      </c>
      <c r="AC14" s="20" t="str">
        <f>[10]Julho!$I$32</f>
        <v>NE</v>
      </c>
      <c r="AD14" s="20" t="str">
        <f>[10]Julho!$I$33</f>
        <v>NE</v>
      </c>
      <c r="AE14" s="20" t="str">
        <f>[10]Julho!$I$34</f>
        <v>NE</v>
      </c>
      <c r="AF14" s="20" t="str">
        <f>[10]Julho!$I$35</f>
        <v>NE</v>
      </c>
      <c r="AG14" s="50" t="str">
        <f>[10]Julho!$I$36</f>
        <v>NE</v>
      </c>
      <c r="AH14" s="2"/>
    </row>
    <row r="15" spans="1:34" ht="17.100000000000001" customHeight="1" x14ac:dyDescent="0.2">
      <c r="A15" s="9" t="s">
        <v>9</v>
      </c>
      <c r="B15" s="2" t="str">
        <f>[11]Julho!$I$5</f>
        <v>**</v>
      </c>
      <c r="C15" s="2" t="str">
        <f>[11]Julho!$I$6</f>
        <v>**</v>
      </c>
      <c r="D15" s="2" t="str">
        <f>[11]Julho!$I$7</f>
        <v>**</v>
      </c>
      <c r="E15" s="2" t="str">
        <f>[11]Julho!$I$8</f>
        <v>**</v>
      </c>
      <c r="F15" s="2" t="str">
        <f>[11]Julho!$I$9</f>
        <v>**</v>
      </c>
      <c r="G15" s="2">
        <f>[11]Julho!$I$10</f>
        <v>0</v>
      </c>
      <c r="H15" s="2" t="str">
        <f>[11]Julho!$I$11</f>
        <v>S</v>
      </c>
      <c r="I15" s="2" t="str">
        <f>[11]Julho!$I$12</f>
        <v>S</v>
      </c>
      <c r="J15" s="2" t="str">
        <f>[11]Julho!$I$13</f>
        <v>L</v>
      </c>
      <c r="K15" s="2" t="str">
        <f>[11]Julho!$I$14</f>
        <v>L</v>
      </c>
      <c r="L15" s="2" t="str">
        <f>[11]Julho!$I$15</f>
        <v>NE</v>
      </c>
      <c r="M15" s="2" t="str">
        <f>[11]Julho!$I$16</f>
        <v>NE</v>
      </c>
      <c r="N15" s="2" t="str">
        <f>[11]Julho!$I$17</f>
        <v>NE</v>
      </c>
      <c r="O15" s="2" t="str">
        <f>[11]Julho!$I$18</f>
        <v>NE</v>
      </c>
      <c r="P15" s="2" t="str">
        <f>[11]Julho!$I$19</f>
        <v>NE</v>
      </c>
      <c r="Q15" s="2" t="str">
        <f>[11]Julho!$I$20</f>
        <v>NE</v>
      </c>
      <c r="R15" s="2" t="str">
        <f>[11]Julho!$I$21</f>
        <v>NE</v>
      </c>
      <c r="S15" s="2" t="str">
        <f>[11]Julho!$I$22</f>
        <v>O</v>
      </c>
      <c r="T15" s="20" t="str">
        <f>[11]Julho!$I$23</f>
        <v>NE</v>
      </c>
      <c r="U15" s="20" t="str">
        <f>[11]Julho!$I$24</f>
        <v>N</v>
      </c>
      <c r="V15" s="20" t="str">
        <f>[11]Julho!$I$25</f>
        <v>NO</v>
      </c>
      <c r="W15" s="20" t="str">
        <f>[11]Julho!$I$26</f>
        <v>S</v>
      </c>
      <c r="X15" s="20" t="str">
        <f>[11]Julho!$I$27</f>
        <v>L</v>
      </c>
      <c r="Y15" s="20" t="str">
        <f>[11]Julho!$I$28</f>
        <v>NE</v>
      </c>
      <c r="Z15" s="20" t="str">
        <f>[11]Julho!$I$29</f>
        <v>NE</v>
      </c>
      <c r="AA15" s="20" t="str">
        <f>[11]Julho!$I$30</f>
        <v>NE</v>
      </c>
      <c r="AB15" s="20" t="str">
        <f>[11]Julho!$I$31</f>
        <v>NE</v>
      </c>
      <c r="AC15" s="20" t="str">
        <f>[11]Julho!$I$32</f>
        <v>NE</v>
      </c>
      <c r="AD15" s="20" t="str">
        <f>[11]Julho!$I$33</f>
        <v>NO</v>
      </c>
      <c r="AE15" s="20" t="str">
        <f>[11]Julho!$I$34</f>
        <v>**</v>
      </c>
      <c r="AF15" s="20" t="str">
        <f>[11]Julho!$I$35</f>
        <v>**</v>
      </c>
      <c r="AG15" s="50" t="str">
        <f>[11]Julho!$I$36</f>
        <v>NE</v>
      </c>
      <c r="AH15" s="2"/>
    </row>
    <row r="16" spans="1:34" ht="17.100000000000001" customHeight="1" x14ac:dyDescent="0.2">
      <c r="A16" s="9" t="s">
        <v>10</v>
      </c>
      <c r="B16" s="3" t="str">
        <f>[12]Julho!$I$5</f>
        <v>N</v>
      </c>
      <c r="C16" s="3" t="str">
        <f>[12]Julho!$I$6</f>
        <v>SO</v>
      </c>
      <c r="D16" s="3" t="str">
        <f>[12]Julho!$I$7</f>
        <v>SO</v>
      </c>
      <c r="E16" s="3" t="str">
        <f>[12]Julho!$I$8</f>
        <v>S</v>
      </c>
      <c r="F16" s="3" t="str">
        <f>[12]Julho!$I$9</f>
        <v>SE</v>
      </c>
      <c r="G16" s="3" t="str">
        <f>[12]Julho!$I$10</f>
        <v>S</v>
      </c>
      <c r="H16" s="3" t="str">
        <f>[12]Julho!$I$11</f>
        <v>S</v>
      </c>
      <c r="I16" s="3" t="str">
        <f>[12]Julho!$I$12</f>
        <v>NE</v>
      </c>
      <c r="J16" s="3" t="str">
        <f>[12]Julho!$I$13</f>
        <v>NE</v>
      </c>
      <c r="K16" s="3" t="str">
        <f>[12]Julho!$I$14</f>
        <v>N</v>
      </c>
      <c r="L16" s="3" t="str">
        <f>[12]Julho!$I$15</f>
        <v>O</v>
      </c>
      <c r="M16" s="3" t="str">
        <f>[12]Julho!$I$16</f>
        <v>NE</v>
      </c>
      <c r="N16" s="3" t="str">
        <f>[12]Julho!$I$17</f>
        <v>N</v>
      </c>
      <c r="O16" s="3" t="str">
        <f>[12]Julho!$I$18</f>
        <v>NE</v>
      </c>
      <c r="P16" s="3" t="str">
        <f>[12]Julho!$I$19</f>
        <v>NE</v>
      </c>
      <c r="Q16" s="3" t="str">
        <f>[12]Julho!$I$20</f>
        <v>N</v>
      </c>
      <c r="R16" s="3" t="str">
        <f>[12]Julho!$I$21</f>
        <v>N</v>
      </c>
      <c r="S16" s="3" t="str">
        <f>[12]Julho!$I$22</f>
        <v>NE</v>
      </c>
      <c r="T16" s="20" t="str">
        <f>[12]Julho!$I$23</f>
        <v>L</v>
      </c>
      <c r="U16" s="20" t="str">
        <f>[12]Julho!$I$24</f>
        <v>N</v>
      </c>
      <c r="V16" s="20" t="str">
        <f>[12]Julho!$I$25</f>
        <v>S</v>
      </c>
      <c r="W16" s="20" t="str">
        <f>[12]Julho!$I$26</f>
        <v>S</v>
      </c>
      <c r="X16" s="20" t="str">
        <f>[12]Julho!$I$27</f>
        <v>L</v>
      </c>
      <c r="Y16" s="20" t="str">
        <f>[12]Julho!$I$28</f>
        <v>L</v>
      </c>
      <c r="Z16" s="20" t="str">
        <f>[12]Julho!$I$29</f>
        <v>L</v>
      </c>
      <c r="AA16" s="20" t="str">
        <f>[12]Julho!$I$30</f>
        <v>NE</v>
      </c>
      <c r="AB16" s="20" t="str">
        <f>[12]Julho!$I$31</f>
        <v>SE</v>
      </c>
      <c r="AC16" s="20" t="str">
        <f>[12]Julho!$I$32</f>
        <v>NE</v>
      </c>
      <c r="AD16" s="20" t="str">
        <f>[12]Julho!$I$33</f>
        <v>N</v>
      </c>
      <c r="AE16" s="20" t="str">
        <f>[12]Julho!$I$34</f>
        <v>N</v>
      </c>
      <c r="AF16" s="20" t="str">
        <f>[12]Julho!$I$35</f>
        <v>N</v>
      </c>
      <c r="AG16" s="50" t="str">
        <f>[12]Julho!$I$36</f>
        <v>N</v>
      </c>
      <c r="AH16" s="2"/>
    </row>
    <row r="17" spans="1:34" ht="17.100000000000001" customHeight="1" x14ac:dyDescent="0.2">
      <c r="A17" s="9" t="s">
        <v>11</v>
      </c>
      <c r="B17" s="2" t="str">
        <f>[13]Julho!$I$5</f>
        <v>**</v>
      </c>
      <c r="C17" s="2" t="str">
        <f>[13]Julho!$I$6</f>
        <v>**</v>
      </c>
      <c r="D17" s="2" t="str">
        <f>[13]Julho!$I$7</f>
        <v>**</v>
      </c>
      <c r="E17" s="2" t="str">
        <f>[13]Julho!$I$8</f>
        <v>SE</v>
      </c>
      <c r="F17" s="2" t="str">
        <f>[13]Julho!$I$9</f>
        <v>O</v>
      </c>
      <c r="G17" s="2" t="str">
        <f>[13]Julho!$I$10</f>
        <v>SO</v>
      </c>
      <c r="H17" s="2" t="str">
        <f>[13]Julho!$I$11</f>
        <v>SO</v>
      </c>
      <c r="I17" s="2" t="str">
        <f>[13]Julho!$I$12</f>
        <v>O</v>
      </c>
      <c r="J17" s="2" t="str">
        <f>[13]Julho!$I$13</f>
        <v>O</v>
      </c>
      <c r="K17" s="2" t="str">
        <f>[13]Julho!$I$14</f>
        <v>O</v>
      </c>
      <c r="L17" s="2" t="str">
        <f>[13]Julho!$I$15</f>
        <v>NO</v>
      </c>
      <c r="M17" s="2" t="str">
        <f>[13]Julho!$I$16</f>
        <v>O</v>
      </c>
      <c r="N17" s="2" t="str">
        <f>[13]Julho!$I$17</f>
        <v>O</v>
      </c>
      <c r="O17" s="2" t="str">
        <f>[13]Julho!$I$18</f>
        <v>O</v>
      </c>
      <c r="P17" s="2" t="str">
        <f>[13]Julho!$I$19</f>
        <v>O</v>
      </c>
      <c r="Q17" s="2" t="str">
        <f>[13]Julho!$I$20</f>
        <v>NO</v>
      </c>
      <c r="R17" s="2" t="str">
        <f>[13]Julho!$I$21</f>
        <v>NO</v>
      </c>
      <c r="S17" s="2" t="str">
        <f>[13]Julho!$I$22</f>
        <v>L</v>
      </c>
      <c r="T17" s="20" t="str">
        <f>[13]Julho!$I$23</f>
        <v>L</v>
      </c>
      <c r="U17" s="20" t="str">
        <f>[13]Julho!$I$24</f>
        <v>O</v>
      </c>
      <c r="V17" s="20" t="str">
        <f>[13]Julho!$I$25</f>
        <v>S</v>
      </c>
      <c r="W17" s="20" t="str">
        <f>[13]Julho!$I$26</f>
        <v>S</v>
      </c>
      <c r="X17" s="20" t="str">
        <f>[13]Julho!$I$27</f>
        <v>SE</v>
      </c>
      <c r="Y17" s="20" t="str">
        <f>[13]Julho!$I$28</f>
        <v>L</v>
      </c>
      <c r="Z17" s="20" t="str">
        <f>[13]Julho!$I$29</f>
        <v>SE</v>
      </c>
      <c r="AA17" s="20" t="str">
        <f>[13]Julho!$I$30</f>
        <v>O</v>
      </c>
      <c r="AB17" s="20" t="str">
        <f>[13]Julho!$I$31</f>
        <v>L</v>
      </c>
      <c r="AC17" s="20" t="str">
        <f>[13]Julho!$I$32</f>
        <v>O</v>
      </c>
      <c r="AD17" s="20" t="str">
        <f>[13]Julho!$I$33</f>
        <v>NO</v>
      </c>
      <c r="AE17" s="20" t="str">
        <f>[13]Julho!$I$34</f>
        <v>NO</v>
      </c>
      <c r="AF17" s="20" t="str">
        <f>[13]Julho!$I$35</f>
        <v>NO</v>
      </c>
      <c r="AG17" s="50" t="str">
        <f>[13]Julho!$I$36</f>
        <v>SE</v>
      </c>
      <c r="AH17" s="2"/>
    </row>
    <row r="18" spans="1:34" ht="17.100000000000001" customHeight="1" x14ac:dyDescent="0.2">
      <c r="A18" s="9" t="s">
        <v>12</v>
      </c>
      <c r="B18" s="2" t="str">
        <f>[14]Julho!$I$5</f>
        <v>O</v>
      </c>
      <c r="C18" s="2" t="str">
        <f>[14]Julho!$I$6</f>
        <v>S</v>
      </c>
      <c r="D18" s="2" t="str">
        <f>[14]Julho!$I$7</f>
        <v>S</v>
      </c>
      <c r="E18" s="2" t="str">
        <f>[14]Julho!$I$8</f>
        <v>S</v>
      </c>
      <c r="F18" s="2" t="str">
        <f>[14]Julho!$I$9</f>
        <v>S</v>
      </c>
      <c r="G18" s="2" t="str">
        <f>[14]Julho!$I$10</f>
        <v>S</v>
      </c>
      <c r="H18" s="2" t="str">
        <f>[14]Julho!$I$11</f>
        <v>S</v>
      </c>
      <c r="I18" s="2" t="str">
        <f>[14]Julho!$I$12</f>
        <v>S</v>
      </c>
      <c r="J18" s="2" t="str">
        <f>[14]Julho!$I$13</f>
        <v>SO</v>
      </c>
      <c r="K18" s="2" t="str">
        <f>[14]Julho!$I$14</f>
        <v>N</v>
      </c>
      <c r="L18" s="2" t="str">
        <f>[14]Julho!$I$15</f>
        <v>N</v>
      </c>
      <c r="M18" s="2" t="str">
        <f>[14]Julho!$I$16</f>
        <v>O</v>
      </c>
      <c r="N18" s="2" t="str">
        <f>[14]Julho!$I$17</f>
        <v>SE</v>
      </c>
      <c r="O18" s="2" t="str">
        <f>[14]Julho!$I$18</f>
        <v>N</v>
      </c>
      <c r="P18" s="2" t="str">
        <f>[14]Julho!$I$19</f>
        <v>N</v>
      </c>
      <c r="Q18" s="2" t="str">
        <f>[14]Julho!$I$20</f>
        <v>N</v>
      </c>
      <c r="R18" s="2" t="str">
        <f>[14]Julho!$I$21</f>
        <v>N</v>
      </c>
      <c r="S18" s="2" t="str">
        <f>[14]Julho!$I$22</f>
        <v>S</v>
      </c>
      <c r="T18" s="2" t="str">
        <f>[14]Julho!$I$23</f>
        <v>S</v>
      </c>
      <c r="U18" s="2" t="str">
        <f>[14]Julho!$I$24</f>
        <v>S</v>
      </c>
      <c r="V18" s="2" t="str">
        <f>[14]Julho!$I$25</f>
        <v>O</v>
      </c>
      <c r="W18" s="2" t="str">
        <f>[14]Julho!$I$26</f>
        <v>S</v>
      </c>
      <c r="X18" s="2" t="str">
        <f>[14]Julho!$I$27</f>
        <v>S</v>
      </c>
      <c r="Y18" s="2" t="str">
        <f>[14]Julho!$I$28</f>
        <v>S</v>
      </c>
      <c r="Z18" s="2" t="str">
        <f>[14]Julho!$I$29</f>
        <v>S</v>
      </c>
      <c r="AA18" s="2" t="str">
        <f>[14]Julho!$I$30</f>
        <v>S</v>
      </c>
      <c r="AB18" s="2" t="str">
        <f>[14]Julho!$I$31</f>
        <v>SO</v>
      </c>
      <c r="AC18" s="2" t="str">
        <f>[14]Julho!$I$32</f>
        <v>N</v>
      </c>
      <c r="AD18" s="2" t="str">
        <f>[14]Julho!$I$33</f>
        <v>N</v>
      </c>
      <c r="AE18" s="2" t="str">
        <f>[14]Julho!$I$34</f>
        <v>N</v>
      </c>
      <c r="AF18" s="2" t="str">
        <f>[14]Julho!$I$35</f>
        <v>S</v>
      </c>
      <c r="AG18" s="51" t="str">
        <f>[14]Julho!$I$36</f>
        <v>SO</v>
      </c>
      <c r="AH18" s="2"/>
    </row>
    <row r="19" spans="1:34" ht="17.100000000000001" customHeight="1" x14ac:dyDescent="0.2">
      <c r="A19" s="9" t="s">
        <v>13</v>
      </c>
      <c r="B19" s="20" t="str">
        <f>[15]Julho!$I$5</f>
        <v>**</v>
      </c>
      <c r="C19" s="20" t="str">
        <f>[15]Julho!$I$6</f>
        <v>**</v>
      </c>
      <c r="D19" s="20" t="str">
        <f>[15]Julho!$I$7</f>
        <v>**</v>
      </c>
      <c r="E19" s="20" t="str">
        <f>[15]Julho!$I$8</f>
        <v>**</v>
      </c>
      <c r="F19" s="20" t="str">
        <f>[15]Julho!$I$9</f>
        <v>**</v>
      </c>
      <c r="G19" s="20" t="str">
        <f>[15]Julho!$I$10</f>
        <v>**</v>
      </c>
      <c r="H19" s="20" t="str">
        <f>[15]Julho!$I$11</f>
        <v>**</v>
      </c>
      <c r="I19" s="20" t="str">
        <f>[15]Julho!$I$12</f>
        <v>**</v>
      </c>
      <c r="J19" s="20" t="str">
        <f>[15]Julho!$I$13</f>
        <v>**</v>
      </c>
      <c r="K19" s="20" t="str">
        <f>[15]Julho!$I$14</f>
        <v>**</v>
      </c>
      <c r="L19" s="20" t="str">
        <f>[15]Julho!$I$15</f>
        <v>**</v>
      </c>
      <c r="M19" s="20" t="str">
        <f>[15]Julho!$I$16</f>
        <v>**</v>
      </c>
      <c r="N19" s="20" t="str">
        <f>[15]Julho!$I$17</f>
        <v>**</v>
      </c>
      <c r="O19" s="20" t="str">
        <f>[15]Julho!$I$18</f>
        <v>**</v>
      </c>
      <c r="P19" s="20" t="str">
        <f>[15]Julho!$I$19</f>
        <v>**</v>
      </c>
      <c r="Q19" s="20" t="str">
        <f>[15]Julho!$I$20</f>
        <v>**</v>
      </c>
      <c r="R19" s="20" t="str">
        <f>[15]Julho!$I$21</f>
        <v>**</v>
      </c>
      <c r="S19" s="20" t="str">
        <f>[15]Julho!$I$22</f>
        <v>**</v>
      </c>
      <c r="T19" s="20" t="str">
        <f>[15]Julho!$I$23</f>
        <v>**</v>
      </c>
      <c r="U19" s="20" t="str">
        <f>[15]Julho!$I$24</f>
        <v>**</v>
      </c>
      <c r="V19" s="20" t="str">
        <f>[15]Julho!$I$25</f>
        <v>**</v>
      </c>
      <c r="W19" s="20" t="str">
        <f>[15]Julho!$I$26</f>
        <v>**</v>
      </c>
      <c r="X19" s="20" t="str">
        <f>[15]Julho!$I$27</f>
        <v>**</v>
      </c>
      <c r="Y19" s="20" t="str">
        <f>[15]Julho!$I$28</f>
        <v>**</v>
      </c>
      <c r="Z19" s="20" t="str">
        <f>[15]Julho!$I$29</f>
        <v>**</v>
      </c>
      <c r="AA19" s="20" t="str">
        <f>[15]Julho!$I$30</f>
        <v>**</v>
      </c>
      <c r="AB19" s="20" t="str">
        <f>[15]Julho!$I$31</f>
        <v>**</v>
      </c>
      <c r="AC19" s="20" t="str">
        <f>[15]Julho!$I$32</f>
        <v>**</v>
      </c>
      <c r="AD19" s="20" t="str">
        <f>[15]Julho!$I$33</f>
        <v>**</v>
      </c>
      <c r="AE19" s="20" t="str">
        <f>[15]Julho!$I$34</f>
        <v>**</v>
      </c>
      <c r="AF19" s="20" t="str">
        <f>[15]Julho!$I$35</f>
        <v>**</v>
      </c>
      <c r="AG19" s="50" t="str">
        <f>[15]Julho!$I$36</f>
        <v>**</v>
      </c>
      <c r="AH19" s="2"/>
    </row>
    <row r="20" spans="1:34" ht="17.100000000000001" customHeight="1" x14ac:dyDescent="0.2">
      <c r="A20" s="9" t="s">
        <v>14</v>
      </c>
      <c r="B20" s="2" t="str">
        <f>[16]Julho!$I$5</f>
        <v>N</v>
      </c>
      <c r="C20" s="2" t="str">
        <f>[16]Julho!$I$6</f>
        <v>S</v>
      </c>
      <c r="D20" s="2" t="str">
        <f>[16]Julho!$I$7</f>
        <v>SO</v>
      </c>
      <c r="E20" s="2" t="str">
        <f>[16]Julho!$I$8</f>
        <v>SO</v>
      </c>
      <c r="F20" s="2" t="str">
        <f>[16]Julho!$I$9</f>
        <v>O</v>
      </c>
      <c r="G20" s="2" t="str">
        <f>[16]Julho!$I$10</f>
        <v>SO</v>
      </c>
      <c r="H20" s="2" t="str">
        <f>[16]Julho!$I$11</f>
        <v>S</v>
      </c>
      <c r="I20" s="2" t="str">
        <f>[16]Julho!$I$12</f>
        <v>SO</v>
      </c>
      <c r="J20" s="2" t="str">
        <f>[16]Julho!$I$13</f>
        <v>NE</v>
      </c>
      <c r="K20" s="2" t="str">
        <f>[16]Julho!$I$14</f>
        <v>SO</v>
      </c>
      <c r="L20" s="2" t="str">
        <f>[16]Julho!$I$15</f>
        <v>O</v>
      </c>
      <c r="M20" s="2" t="str">
        <f>[16]Julho!$I$16</f>
        <v>NE</v>
      </c>
      <c r="N20" s="2" t="str">
        <f>[16]Julho!$I$17</f>
        <v>NE</v>
      </c>
      <c r="O20" s="2" t="str">
        <f>[16]Julho!$I$18</f>
        <v>O</v>
      </c>
      <c r="P20" s="2" t="str">
        <f>[16]Julho!$I$19</f>
        <v>NE</v>
      </c>
      <c r="Q20" s="2" t="str">
        <f>[16]Julho!$I$20</f>
        <v>N</v>
      </c>
      <c r="R20" s="2" t="str">
        <f>[16]Julho!$I$21</f>
        <v>N</v>
      </c>
      <c r="S20" s="2" t="str">
        <f>[16]Julho!$I$22</f>
        <v>S</v>
      </c>
      <c r="T20" s="2" t="str">
        <f>[16]Julho!$I$23</f>
        <v>SE</v>
      </c>
      <c r="U20" s="2" t="str">
        <f>[16]Julho!$I$24</f>
        <v>NE</v>
      </c>
      <c r="V20" s="2" t="str">
        <f>[16]Julho!$I$25</f>
        <v>N</v>
      </c>
      <c r="W20" s="2" t="str">
        <f>[16]Julho!$I$26</f>
        <v>SE</v>
      </c>
      <c r="X20" s="2" t="str">
        <f>[16]Julho!$I$27</f>
        <v>SO</v>
      </c>
      <c r="Y20" s="2" t="str">
        <f>[16]Julho!$I$28</f>
        <v>SE</v>
      </c>
      <c r="Z20" s="2" t="str">
        <f>[16]Julho!$I$29</f>
        <v>NE</v>
      </c>
      <c r="AA20" s="2" t="str">
        <f>[16]Julho!$I$30</f>
        <v>NE</v>
      </c>
      <c r="AB20" s="2" t="str">
        <f>[16]Julho!$I$31</f>
        <v>NE</v>
      </c>
      <c r="AC20" s="2" t="str">
        <f>[16]Julho!$I$32</f>
        <v>N</v>
      </c>
      <c r="AD20" s="2" t="str">
        <f>[16]Julho!$I$33</f>
        <v>N</v>
      </c>
      <c r="AE20" s="2" t="str">
        <f>[16]Julho!$I$34</f>
        <v>N</v>
      </c>
      <c r="AF20" s="2" t="str">
        <f>[16]Julho!$I$35</f>
        <v>NO</v>
      </c>
      <c r="AG20" s="51" t="str">
        <f>[16]Julho!$I$36</f>
        <v>NE</v>
      </c>
      <c r="AH20" s="2"/>
    </row>
    <row r="21" spans="1:34" ht="17.100000000000001" customHeight="1" x14ac:dyDescent="0.2">
      <c r="A21" s="9" t="s">
        <v>15</v>
      </c>
      <c r="B21" s="2" t="str">
        <f>[17]Julho!$I$5</f>
        <v>N</v>
      </c>
      <c r="C21" s="2" t="str">
        <f>[17]Julho!$I$6</f>
        <v>S</v>
      </c>
      <c r="D21" s="2" t="str">
        <f>[17]Julho!$I$7</f>
        <v>S</v>
      </c>
      <c r="E21" s="2" t="str">
        <f>[17]Julho!$I$8</f>
        <v>SE</v>
      </c>
      <c r="F21" s="2" t="str">
        <f>[17]Julho!$I$9</f>
        <v>NE</v>
      </c>
      <c r="G21" s="2" t="str">
        <f>[17]Julho!$I$10</f>
        <v>SO</v>
      </c>
      <c r="H21" s="2" t="str">
        <f>[17]Julho!$I$11</f>
        <v>S</v>
      </c>
      <c r="I21" s="2" t="str">
        <f>[17]Julho!$I$12</f>
        <v>NE</v>
      </c>
      <c r="J21" s="2" t="str">
        <f>[17]Julho!$I$13</f>
        <v>NE</v>
      </c>
      <c r="K21" s="2" t="str">
        <f>[17]Julho!$I$14</f>
        <v>NE</v>
      </c>
      <c r="L21" s="2" t="str">
        <f>[17]Julho!$I$15</f>
        <v>NO</v>
      </c>
      <c r="M21" s="2" t="str">
        <f>[17]Julho!$I$16</f>
        <v>NE</v>
      </c>
      <c r="N21" s="2" t="str">
        <f>[17]Julho!$I$17</f>
        <v>NE</v>
      </c>
      <c r="O21" s="2" t="str">
        <f>[17]Julho!$I$18</f>
        <v>NE</v>
      </c>
      <c r="P21" s="2" t="str">
        <f>[17]Julho!$I$19</f>
        <v>NE</v>
      </c>
      <c r="Q21" s="2" t="str">
        <f>[17]Julho!$I$20</f>
        <v>N</v>
      </c>
      <c r="R21" s="2" t="str">
        <f>[17]Julho!$I$21</f>
        <v>NO</v>
      </c>
      <c r="S21" s="2" t="str">
        <f>[17]Julho!$I$22</f>
        <v>NE</v>
      </c>
      <c r="T21" s="2" t="str">
        <f>[17]Julho!$I$23</f>
        <v>NE</v>
      </c>
      <c r="U21" s="2" t="str">
        <f>[17]Julho!$I$24</f>
        <v>NE</v>
      </c>
      <c r="V21" s="2" t="str">
        <f>[17]Julho!$I$25</f>
        <v>SO</v>
      </c>
      <c r="W21" s="2" t="str">
        <f>[17]Julho!$I$26</f>
        <v>S</v>
      </c>
      <c r="X21" s="2" t="str">
        <f>[17]Julho!$I$27</f>
        <v>NE</v>
      </c>
      <c r="Y21" s="2" t="str">
        <f>[17]Julho!$I$28</f>
        <v>NE</v>
      </c>
      <c r="Z21" s="2" t="str">
        <f>[17]Julho!$I$29</f>
        <v>NE</v>
      </c>
      <c r="AA21" s="2" t="str">
        <f>[17]Julho!$I$30</f>
        <v>NE</v>
      </c>
      <c r="AB21" s="2" t="str">
        <f>[17]Julho!$I$31</f>
        <v>NE</v>
      </c>
      <c r="AC21" s="2" t="str">
        <f>[17]Julho!$I$32</f>
        <v>NE</v>
      </c>
      <c r="AD21" s="2" t="str">
        <f>[17]Julho!$I$33</f>
        <v>N</v>
      </c>
      <c r="AE21" s="2" t="str">
        <f>[17]Julho!$I$34</f>
        <v>N</v>
      </c>
      <c r="AF21" s="2" t="str">
        <f>[17]Julho!$I$35</f>
        <v>NE</v>
      </c>
      <c r="AG21" s="51" t="str">
        <f>[17]Julho!$I$36</f>
        <v>NE</v>
      </c>
      <c r="AH21" s="2"/>
    </row>
    <row r="22" spans="1:34" ht="17.100000000000001" customHeight="1" x14ac:dyDescent="0.2">
      <c r="A22" s="9" t="s">
        <v>16</v>
      </c>
      <c r="B22" s="23" t="str">
        <f>[18]Julho!$I$5</f>
        <v>SO</v>
      </c>
      <c r="C22" s="23" t="str">
        <f>[18]Julho!$I$6</f>
        <v>S</v>
      </c>
      <c r="D22" s="23" t="str">
        <f>[18]Julho!$I$7</f>
        <v>S</v>
      </c>
      <c r="E22" s="23" t="str">
        <f>[18]Julho!$I$8</f>
        <v>S</v>
      </c>
      <c r="F22" s="23" t="str">
        <f>[18]Julho!$I$9</f>
        <v>S</v>
      </c>
      <c r="G22" s="23" t="str">
        <f>[18]Julho!$I$10</f>
        <v>S</v>
      </c>
      <c r="H22" s="23" t="str">
        <f>[18]Julho!$I$11</f>
        <v>S</v>
      </c>
      <c r="I22" s="23" t="str">
        <f>[18]Julho!$I$12</f>
        <v>S</v>
      </c>
      <c r="J22" s="23" t="str">
        <f>[18]Julho!$I$13</f>
        <v>N</v>
      </c>
      <c r="K22" s="23" t="str">
        <f>[18]Julho!$I$14</f>
        <v>N</v>
      </c>
      <c r="L22" s="23" t="str">
        <f>[18]Julho!$I$15</f>
        <v>N</v>
      </c>
      <c r="M22" s="23" t="str">
        <f>[18]Julho!$I$16</f>
        <v>N</v>
      </c>
      <c r="N22" s="23" t="str">
        <f>[18]Julho!$I$17</f>
        <v>N</v>
      </c>
      <c r="O22" s="23" t="str">
        <f>[18]Julho!$I$18</f>
        <v>N</v>
      </c>
      <c r="P22" s="23" t="str">
        <f>[18]Julho!$I$19</f>
        <v>N</v>
      </c>
      <c r="Q22" s="23" t="str">
        <f>[18]Julho!$I$20</f>
        <v>N</v>
      </c>
      <c r="R22" s="23" t="str">
        <f>[18]Julho!$I$21</f>
        <v>NO</v>
      </c>
      <c r="S22" s="23" t="str">
        <f>[18]Julho!$I$22</f>
        <v>S</v>
      </c>
      <c r="T22" s="23" t="str">
        <f>[18]Julho!$I$23</f>
        <v>S</v>
      </c>
      <c r="U22" s="23" t="str">
        <f>[18]Julho!$I$24</f>
        <v>S</v>
      </c>
      <c r="V22" s="23" t="str">
        <f>[18]Julho!$I$25</f>
        <v>S</v>
      </c>
      <c r="W22" s="23" t="str">
        <f>[18]Julho!$I$26</f>
        <v>S</v>
      </c>
      <c r="X22" s="23" t="str">
        <f>[18]Julho!$I$27</f>
        <v>SE</v>
      </c>
      <c r="Y22" s="23" t="str">
        <f>[18]Julho!$I$28</f>
        <v>SE</v>
      </c>
      <c r="Z22" s="23" t="str">
        <f>[18]Julho!$I$29</f>
        <v>NE</v>
      </c>
      <c r="AA22" s="23" t="str">
        <f>[18]Julho!$I$30</f>
        <v>NO</v>
      </c>
      <c r="AB22" s="23" t="str">
        <f>[18]Julho!$I$31</f>
        <v>N</v>
      </c>
      <c r="AC22" s="23" t="str">
        <f>[18]Julho!$I$32</f>
        <v>N</v>
      </c>
      <c r="AD22" s="23" t="str">
        <f>[18]Julho!$I$33</f>
        <v>N</v>
      </c>
      <c r="AE22" s="23" t="str">
        <f>[18]Julho!$I$34</f>
        <v>S</v>
      </c>
      <c r="AF22" s="23" t="str">
        <f>[18]Julho!$I$35</f>
        <v>SO</v>
      </c>
      <c r="AG22" s="52" t="str">
        <f>[18]Julho!$I$36</f>
        <v>S</v>
      </c>
      <c r="AH22" s="2"/>
    </row>
    <row r="23" spans="1:34" ht="17.100000000000001" customHeight="1" x14ac:dyDescent="0.2">
      <c r="A23" s="9" t="s">
        <v>17</v>
      </c>
      <c r="B23" s="2" t="str">
        <f>[19]Julho!$I$5</f>
        <v>NE</v>
      </c>
      <c r="C23" s="2" t="str">
        <f>[19]Julho!$I$6</f>
        <v>S</v>
      </c>
      <c r="D23" s="2" t="str">
        <f>[19]Julho!$I$7</f>
        <v>S</v>
      </c>
      <c r="E23" s="2" t="str">
        <f>[19]Julho!$I$8</f>
        <v>S</v>
      </c>
      <c r="F23" s="2" t="str">
        <f>[19]Julho!$I$9</f>
        <v>S</v>
      </c>
      <c r="G23" s="2" t="str">
        <f>[19]Julho!$I$10</f>
        <v>S</v>
      </c>
      <c r="H23" s="2" t="str">
        <f>[19]Julho!$I$11</f>
        <v>S</v>
      </c>
      <c r="I23" s="2" t="str">
        <f>[19]Julho!$I$12</f>
        <v>SE</v>
      </c>
      <c r="J23" s="2" t="str">
        <f>[19]Julho!$I$13</f>
        <v>NE</v>
      </c>
      <c r="K23" s="2" t="str">
        <f>[19]Julho!$I$14</f>
        <v>NE</v>
      </c>
      <c r="L23" s="2" t="str">
        <f>[19]Julho!$I$15</f>
        <v>N</v>
      </c>
      <c r="M23" s="2" t="str">
        <f>[19]Julho!$I$16</f>
        <v>NE</v>
      </c>
      <c r="N23" s="2" t="str">
        <f>[19]Julho!$I$17</f>
        <v>NE</v>
      </c>
      <c r="O23" s="2" t="str">
        <f>[19]Julho!$I$18</f>
        <v>NE</v>
      </c>
      <c r="P23" s="2" t="str">
        <f>[19]Julho!$I$19</f>
        <v>NE</v>
      </c>
      <c r="Q23" s="2" t="str">
        <f>[19]Julho!$I$20</f>
        <v>N</v>
      </c>
      <c r="R23" s="2" t="str">
        <f>[19]Julho!$I$21</f>
        <v>NE</v>
      </c>
      <c r="S23" s="2" t="str">
        <f>[19]Julho!$I$22</f>
        <v>L</v>
      </c>
      <c r="T23" s="2" t="str">
        <f>[19]Julho!$I$23</f>
        <v>L</v>
      </c>
      <c r="U23" s="2" t="str">
        <f>[19]Julho!$I$24</f>
        <v>NE</v>
      </c>
      <c r="V23" s="2" t="str">
        <f>[19]Julho!$I$25</f>
        <v>S</v>
      </c>
      <c r="W23" s="2" t="str">
        <f>[19]Julho!$I$26</f>
        <v>S</v>
      </c>
      <c r="X23" s="2" t="str">
        <f>[19]Julho!$I$27</f>
        <v>SE</v>
      </c>
      <c r="Y23" s="2" t="str">
        <f>[19]Julho!$I$28</f>
        <v>L</v>
      </c>
      <c r="Z23" s="2" t="str">
        <f>[19]Julho!$I$29</f>
        <v>L</v>
      </c>
      <c r="AA23" s="2" t="str">
        <f>[19]Julho!$I$30</f>
        <v>NE</v>
      </c>
      <c r="AB23" s="2" t="str">
        <f>[19]Julho!$I$31</f>
        <v>NE</v>
      </c>
      <c r="AC23" s="2" t="str">
        <f>[19]Julho!$I$32</f>
        <v>NE</v>
      </c>
      <c r="AD23" s="2" t="str">
        <f>[19]Julho!$I$33</f>
        <v>N</v>
      </c>
      <c r="AE23" s="2" t="str">
        <f>[19]Julho!$I$34</f>
        <v>NO</v>
      </c>
      <c r="AF23" s="2" t="str">
        <f>[19]Julho!$I$35</f>
        <v>NE</v>
      </c>
      <c r="AG23" s="51" t="str">
        <f>[19]Julho!$I$36</f>
        <v>NE</v>
      </c>
      <c r="AH23" s="2"/>
    </row>
    <row r="24" spans="1:34" ht="17.100000000000001" customHeight="1" x14ac:dyDescent="0.2">
      <c r="A24" s="9" t="s">
        <v>18</v>
      </c>
      <c r="B24" s="2" t="str">
        <f>[20]Julho!$I$5</f>
        <v>SO</v>
      </c>
      <c r="C24" s="2" t="str">
        <f>[20]Julho!$I$6</f>
        <v>L</v>
      </c>
      <c r="D24" s="2" t="str">
        <f>[20]Julho!$I$7</f>
        <v>SO</v>
      </c>
      <c r="E24" s="2" t="str">
        <f>[20]Julho!$I$8</f>
        <v>SE</v>
      </c>
      <c r="F24" s="2" t="str">
        <f>[20]Julho!$I$9</f>
        <v>L</v>
      </c>
      <c r="G24" s="2" t="str">
        <f>[20]Julho!$I$10</f>
        <v>L</v>
      </c>
      <c r="H24" s="2" t="str">
        <f>[20]Julho!$I$11</f>
        <v>SE</v>
      </c>
      <c r="I24" s="2" t="str">
        <f>[20]Julho!$I$12</f>
        <v>L</v>
      </c>
      <c r="J24" s="2" t="str">
        <f>[20]Julho!$I$13</f>
        <v>L</v>
      </c>
      <c r="K24" s="2" t="str">
        <f>[20]Julho!$I$14</f>
        <v>L</v>
      </c>
      <c r="L24" s="2" t="str">
        <f>[20]Julho!$I$15</f>
        <v>NO</v>
      </c>
      <c r="M24" s="2" t="str">
        <f>[20]Julho!$I$16</f>
        <v>L</v>
      </c>
      <c r="N24" s="2" t="str">
        <f>[20]Julho!$I$17</f>
        <v>NE</v>
      </c>
      <c r="O24" s="2" t="str">
        <f>[20]Julho!$I$18</f>
        <v>SE</v>
      </c>
      <c r="P24" s="2" t="str">
        <f>[20]Julho!$I$19</f>
        <v>L</v>
      </c>
      <c r="Q24" s="2" t="str">
        <f>[20]Julho!$I$20</f>
        <v>N</v>
      </c>
      <c r="R24" s="2" t="str">
        <f>[20]Julho!$I$21</f>
        <v>NO</v>
      </c>
      <c r="S24" s="2" t="str">
        <f>[20]Julho!$I$22</f>
        <v>NO</v>
      </c>
      <c r="T24" s="2" t="str">
        <f>[20]Julho!$I$23</f>
        <v>L</v>
      </c>
      <c r="U24" s="2" t="str">
        <f>[20]Julho!$I$24</f>
        <v>L</v>
      </c>
      <c r="V24" s="2" t="str">
        <f>[20]Julho!$I$25</f>
        <v>NO</v>
      </c>
      <c r="W24" s="2" t="str">
        <f>[20]Julho!$I$26</f>
        <v>SE</v>
      </c>
      <c r="X24" s="2" t="str">
        <f>[20]Julho!$I$27</f>
        <v>L</v>
      </c>
      <c r="Y24" s="2" t="str">
        <f>[20]Julho!$I$28</f>
        <v>L</v>
      </c>
      <c r="Z24" s="2" t="str">
        <f>[20]Julho!$I$29</f>
        <v>L</v>
      </c>
      <c r="AA24" s="2" t="str">
        <f>[20]Julho!$I$30</f>
        <v>L</v>
      </c>
      <c r="AB24" s="2" t="str">
        <f>[20]Julho!$I$31</f>
        <v>L</v>
      </c>
      <c r="AC24" s="2" t="str">
        <f>[20]Julho!$I$32</f>
        <v>L</v>
      </c>
      <c r="AD24" s="2" t="str">
        <f>[20]Julho!$I$33</f>
        <v>NO</v>
      </c>
      <c r="AE24" s="2" t="str">
        <f>[20]Julho!$I$34</f>
        <v>NO</v>
      </c>
      <c r="AF24" s="2" t="str">
        <f>[20]Julho!$I$35</f>
        <v>NO</v>
      </c>
      <c r="AG24" s="51" t="str">
        <f>[20]Julho!$I$36</f>
        <v>L</v>
      </c>
      <c r="AH24" s="2"/>
    </row>
    <row r="25" spans="1:34" ht="17.100000000000001" customHeight="1" x14ac:dyDescent="0.2">
      <c r="A25" s="9" t="s">
        <v>19</v>
      </c>
      <c r="B25" s="2" t="str">
        <f>[21]Julho!$I$5</f>
        <v>NE</v>
      </c>
      <c r="C25" s="2" t="str">
        <f>[21]Julho!$I$6</f>
        <v>SO</v>
      </c>
      <c r="D25" s="2" t="str">
        <f>[21]Julho!$I$7</f>
        <v>S</v>
      </c>
      <c r="E25" s="2" t="str">
        <f>[21]Julho!$I$8</f>
        <v>S</v>
      </c>
      <c r="F25" s="2" t="str">
        <f>[21]Julho!$I$9</f>
        <v>S</v>
      </c>
      <c r="G25" s="2" t="str">
        <f>[21]Julho!$I$10</f>
        <v>S</v>
      </c>
      <c r="H25" s="2" t="str">
        <f>[21]Julho!$I$11</f>
        <v>S</v>
      </c>
      <c r="I25" s="2" t="str">
        <f>[21]Julho!$I$12</f>
        <v>S</v>
      </c>
      <c r="J25" s="2" t="str">
        <f>[21]Julho!$I$13</f>
        <v>NE</v>
      </c>
      <c r="K25" s="2" t="str">
        <f>[21]Julho!$I$14</f>
        <v>NE</v>
      </c>
      <c r="L25" s="2" t="str">
        <f>[21]Julho!$I$15</f>
        <v>NE</v>
      </c>
      <c r="M25" s="2" t="str">
        <f>[21]Julho!$I$16</f>
        <v>NE</v>
      </c>
      <c r="N25" s="2" t="str">
        <f>[21]Julho!$I$17</f>
        <v>N</v>
      </c>
      <c r="O25" s="2" t="str">
        <f>[21]Julho!$I$18</f>
        <v>N</v>
      </c>
      <c r="P25" s="2" t="str">
        <f>[21]Julho!$I$19</f>
        <v>NE</v>
      </c>
      <c r="Q25" s="2" t="str">
        <f>[21]Julho!$I$20</f>
        <v>N</v>
      </c>
      <c r="R25" s="2" t="str">
        <f>[21]Julho!$I$21</f>
        <v>NE</v>
      </c>
      <c r="S25" s="2" t="str">
        <f>[21]Julho!$I$22</f>
        <v>N</v>
      </c>
      <c r="T25" s="2" t="str">
        <f>[21]Julho!$I$23</f>
        <v>NE</v>
      </c>
      <c r="U25" s="2" t="str">
        <f>[21]Julho!$I$24</f>
        <v>N</v>
      </c>
      <c r="V25" s="2" t="str">
        <f>[21]Julho!$I$25</f>
        <v>SO</v>
      </c>
      <c r="W25" s="2" t="str">
        <f>[21]Julho!$I$26</f>
        <v>S</v>
      </c>
      <c r="X25" s="2" t="str">
        <f>[21]Julho!$I$27</f>
        <v>S</v>
      </c>
      <c r="Y25" s="2" t="str">
        <f>[21]Julho!$I$28</f>
        <v>NE</v>
      </c>
      <c r="Z25" s="2" t="str">
        <f>[21]Julho!$I$29</f>
        <v>NE</v>
      </c>
      <c r="AA25" s="2" t="str">
        <f>[21]Julho!$I$30</f>
        <v>NE</v>
      </c>
      <c r="AB25" s="2" t="str">
        <f>[21]Julho!$I$31</f>
        <v>L</v>
      </c>
      <c r="AC25" s="2" t="str">
        <f>[21]Julho!$I$32</f>
        <v>NE</v>
      </c>
      <c r="AD25" s="2" t="str">
        <f>[21]Julho!$I$33</f>
        <v>NE</v>
      </c>
      <c r="AE25" s="2" t="str">
        <f>[21]Julho!$I$34</f>
        <v>SO</v>
      </c>
      <c r="AF25" s="2" t="str">
        <f>[21]Julho!$I$35</f>
        <v>SO</v>
      </c>
      <c r="AG25" s="51" t="str">
        <f>[21]Julho!$I$36</f>
        <v>NE</v>
      </c>
      <c r="AH25" s="2"/>
    </row>
    <row r="26" spans="1:34" ht="17.100000000000001" customHeight="1" x14ac:dyDescent="0.2">
      <c r="A26" s="9" t="s">
        <v>31</v>
      </c>
      <c r="B26" s="2" t="str">
        <f>[22]Julho!$I$5</f>
        <v>L</v>
      </c>
      <c r="C26" s="2" t="str">
        <f>[22]Julho!$I$6</f>
        <v>SE</v>
      </c>
      <c r="D26" s="2" t="str">
        <f>[22]Julho!$I$7</f>
        <v>S</v>
      </c>
      <c r="E26" s="2" t="str">
        <f>[22]Julho!$I$8</f>
        <v>SE</v>
      </c>
      <c r="F26" s="2" t="str">
        <f>[22]Julho!$I$9</f>
        <v>SE</v>
      </c>
      <c r="G26" s="2" t="str">
        <f>[22]Julho!$I$10</f>
        <v>SE</v>
      </c>
      <c r="H26" s="2" t="str">
        <f>[22]Julho!$I$11</f>
        <v>SE</v>
      </c>
      <c r="I26" s="2" t="str">
        <f>[22]Julho!$I$12</f>
        <v>SE</v>
      </c>
      <c r="J26" s="2" t="str">
        <f>[22]Julho!$I$13</f>
        <v>N</v>
      </c>
      <c r="K26" s="2" t="str">
        <f>[22]Julho!$I$14</f>
        <v>NE</v>
      </c>
      <c r="L26" s="2" t="str">
        <f>[22]Julho!$I$15</f>
        <v>NO</v>
      </c>
      <c r="M26" s="2" t="str">
        <f>[22]Julho!$I$16</f>
        <v>N</v>
      </c>
      <c r="N26" s="2" t="str">
        <f>[22]Julho!$I$17</f>
        <v>NE</v>
      </c>
      <c r="O26" s="2" t="str">
        <f>[22]Julho!$I$18</f>
        <v>NE</v>
      </c>
      <c r="P26" s="2" t="str">
        <f>[22]Julho!$I$19</f>
        <v>N</v>
      </c>
      <c r="Q26" s="2" t="str">
        <f>[22]Julho!$I$20</f>
        <v>NO</v>
      </c>
      <c r="R26" s="2" t="str">
        <f>[22]Julho!$I$21</f>
        <v>NO</v>
      </c>
      <c r="S26" s="2" t="str">
        <f>[22]Julho!$I$22</f>
        <v>NO</v>
      </c>
      <c r="T26" s="2" t="str">
        <f>[22]Julho!$I$23</f>
        <v>NE</v>
      </c>
      <c r="U26" s="2" t="str">
        <f>[22]Julho!$I$24</f>
        <v>NE</v>
      </c>
      <c r="V26" s="2" t="str">
        <f>[22]Julho!$I$25</f>
        <v>S</v>
      </c>
      <c r="W26" s="2" t="str">
        <f>[22]Julho!$I$26</f>
        <v>SE</v>
      </c>
      <c r="X26" s="2" t="str">
        <f>[22]Julho!$I$27</f>
        <v>SE</v>
      </c>
      <c r="Y26" s="2" t="str">
        <f>[22]Julho!$I$28</f>
        <v>SE</v>
      </c>
      <c r="Z26" s="2" t="str">
        <f>[22]Julho!$I$29</f>
        <v>NE</v>
      </c>
      <c r="AA26" s="2" t="str">
        <f>[22]Julho!$I$30</f>
        <v>NE</v>
      </c>
      <c r="AB26" s="2" t="str">
        <f>[22]Julho!$I$31</f>
        <v>NE</v>
      </c>
      <c r="AC26" s="2" t="str">
        <f>[22]Julho!$I$32</f>
        <v>NE</v>
      </c>
      <c r="AD26" s="2" t="str">
        <f>[22]Julho!$I$33</f>
        <v>N</v>
      </c>
      <c r="AE26" s="2" t="str">
        <f>[22]Julho!$I$34</f>
        <v>NO</v>
      </c>
      <c r="AF26" s="2" t="str">
        <f>[22]Julho!$I$35</f>
        <v>NO</v>
      </c>
      <c r="AG26" s="51" t="str">
        <f>[22]Julho!$I$36</f>
        <v>SE</v>
      </c>
      <c r="AH26" s="2"/>
    </row>
    <row r="27" spans="1:34" ht="17.100000000000001" customHeight="1" x14ac:dyDescent="0.2">
      <c r="A27" s="9" t="s">
        <v>20</v>
      </c>
      <c r="B27" s="20" t="str">
        <f>[23]Julho!$I$5</f>
        <v>**</v>
      </c>
      <c r="C27" s="20" t="str">
        <f>[23]Julho!$I$6</f>
        <v>**</v>
      </c>
      <c r="D27" s="20" t="str">
        <f>[23]Julho!$I$7</f>
        <v>**</v>
      </c>
      <c r="E27" s="20" t="str">
        <f>[23]Julho!$I$8</f>
        <v>**</v>
      </c>
      <c r="F27" s="20" t="str">
        <f>[23]Julho!$I$9</f>
        <v>**</v>
      </c>
      <c r="G27" s="20" t="str">
        <f>[23]Julho!$I$10</f>
        <v>**</v>
      </c>
      <c r="H27" s="20" t="str">
        <f>[23]Julho!$I$11</f>
        <v>**</v>
      </c>
      <c r="I27" s="20" t="str">
        <f>[23]Julho!$I$12</f>
        <v>**</v>
      </c>
      <c r="J27" s="20" t="str">
        <f>[23]Julho!$I$13</f>
        <v>**</v>
      </c>
      <c r="K27" s="20" t="str">
        <f>[23]Julho!$I$14</f>
        <v>**</v>
      </c>
      <c r="L27" s="20" t="str">
        <f>[23]Julho!$I$15</f>
        <v>**</v>
      </c>
      <c r="M27" s="20" t="str">
        <f>[23]Julho!$I$16</f>
        <v>**</v>
      </c>
      <c r="N27" s="20" t="str">
        <f>[23]Julho!$I$17</f>
        <v>**</v>
      </c>
      <c r="O27" s="20" t="str">
        <f>[23]Julho!$I$18</f>
        <v>**</v>
      </c>
      <c r="P27" s="20" t="str">
        <f>[23]Julho!$I$19</f>
        <v>**</v>
      </c>
      <c r="Q27" s="20" t="str">
        <f>[23]Julho!$I$20</f>
        <v>**</v>
      </c>
      <c r="R27" s="20" t="str">
        <f>[23]Julho!$I$21</f>
        <v>**</v>
      </c>
      <c r="S27" s="20" t="str">
        <f>[23]Julho!$I$22</f>
        <v>**</v>
      </c>
      <c r="T27" s="20" t="str">
        <f>[23]Julho!$I$23</f>
        <v>**</v>
      </c>
      <c r="U27" s="20" t="str">
        <f>[23]Julho!$I$24</f>
        <v>**</v>
      </c>
      <c r="V27" s="20" t="str">
        <f>[23]Julho!$I$25</f>
        <v>**</v>
      </c>
      <c r="W27" s="20" t="str">
        <f>[23]Julho!$I$26</f>
        <v>**</v>
      </c>
      <c r="X27" s="20" t="str">
        <f>[23]Julho!$I$27</f>
        <v>**</v>
      </c>
      <c r="Y27" s="20" t="str">
        <f>[23]Julho!$I$28</f>
        <v>**</v>
      </c>
      <c r="Z27" s="20" t="str">
        <f>[23]Julho!$I$29</f>
        <v>**</v>
      </c>
      <c r="AA27" s="20" t="str">
        <f>[23]Julho!$I$30</f>
        <v>**</v>
      </c>
      <c r="AB27" s="20" t="str">
        <f>[23]Julho!$I$31</f>
        <v>**</v>
      </c>
      <c r="AC27" s="20" t="str">
        <f>[23]Julho!$I$32</f>
        <v>**</v>
      </c>
      <c r="AD27" s="20" t="str">
        <f>[23]Julho!$I$33</f>
        <v>**</v>
      </c>
      <c r="AE27" s="20" t="str">
        <f>[23]Julho!$I$34</f>
        <v>**</v>
      </c>
      <c r="AF27" s="20" t="str">
        <f>[23]Julho!$I$35</f>
        <v>**</v>
      </c>
      <c r="AG27" s="53" t="str">
        <f>[23]Julho!$I$36</f>
        <v>**</v>
      </c>
      <c r="AH27" s="2"/>
    </row>
    <row r="28" spans="1:34" s="5" customFormat="1" ht="17.100000000000001" customHeight="1" x14ac:dyDescent="0.2">
      <c r="A28" s="13" t="s">
        <v>39</v>
      </c>
      <c r="B28" s="21" t="s">
        <v>51</v>
      </c>
      <c r="C28" s="21" t="s">
        <v>52</v>
      </c>
      <c r="D28" s="21" t="s">
        <v>52</v>
      </c>
      <c r="E28" s="21" t="s">
        <v>52</v>
      </c>
      <c r="F28" s="21" t="s">
        <v>52</v>
      </c>
      <c r="G28" s="21" t="s">
        <v>52</v>
      </c>
      <c r="H28" s="21" t="s">
        <v>52</v>
      </c>
      <c r="I28" s="21" t="s">
        <v>52</v>
      </c>
      <c r="J28" s="21" t="s">
        <v>54</v>
      </c>
      <c r="K28" s="21" t="s">
        <v>51</v>
      </c>
      <c r="L28" s="21" t="s">
        <v>51</v>
      </c>
      <c r="M28" s="21" t="s">
        <v>54</v>
      </c>
      <c r="N28" s="21" t="s">
        <v>54</v>
      </c>
      <c r="O28" s="21" t="s">
        <v>54</v>
      </c>
      <c r="P28" s="22" t="s">
        <v>54</v>
      </c>
      <c r="Q28" s="22" t="s">
        <v>51</v>
      </c>
      <c r="R28" s="22" t="s">
        <v>51</v>
      </c>
      <c r="S28" s="22" t="s">
        <v>55</v>
      </c>
      <c r="T28" s="22" t="s">
        <v>56</v>
      </c>
      <c r="U28" s="22" t="s">
        <v>56</v>
      </c>
      <c r="V28" s="22" t="s">
        <v>52</v>
      </c>
      <c r="W28" s="22" t="s">
        <v>52</v>
      </c>
      <c r="X28" s="22" t="s">
        <v>57</v>
      </c>
      <c r="Y28" s="22" t="s">
        <v>56</v>
      </c>
      <c r="Z28" s="22" t="s">
        <v>54</v>
      </c>
      <c r="AA28" s="22" t="s">
        <v>54</v>
      </c>
      <c r="AB28" s="22" t="s">
        <v>54</v>
      </c>
      <c r="AC28" s="22" t="s">
        <v>54</v>
      </c>
      <c r="AD28" s="22" t="s">
        <v>54</v>
      </c>
      <c r="AE28" s="22" t="s">
        <v>51</v>
      </c>
      <c r="AF28" s="22" t="s">
        <v>60</v>
      </c>
      <c r="AG28" s="48"/>
      <c r="AH28" s="19"/>
    </row>
    <row r="29" spans="1:34" x14ac:dyDescent="0.2">
      <c r="A29" s="66" t="s">
        <v>38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38"/>
      <c r="AG29" s="17" t="s">
        <v>54</v>
      </c>
      <c r="AH29" s="2"/>
    </row>
    <row r="30" spans="1:34" x14ac:dyDescent="0.2">
      <c r="AG30" s="18"/>
      <c r="AH30" s="2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</sheetData>
  <mergeCells count="35">
    <mergeCell ref="L3:L4"/>
    <mergeCell ref="AF3:AF4"/>
    <mergeCell ref="B2:AG2"/>
    <mergeCell ref="A1:AG1"/>
    <mergeCell ref="A29:AE2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AA32" sqref="AA3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1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62" t="s">
        <v>21</v>
      </c>
      <c r="B2" s="59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11"/>
    </row>
    <row r="3" spans="1:34" s="5" customFormat="1" ht="20.100000000000001" customHeight="1" x14ac:dyDescent="0.2">
      <c r="A3" s="63"/>
      <c r="B3" s="57">
        <v>1</v>
      </c>
      <c r="C3" s="57">
        <f>SUM(B3+1)</f>
        <v>2</v>
      </c>
      <c r="D3" s="57">
        <f t="shared" ref="D3:AD3" si="0">SUM(C3+1)</f>
        <v>3</v>
      </c>
      <c r="E3" s="57">
        <f t="shared" si="0"/>
        <v>4</v>
      </c>
      <c r="F3" s="57">
        <f t="shared" si="0"/>
        <v>5</v>
      </c>
      <c r="G3" s="57">
        <f t="shared" si="0"/>
        <v>6</v>
      </c>
      <c r="H3" s="57">
        <f t="shared" si="0"/>
        <v>7</v>
      </c>
      <c r="I3" s="57">
        <f t="shared" si="0"/>
        <v>8</v>
      </c>
      <c r="J3" s="57">
        <f t="shared" si="0"/>
        <v>9</v>
      </c>
      <c r="K3" s="57">
        <f t="shared" si="0"/>
        <v>10</v>
      </c>
      <c r="L3" s="57">
        <f t="shared" si="0"/>
        <v>11</v>
      </c>
      <c r="M3" s="57">
        <f t="shared" si="0"/>
        <v>12</v>
      </c>
      <c r="N3" s="57">
        <f t="shared" si="0"/>
        <v>13</v>
      </c>
      <c r="O3" s="57">
        <f t="shared" si="0"/>
        <v>14</v>
      </c>
      <c r="P3" s="57">
        <f t="shared" si="0"/>
        <v>15</v>
      </c>
      <c r="Q3" s="57">
        <f t="shared" si="0"/>
        <v>16</v>
      </c>
      <c r="R3" s="57">
        <f t="shared" si="0"/>
        <v>17</v>
      </c>
      <c r="S3" s="57">
        <f t="shared" si="0"/>
        <v>18</v>
      </c>
      <c r="T3" s="57">
        <f t="shared" si="0"/>
        <v>19</v>
      </c>
      <c r="U3" s="57">
        <f t="shared" si="0"/>
        <v>20</v>
      </c>
      <c r="V3" s="57">
        <f t="shared" si="0"/>
        <v>21</v>
      </c>
      <c r="W3" s="57">
        <f t="shared" si="0"/>
        <v>22</v>
      </c>
      <c r="X3" s="57">
        <f t="shared" si="0"/>
        <v>23</v>
      </c>
      <c r="Y3" s="57">
        <f t="shared" si="0"/>
        <v>24</v>
      </c>
      <c r="Z3" s="57">
        <f t="shared" si="0"/>
        <v>25</v>
      </c>
      <c r="AA3" s="57">
        <f t="shared" si="0"/>
        <v>26</v>
      </c>
      <c r="AB3" s="57">
        <f t="shared" si="0"/>
        <v>27</v>
      </c>
      <c r="AC3" s="57">
        <f t="shared" si="0"/>
        <v>28</v>
      </c>
      <c r="AD3" s="57">
        <f t="shared" si="0"/>
        <v>29</v>
      </c>
      <c r="AE3" s="57">
        <v>30</v>
      </c>
      <c r="AF3" s="57">
        <v>31</v>
      </c>
      <c r="AG3" s="30" t="s">
        <v>42</v>
      </c>
      <c r="AH3" s="19"/>
    </row>
    <row r="4" spans="1:34" s="5" customFormat="1" ht="20.100000000000001" customHeight="1" thickBot="1" x14ac:dyDescent="0.25">
      <c r="A4" s="64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29" t="s">
        <v>40</v>
      </c>
      <c r="AH4" s="19"/>
    </row>
    <row r="5" spans="1:34" s="5" customFormat="1" ht="20.100000000000001" customHeight="1" thickTop="1" x14ac:dyDescent="0.2">
      <c r="A5" s="8" t="s">
        <v>48</v>
      </c>
      <c r="B5" s="43" t="str">
        <f>[1]Julho!$J$5</f>
        <v>**</v>
      </c>
      <c r="C5" s="43" t="str">
        <f>[1]Julho!$J$6</f>
        <v>**</v>
      </c>
      <c r="D5" s="43" t="str">
        <f>[1]Julho!$J$7</f>
        <v>**</v>
      </c>
      <c r="E5" s="43" t="str">
        <f>[1]Julho!$J$8</f>
        <v>**</v>
      </c>
      <c r="F5" s="43" t="str">
        <f>[1]Julho!$J$9</f>
        <v>**</v>
      </c>
      <c r="G5" s="43" t="str">
        <f>[1]Julho!$J$10</f>
        <v>**</v>
      </c>
      <c r="H5" s="43" t="str">
        <f>[1]Julho!$J$11</f>
        <v>**</v>
      </c>
      <c r="I5" s="43" t="str">
        <f>[1]Julho!$J$12</f>
        <v>**</v>
      </c>
      <c r="J5" s="43" t="str">
        <f>[1]Julho!$J$13</f>
        <v>**</v>
      </c>
      <c r="K5" s="43" t="str">
        <f>[1]Julho!$J$14</f>
        <v>**</v>
      </c>
      <c r="L5" s="43" t="str">
        <f>[1]Julho!$J$15</f>
        <v>**</v>
      </c>
      <c r="M5" s="43" t="str">
        <f>[1]Julho!$J$16</f>
        <v>**</v>
      </c>
      <c r="N5" s="43" t="str">
        <f>[1]Julho!$J$17</f>
        <v>**</v>
      </c>
      <c r="O5" s="43" t="str">
        <f>[1]Julho!$J$18</f>
        <v>**</v>
      </c>
      <c r="P5" s="43" t="str">
        <f>[1]Julho!$J$19</f>
        <v>**</v>
      </c>
      <c r="Q5" s="43" t="str">
        <f>[1]Julho!$J$20</f>
        <v>**</v>
      </c>
      <c r="R5" s="43" t="str">
        <f>[1]Julho!$J$21</f>
        <v>**</v>
      </c>
      <c r="S5" s="43" t="str">
        <f>[1]Julho!$J$22</f>
        <v>**</v>
      </c>
      <c r="T5" s="43" t="str">
        <f>[1]Julho!$J$23</f>
        <v>**</v>
      </c>
      <c r="U5" s="43" t="str">
        <f>[1]Julho!$J$24</f>
        <v>**</v>
      </c>
      <c r="V5" s="43" t="str">
        <f>[1]Julho!$J$25</f>
        <v>**</v>
      </c>
      <c r="W5" s="43" t="str">
        <f>[1]Julho!$J$26</f>
        <v>**</v>
      </c>
      <c r="X5" s="43" t="str">
        <f>[1]Julho!$J$27</f>
        <v>**</v>
      </c>
      <c r="Y5" s="43" t="str">
        <f>[1]Julho!$J$28</f>
        <v>**</v>
      </c>
      <c r="Z5" s="43" t="str">
        <f>[1]Julho!$J$29</f>
        <v>**</v>
      </c>
      <c r="AA5" s="43" t="str">
        <f>[1]Julho!$J$30</f>
        <v>**</v>
      </c>
      <c r="AB5" s="43" t="str">
        <f>[1]Julho!$J$31</f>
        <v>**</v>
      </c>
      <c r="AC5" s="43" t="str">
        <f>[1]Julho!$J$32</f>
        <v>**</v>
      </c>
      <c r="AD5" s="43" t="str">
        <f>[1]Julho!$J$33</f>
        <v>**</v>
      </c>
      <c r="AE5" s="43" t="str">
        <f>[1]Julho!$J$34</f>
        <v>**</v>
      </c>
      <c r="AF5" s="43" t="str">
        <f>[1]Julho!$J$35</f>
        <v>**</v>
      </c>
      <c r="AG5" s="46" t="s">
        <v>32</v>
      </c>
      <c r="AH5" s="19"/>
    </row>
    <row r="6" spans="1:34" s="1" customFormat="1" ht="17.100000000000001" customHeight="1" x14ac:dyDescent="0.2">
      <c r="A6" s="9" t="s">
        <v>0</v>
      </c>
      <c r="B6" s="3">
        <f>[2]Julho!$J$5</f>
        <v>30.6</v>
      </c>
      <c r="C6" s="3">
        <f>[2]Julho!$J$6</f>
        <v>26.28</v>
      </c>
      <c r="D6" s="3">
        <f>[2]Julho!$J$7</f>
        <v>32.76</v>
      </c>
      <c r="E6" s="3">
        <f>[2]Julho!$J$8</f>
        <v>28.08</v>
      </c>
      <c r="F6" s="3">
        <f>[2]Julho!$J$9</f>
        <v>19.8</v>
      </c>
      <c r="G6" s="3">
        <f>[2]Julho!$J$10</f>
        <v>21.240000000000002</v>
      </c>
      <c r="H6" s="3">
        <f>[2]Julho!$J$11</f>
        <v>20.88</v>
      </c>
      <c r="I6" s="3">
        <f>[2]Julho!$J$12</f>
        <v>21.6</v>
      </c>
      <c r="J6" s="3">
        <f>[2]Julho!$J$13</f>
        <v>34.56</v>
      </c>
      <c r="K6" s="3">
        <f>[2]Julho!$J$14</f>
        <v>33.840000000000003</v>
      </c>
      <c r="L6" s="3">
        <f>[2]Julho!$J$15</f>
        <v>36.36</v>
      </c>
      <c r="M6" s="3">
        <f>[2]Julho!$J$16</f>
        <v>32.76</v>
      </c>
      <c r="N6" s="3">
        <f>[2]Julho!$J$17</f>
        <v>34.56</v>
      </c>
      <c r="O6" s="3">
        <f>[2]Julho!$J$18</f>
        <v>36.72</v>
      </c>
      <c r="P6" s="3">
        <f>[2]Julho!$J$19</f>
        <v>41.76</v>
      </c>
      <c r="Q6" s="3">
        <f>[2]Julho!$J$20</f>
        <v>55.440000000000005</v>
      </c>
      <c r="R6" s="3">
        <f>[2]Julho!$J$21</f>
        <v>44.28</v>
      </c>
      <c r="S6" s="3">
        <f>[2]Julho!$J$22</f>
        <v>28.08</v>
      </c>
      <c r="T6" s="3">
        <f>[2]Julho!$J$23</f>
        <v>25.56</v>
      </c>
      <c r="U6" s="3">
        <f>[2]Julho!$J$24</f>
        <v>41.04</v>
      </c>
      <c r="V6" s="3">
        <f>[2]Julho!$J$25</f>
        <v>32.4</v>
      </c>
      <c r="W6" s="3">
        <f>[2]Julho!$J$26</f>
        <v>25.2</v>
      </c>
      <c r="X6" s="3">
        <f>[2]Julho!$J$27</f>
        <v>27</v>
      </c>
      <c r="Y6" s="3">
        <f>[2]Julho!$J$28</f>
        <v>31.319999999999997</v>
      </c>
      <c r="Z6" s="3">
        <f>[2]Julho!$J$29</f>
        <v>47.519999999999996</v>
      </c>
      <c r="AA6" s="3">
        <f>[2]Julho!$J$30</f>
        <v>21.6</v>
      </c>
      <c r="AB6" s="3">
        <f>[2]Julho!$J$31</f>
        <v>35.64</v>
      </c>
      <c r="AC6" s="3">
        <f>[2]Julho!$J$32</f>
        <v>32.04</v>
      </c>
      <c r="AD6" s="3">
        <f>[2]Julho!$J$33</f>
        <v>67.680000000000007</v>
      </c>
      <c r="AE6" s="3">
        <f>[2]Julho!$J$34</f>
        <v>33.840000000000003</v>
      </c>
      <c r="AF6" s="3">
        <f>[2]Julho!$J$35</f>
        <v>23.400000000000002</v>
      </c>
      <c r="AG6" s="16">
        <f>MAX(B6:AF6)</f>
        <v>67.680000000000007</v>
      </c>
      <c r="AH6" s="2"/>
    </row>
    <row r="7" spans="1:34" ht="17.100000000000001" customHeight="1" x14ac:dyDescent="0.2">
      <c r="A7" s="9" t="s">
        <v>1</v>
      </c>
      <c r="B7" s="14">
        <f>[3]Julho!$J$5</f>
        <v>15.48</v>
      </c>
      <c r="C7" s="14">
        <f>[3]Julho!$J$6</f>
        <v>27.720000000000002</v>
      </c>
      <c r="D7" s="14">
        <f>[3]Julho!$J$7</f>
        <v>29.880000000000003</v>
      </c>
      <c r="E7" s="14">
        <f>[3]Julho!$J$8</f>
        <v>26.28</v>
      </c>
      <c r="F7" s="14">
        <f>[3]Julho!$J$9</f>
        <v>21.240000000000002</v>
      </c>
      <c r="G7" s="14">
        <f>[3]Julho!$J$10</f>
        <v>25.92</v>
      </c>
      <c r="H7" s="14">
        <f>[3]Julho!$J$11</f>
        <v>19.079999999999998</v>
      </c>
      <c r="I7" s="14">
        <f>[3]Julho!$J$12</f>
        <v>24.48</v>
      </c>
      <c r="J7" s="14">
        <f>[3]Julho!$J$13</f>
        <v>31.680000000000003</v>
      </c>
      <c r="K7" s="14">
        <f>[3]Julho!$J$14</f>
        <v>26.64</v>
      </c>
      <c r="L7" s="14">
        <f>[3]Julho!$J$15</f>
        <v>23.759999999999998</v>
      </c>
      <c r="M7" s="14">
        <f>[3]Julho!$J$16</f>
        <v>30.6</v>
      </c>
      <c r="N7" s="14">
        <f>[3]Julho!$J$17</f>
        <v>27.36</v>
      </c>
      <c r="O7" s="14">
        <f>[3]Julho!$J$18</f>
        <v>28.44</v>
      </c>
      <c r="P7" s="14">
        <f>[3]Julho!$J$19</f>
        <v>42.480000000000004</v>
      </c>
      <c r="Q7" s="14">
        <f>[3]Julho!$J$20</f>
        <v>41.76</v>
      </c>
      <c r="R7" s="14">
        <f>[3]Julho!$J$21</f>
        <v>39.6</v>
      </c>
      <c r="S7" s="14">
        <f>[3]Julho!$J$22</f>
        <v>26.28</v>
      </c>
      <c r="T7" s="14">
        <f>[3]Julho!$J$23</f>
        <v>20.16</v>
      </c>
      <c r="U7" s="14">
        <f>[3]Julho!$J$24</f>
        <v>38.880000000000003</v>
      </c>
      <c r="V7" s="14">
        <f>[3]Julho!$J$25</f>
        <v>23.040000000000003</v>
      </c>
      <c r="W7" s="14">
        <f>[3]Julho!$J$26</f>
        <v>25.56</v>
      </c>
      <c r="X7" s="14">
        <f>[3]Julho!$J$27</f>
        <v>22.68</v>
      </c>
      <c r="Y7" s="14">
        <f>[3]Julho!$J$28</f>
        <v>36.36</v>
      </c>
      <c r="Z7" s="14">
        <f>[3]Julho!$J$29</f>
        <v>39.96</v>
      </c>
      <c r="AA7" s="14">
        <f>[3]Julho!$J$30</f>
        <v>41.04</v>
      </c>
      <c r="AB7" s="14">
        <f>[3]Julho!$J$31</f>
        <v>28.8</v>
      </c>
      <c r="AC7" s="14">
        <f>[3]Julho!$J$32</f>
        <v>39.24</v>
      </c>
      <c r="AD7" s="14">
        <f>[3]Julho!$J$33</f>
        <v>47.519999999999996</v>
      </c>
      <c r="AE7" s="14">
        <f>[3]Julho!$J$34</f>
        <v>33.480000000000004</v>
      </c>
      <c r="AF7" s="14">
        <f>[3]Julho!$J$35</f>
        <v>23.759999999999998</v>
      </c>
      <c r="AG7" s="16">
        <f t="shared" ref="AG7:AG14" si="1">MAX(B7:AF7)</f>
        <v>47.519999999999996</v>
      </c>
      <c r="AH7" s="2"/>
    </row>
    <row r="8" spans="1:34" ht="17.100000000000001" customHeight="1" x14ac:dyDescent="0.2">
      <c r="A8" s="9" t="s">
        <v>2</v>
      </c>
      <c r="B8" s="3">
        <f>[4]Julho!$J$5</f>
        <v>29.880000000000003</v>
      </c>
      <c r="C8" s="3">
        <f>[4]Julho!$J$6</f>
        <v>25.92</v>
      </c>
      <c r="D8" s="3">
        <f>[4]Julho!$J$7</f>
        <v>34.200000000000003</v>
      </c>
      <c r="E8" s="3">
        <f>[4]Julho!$J$8</f>
        <v>37.080000000000005</v>
      </c>
      <c r="F8" s="3">
        <f>[4]Julho!$J$9</f>
        <v>23.040000000000003</v>
      </c>
      <c r="G8" s="3">
        <f>[4]Julho!$J$10</f>
        <v>24.12</v>
      </c>
      <c r="H8" s="3">
        <f>[4]Julho!$J$11</f>
        <v>25.56</v>
      </c>
      <c r="I8" s="3">
        <f>[4]Julho!$J$12</f>
        <v>24.48</v>
      </c>
      <c r="J8" s="3">
        <f>[4]Julho!$J$13</f>
        <v>37.800000000000004</v>
      </c>
      <c r="K8" s="3">
        <f>[4]Julho!$J$14</f>
        <v>50.76</v>
      </c>
      <c r="L8" s="3">
        <f>[4]Julho!$J$15</f>
        <v>25.2</v>
      </c>
      <c r="M8" s="3">
        <f>[4]Julho!$J$16</f>
        <v>34.56</v>
      </c>
      <c r="N8" s="3">
        <f>[4]Julho!$J$17</f>
        <v>45</v>
      </c>
      <c r="O8" s="3">
        <f>[4]Julho!$J$18</f>
        <v>29.16</v>
      </c>
      <c r="P8" s="3">
        <f>[4]Julho!$J$19</f>
        <v>39.24</v>
      </c>
      <c r="Q8" s="3">
        <f>[4]Julho!$J$20</f>
        <v>37.080000000000005</v>
      </c>
      <c r="R8" s="3">
        <f>[4]Julho!$J$21</f>
        <v>42.12</v>
      </c>
      <c r="S8" s="3">
        <f>[4]Julho!$J$22</f>
        <v>32.04</v>
      </c>
      <c r="T8" s="3">
        <f>[4]Julho!$J$23</f>
        <v>43.2</v>
      </c>
      <c r="U8" s="3">
        <f>[4]Julho!$J$24</f>
        <v>46.080000000000005</v>
      </c>
      <c r="V8" s="3">
        <f>[4]Julho!$J$25</f>
        <v>29.880000000000003</v>
      </c>
      <c r="W8" s="3">
        <f>[4]Julho!$J$26</f>
        <v>34.200000000000003</v>
      </c>
      <c r="X8" s="3">
        <f>[4]Julho!$J$27</f>
        <v>46.080000000000005</v>
      </c>
      <c r="Y8" s="3">
        <f>[4]Julho!$J$28</f>
        <v>42.12</v>
      </c>
      <c r="Z8" s="3">
        <f>[4]Julho!$J$29</f>
        <v>49.680000000000007</v>
      </c>
      <c r="AA8" s="3">
        <f>[4]Julho!$J$30</f>
        <v>32.76</v>
      </c>
      <c r="AB8" s="3">
        <f>[4]Julho!$J$31</f>
        <v>36.36</v>
      </c>
      <c r="AC8" s="3">
        <f>[4]Julho!$J$32</f>
        <v>36</v>
      </c>
      <c r="AD8" s="3">
        <f>[4]Julho!$J$33</f>
        <v>48.24</v>
      </c>
      <c r="AE8" s="3">
        <f>[4]Julho!$J$34</f>
        <v>50.04</v>
      </c>
      <c r="AF8" s="3">
        <f>[4]Julho!$J$35</f>
        <v>61.2</v>
      </c>
      <c r="AG8" s="16">
        <f t="shared" si="1"/>
        <v>61.2</v>
      </c>
      <c r="AH8" s="2"/>
    </row>
    <row r="9" spans="1:34" ht="17.100000000000001" customHeight="1" x14ac:dyDescent="0.2">
      <c r="A9" s="9" t="s">
        <v>3</v>
      </c>
      <c r="B9" s="3" t="str">
        <f>[5]Julho!$J$5</f>
        <v>**</v>
      </c>
      <c r="C9" s="3" t="str">
        <f>[5]Julho!$J$6</f>
        <v>**</v>
      </c>
      <c r="D9" s="3" t="str">
        <f>[5]Julho!$J$7</f>
        <v>**</v>
      </c>
      <c r="E9" s="3" t="str">
        <f>[5]Julho!$J$8</f>
        <v>**</v>
      </c>
      <c r="F9" s="3" t="str">
        <f>[5]Julho!$J$9</f>
        <v>**</v>
      </c>
      <c r="G9" s="3" t="str">
        <f>[5]Julho!$J$10</f>
        <v>**</v>
      </c>
      <c r="H9" s="3" t="str">
        <f>[5]Julho!$J$11</f>
        <v>**</v>
      </c>
      <c r="I9" s="3" t="str">
        <f>[5]Julho!$J$12</f>
        <v>**</v>
      </c>
      <c r="J9" s="3" t="str">
        <f>[5]Julho!$J$13</f>
        <v>**</v>
      </c>
      <c r="K9" s="3" t="str">
        <f>[5]Julho!$J$14</f>
        <v>**</v>
      </c>
      <c r="L9" s="3" t="str">
        <f>[5]Julho!$J$15</f>
        <v>**</v>
      </c>
      <c r="M9" s="3" t="str">
        <f>[5]Julho!$J$16</f>
        <v>**</v>
      </c>
      <c r="N9" s="3" t="str">
        <f>[5]Julho!$J$17</f>
        <v>**</v>
      </c>
      <c r="O9" s="3" t="str">
        <f>[5]Julho!$J$18</f>
        <v>**</v>
      </c>
      <c r="P9" s="3" t="str">
        <f>[5]Julho!$J$19</f>
        <v>**</v>
      </c>
      <c r="Q9" s="3" t="str">
        <f>[5]Julho!$J$20</f>
        <v>**</v>
      </c>
      <c r="R9" s="3" t="str">
        <f>[5]Julho!$J$21</f>
        <v>**</v>
      </c>
      <c r="S9" s="3" t="str">
        <f>[5]Julho!$J$22</f>
        <v>**</v>
      </c>
      <c r="T9" s="3" t="str">
        <f>[5]Julho!$J$23</f>
        <v>**</v>
      </c>
      <c r="U9" s="3" t="str">
        <f>[5]Julho!$J$24</f>
        <v>**</v>
      </c>
      <c r="V9" s="3" t="str">
        <f>[5]Julho!$J$25</f>
        <v>**</v>
      </c>
      <c r="W9" s="3" t="str">
        <f>[5]Julho!$J$26</f>
        <v>**</v>
      </c>
      <c r="X9" s="3" t="str">
        <f>[5]Julho!$J$27</f>
        <v>**</v>
      </c>
      <c r="Y9" s="3" t="str">
        <f>[5]Julho!$J$28</f>
        <v>**</v>
      </c>
      <c r="Z9" s="3" t="str">
        <f>[5]Julho!$J$29</f>
        <v>**</v>
      </c>
      <c r="AA9" s="3" t="str">
        <f>[5]Julho!$J$30</f>
        <v>**</v>
      </c>
      <c r="AB9" s="3" t="str">
        <f>[5]Julho!$J$31</f>
        <v>**</v>
      </c>
      <c r="AC9" s="3" t="str">
        <f>[5]Julho!$J$32</f>
        <v>**</v>
      </c>
      <c r="AD9" s="3" t="str">
        <f>[5]Julho!$J$33</f>
        <v>**</v>
      </c>
      <c r="AE9" s="3" t="str">
        <f>[5]Julho!$J$34</f>
        <v>**</v>
      </c>
      <c r="AF9" s="3" t="str">
        <f>[5]Julho!$J$35</f>
        <v>**</v>
      </c>
      <c r="AG9" s="16" t="s">
        <v>32</v>
      </c>
      <c r="AH9" s="2"/>
    </row>
    <row r="10" spans="1:34" ht="17.100000000000001" customHeight="1" x14ac:dyDescent="0.2">
      <c r="A10" s="9" t="s">
        <v>4</v>
      </c>
      <c r="B10" s="3">
        <f>[6]Julho!$J$5</f>
        <v>23.040000000000003</v>
      </c>
      <c r="C10" s="3">
        <f>[6]Julho!$J$6</f>
        <v>36.72</v>
      </c>
      <c r="D10" s="3">
        <f>[6]Julho!$J$7</f>
        <v>31.680000000000003</v>
      </c>
      <c r="E10" s="3">
        <f>[6]Julho!$J$8</f>
        <v>34.56</v>
      </c>
      <c r="F10" s="3">
        <f>[6]Julho!$J$9</f>
        <v>21.6</v>
      </c>
      <c r="G10" s="3">
        <f>[6]Julho!$J$10</f>
        <v>28.44</v>
      </c>
      <c r="H10" s="3">
        <f>[6]Julho!$J$11</f>
        <v>23.759999999999998</v>
      </c>
      <c r="I10" s="3">
        <f>[6]Julho!$J$12</f>
        <v>20.16</v>
      </c>
      <c r="J10" s="3">
        <f>[6]Julho!$J$13</f>
        <v>31.680000000000003</v>
      </c>
      <c r="K10" s="3">
        <f>[6]Julho!$J$14</f>
        <v>38.159999999999997</v>
      </c>
      <c r="L10" s="3">
        <f>[6]Julho!$J$15</f>
        <v>23.400000000000002</v>
      </c>
      <c r="M10" s="3">
        <f>[6]Julho!$J$16</f>
        <v>34.56</v>
      </c>
      <c r="N10" s="3">
        <f>[6]Julho!$J$17</f>
        <v>34.56</v>
      </c>
      <c r="O10" s="3">
        <f>[6]Julho!$J$18</f>
        <v>27</v>
      </c>
      <c r="P10" s="3">
        <f>[6]Julho!$J$19</f>
        <v>38.519999999999996</v>
      </c>
      <c r="Q10" s="3">
        <f>[6]Julho!$J$20</f>
        <v>30.240000000000002</v>
      </c>
      <c r="R10" s="3">
        <f>[6]Julho!$J$21</f>
        <v>41.76</v>
      </c>
      <c r="S10" s="3">
        <f>[6]Julho!$J$22</f>
        <v>30.6</v>
      </c>
      <c r="T10" s="3">
        <f>[6]Julho!$J$23</f>
        <v>42.12</v>
      </c>
      <c r="U10" s="3">
        <f>[6]Julho!$J$24</f>
        <v>42.84</v>
      </c>
      <c r="V10" s="3">
        <f>[6]Julho!$J$25</f>
        <v>40.32</v>
      </c>
      <c r="W10" s="3">
        <f>[6]Julho!$J$26</f>
        <v>37.440000000000005</v>
      </c>
      <c r="X10" s="3">
        <f>[6]Julho!$J$27</f>
        <v>39.96</v>
      </c>
      <c r="Y10" s="3">
        <f>[6]Julho!$J$28</f>
        <v>54.72</v>
      </c>
      <c r="Z10" s="3">
        <f>[6]Julho!$J$29</f>
        <v>55.800000000000004</v>
      </c>
      <c r="AA10" s="3">
        <f>[6]Julho!$J$30</f>
        <v>39.24</v>
      </c>
      <c r="AB10" s="3">
        <f>[6]Julho!$J$31</f>
        <v>32.4</v>
      </c>
      <c r="AC10" s="3">
        <f>[6]Julho!$J$32</f>
        <v>38.519999999999996</v>
      </c>
      <c r="AD10" s="3">
        <f>[6]Julho!$J$33</f>
        <v>45.36</v>
      </c>
      <c r="AE10" s="3">
        <f>[6]Julho!$J$34</f>
        <v>46.800000000000004</v>
      </c>
      <c r="AF10" s="3">
        <f>[6]Julho!$J$35</f>
        <v>41.4</v>
      </c>
      <c r="AG10" s="16">
        <f t="shared" si="1"/>
        <v>55.800000000000004</v>
      </c>
      <c r="AH10" s="2"/>
    </row>
    <row r="11" spans="1:34" ht="17.100000000000001" customHeight="1" x14ac:dyDescent="0.2">
      <c r="A11" s="9" t="s">
        <v>5</v>
      </c>
      <c r="B11" s="3">
        <f>[7]Julho!$J$5</f>
        <v>42.480000000000004</v>
      </c>
      <c r="C11" s="3">
        <f>[7]Julho!$J$6</f>
        <v>36.36</v>
      </c>
      <c r="D11" s="3">
        <f>[7]Julho!$J$7</f>
        <v>45</v>
      </c>
      <c r="E11" s="3">
        <f>[7]Julho!$J$8</f>
        <v>35.64</v>
      </c>
      <c r="F11" s="3">
        <f>[7]Julho!$J$9</f>
        <v>15.48</v>
      </c>
      <c r="G11" s="3">
        <f>[7]Julho!$J$10</f>
        <v>16.559999999999999</v>
      </c>
      <c r="H11" s="3">
        <f>[7]Julho!$J$11</f>
        <v>18.720000000000002</v>
      </c>
      <c r="I11" s="3">
        <f>[7]Julho!$J$12</f>
        <v>15.48</v>
      </c>
      <c r="J11" s="3">
        <f>[7]Julho!$J$13</f>
        <v>33.840000000000003</v>
      </c>
      <c r="K11" s="3">
        <f>[7]Julho!$J$14</f>
        <v>19.8</v>
      </c>
      <c r="L11" s="3">
        <f>[7]Julho!$J$15</f>
        <v>22.68</v>
      </c>
      <c r="M11" s="3">
        <f>[7]Julho!$J$16</f>
        <v>24.48</v>
      </c>
      <c r="N11" s="3">
        <f>[7]Julho!$J$17</f>
        <v>28.08</v>
      </c>
      <c r="O11" s="3">
        <f>[7]Julho!$J$18</f>
        <v>24.48</v>
      </c>
      <c r="P11" s="3">
        <f>[7]Julho!$J$19</f>
        <v>30.240000000000002</v>
      </c>
      <c r="Q11" s="3">
        <f>[7]Julho!$J$20</f>
        <v>25.92</v>
      </c>
      <c r="R11" s="3">
        <f>[7]Julho!$J$21</f>
        <v>18</v>
      </c>
      <c r="S11" s="3">
        <f>[7]Julho!$J$22</f>
        <v>20.52</v>
      </c>
      <c r="T11" s="3">
        <f>[7]Julho!$J$23</f>
        <v>20.88</v>
      </c>
      <c r="U11" s="3">
        <f>[7]Julho!$J$24</f>
        <v>26.64</v>
      </c>
      <c r="V11" s="3">
        <f>[7]Julho!$J$25</f>
        <v>56.519999999999996</v>
      </c>
      <c r="W11" s="3">
        <f>[7]Julho!$J$26</f>
        <v>42.84</v>
      </c>
      <c r="X11" s="3">
        <f>[7]Julho!$J$27</f>
        <v>21.240000000000002</v>
      </c>
      <c r="Y11" s="3">
        <f>[7]Julho!$J$28</f>
        <v>39.96</v>
      </c>
      <c r="Z11" s="3">
        <f>[7]Julho!$J$29</f>
        <v>33.840000000000003</v>
      </c>
      <c r="AA11" s="3">
        <f>[7]Julho!$J$30</f>
        <v>24.840000000000003</v>
      </c>
      <c r="AB11" s="3">
        <f>[7]Julho!$J$31</f>
        <v>25.2</v>
      </c>
      <c r="AC11" s="3">
        <f>[7]Julho!$J$32</f>
        <v>34.200000000000003</v>
      </c>
      <c r="AD11" s="3">
        <f>[7]Julho!$J$33</f>
        <v>30.96</v>
      </c>
      <c r="AE11" s="3">
        <f>[7]Julho!$J$34</f>
        <v>44.64</v>
      </c>
      <c r="AF11" s="3">
        <f>[7]Julho!$J$35</f>
        <v>40.32</v>
      </c>
      <c r="AG11" s="16">
        <f t="shared" si="1"/>
        <v>56.519999999999996</v>
      </c>
      <c r="AH11" s="2"/>
    </row>
    <row r="12" spans="1:34" ht="17.100000000000001" customHeight="1" x14ac:dyDescent="0.2">
      <c r="A12" s="9" t="s">
        <v>6</v>
      </c>
      <c r="B12" s="3">
        <f>[8]Julho!$J$5</f>
        <v>24.840000000000003</v>
      </c>
      <c r="C12" s="3">
        <f>[8]Julho!$J$6</f>
        <v>25.56</v>
      </c>
      <c r="D12" s="3">
        <f>[8]Julho!$J$7</f>
        <v>27.36</v>
      </c>
      <c r="E12" s="3">
        <f>[8]Julho!$J$8</f>
        <v>23.040000000000003</v>
      </c>
      <c r="F12" s="3">
        <f>[8]Julho!$J$9</f>
        <v>12.24</v>
      </c>
      <c r="G12" s="3">
        <f>[8]Julho!$J$10</f>
        <v>16.559999999999999</v>
      </c>
      <c r="H12" s="3">
        <f>[8]Julho!$J$11</f>
        <v>17.28</v>
      </c>
      <c r="I12" s="3">
        <f>[8]Julho!$J$12</f>
        <v>10.8</v>
      </c>
      <c r="J12" s="3">
        <f>[8]Julho!$J$13</f>
        <v>22.68</v>
      </c>
      <c r="K12" s="3">
        <f>[8]Julho!$J$14</f>
        <v>30.240000000000002</v>
      </c>
      <c r="L12" s="3">
        <f>[8]Julho!$J$15</f>
        <v>22.68</v>
      </c>
      <c r="M12" s="3">
        <f>[8]Julho!$J$16</f>
        <v>28.08</v>
      </c>
      <c r="N12" s="3">
        <f>[8]Julho!$J$17</f>
        <v>19.440000000000001</v>
      </c>
      <c r="O12" s="3">
        <f>[8]Julho!$J$18</f>
        <v>18.36</v>
      </c>
      <c r="P12" s="3">
        <f>[8]Julho!$J$19</f>
        <v>25.56</v>
      </c>
      <c r="Q12" s="3">
        <f>[8]Julho!$J$20</f>
        <v>23.040000000000003</v>
      </c>
      <c r="R12" s="3">
        <f>[8]Julho!$J$21</f>
        <v>29.16</v>
      </c>
      <c r="S12" s="3">
        <f>[8]Julho!$J$22</f>
        <v>28.44</v>
      </c>
      <c r="T12" s="3">
        <f>[8]Julho!$J$23</f>
        <v>18.36</v>
      </c>
      <c r="U12" s="3">
        <f>[8]Julho!$J$24</f>
        <v>25.92</v>
      </c>
      <c r="V12" s="3">
        <f>[8]Julho!$J$25</f>
        <v>27.720000000000002</v>
      </c>
      <c r="W12" s="3">
        <f>[8]Julho!$J$26</f>
        <v>27.36</v>
      </c>
      <c r="X12" s="3">
        <f>[8]Julho!$J$27</f>
        <v>25.56</v>
      </c>
      <c r="Y12" s="3">
        <f>[8]Julho!$J$28</f>
        <v>21.96</v>
      </c>
      <c r="Z12" s="3">
        <f>[8]Julho!$J$29</f>
        <v>30.96</v>
      </c>
      <c r="AA12" s="3">
        <f>[8]Julho!$J$30</f>
        <v>23.040000000000003</v>
      </c>
      <c r="AB12" s="3">
        <f>[8]Julho!$J$31</f>
        <v>23.400000000000002</v>
      </c>
      <c r="AC12" s="3">
        <f>[8]Julho!$J$32</f>
        <v>45</v>
      </c>
      <c r="AD12" s="3">
        <f>[8]Julho!$J$33</f>
        <v>37.080000000000005</v>
      </c>
      <c r="AE12" s="3">
        <f>[8]Julho!$J$34</f>
        <v>37.440000000000005</v>
      </c>
      <c r="AF12" s="3">
        <f>[8]Julho!$J$35</f>
        <v>37.440000000000005</v>
      </c>
      <c r="AG12" s="16">
        <f t="shared" si="1"/>
        <v>45</v>
      </c>
      <c r="AH12" s="2"/>
    </row>
    <row r="13" spans="1:34" ht="17.100000000000001" customHeight="1" x14ac:dyDescent="0.2">
      <c r="A13" s="9" t="s">
        <v>7</v>
      </c>
      <c r="B13" s="3">
        <f>[9]Julho!$J$5</f>
        <v>33.840000000000003</v>
      </c>
      <c r="C13" s="3">
        <f>[9]Julho!$J$6</f>
        <v>28.08</v>
      </c>
      <c r="D13" s="3">
        <f>[9]Julho!$J$7</f>
        <v>33.480000000000004</v>
      </c>
      <c r="E13" s="3">
        <f>[9]Julho!$J$8</f>
        <v>31.680000000000003</v>
      </c>
      <c r="F13" s="3">
        <f>[9]Julho!$J$9</f>
        <v>21.96</v>
      </c>
      <c r="G13" s="3">
        <f>[9]Julho!$J$10</f>
        <v>25.92</v>
      </c>
      <c r="H13" s="3">
        <f>[9]Julho!$J$11</f>
        <v>20.88</v>
      </c>
      <c r="I13" s="3">
        <f>[9]Julho!$J$12</f>
        <v>16.2</v>
      </c>
      <c r="J13" s="3">
        <f>[9]Julho!$J$13</f>
        <v>33.480000000000004</v>
      </c>
      <c r="K13" s="3">
        <f>[9]Julho!$J$14</f>
        <v>30.6</v>
      </c>
      <c r="L13" s="3">
        <f>[9]Julho!$J$15</f>
        <v>26.28</v>
      </c>
      <c r="M13" s="3">
        <f>[9]Julho!$J$16</f>
        <v>23.400000000000002</v>
      </c>
      <c r="N13" s="3">
        <f>[9]Julho!$J$17</f>
        <v>29.880000000000003</v>
      </c>
      <c r="O13" s="3">
        <f>[9]Julho!$J$18</f>
        <v>34.92</v>
      </c>
      <c r="P13" s="3">
        <f>[9]Julho!$J$19</f>
        <v>35.64</v>
      </c>
      <c r="Q13" s="3">
        <f>[9]Julho!$J$20</f>
        <v>38.159999999999997</v>
      </c>
      <c r="R13" s="3">
        <f>[9]Julho!$J$21</f>
        <v>43.92</v>
      </c>
      <c r="S13" s="3">
        <f>[9]Julho!$J$22</f>
        <v>28.44</v>
      </c>
      <c r="T13" s="3">
        <f>[9]Julho!$J$23</f>
        <v>18.36</v>
      </c>
      <c r="U13" s="3">
        <f>[9]Julho!$J$24</f>
        <v>25.92</v>
      </c>
      <c r="V13" s="3">
        <f>[9]Julho!$J$25</f>
        <v>27.720000000000002</v>
      </c>
      <c r="W13" s="3">
        <f>[9]Julho!$J$26</f>
        <v>36.36</v>
      </c>
      <c r="X13" s="3">
        <f>[9]Julho!$J$27</f>
        <v>27.720000000000002</v>
      </c>
      <c r="Y13" s="3">
        <f>[9]Julho!$J$28</f>
        <v>37.800000000000004</v>
      </c>
      <c r="Z13" s="3">
        <f>[9]Julho!$J$29</f>
        <v>47.16</v>
      </c>
      <c r="AA13" s="3">
        <f>[9]Julho!$J$30</f>
        <v>27.36</v>
      </c>
      <c r="AB13" s="3">
        <f>[9]Julho!$J$31</f>
        <v>37.440000000000005</v>
      </c>
      <c r="AC13" s="3">
        <f>[9]Julho!$J$32</f>
        <v>34.56</v>
      </c>
      <c r="AD13" s="3">
        <f>[9]Julho!$J$33</f>
        <v>52.2</v>
      </c>
      <c r="AE13" s="3">
        <f>[9]Julho!$J$34</f>
        <v>67.680000000000007</v>
      </c>
      <c r="AF13" s="3">
        <f>[9]Julho!$J$35</f>
        <v>20.16</v>
      </c>
      <c r="AG13" s="16">
        <f t="shared" si="1"/>
        <v>67.680000000000007</v>
      </c>
      <c r="AH13" s="2"/>
    </row>
    <row r="14" spans="1:34" ht="17.100000000000001" customHeight="1" x14ac:dyDescent="0.2">
      <c r="A14" s="9" t="s">
        <v>8</v>
      </c>
      <c r="B14" s="3">
        <f>[10]Julho!$J$5</f>
        <v>39.96</v>
      </c>
      <c r="C14" s="3">
        <f>[10]Julho!$J$6</f>
        <v>28.08</v>
      </c>
      <c r="D14" s="3">
        <f>[10]Julho!$J$7</f>
        <v>34.200000000000003</v>
      </c>
      <c r="E14" s="3">
        <f>[10]Julho!$J$8</f>
        <v>27.720000000000002</v>
      </c>
      <c r="F14" s="3">
        <f>[10]Julho!$J$9</f>
        <v>17.28</v>
      </c>
      <c r="G14" s="3">
        <f>[10]Julho!$J$10</f>
        <v>18.36</v>
      </c>
      <c r="H14" s="3">
        <f>[10]Julho!$J$11</f>
        <v>26.64</v>
      </c>
      <c r="I14" s="3">
        <f>[10]Julho!$J$12</f>
        <v>21.6</v>
      </c>
      <c r="J14" s="3">
        <f>[10]Julho!$J$13</f>
        <v>33.119999999999997</v>
      </c>
      <c r="K14" s="3">
        <f>[10]Julho!$J$14</f>
        <v>30.240000000000002</v>
      </c>
      <c r="L14" s="3">
        <f>[10]Julho!$J$15</f>
        <v>26.64</v>
      </c>
      <c r="M14" s="3">
        <f>[10]Julho!$J$16</f>
        <v>24.840000000000003</v>
      </c>
      <c r="N14" s="3">
        <f>[10]Julho!$J$17</f>
        <v>35.64</v>
      </c>
      <c r="O14" s="3">
        <f>[10]Julho!$J$18</f>
        <v>35.64</v>
      </c>
      <c r="P14" s="3">
        <f>[10]Julho!$J$19</f>
        <v>36.72</v>
      </c>
      <c r="Q14" s="3">
        <f>[10]Julho!$J$20</f>
        <v>39.6</v>
      </c>
      <c r="R14" s="3">
        <f>[10]Julho!$J$21</f>
        <v>23.759999999999998</v>
      </c>
      <c r="S14" s="3">
        <f>[10]Julho!$J$22</f>
        <v>44.64</v>
      </c>
      <c r="T14" s="3">
        <f>[10]Julho!$J$23</f>
        <v>20.16</v>
      </c>
      <c r="U14" s="3">
        <f>[10]Julho!$J$24</f>
        <v>38.519999999999996</v>
      </c>
      <c r="V14" s="3">
        <f>[10]Julho!$J$25</f>
        <v>42.480000000000004</v>
      </c>
      <c r="W14" s="3">
        <f>[10]Julho!$J$26</f>
        <v>32.76</v>
      </c>
      <c r="X14" s="3">
        <f>[10]Julho!$J$27</f>
        <v>41.4</v>
      </c>
      <c r="Y14" s="3">
        <f>[10]Julho!$J$28</f>
        <v>34.56</v>
      </c>
      <c r="Z14" s="3">
        <f>[10]Julho!$J$29</f>
        <v>47.88</v>
      </c>
      <c r="AA14" s="3">
        <f>[10]Julho!$J$30</f>
        <v>33.119999999999997</v>
      </c>
      <c r="AB14" s="3">
        <f>[10]Julho!$J$31</f>
        <v>34.200000000000003</v>
      </c>
      <c r="AC14" s="3">
        <f>[10]Julho!$J$32</f>
        <v>39.24</v>
      </c>
      <c r="AD14" s="3">
        <f>[10]Julho!$J$33</f>
        <v>59.760000000000005</v>
      </c>
      <c r="AE14" s="3">
        <f>[10]Julho!$J$34</f>
        <v>55.440000000000005</v>
      </c>
      <c r="AF14" s="3">
        <f>[10]Julho!$J$35</f>
        <v>21.96</v>
      </c>
      <c r="AG14" s="16">
        <f t="shared" si="1"/>
        <v>59.760000000000005</v>
      </c>
      <c r="AH14" s="2"/>
    </row>
    <row r="15" spans="1:34" ht="17.100000000000001" customHeight="1" x14ac:dyDescent="0.2">
      <c r="A15" s="9" t="s">
        <v>9</v>
      </c>
      <c r="B15" s="3" t="str">
        <f>[11]Julho!$J$5</f>
        <v>**</v>
      </c>
      <c r="C15" s="3" t="str">
        <f>[11]Julho!$J$6</f>
        <v>**</v>
      </c>
      <c r="D15" s="3" t="str">
        <f>[11]Julho!$J$7</f>
        <v>**</v>
      </c>
      <c r="E15" s="3" t="str">
        <f>[11]Julho!$J$8</f>
        <v>**</v>
      </c>
      <c r="F15" s="3" t="str">
        <f>[11]Julho!$J$9</f>
        <v>**</v>
      </c>
      <c r="G15" s="3">
        <f>[11]Julho!$J$10</f>
        <v>28.8</v>
      </c>
      <c r="H15" s="3">
        <f>[11]Julho!$J$11</f>
        <v>23.759999999999998</v>
      </c>
      <c r="I15" s="3">
        <f>[11]Julho!$J$12</f>
        <v>20.16</v>
      </c>
      <c r="J15" s="3">
        <f>[11]Julho!$J$13</f>
        <v>32.76</v>
      </c>
      <c r="K15" s="3">
        <f>[11]Julho!$J$14</f>
        <v>45.72</v>
      </c>
      <c r="L15" s="3">
        <f>[11]Julho!$J$15</f>
        <v>24.840000000000003</v>
      </c>
      <c r="M15" s="3">
        <f>[11]Julho!$J$16</f>
        <v>33.119999999999997</v>
      </c>
      <c r="N15" s="3">
        <f>[11]Julho!$J$17</f>
        <v>40.32</v>
      </c>
      <c r="O15" s="3">
        <f>[11]Julho!$J$18</f>
        <v>35.64</v>
      </c>
      <c r="P15" s="3">
        <f>[11]Julho!$J$19</f>
        <v>37.080000000000005</v>
      </c>
      <c r="Q15" s="3">
        <f>[11]Julho!$J$20</f>
        <v>38.519999999999996</v>
      </c>
      <c r="R15" s="3">
        <f>[11]Julho!$J$21</f>
        <v>43.2</v>
      </c>
      <c r="S15" s="3">
        <f>[11]Julho!$J$22</f>
        <v>27.720000000000002</v>
      </c>
      <c r="T15" s="3">
        <f>[11]Julho!$J$23</f>
        <v>25.56</v>
      </c>
      <c r="U15" s="3">
        <f>[11]Julho!$J$24</f>
        <v>43.92</v>
      </c>
      <c r="V15" s="3">
        <f>[11]Julho!$J$25</f>
        <v>14.04</v>
      </c>
      <c r="W15" s="3">
        <f>[11]Julho!$J$26</f>
        <v>23.400000000000002</v>
      </c>
      <c r="X15" s="3">
        <f>[11]Julho!$J$27</f>
        <v>33.480000000000004</v>
      </c>
      <c r="Y15" s="3">
        <f>[11]Julho!$J$28</f>
        <v>33.840000000000003</v>
      </c>
      <c r="Z15" s="3">
        <f>[11]Julho!$J$29</f>
        <v>45</v>
      </c>
      <c r="AA15" s="3">
        <f>[11]Julho!$J$30</f>
        <v>33.480000000000004</v>
      </c>
      <c r="AB15" s="3">
        <f>[11]Julho!$J$31</f>
        <v>37.080000000000005</v>
      </c>
      <c r="AC15" s="3">
        <f>[11]Julho!$J$32</f>
        <v>38.880000000000003</v>
      </c>
      <c r="AD15" s="3">
        <f>[11]Julho!$J$33</f>
        <v>61.560000000000009</v>
      </c>
      <c r="AE15" s="3" t="str">
        <f>[11]Julho!$J$34</f>
        <v>**</v>
      </c>
      <c r="AF15" s="3" t="str">
        <f>[11]Julho!$J$35</f>
        <v>**</v>
      </c>
      <c r="AG15" s="16">
        <f t="shared" ref="AG15:AG21" si="2">MAX(B15:AF15)</f>
        <v>61.560000000000009</v>
      </c>
      <c r="AH15" s="2"/>
    </row>
    <row r="16" spans="1:34" ht="17.100000000000001" customHeight="1" x14ac:dyDescent="0.2">
      <c r="A16" s="9" t="s">
        <v>10</v>
      </c>
      <c r="B16" s="3">
        <f>[12]Julho!$J$5</f>
        <v>28.44</v>
      </c>
      <c r="C16" s="3">
        <f>[12]Julho!$J$6</f>
        <v>28.44</v>
      </c>
      <c r="D16" s="3">
        <f>[12]Julho!$J$7</f>
        <v>32.4</v>
      </c>
      <c r="E16" s="3">
        <f>[12]Julho!$J$8</f>
        <v>26.28</v>
      </c>
      <c r="F16" s="3">
        <f>[12]Julho!$J$9</f>
        <v>13.32</v>
      </c>
      <c r="G16" s="3">
        <f>[12]Julho!$J$10</f>
        <v>17.64</v>
      </c>
      <c r="H16" s="3">
        <f>[12]Julho!$J$11</f>
        <v>21.240000000000002</v>
      </c>
      <c r="I16" s="3">
        <f>[12]Julho!$J$12</f>
        <v>18</v>
      </c>
      <c r="J16" s="3">
        <f>[12]Julho!$J$13</f>
        <v>35.64</v>
      </c>
      <c r="K16" s="3">
        <f>[12]Julho!$J$14</f>
        <v>35.64</v>
      </c>
      <c r="L16" s="3">
        <f>[12]Julho!$J$15</f>
        <v>27</v>
      </c>
      <c r="M16" s="3">
        <f>[12]Julho!$J$16</f>
        <v>28.8</v>
      </c>
      <c r="N16" s="3">
        <f>[12]Julho!$J$17</f>
        <v>41.4</v>
      </c>
      <c r="O16" s="3">
        <f>[12]Julho!$J$18</f>
        <v>39.6</v>
      </c>
      <c r="P16" s="3">
        <f>[12]Julho!$J$19</f>
        <v>40.32</v>
      </c>
      <c r="Q16" s="3">
        <f>[12]Julho!$J$20</f>
        <v>46.800000000000004</v>
      </c>
      <c r="R16" s="3">
        <f>[12]Julho!$J$21</f>
        <v>36.72</v>
      </c>
      <c r="S16" s="3">
        <f>[12]Julho!$J$22</f>
        <v>32.4</v>
      </c>
      <c r="T16" s="3">
        <f>[12]Julho!$J$23</f>
        <v>21.6</v>
      </c>
      <c r="U16" s="3">
        <f>[12]Julho!$J$24</f>
        <v>41.76</v>
      </c>
      <c r="V16" s="3">
        <f>[12]Julho!$J$25</f>
        <v>27</v>
      </c>
      <c r="W16" s="3">
        <f>[12]Julho!$J$26</f>
        <v>25.56</v>
      </c>
      <c r="X16" s="3">
        <f>[12]Julho!$J$27</f>
        <v>26.64</v>
      </c>
      <c r="Y16" s="3">
        <f>[12]Julho!$J$28</f>
        <v>34.92</v>
      </c>
      <c r="Z16" s="3">
        <f>[12]Julho!$J$29</f>
        <v>48.6</v>
      </c>
      <c r="AA16" s="3">
        <f>[12]Julho!$J$30</f>
        <v>31.680000000000003</v>
      </c>
      <c r="AB16" s="3">
        <f>[12]Julho!$J$31</f>
        <v>35.64</v>
      </c>
      <c r="AC16" s="3">
        <f>[12]Julho!$J$32</f>
        <v>38.880000000000003</v>
      </c>
      <c r="AD16" s="3">
        <f>[12]Julho!$J$33</f>
        <v>62.639999999999993</v>
      </c>
      <c r="AE16" s="3">
        <f>[12]Julho!$J$34</f>
        <v>32.4</v>
      </c>
      <c r="AF16" s="3">
        <f>[12]Julho!$J$35</f>
        <v>26.64</v>
      </c>
      <c r="AG16" s="16">
        <f t="shared" si="2"/>
        <v>62.639999999999993</v>
      </c>
      <c r="AH16" s="2"/>
    </row>
    <row r="17" spans="1:34" ht="17.100000000000001" customHeight="1" x14ac:dyDescent="0.2">
      <c r="A17" s="9" t="s">
        <v>11</v>
      </c>
      <c r="B17" s="3" t="str">
        <f>[13]Julho!$J$5</f>
        <v>**</v>
      </c>
      <c r="C17" s="3" t="str">
        <f>[13]Julho!$J$6</f>
        <v>**</v>
      </c>
      <c r="D17" s="3" t="str">
        <f>[13]Julho!$J$7</f>
        <v>**</v>
      </c>
      <c r="E17" s="3">
        <f>[13]Julho!$J$8</f>
        <v>23.400000000000002</v>
      </c>
      <c r="F17" s="3">
        <f>[13]Julho!$J$9</f>
        <v>15.840000000000002</v>
      </c>
      <c r="G17" s="3">
        <f>[13]Julho!$J$10</f>
        <v>16.2</v>
      </c>
      <c r="H17" s="3">
        <f>[13]Julho!$J$11</f>
        <v>17.28</v>
      </c>
      <c r="I17" s="3">
        <f>[13]Julho!$J$12</f>
        <v>16.2</v>
      </c>
      <c r="J17" s="3">
        <f>[13]Julho!$J$13</f>
        <v>27.720000000000002</v>
      </c>
      <c r="K17" s="3">
        <f>[13]Julho!$J$14</f>
        <v>29.880000000000003</v>
      </c>
      <c r="L17" s="3">
        <f>[13]Julho!$J$15</f>
        <v>29.16</v>
      </c>
      <c r="M17" s="3">
        <f>[13]Julho!$J$16</f>
        <v>24.12</v>
      </c>
      <c r="N17" s="3">
        <f>[13]Julho!$J$17</f>
        <v>25.92</v>
      </c>
      <c r="O17" s="3">
        <f>[13]Julho!$J$18</f>
        <v>29.880000000000003</v>
      </c>
      <c r="P17" s="3">
        <f>[13]Julho!$J$19</f>
        <v>34.56</v>
      </c>
      <c r="Q17" s="3">
        <f>[13]Julho!$J$20</f>
        <v>45.36</v>
      </c>
      <c r="R17" s="3">
        <f>[13]Julho!$J$21</f>
        <v>48.24</v>
      </c>
      <c r="S17" s="3">
        <f>[13]Julho!$J$22</f>
        <v>31.680000000000003</v>
      </c>
      <c r="T17" s="3">
        <f>[13]Julho!$J$23</f>
        <v>31.680000000000003</v>
      </c>
      <c r="U17" s="3">
        <f>[13]Julho!$J$24</f>
        <v>47.88</v>
      </c>
      <c r="V17" s="3">
        <f>[13]Julho!$J$25</f>
        <v>32.4</v>
      </c>
      <c r="W17" s="3">
        <f>[13]Julho!$J$26</f>
        <v>24.48</v>
      </c>
      <c r="X17" s="3">
        <f>[13]Julho!$J$27</f>
        <v>23.759999999999998</v>
      </c>
      <c r="Y17" s="3">
        <f>[13]Julho!$J$28</f>
        <v>36.72</v>
      </c>
      <c r="Z17" s="3">
        <f>[13]Julho!$J$29</f>
        <v>39.6</v>
      </c>
      <c r="AA17" s="3">
        <f>[13]Julho!$J$30</f>
        <v>28.44</v>
      </c>
      <c r="AB17" s="3">
        <f>[13]Julho!$J$31</f>
        <v>29.880000000000003</v>
      </c>
      <c r="AC17" s="3">
        <f>[13]Julho!$J$32</f>
        <v>34.200000000000003</v>
      </c>
      <c r="AD17" s="3">
        <f>[13]Julho!$J$33</f>
        <v>45</v>
      </c>
      <c r="AE17" s="3">
        <f>[13]Julho!$J$34</f>
        <v>43.92</v>
      </c>
      <c r="AF17" s="3">
        <f>[13]Julho!$J$35</f>
        <v>29.16</v>
      </c>
      <c r="AG17" s="16">
        <f t="shared" si="2"/>
        <v>48.24</v>
      </c>
      <c r="AH17" s="2"/>
    </row>
    <row r="18" spans="1:34" ht="17.100000000000001" customHeight="1" x14ac:dyDescent="0.2">
      <c r="A18" s="9" t="s">
        <v>12</v>
      </c>
      <c r="B18" s="3">
        <f>[14]Julho!$J$5</f>
        <v>19.440000000000001</v>
      </c>
      <c r="C18" s="3">
        <f>[14]Julho!$J$6</f>
        <v>17.64</v>
      </c>
      <c r="D18" s="3">
        <f>[14]Julho!$J$7</f>
        <v>27</v>
      </c>
      <c r="E18" s="3">
        <f>[14]Julho!$J$8</f>
        <v>21.96</v>
      </c>
      <c r="F18" s="3">
        <f>[14]Julho!$J$9</f>
        <v>22.32</v>
      </c>
      <c r="G18" s="3">
        <f>[14]Julho!$J$10</f>
        <v>17.28</v>
      </c>
      <c r="H18" s="3">
        <f>[14]Julho!$J$11</f>
        <v>20.52</v>
      </c>
      <c r="I18" s="3">
        <f>[14]Julho!$J$12</f>
        <v>19.440000000000001</v>
      </c>
      <c r="J18" s="3">
        <f>[14]Julho!$J$13</f>
        <v>29.880000000000003</v>
      </c>
      <c r="K18" s="3">
        <f>[14]Julho!$J$14</f>
        <v>29.52</v>
      </c>
      <c r="L18" s="3">
        <f>[14]Julho!$J$15</f>
        <v>23.400000000000002</v>
      </c>
      <c r="M18" s="3">
        <f>[14]Julho!$J$16</f>
        <v>30.240000000000002</v>
      </c>
      <c r="N18" s="3">
        <f>[14]Julho!$J$17</f>
        <v>23.759999999999998</v>
      </c>
      <c r="O18" s="3">
        <f>[14]Julho!$J$18</f>
        <v>25.2</v>
      </c>
      <c r="P18" s="3">
        <f>[14]Julho!$J$19</f>
        <v>34.200000000000003</v>
      </c>
      <c r="Q18" s="3">
        <f>[14]Julho!$J$20</f>
        <v>36.36</v>
      </c>
      <c r="R18" s="3">
        <f>[14]Julho!$J$21</f>
        <v>27.36</v>
      </c>
      <c r="S18" s="3">
        <f>[14]Julho!$J$22</f>
        <v>20.88</v>
      </c>
      <c r="T18" s="3">
        <f>[14]Julho!$J$23</f>
        <v>17.28</v>
      </c>
      <c r="U18" s="3">
        <f>[14]Julho!$J$24</f>
        <v>41.76</v>
      </c>
      <c r="V18" s="3">
        <f>[14]Julho!$J$25</f>
        <v>19.440000000000001</v>
      </c>
      <c r="W18" s="3">
        <f>[14]Julho!$J$26</f>
        <v>20.52</v>
      </c>
      <c r="X18" s="3">
        <f>[14]Julho!$J$27</f>
        <v>18</v>
      </c>
      <c r="Y18" s="3">
        <f>[14]Julho!$J$28</f>
        <v>27.720000000000002</v>
      </c>
      <c r="Z18" s="3">
        <f>[14]Julho!$J$29</f>
        <v>37.440000000000005</v>
      </c>
      <c r="AA18" s="3">
        <f>[14]Julho!$J$30</f>
        <v>34.200000000000003</v>
      </c>
      <c r="AB18" s="3">
        <f>[14]Julho!$J$31</f>
        <v>28.8</v>
      </c>
      <c r="AC18" s="3">
        <f>[14]Julho!$J$32</f>
        <v>33.119999999999997</v>
      </c>
      <c r="AD18" s="3">
        <f>[14]Julho!$J$33</f>
        <v>42.12</v>
      </c>
      <c r="AE18" s="3">
        <f>[14]Julho!$J$34</f>
        <v>21.6</v>
      </c>
      <c r="AF18" s="3">
        <f>[14]Julho!$J$35</f>
        <v>18</v>
      </c>
      <c r="AG18" s="16">
        <f t="shared" si="2"/>
        <v>42.12</v>
      </c>
      <c r="AH18" s="2"/>
    </row>
    <row r="19" spans="1:34" ht="17.100000000000001" customHeight="1" x14ac:dyDescent="0.2">
      <c r="A19" s="9" t="s">
        <v>13</v>
      </c>
      <c r="B19" s="3" t="str">
        <f>[15]Julho!$J$5</f>
        <v>**</v>
      </c>
      <c r="C19" s="3" t="str">
        <f>[15]Julho!$J$6</f>
        <v>**</v>
      </c>
      <c r="D19" s="3" t="str">
        <f>[15]Julho!$J$7</f>
        <v>**</v>
      </c>
      <c r="E19" s="3" t="str">
        <f>[15]Julho!$J$8</f>
        <v>**</v>
      </c>
      <c r="F19" s="3" t="str">
        <f>[15]Julho!$J$9</f>
        <v>**</v>
      </c>
      <c r="G19" s="3" t="str">
        <f>[15]Julho!$J$10</f>
        <v>**</v>
      </c>
      <c r="H19" s="3" t="str">
        <f>[15]Julho!$J$11</f>
        <v>**</v>
      </c>
      <c r="I19" s="3" t="str">
        <f>[15]Julho!$J$12</f>
        <v>**</v>
      </c>
      <c r="J19" s="3" t="str">
        <f>[15]Julho!$J$13</f>
        <v>**</v>
      </c>
      <c r="K19" s="3" t="str">
        <f>[15]Julho!$J$14</f>
        <v>**</v>
      </c>
      <c r="L19" s="3" t="str">
        <f>[15]Julho!$J$15</f>
        <v>**</v>
      </c>
      <c r="M19" s="3" t="str">
        <f>[15]Julho!$J$16</f>
        <v>**</v>
      </c>
      <c r="N19" s="3" t="str">
        <f>[15]Julho!$J$17</f>
        <v>**</v>
      </c>
      <c r="O19" s="3" t="str">
        <f>[15]Julho!$J$18</f>
        <v>**</v>
      </c>
      <c r="P19" s="3" t="str">
        <f>[15]Julho!$J$19</f>
        <v>**</v>
      </c>
      <c r="Q19" s="3" t="str">
        <f>[15]Julho!$J$20</f>
        <v>**</v>
      </c>
      <c r="R19" s="3" t="str">
        <f>[15]Julho!$J$21</f>
        <v>**</v>
      </c>
      <c r="S19" s="3" t="str">
        <f>[15]Julho!$J$22</f>
        <v>**</v>
      </c>
      <c r="T19" s="3" t="str">
        <f>[15]Julho!$J$23</f>
        <v>**</v>
      </c>
      <c r="U19" s="3" t="str">
        <f>[15]Julho!$J$24</f>
        <v>**</v>
      </c>
      <c r="V19" s="3" t="str">
        <f>[15]Julho!$J$25</f>
        <v>**</v>
      </c>
      <c r="W19" s="3" t="str">
        <f>[15]Julho!$J$26</f>
        <v>**</v>
      </c>
      <c r="X19" s="3" t="str">
        <f>[15]Julho!$J$27</f>
        <v>**</v>
      </c>
      <c r="Y19" s="3" t="str">
        <f>[15]Julho!$J$28</f>
        <v>**</v>
      </c>
      <c r="Z19" s="3" t="str">
        <f>[15]Julho!$J$29</f>
        <v>**</v>
      </c>
      <c r="AA19" s="3" t="str">
        <f>[15]Julho!$J$30</f>
        <v>**</v>
      </c>
      <c r="AB19" s="3" t="str">
        <f>[15]Julho!$J$31</f>
        <v>**</v>
      </c>
      <c r="AC19" s="3" t="str">
        <f>[15]Julho!$J$32</f>
        <v>**</v>
      </c>
      <c r="AD19" s="3" t="str">
        <f>[15]Julho!$J$33</f>
        <v>**</v>
      </c>
      <c r="AE19" s="3" t="str">
        <f>[15]Julho!$J$34</f>
        <v>**</v>
      </c>
      <c r="AF19" s="3" t="str">
        <f>[15]Julho!$J$35</f>
        <v>**</v>
      </c>
      <c r="AG19" s="16" t="s">
        <v>32</v>
      </c>
      <c r="AH19" s="2"/>
    </row>
    <row r="20" spans="1:34" ht="17.100000000000001" customHeight="1" x14ac:dyDescent="0.2">
      <c r="A20" s="9" t="s">
        <v>14</v>
      </c>
      <c r="B20" s="3">
        <f>[16]Julho!$J$5</f>
        <v>20.88</v>
      </c>
      <c r="C20" s="3">
        <f>[16]Julho!$J$6</f>
        <v>31.680000000000003</v>
      </c>
      <c r="D20" s="3">
        <f>[16]Julho!$J$7</f>
        <v>36.36</v>
      </c>
      <c r="E20" s="3">
        <f>[16]Julho!$J$8</f>
        <v>25.92</v>
      </c>
      <c r="F20" s="3">
        <f>[16]Julho!$J$9</f>
        <v>18.720000000000002</v>
      </c>
      <c r="G20" s="3">
        <f>[16]Julho!$J$10</f>
        <v>18.720000000000002</v>
      </c>
      <c r="H20" s="3">
        <f>[16]Julho!$J$11</f>
        <v>20.88</v>
      </c>
      <c r="I20" s="3">
        <f>[16]Julho!$J$12</f>
        <v>18.36</v>
      </c>
      <c r="J20" s="3">
        <f>[16]Julho!$J$13</f>
        <v>25.92</v>
      </c>
      <c r="K20" s="3">
        <f>[16]Julho!$J$14</f>
        <v>20.16</v>
      </c>
      <c r="L20" s="3">
        <f>[16]Julho!$J$15</f>
        <v>28.08</v>
      </c>
      <c r="M20" s="3">
        <f>[16]Julho!$J$16</f>
        <v>36</v>
      </c>
      <c r="N20" s="3">
        <f>[16]Julho!$J$17</f>
        <v>33.119999999999997</v>
      </c>
      <c r="O20" s="3">
        <f>[16]Julho!$J$18</f>
        <v>28.08</v>
      </c>
      <c r="P20" s="3">
        <f>[16]Julho!$J$19</f>
        <v>30.240000000000002</v>
      </c>
      <c r="Q20" s="3">
        <f>[16]Julho!$J$20</f>
        <v>23.400000000000002</v>
      </c>
      <c r="R20" s="3">
        <f>[16]Julho!$J$21</f>
        <v>29.16</v>
      </c>
      <c r="S20" s="3">
        <f>[16]Julho!$J$22</f>
        <v>23.040000000000003</v>
      </c>
      <c r="T20" s="3">
        <f>[16]Julho!$J$23</f>
        <v>33.840000000000003</v>
      </c>
      <c r="U20" s="3">
        <f>[16]Julho!$J$24</f>
        <v>37.080000000000005</v>
      </c>
      <c r="V20" s="3">
        <f>[16]Julho!$J$25</f>
        <v>33.119999999999997</v>
      </c>
      <c r="W20" s="3">
        <f>[16]Julho!$J$26</f>
        <v>33.119999999999997</v>
      </c>
      <c r="X20" s="3">
        <f>[16]Julho!$J$27</f>
        <v>26.28</v>
      </c>
      <c r="Y20" s="3">
        <f>[16]Julho!$J$28</f>
        <v>36.36</v>
      </c>
      <c r="Z20" s="3">
        <f>[16]Julho!$J$29</f>
        <v>45.72</v>
      </c>
      <c r="AA20" s="3">
        <f>[16]Julho!$J$30</f>
        <v>37.080000000000005</v>
      </c>
      <c r="AB20" s="3">
        <f>[16]Julho!$J$31</f>
        <v>41.04</v>
      </c>
      <c r="AC20" s="3">
        <f>[16]Julho!$J$32</f>
        <v>37.080000000000005</v>
      </c>
      <c r="AD20" s="3">
        <f>[16]Julho!$J$33</f>
        <v>34.92</v>
      </c>
      <c r="AE20" s="3">
        <f>[16]Julho!$J$34</f>
        <v>45</v>
      </c>
      <c r="AF20" s="3">
        <f>[16]Julho!$J$35</f>
        <v>38.159999999999997</v>
      </c>
      <c r="AG20" s="16">
        <f t="shared" si="2"/>
        <v>45.72</v>
      </c>
      <c r="AH20" s="2"/>
    </row>
    <row r="21" spans="1:34" ht="17.100000000000001" customHeight="1" x14ac:dyDescent="0.2">
      <c r="A21" s="9" t="s">
        <v>15</v>
      </c>
      <c r="B21" s="3">
        <f>[17]Julho!$J$5</f>
        <v>30.96</v>
      </c>
      <c r="C21" s="3">
        <f>[17]Julho!$J$6</f>
        <v>25.92</v>
      </c>
      <c r="D21" s="3">
        <f>[17]Julho!$J$7</f>
        <v>29.880000000000003</v>
      </c>
      <c r="E21" s="3">
        <f>[17]Julho!$J$8</f>
        <v>28.44</v>
      </c>
      <c r="F21" s="3">
        <f>[17]Julho!$J$9</f>
        <v>16.920000000000002</v>
      </c>
      <c r="G21" s="3">
        <f>[17]Julho!$J$10</f>
        <v>21.240000000000002</v>
      </c>
      <c r="H21" s="3">
        <f>[17]Julho!$J$11</f>
        <v>19.440000000000001</v>
      </c>
      <c r="I21" s="3">
        <f>[17]Julho!$J$12</f>
        <v>25.92</v>
      </c>
      <c r="J21" s="3">
        <f>[17]Julho!$J$13</f>
        <v>36</v>
      </c>
      <c r="K21" s="3">
        <f>[17]Julho!$J$14</f>
        <v>34.56</v>
      </c>
      <c r="L21" s="3">
        <f>[17]Julho!$J$15</f>
        <v>30.96</v>
      </c>
      <c r="M21" s="3">
        <f>[17]Julho!$J$16</f>
        <v>28.8</v>
      </c>
      <c r="N21" s="3">
        <f>[17]Julho!$J$17</f>
        <v>29.52</v>
      </c>
      <c r="O21" s="3">
        <f>[17]Julho!$J$18</f>
        <v>31.680000000000003</v>
      </c>
      <c r="P21" s="3">
        <f>[17]Julho!$J$19</f>
        <v>43.2</v>
      </c>
      <c r="Q21" s="3">
        <f>[17]Julho!$J$20</f>
        <v>39.96</v>
      </c>
      <c r="R21" s="3">
        <f>[17]Julho!$J$21</f>
        <v>41.4</v>
      </c>
      <c r="S21" s="3">
        <f>[17]Julho!$J$22</f>
        <v>57.24</v>
      </c>
      <c r="T21" s="3">
        <f>[17]Julho!$J$23</f>
        <v>29.52</v>
      </c>
      <c r="U21" s="3">
        <f>[17]Julho!$J$24</f>
        <v>43.56</v>
      </c>
      <c r="V21" s="3">
        <f>[17]Julho!$J$25</f>
        <v>35.64</v>
      </c>
      <c r="W21" s="3">
        <f>[17]Julho!$J$26</f>
        <v>30.6</v>
      </c>
      <c r="X21" s="3">
        <f>[17]Julho!$J$27</f>
        <v>36.72</v>
      </c>
      <c r="Y21" s="3">
        <f>[17]Julho!$J$28</f>
        <v>34.56</v>
      </c>
      <c r="Z21" s="3">
        <f>[17]Julho!$J$29</f>
        <v>49.680000000000007</v>
      </c>
      <c r="AA21" s="3">
        <f>[17]Julho!$J$30</f>
        <v>23.040000000000003</v>
      </c>
      <c r="AB21" s="3">
        <f>[17]Julho!$J$31</f>
        <v>37.440000000000005</v>
      </c>
      <c r="AC21" s="3">
        <f>[17]Julho!$J$32</f>
        <v>34.56</v>
      </c>
      <c r="AD21" s="3">
        <f>[17]Julho!$J$33</f>
        <v>55.440000000000005</v>
      </c>
      <c r="AE21" s="3">
        <f>[17]Julho!$J$34</f>
        <v>38.880000000000003</v>
      </c>
      <c r="AF21" s="3">
        <f>[17]Julho!$J$35</f>
        <v>20.88</v>
      </c>
      <c r="AG21" s="16">
        <f t="shared" si="2"/>
        <v>57.24</v>
      </c>
      <c r="AH21" s="2"/>
    </row>
    <row r="22" spans="1:34" ht="17.100000000000001" customHeight="1" x14ac:dyDescent="0.2">
      <c r="A22" s="9" t="s">
        <v>16</v>
      </c>
      <c r="B22" s="3">
        <f>[18]Julho!$J$5</f>
        <v>33.119999999999997</v>
      </c>
      <c r="C22" s="3">
        <f>[18]Julho!$J$6</f>
        <v>25.56</v>
      </c>
      <c r="D22" s="3">
        <f>[18]Julho!$J$7</f>
        <v>33.480000000000004</v>
      </c>
      <c r="E22" s="3">
        <f>[18]Julho!$J$8</f>
        <v>30.240000000000002</v>
      </c>
      <c r="F22" s="3">
        <f>[18]Julho!$J$9</f>
        <v>16.2</v>
      </c>
      <c r="G22" s="3">
        <f>[18]Julho!$J$10</f>
        <v>25.56</v>
      </c>
      <c r="H22" s="3">
        <f>[18]Julho!$J$11</f>
        <v>25.92</v>
      </c>
      <c r="I22" s="3">
        <f>[18]Julho!$J$12</f>
        <v>18</v>
      </c>
      <c r="J22" s="3">
        <f>[18]Julho!$J$13</f>
        <v>41.4</v>
      </c>
      <c r="K22" s="3">
        <f>[18]Julho!$J$14</f>
        <v>43.92</v>
      </c>
      <c r="L22" s="3">
        <f>[18]Julho!$J$15</f>
        <v>26.64</v>
      </c>
      <c r="M22" s="3">
        <f>[18]Julho!$J$16</f>
        <v>36</v>
      </c>
      <c r="N22" s="3">
        <f>[18]Julho!$J$17</f>
        <v>27</v>
      </c>
      <c r="O22" s="3">
        <f>[18]Julho!$J$18</f>
        <v>53.28</v>
      </c>
      <c r="P22" s="3">
        <f>[18]Julho!$J$19</f>
        <v>52.92</v>
      </c>
      <c r="Q22" s="3">
        <f>[18]Julho!$J$20</f>
        <v>39.24</v>
      </c>
      <c r="R22" s="3">
        <f>[18]Julho!$J$21</f>
        <v>27</v>
      </c>
      <c r="S22" s="3">
        <f>[18]Julho!$J$22</f>
        <v>23.400000000000002</v>
      </c>
      <c r="T22" s="3">
        <f>[18]Julho!$J$23</f>
        <v>28.08</v>
      </c>
      <c r="U22" s="3">
        <f>[18]Julho!$J$24</f>
        <v>32.04</v>
      </c>
      <c r="V22" s="3">
        <f>[18]Julho!$J$25</f>
        <v>33.840000000000003</v>
      </c>
      <c r="W22" s="3">
        <f>[18]Julho!$J$26</f>
        <v>29.880000000000003</v>
      </c>
      <c r="X22" s="3">
        <f>[18]Julho!$J$27</f>
        <v>21.240000000000002</v>
      </c>
      <c r="Y22" s="3">
        <f>[18]Julho!$J$28</f>
        <v>34.56</v>
      </c>
      <c r="Z22" s="3">
        <f>[18]Julho!$J$29</f>
        <v>49.32</v>
      </c>
      <c r="AA22" s="3">
        <f>[18]Julho!$J$30</f>
        <v>33.119999999999997</v>
      </c>
      <c r="AB22" s="3">
        <f>[18]Julho!$J$31</f>
        <v>34.56</v>
      </c>
      <c r="AC22" s="3">
        <f>[18]Julho!$J$32</f>
        <v>43.92</v>
      </c>
      <c r="AD22" s="3">
        <f>[18]Julho!$J$33</f>
        <v>38.519999999999996</v>
      </c>
      <c r="AE22" s="3">
        <f>[18]Julho!$J$34</f>
        <v>29.52</v>
      </c>
      <c r="AF22" s="3">
        <f>[18]Julho!$J$35</f>
        <v>23.400000000000002</v>
      </c>
      <c r="AG22" s="16">
        <f t="shared" ref="AG22:AG26" si="3">MAX(B22:AF22)</f>
        <v>53.28</v>
      </c>
      <c r="AH22" s="2"/>
    </row>
    <row r="23" spans="1:34" ht="17.100000000000001" customHeight="1" x14ac:dyDescent="0.2">
      <c r="A23" s="9" t="s">
        <v>17</v>
      </c>
      <c r="B23" s="3">
        <f>[19]Julho!$J$5</f>
        <v>23.759999999999998</v>
      </c>
      <c r="C23" s="3">
        <f>[19]Julho!$J$6</f>
        <v>30.240000000000002</v>
      </c>
      <c r="D23" s="3">
        <f>[19]Julho!$J$7</f>
        <v>29.52</v>
      </c>
      <c r="E23" s="3">
        <f>[19]Julho!$J$8</f>
        <v>26.28</v>
      </c>
      <c r="F23" s="3">
        <f>[19]Julho!$J$9</f>
        <v>15.840000000000002</v>
      </c>
      <c r="G23" s="3">
        <f>[19]Julho!$J$10</f>
        <v>19.440000000000001</v>
      </c>
      <c r="H23" s="3">
        <f>[19]Julho!$J$11</f>
        <v>19.8</v>
      </c>
      <c r="I23" s="3">
        <f>[19]Julho!$J$12</f>
        <v>18</v>
      </c>
      <c r="J23" s="3">
        <f>[19]Julho!$J$13</f>
        <v>28.08</v>
      </c>
      <c r="K23" s="3">
        <f>[19]Julho!$J$14</f>
        <v>38.159999999999997</v>
      </c>
      <c r="L23" s="3">
        <f>[19]Julho!$J$15</f>
        <v>24.12</v>
      </c>
      <c r="M23" s="3">
        <f>[19]Julho!$J$16</f>
        <v>23.759999999999998</v>
      </c>
      <c r="N23" s="3">
        <f>[19]Julho!$J$17</f>
        <v>46.080000000000005</v>
      </c>
      <c r="O23" s="3">
        <f>[19]Julho!$J$18</f>
        <v>34.92</v>
      </c>
      <c r="P23" s="3">
        <f>[19]Julho!$J$19</f>
        <v>35.28</v>
      </c>
      <c r="Q23" s="3">
        <f>[19]Julho!$J$20</f>
        <v>41.76</v>
      </c>
      <c r="R23" s="3">
        <f>[19]Julho!$J$21</f>
        <v>52.56</v>
      </c>
      <c r="S23" s="3">
        <f>[19]Julho!$J$22</f>
        <v>52.2</v>
      </c>
      <c r="T23" s="3">
        <f>[19]Julho!$J$23</f>
        <v>23.400000000000002</v>
      </c>
      <c r="U23" s="3">
        <f>[19]Julho!$J$24</f>
        <v>40.680000000000007</v>
      </c>
      <c r="V23" s="3">
        <f>[19]Julho!$J$25</f>
        <v>34.56</v>
      </c>
      <c r="W23" s="3">
        <f>[19]Julho!$J$26</f>
        <v>30.240000000000002</v>
      </c>
      <c r="X23" s="3">
        <f>[19]Julho!$J$27</f>
        <v>23.759999999999998</v>
      </c>
      <c r="Y23" s="3">
        <f>[19]Julho!$J$28</f>
        <v>25.2</v>
      </c>
      <c r="Z23" s="3">
        <f>[19]Julho!$J$29</f>
        <v>38.880000000000003</v>
      </c>
      <c r="AA23" s="3">
        <f>[19]Julho!$J$30</f>
        <v>24.48</v>
      </c>
      <c r="AB23" s="3">
        <f>[19]Julho!$J$31</f>
        <v>28.44</v>
      </c>
      <c r="AC23" s="3">
        <f>[19]Julho!$J$32</f>
        <v>35.64</v>
      </c>
      <c r="AD23" s="3">
        <f>[19]Julho!$J$33</f>
        <v>60.839999999999996</v>
      </c>
      <c r="AE23" s="3">
        <f>[19]Julho!$J$34</f>
        <v>62.639999999999993</v>
      </c>
      <c r="AF23" s="3">
        <f>[19]Julho!$J$35</f>
        <v>37.440000000000005</v>
      </c>
      <c r="AG23" s="16">
        <f t="shared" si="3"/>
        <v>62.639999999999993</v>
      </c>
      <c r="AH23" s="2"/>
    </row>
    <row r="24" spans="1:34" ht="17.100000000000001" customHeight="1" x14ac:dyDescent="0.2">
      <c r="A24" s="9" t="s">
        <v>18</v>
      </c>
      <c r="B24" s="3">
        <f>[20]Julho!$J$5</f>
        <v>30.96</v>
      </c>
      <c r="C24" s="3">
        <f>[20]Julho!$J$6</f>
        <v>34.200000000000003</v>
      </c>
      <c r="D24" s="3">
        <f>[20]Julho!$J$7</f>
        <v>28.44</v>
      </c>
      <c r="E24" s="3">
        <f>[20]Julho!$J$8</f>
        <v>26.28</v>
      </c>
      <c r="F24" s="3">
        <f>[20]Julho!$J$9</f>
        <v>26.64</v>
      </c>
      <c r="G24" s="3">
        <f>[20]Julho!$J$10</f>
        <v>25.92</v>
      </c>
      <c r="H24" s="3">
        <f>[20]Julho!$J$11</f>
        <v>25.56</v>
      </c>
      <c r="I24" s="3">
        <f>[20]Julho!$J$12</f>
        <v>20.88</v>
      </c>
      <c r="J24" s="3">
        <f>[20]Julho!$J$13</f>
        <v>29.16</v>
      </c>
      <c r="K24" s="3">
        <f>[20]Julho!$J$14</f>
        <v>56.88</v>
      </c>
      <c r="L24" s="3">
        <f>[20]Julho!$J$15</f>
        <v>25.2</v>
      </c>
      <c r="M24" s="3">
        <f>[20]Julho!$J$16</f>
        <v>32.76</v>
      </c>
      <c r="N24" s="3">
        <f>[20]Julho!$J$17</f>
        <v>36.72</v>
      </c>
      <c r="O24" s="3">
        <f>[20]Julho!$J$18</f>
        <v>27.720000000000002</v>
      </c>
      <c r="P24" s="3">
        <f>[20]Julho!$J$19</f>
        <v>37.440000000000005</v>
      </c>
      <c r="Q24" s="3">
        <f>[20]Julho!$J$20</f>
        <v>37.800000000000004</v>
      </c>
      <c r="R24" s="3">
        <f>[20]Julho!$J$21</f>
        <v>36.36</v>
      </c>
      <c r="S24" s="3">
        <f>[20]Julho!$J$22</f>
        <v>43.92</v>
      </c>
      <c r="T24" s="3">
        <f>[20]Julho!$J$23</f>
        <v>29.880000000000003</v>
      </c>
      <c r="U24" s="3">
        <f>[20]Julho!$J$24</f>
        <v>37.080000000000005</v>
      </c>
      <c r="V24" s="3">
        <f>[20]Julho!$J$25</f>
        <v>34.92</v>
      </c>
      <c r="W24" s="3">
        <f>[20]Julho!$J$26</f>
        <v>34.92</v>
      </c>
      <c r="X24" s="3">
        <f>[20]Julho!$J$27</f>
        <v>37.080000000000005</v>
      </c>
      <c r="Y24" s="3">
        <f>[20]Julho!$J$28</f>
        <v>42.12</v>
      </c>
      <c r="Z24" s="3">
        <f>[20]Julho!$J$29</f>
        <v>43.56</v>
      </c>
      <c r="AA24" s="3">
        <f>[20]Julho!$J$30</f>
        <v>33.119999999999997</v>
      </c>
      <c r="AB24" s="3">
        <f>[20]Julho!$J$31</f>
        <v>36.36</v>
      </c>
      <c r="AC24" s="3">
        <f>[20]Julho!$J$32</f>
        <v>36.36</v>
      </c>
      <c r="AD24" s="3">
        <f>[20]Julho!$J$33</f>
        <v>47.88</v>
      </c>
      <c r="AE24" s="3">
        <f>[20]Julho!$J$34</f>
        <v>60.480000000000004</v>
      </c>
      <c r="AF24" s="3">
        <f>[20]Julho!$J$35</f>
        <v>57.24</v>
      </c>
      <c r="AG24" s="16">
        <f t="shared" si="3"/>
        <v>60.480000000000004</v>
      </c>
      <c r="AH24" s="2"/>
    </row>
    <row r="25" spans="1:34" ht="17.100000000000001" customHeight="1" x14ac:dyDescent="0.2">
      <c r="A25" s="9" t="s">
        <v>19</v>
      </c>
      <c r="B25" s="3">
        <f>[21]Julho!$J$5</f>
        <v>29.52</v>
      </c>
      <c r="C25" s="3">
        <f>[21]Julho!$J$6</f>
        <v>24.12</v>
      </c>
      <c r="D25" s="3">
        <f>[21]Julho!$J$7</f>
        <v>32.76</v>
      </c>
      <c r="E25" s="3">
        <f>[21]Julho!$J$8</f>
        <v>31.680000000000003</v>
      </c>
      <c r="F25" s="3">
        <f>[21]Julho!$J$9</f>
        <v>17.28</v>
      </c>
      <c r="G25" s="3">
        <f>[21]Julho!$J$10</f>
        <v>24.840000000000003</v>
      </c>
      <c r="H25" s="3">
        <f>[21]Julho!$J$11</f>
        <v>25.56</v>
      </c>
      <c r="I25" s="3">
        <f>[21]Julho!$J$12</f>
        <v>23.040000000000003</v>
      </c>
      <c r="J25" s="3">
        <f>[21]Julho!$J$13</f>
        <v>38.159999999999997</v>
      </c>
      <c r="K25" s="3">
        <f>[21]Julho!$J$14</f>
        <v>40.32</v>
      </c>
      <c r="L25" s="3">
        <f>[21]Julho!$J$15</f>
        <v>22.32</v>
      </c>
      <c r="M25" s="3">
        <f>[21]Julho!$J$16</f>
        <v>33.840000000000003</v>
      </c>
      <c r="N25" s="3">
        <f>[21]Julho!$J$17</f>
        <v>38.159999999999997</v>
      </c>
      <c r="O25" s="3">
        <f>[21]Julho!$J$18</f>
        <v>41.04</v>
      </c>
      <c r="P25" s="3">
        <f>[21]Julho!$J$19</f>
        <v>41.4</v>
      </c>
      <c r="Q25" s="3">
        <f>[21]Julho!$J$20</f>
        <v>39.96</v>
      </c>
      <c r="R25" s="3">
        <f>[21]Julho!$J$21</f>
        <v>29.16</v>
      </c>
      <c r="S25" s="3">
        <f>[21]Julho!$J$22</f>
        <v>29.52</v>
      </c>
      <c r="T25" s="3">
        <f>[21]Julho!$J$23</f>
        <v>24.12</v>
      </c>
      <c r="U25" s="3">
        <f>[21]Julho!$J$24</f>
        <v>39.24</v>
      </c>
      <c r="V25" s="3">
        <f>[21]Julho!$J$25</f>
        <v>37.440000000000005</v>
      </c>
      <c r="W25" s="3">
        <f>[21]Julho!$J$26</f>
        <v>32.04</v>
      </c>
      <c r="X25" s="3">
        <f>[21]Julho!$J$27</f>
        <v>34.200000000000003</v>
      </c>
      <c r="Y25" s="3">
        <f>[21]Julho!$J$28</f>
        <v>39.6</v>
      </c>
      <c r="Z25" s="3">
        <f>[21]Julho!$J$29</f>
        <v>55.080000000000005</v>
      </c>
      <c r="AA25" s="3">
        <f>[21]Julho!$J$30</f>
        <v>33.480000000000004</v>
      </c>
      <c r="AB25" s="3">
        <f>[21]Julho!$J$31</f>
        <v>45.36</v>
      </c>
      <c r="AC25" s="3">
        <f>[21]Julho!$J$32</f>
        <v>41.76</v>
      </c>
      <c r="AD25" s="3">
        <f>[21]Julho!$J$33</f>
        <v>60.839999999999996</v>
      </c>
      <c r="AE25" s="3">
        <f>[21]Julho!$J$34</f>
        <v>48.6</v>
      </c>
      <c r="AF25" s="3">
        <f>[21]Julho!$J$35</f>
        <v>30.240000000000002</v>
      </c>
      <c r="AG25" s="16">
        <f t="shared" si="3"/>
        <v>60.839999999999996</v>
      </c>
      <c r="AH25" s="2"/>
    </row>
    <row r="26" spans="1:34" ht="17.100000000000001" customHeight="1" x14ac:dyDescent="0.2">
      <c r="A26" s="9" t="s">
        <v>31</v>
      </c>
      <c r="B26" s="3">
        <f>[22]Julho!$J$5</f>
        <v>18.240000000000002</v>
      </c>
      <c r="C26" s="3">
        <f>[22]Julho!$J$6</f>
        <v>25.92</v>
      </c>
      <c r="D26" s="3">
        <f>[22]Julho!$J$7</f>
        <v>28.8</v>
      </c>
      <c r="E26" s="3">
        <f>[22]Julho!$J$8</f>
        <v>32.64</v>
      </c>
      <c r="F26" s="3">
        <f>[22]Julho!$J$9</f>
        <v>19.200000000000003</v>
      </c>
      <c r="G26" s="3">
        <f>[22]Julho!$J$10</f>
        <v>16</v>
      </c>
      <c r="H26" s="3">
        <f>[22]Julho!$J$11</f>
        <v>20.480000000000004</v>
      </c>
      <c r="I26" s="3">
        <f>[22]Julho!$J$12</f>
        <v>18.880000000000003</v>
      </c>
      <c r="J26" s="3">
        <f>[22]Julho!$J$13</f>
        <v>27.200000000000003</v>
      </c>
      <c r="K26" s="3">
        <f>[22]Julho!$J$14</f>
        <v>35.520000000000003</v>
      </c>
      <c r="L26" s="3">
        <f>[22]Julho!$J$15</f>
        <v>22.400000000000002</v>
      </c>
      <c r="M26" s="3">
        <f>[22]Julho!$J$16</f>
        <v>29.760000000000005</v>
      </c>
      <c r="N26" s="3">
        <f>[22]Julho!$J$17</f>
        <v>24</v>
      </c>
      <c r="O26" s="3">
        <f>[22]Julho!$J$18</f>
        <v>26.24</v>
      </c>
      <c r="P26" s="3">
        <f>[22]Julho!$J$19</f>
        <v>37.44</v>
      </c>
      <c r="Q26" s="3">
        <f>[22]Julho!$J$20</f>
        <v>36.480000000000004</v>
      </c>
      <c r="R26" s="3">
        <f>[22]Julho!$J$21</f>
        <v>36.160000000000004</v>
      </c>
      <c r="S26" s="3">
        <f>[22]Julho!$J$22</f>
        <v>33.6</v>
      </c>
      <c r="T26" s="3">
        <f>[22]Julho!$J$23</f>
        <v>31.360000000000003</v>
      </c>
      <c r="U26" s="3">
        <f>[22]Julho!$J$24</f>
        <v>42.24</v>
      </c>
      <c r="V26" s="3">
        <f>[22]Julho!$J$25</f>
        <v>22.080000000000002</v>
      </c>
      <c r="W26" s="3">
        <f>[22]Julho!$J$26</f>
        <v>30.080000000000002</v>
      </c>
      <c r="X26" s="3">
        <f>[22]Julho!$J$27</f>
        <v>24.32</v>
      </c>
      <c r="Y26" s="3">
        <f>[22]Julho!$J$28</f>
        <v>27.200000000000003</v>
      </c>
      <c r="Z26" s="3">
        <f>[22]Julho!$J$29</f>
        <v>35.200000000000003</v>
      </c>
      <c r="AA26" s="3">
        <f>[22]Julho!$J$30</f>
        <v>30.72</v>
      </c>
      <c r="AB26" s="3">
        <f>[22]Julho!$J$31</f>
        <v>29.760000000000005</v>
      </c>
      <c r="AC26" s="3">
        <f>[22]Julho!$J$32</f>
        <v>32.64</v>
      </c>
      <c r="AD26" s="3">
        <f>[22]Julho!$J$33</f>
        <v>43.2</v>
      </c>
      <c r="AE26" s="3">
        <f>[22]Julho!$J$34</f>
        <v>34.880000000000003</v>
      </c>
      <c r="AF26" s="3">
        <f>[22]Julho!$J$35</f>
        <v>28.8</v>
      </c>
      <c r="AG26" s="16">
        <f t="shared" si="3"/>
        <v>43.2</v>
      </c>
      <c r="AH26" s="2"/>
    </row>
    <row r="27" spans="1:34" ht="17.100000000000001" customHeight="1" x14ac:dyDescent="0.2">
      <c r="A27" s="9" t="s">
        <v>20</v>
      </c>
      <c r="B27" s="3" t="str">
        <f>[23]Julho!$J$5</f>
        <v>**</v>
      </c>
      <c r="C27" s="3" t="str">
        <f>[23]Julho!$J$6</f>
        <v>**</v>
      </c>
      <c r="D27" s="3" t="str">
        <f>[23]Julho!$J$7</f>
        <v>**</v>
      </c>
      <c r="E27" s="3" t="str">
        <f>[23]Julho!$J$8</f>
        <v>**</v>
      </c>
      <c r="F27" s="3" t="str">
        <f>[23]Julho!$J$9</f>
        <v>**</v>
      </c>
      <c r="G27" s="3" t="str">
        <f>[23]Julho!$J$10</f>
        <v>**</v>
      </c>
      <c r="H27" s="3" t="str">
        <f>[23]Julho!$J$11</f>
        <v>**</v>
      </c>
      <c r="I27" s="3" t="str">
        <f>[23]Julho!$J$12</f>
        <v>**</v>
      </c>
      <c r="J27" s="3" t="str">
        <f>[23]Julho!$J$13</f>
        <v>**</v>
      </c>
      <c r="K27" s="3" t="str">
        <f>[23]Julho!$J$14</f>
        <v>**</v>
      </c>
      <c r="L27" s="3" t="str">
        <f>[23]Julho!$J$15</f>
        <v>**</v>
      </c>
      <c r="M27" s="3" t="str">
        <f>[23]Julho!$J$16</f>
        <v>**</v>
      </c>
      <c r="N27" s="3" t="str">
        <f>[23]Julho!$J$17</f>
        <v>**</v>
      </c>
      <c r="O27" s="3" t="str">
        <f>[23]Julho!$J$18</f>
        <v>**</v>
      </c>
      <c r="P27" s="3" t="str">
        <f>[23]Julho!$J$19</f>
        <v>**</v>
      </c>
      <c r="Q27" s="3" t="str">
        <f>[23]Julho!$J$20</f>
        <v>**</v>
      </c>
      <c r="R27" s="3" t="str">
        <f>[23]Julho!$J$21</f>
        <v>**</v>
      </c>
      <c r="S27" s="3" t="str">
        <f>[23]Julho!$J$22</f>
        <v>**</v>
      </c>
      <c r="T27" s="3" t="str">
        <f>[23]Julho!$J$23</f>
        <v>**</v>
      </c>
      <c r="U27" s="3" t="str">
        <f>[23]Julho!$J$24</f>
        <v>**</v>
      </c>
      <c r="V27" s="3" t="str">
        <f>[23]Julho!$J$25</f>
        <v>**</v>
      </c>
      <c r="W27" s="3" t="str">
        <f>[23]Julho!$J$26</f>
        <v>**</v>
      </c>
      <c r="X27" s="3" t="str">
        <f>[23]Julho!$J$27</f>
        <v>**</v>
      </c>
      <c r="Y27" s="3" t="str">
        <f>[23]Julho!$J$28</f>
        <v>**</v>
      </c>
      <c r="Z27" s="3" t="str">
        <f>[23]Julho!$J$29</f>
        <v>**</v>
      </c>
      <c r="AA27" s="3" t="str">
        <f>[23]Julho!$J$30</f>
        <v>**</v>
      </c>
      <c r="AB27" s="3" t="str">
        <f>[23]Julho!$J$31</f>
        <v>**</v>
      </c>
      <c r="AC27" s="3" t="str">
        <f>[23]Julho!$J$32</f>
        <v>**</v>
      </c>
      <c r="AD27" s="3" t="str">
        <f>[23]Julho!$J$33</f>
        <v>**</v>
      </c>
      <c r="AE27" s="3" t="str">
        <f>[23]Julho!$J$34</f>
        <v>**</v>
      </c>
      <c r="AF27" s="3" t="str">
        <f>[23]Julho!$J$35</f>
        <v>**</v>
      </c>
      <c r="AG27" s="16" t="s">
        <v>32</v>
      </c>
      <c r="AH27" s="2"/>
    </row>
    <row r="28" spans="1:34" s="5" customFormat="1" ht="17.100000000000001" customHeight="1" x14ac:dyDescent="0.2">
      <c r="A28" s="13" t="s">
        <v>34</v>
      </c>
      <c r="B28" s="21">
        <f>MAX(B5:B27)</f>
        <v>42.480000000000004</v>
      </c>
      <c r="C28" s="21">
        <f t="shared" ref="C28:AG28" si="4">MAX(C5:C27)</f>
        <v>36.72</v>
      </c>
      <c r="D28" s="21">
        <f t="shared" si="4"/>
        <v>45</v>
      </c>
      <c r="E28" s="21">
        <f t="shared" si="4"/>
        <v>37.080000000000005</v>
      </c>
      <c r="F28" s="21">
        <f t="shared" si="4"/>
        <v>26.64</v>
      </c>
      <c r="G28" s="21">
        <f t="shared" si="4"/>
        <v>28.8</v>
      </c>
      <c r="H28" s="21">
        <f t="shared" si="4"/>
        <v>26.64</v>
      </c>
      <c r="I28" s="21">
        <f t="shared" si="4"/>
        <v>25.92</v>
      </c>
      <c r="J28" s="21">
        <f t="shared" si="4"/>
        <v>41.4</v>
      </c>
      <c r="K28" s="21">
        <f t="shared" si="4"/>
        <v>56.88</v>
      </c>
      <c r="L28" s="21">
        <f t="shared" si="4"/>
        <v>36.36</v>
      </c>
      <c r="M28" s="21">
        <f t="shared" si="4"/>
        <v>36</v>
      </c>
      <c r="N28" s="21">
        <f t="shared" si="4"/>
        <v>46.080000000000005</v>
      </c>
      <c r="O28" s="21">
        <f t="shared" si="4"/>
        <v>53.28</v>
      </c>
      <c r="P28" s="21">
        <f t="shared" si="4"/>
        <v>52.92</v>
      </c>
      <c r="Q28" s="21">
        <f t="shared" si="4"/>
        <v>55.440000000000005</v>
      </c>
      <c r="R28" s="21">
        <f t="shared" si="4"/>
        <v>52.56</v>
      </c>
      <c r="S28" s="21">
        <f t="shared" si="4"/>
        <v>57.24</v>
      </c>
      <c r="T28" s="21">
        <f t="shared" si="4"/>
        <v>43.2</v>
      </c>
      <c r="U28" s="21">
        <f t="shared" si="4"/>
        <v>47.88</v>
      </c>
      <c r="V28" s="21">
        <f t="shared" si="4"/>
        <v>56.519999999999996</v>
      </c>
      <c r="W28" s="21">
        <f t="shared" si="4"/>
        <v>42.84</v>
      </c>
      <c r="X28" s="21">
        <f t="shared" si="4"/>
        <v>46.080000000000005</v>
      </c>
      <c r="Y28" s="21">
        <f t="shared" si="4"/>
        <v>54.72</v>
      </c>
      <c r="Z28" s="21">
        <f t="shared" si="4"/>
        <v>55.800000000000004</v>
      </c>
      <c r="AA28" s="21">
        <f t="shared" si="4"/>
        <v>41.04</v>
      </c>
      <c r="AB28" s="21">
        <f t="shared" si="4"/>
        <v>45.36</v>
      </c>
      <c r="AC28" s="21">
        <f t="shared" si="4"/>
        <v>45</v>
      </c>
      <c r="AD28" s="21">
        <f t="shared" si="4"/>
        <v>67.680000000000007</v>
      </c>
      <c r="AE28" s="21">
        <f t="shared" si="4"/>
        <v>67.680000000000007</v>
      </c>
      <c r="AF28" s="54">
        <f t="shared" si="4"/>
        <v>61.2</v>
      </c>
      <c r="AG28" s="21">
        <f t="shared" si="4"/>
        <v>67.680000000000007</v>
      </c>
      <c r="AH28" s="19"/>
    </row>
    <row r="29" spans="1:34" x14ac:dyDescent="0.2">
      <c r="AG29" s="18"/>
      <c r="AH29" s="2"/>
    </row>
    <row r="30" spans="1:34" x14ac:dyDescent="0.2">
      <c r="AG30" s="18"/>
      <c r="AH30" s="2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2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2022-03-10T16:18:58Z</dcterms:modified>
</cp:coreProperties>
</file>