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B5" i="15" l="1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AF5" i="15"/>
  <c r="AG5" i="15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AF6" i="9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G26" i="4" s="1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G22" i="4" s="1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G18" i="4" s="1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G13" i="4" s="1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AG11" i="4" s="1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AG7" i="4" s="1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F30" i="4" s="1"/>
  <c r="AE5" i="4"/>
  <c r="AE30" i="4" s="1"/>
  <c r="AD5" i="4"/>
  <c r="AD30" i="4" s="1"/>
  <c r="AC5" i="4"/>
  <c r="AC30" i="4" s="1"/>
  <c r="AB5" i="4"/>
  <c r="AB30" i="4" s="1"/>
  <c r="AA5" i="4"/>
  <c r="AA30" i="4" s="1"/>
  <c r="Z5" i="4"/>
  <c r="Z30" i="4" s="1"/>
  <c r="Y5" i="4"/>
  <c r="Y30" i="4" s="1"/>
  <c r="X5" i="4"/>
  <c r="X30" i="4" s="1"/>
  <c r="W5" i="4"/>
  <c r="W30" i="4" s="1"/>
  <c r="V5" i="4"/>
  <c r="V30" i="4" s="1"/>
  <c r="U5" i="4"/>
  <c r="U30" i="4" s="1"/>
  <c r="T5" i="4"/>
  <c r="T30" i="4" s="1"/>
  <c r="S5" i="4"/>
  <c r="S30" i="4" s="1"/>
  <c r="R5" i="4"/>
  <c r="R30" i="4" s="1"/>
  <c r="Q5" i="4"/>
  <c r="Q30" i="4" s="1"/>
  <c r="P5" i="4"/>
  <c r="P30" i="4" s="1"/>
  <c r="O5" i="4"/>
  <c r="O30" i="4" s="1"/>
  <c r="N5" i="4"/>
  <c r="N30" i="4" s="1"/>
  <c r="M5" i="4"/>
  <c r="M30" i="4" s="1"/>
  <c r="L5" i="4"/>
  <c r="L30" i="4" s="1"/>
  <c r="K5" i="4"/>
  <c r="K30" i="4" s="1"/>
  <c r="J5" i="4"/>
  <c r="J30" i="4" s="1"/>
  <c r="I5" i="4"/>
  <c r="I30" i="4" s="1"/>
  <c r="H5" i="4"/>
  <c r="H30" i="4" s="1"/>
  <c r="G5" i="4"/>
  <c r="G30" i="4" s="1"/>
  <c r="F5" i="4"/>
  <c r="F30" i="4" s="1"/>
  <c r="E5" i="4"/>
  <c r="E30" i="4" s="1"/>
  <c r="D5" i="4"/>
  <c r="D30" i="4" s="1"/>
  <c r="C5" i="4"/>
  <c r="C30" i="4" s="1"/>
  <c r="B5" i="4"/>
  <c r="B30" i="4" s="1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G17" i="5" s="1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AG28" i="5" s="1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G27" i="5" s="1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AG26" i="5" s="1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AH25" i="5" s="1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AG22" i="5" s="1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H19" i="5" s="1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AH13" i="5" s="1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F30" i="5" s="1"/>
  <c r="AE5" i="5"/>
  <c r="AE30" i="5" s="1"/>
  <c r="AD5" i="5"/>
  <c r="AD30" i="5" s="1"/>
  <c r="AC5" i="5"/>
  <c r="AC30" i="5" s="1"/>
  <c r="AB5" i="5"/>
  <c r="AB30" i="5" s="1"/>
  <c r="AA5" i="5"/>
  <c r="AA30" i="5" s="1"/>
  <c r="Z5" i="5"/>
  <c r="Z30" i="5" s="1"/>
  <c r="Y5" i="5"/>
  <c r="Y30" i="5" s="1"/>
  <c r="X5" i="5"/>
  <c r="X30" i="5" s="1"/>
  <c r="W5" i="5"/>
  <c r="W30" i="5" s="1"/>
  <c r="V5" i="5"/>
  <c r="V30" i="5" s="1"/>
  <c r="U5" i="5"/>
  <c r="U30" i="5" s="1"/>
  <c r="T5" i="5"/>
  <c r="T30" i="5" s="1"/>
  <c r="S5" i="5"/>
  <c r="S30" i="5" s="1"/>
  <c r="R5" i="5"/>
  <c r="R30" i="5" s="1"/>
  <c r="Q5" i="5"/>
  <c r="Q30" i="5" s="1"/>
  <c r="P5" i="5"/>
  <c r="P30" i="5" s="1"/>
  <c r="O5" i="5"/>
  <c r="O30" i="5" s="1"/>
  <c r="N5" i="5"/>
  <c r="N30" i="5" s="1"/>
  <c r="M5" i="5"/>
  <c r="M30" i="5" s="1"/>
  <c r="L5" i="5"/>
  <c r="L30" i="5" s="1"/>
  <c r="K5" i="5"/>
  <c r="K30" i="5" s="1"/>
  <c r="J5" i="5"/>
  <c r="J30" i="5" s="1"/>
  <c r="I5" i="5"/>
  <c r="I30" i="5" s="1"/>
  <c r="H5" i="5"/>
  <c r="H30" i="5" s="1"/>
  <c r="G5" i="5"/>
  <c r="G30" i="5" s="1"/>
  <c r="F5" i="5"/>
  <c r="F30" i="5" s="1"/>
  <c r="E5" i="5"/>
  <c r="E30" i="5" s="1"/>
  <c r="D5" i="5"/>
  <c r="D30" i="5" s="1"/>
  <c r="C5" i="5"/>
  <c r="C30" i="5" s="1"/>
  <c r="B5" i="5"/>
  <c r="B30" i="5" s="1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AH8" i="6" s="1"/>
  <c r="C8" i="6"/>
  <c r="B8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G28" i="6" s="1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AG27" i="6" s="1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AH25" i="6" s="1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AG19" i="6" s="1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G16" i="6" s="1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G15" i="6" s="1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4" i="6" s="1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H11" i="6" s="1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AH9" i="6" s="1"/>
  <c r="C9" i="6"/>
  <c r="B9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AG7" i="6" s="1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F30" i="6" s="1"/>
  <c r="AE5" i="6"/>
  <c r="AE30" i="6" s="1"/>
  <c r="AD5" i="6"/>
  <c r="AD30" i="6" s="1"/>
  <c r="AC5" i="6"/>
  <c r="AC30" i="6" s="1"/>
  <c r="AB5" i="6"/>
  <c r="AB30" i="6" s="1"/>
  <c r="AA5" i="6"/>
  <c r="AA30" i="6" s="1"/>
  <c r="Z5" i="6"/>
  <c r="Z30" i="6" s="1"/>
  <c r="Y5" i="6"/>
  <c r="Y30" i="6" s="1"/>
  <c r="X5" i="6"/>
  <c r="X30" i="6" s="1"/>
  <c r="W5" i="6"/>
  <c r="W30" i="6" s="1"/>
  <c r="V5" i="6"/>
  <c r="V30" i="6" s="1"/>
  <c r="U5" i="6"/>
  <c r="U30" i="6" s="1"/>
  <c r="T5" i="6"/>
  <c r="T30" i="6" s="1"/>
  <c r="S5" i="6"/>
  <c r="S30" i="6" s="1"/>
  <c r="R5" i="6"/>
  <c r="R30" i="6" s="1"/>
  <c r="Q5" i="6"/>
  <c r="Q30" i="6" s="1"/>
  <c r="P5" i="6"/>
  <c r="P30" i="6" s="1"/>
  <c r="O5" i="6"/>
  <c r="O30" i="6" s="1"/>
  <c r="N5" i="6"/>
  <c r="N30" i="6" s="1"/>
  <c r="M5" i="6"/>
  <c r="M30" i="6" s="1"/>
  <c r="L5" i="6"/>
  <c r="L30" i="6" s="1"/>
  <c r="K5" i="6"/>
  <c r="K30" i="6" s="1"/>
  <c r="J5" i="6"/>
  <c r="J30" i="6" s="1"/>
  <c r="I5" i="6"/>
  <c r="I30" i="6" s="1"/>
  <c r="H5" i="6"/>
  <c r="H30" i="6" s="1"/>
  <c r="G5" i="6"/>
  <c r="G30" i="6" s="1"/>
  <c r="F5" i="6"/>
  <c r="F30" i="6" s="1"/>
  <c r="E5" i="6"/>
  <c r="AH5" i="6" s="1"/>
  <c r="D5" i="6"/>
  <c r="D30" i="6" s="1"/>
  <c r="C5" i="6"/>
  <c r="C30" i="6" s="1"/>
  <c r="B5" i="6"/>
  <c r="B30" i="6" s="1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G29" i="7" s="1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D30" i="7" s="1"/>
  <c r="AC5" i="7"/>
  <c r="AB5" i="7"/>
  <c r="AA5" i="7"/>
  <c r="Z5" i="7"/>
  <c r="Z30" i="7" s="1"/>
  <c r="Y5" i="7"/>
  <c r="X5" i="7"/>
  <c r="W5" i="7"/>
  <c r="V5" i="7"/>
  <c r="V30" i="7" s="1"/>
  <c r="U5" i="7"/>
  <c r="T5" i="7"/>
  <c r="S5" i="7"/>
  <c r="R5" i="7"/>
  <c r="R30" i="7" s="1"/>
  <c r="Q5" i="7"/>
  <c r="P5" i="7"/>
  <c r="O5" i="7"/>
  <c r="N5" i="7"/>
  <c r="N30" i="7" s="1"/>
  <c r="M5" i="7"/>
  <c r="L5" i="7"/>
  <c r="K5" i="7"/>
  <c r="J5" i="7"/>
  <c r="J30" i="7" s="1"/>
  <c r="I5" i="7"/>
  <c r="H5" i="7"/>
  <c r="G5" i="7"/>
  <c r="F5" i="7"/>
  <c r="F30" i="7" s="1"/>
  <c r="E5" i="7"/>
  <c r="D5" i="7"/>
  <c r="C5" i="7"/>
  <c r="B5" i="7"/>
  <c r="B30" i="7" s="1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5" i="8"/>
  <c r="AE5" i="8"/>
  <c r="AE30" i="8" s="1"/>
  <c r="AD5" i="8"/>
  <c r="AC5" i="8"/>
  <c r="AB5" i="8"/>
  <c r="AA5" i="8"/>
  <c r="AA30" i="8" s="1"/>
  <c r="Z5" i="8"/>
  <c r="Y5" i="8"/>
  <c r="X5" i="8"/>
  <c r="W5" i="8"/>
  <c r="W30" i="8" s="1"/>
  <c r="V5" i="8"/>
  <c r="U5" i="8"/>
  <c r="T5" i="8"/>
  <c r="S5" i="8"/>
  <c r="S30" i="8" s="1"/>
  <c r="R5" i="8"/>
  <c r="Q5" i="8"/>
  <c r="P5" i="8"/>
  <c r="O5" i="8"/>
  <c r="O30" i="8" s="1"/>
  <c r="N5" i="8"/>
  <c r="M5" i="8"/>
  <c r="L5" i="8"/>
  <c r="K5" i="8"/>
  <c r="K30" i="8" s="1"/>
  <c r="J5" i="8"/>
  <c r="I5" i="8"/>
  <c r="H5" i="8"/>
  <c r="G5" i="8"/>
  <c r="G30" i="8" s="1"/>
  <c r="F5" i="8"/>
  <c r="E5" i="8"/>
  <c r="D5" i="8"/>
  <c r="C5" i="8"/>
  <c r="C30" i="8" s="1"/>
  <c r="B5" i="8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5" i="9"/>
  <c r="AF30" i="9" s="1"/>
  <c r="AE5" i="9"/>
  <c r="AD5" i="9"/>
  <c r="AC5" i="9"/>
  <c r="AB5" i="9"/>
  <c r="AB30" i="9" s="1"/>
  <c r="AA5" i="9"/>
  <c r="Z5" i="9"/>
  <c r="Y5" i="9"/>
  <c r="X5" i="9"/>
  <c r="X30" i="9" s="1"/>
  <c r="W5" i="9"/>
  <c r="V5" i="9"/>
  <c r="U5" i="9"/>
  <c r="T5" i="9"/>
  <c r="T30" i="9" s="1"/>
  <c r="S5" i="9"/>
  <c r="R5" i="9"/>
  <c r="Q5" i="9"/>
  <c r="P5" i="9"/>
  <c r="P30" i="9" s="1"/>
  <c r="O5" i="9"/>
  <c r="N5" i="9"/>
  <c r="M5" i="9"/>
  <c r="L5" i="9"/>
  <c r="L30" i="9" s="1"/>
  <c r="K5" i="9"/>
  <c r="J5" i="9"/>
  <c r="I5" i="9"/>
  <c r="H5" i="9"/>
  <c r="H30" i="9" s="1"/>
  <c r="G5" i="9"/>
  <c r="F5" i="9"/>
  <c r="E5" i="9"/>
  <c r="D5" i="9"/>
  <c r="D30" i="9" s="1"/>
  <c r="C5" i="9"/>
  <c r="B5" i="9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5" i="12"/>
  <c r="AE5" i="12"/>
  <c r="AD5" i="12"/>
  <c r="AC5" i="12"/>
  <c r="AC30" i="12" s="1"/>
  <c r="AB5" i="12"/>
  <c r="AA5" i="12"/>
  <c r="Z5" i="12"/>
  <c r="Y5" i="12"/>
  <c r="Y30" i="12" s="1"/>
  <c r="X5" i="12"/>
  <c r="W5" i="12"/>
  <c r="V5" i="12"/>
  <c r="U5" i="12"/>
  <c r="U30" i="12" s="1"/>
  <c r="T5" i="12"/>
  <c r="S5" i="12"/>
  <c r="R5" i="12"/>
  <c r="Q5" i="12"/>
  <c r="Q30" i="12" s="1"/>
  <c r="P5" i="12"/>
  <c r="O5" i="12"/>
  <c r="N5" i="12"/>
  <c r="M5" i="12"/>
  <c r="M30" i="12" s="1"/>
  <c r="L5" i="12"/>
  <c r="K5" i="12"/>
  <c r="J5" i="12"/>
  <c r="I5" i="12"/>
  <c r="I30" i="12" s="1"/>
  <c r="H5" i="12"/>
  <c r="G5" i="12"/>
  <c r="F5" i="12"/>
  <c r="E5" i="12"/>
  <c r="E30" i="12" s="1"/>
  <c r="D5" i="12"/>
  <c r="C5" i="12"/>
  <c r="B5" i="12"/>
  <c r="AG17" i="13"/>
  <c r="AG8" i="13"/>
  <c r="AG1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6" i="4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/>
  <c r="E3" i="4" s="1"/>
  <c r="F3" i="4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19" i="5"/>
  <c r="AH27" i="5"/>
  <c r="AH27" i="6"/>
  <c r="AH14" i="6"/>
  <c r="AH28" i="5"/>
  <c r="AH16" i="6"/>
  <c r="AG11" i="6"/>
  <c r="AG9" i="6"/>
  <c r="P31" i="14" l="1"/>
  <c r="P30" i="14"/>
  <c r="AB31" i="14"/>
  <c r="AB30" i="14"/>
  <c r="C30" i="14"/>
  <c r="C31" i="14"/>
  <c r="G30" i="14"/>
  <c r="G31" i="14"/>
  <c r="K30" i="14"/>
  <c r="K31" i="14"/>
  <c r="O30" i="14"/>
  <c r="O31" i="14"/>
  <c r="S30" i="14"/>
  <c r="S31" i="14"/>
  <c r="W30" i="14"/>
  <c r="W31" i="14"/>
  <c r="AA30" i="14"/>
  <c r="AA31" i="14"/>
  <c r="AE30" i="14"/>
  <c r="AE31" i="14"/>
  <c r="D30" i="12"/>
  <c r="H30" i="12"/>
  <c r="L30" i="12"/>
  <c r="P30" i="12"/>
  <c r="T30" i="12"/>
  <c r="X30" i="12"/>
  <c r="AB30" i="12"/>
  <c r="AF30" i="12"/>
  <c r="C30" i="9"/>
  <c r="G30" i="9"/>
  <c r="K30" i="9"/>
  <c r="O30" i="9"/>
  <c r="S30" i="9"/>
  <c r="W30" i="9"/>
  <c r="AA30" i="9"/>
  <c r="AE30" i="9"/>
  <c r="B30" i="8"/>
  <c r="F30" i="8"/>
  <c r="J30" i="8"/>
  <c r="N30" i="8"/>
  <c r="R30" i="8"/>
  <c r="V30" i="8"/>
  <c r="Z30" i="8"/>
  <c r="AD30" i="8"/>
  <c r="E30" i="7"/>
  <c r="I30" i="7"/>
  <c r="M30" i="7"/>
  <c r="Q30" i="7"/>
  <c r="U30" i="7"/>
  <c r="Y30" i="7"/>
  <c r="AC30" i="7"/>
  <c r="AC30" i="15"/>
  <c r="Y30" i="15"/>
  <c r="U30" i="15"/>
  <c r="Q30" i="15"/>
  <c r="M30" i="15"/>
  <c r="I30" i="15"/>
  <c r="E30" i="15"/>
  <c r="D30" i="14"/>
  <c r="D31" i="14"/>
  <c r="T30" i="14"/>
  <c r="T31" i="14"/>
  <c r="AF30" i="15"/>
  <c r="AB30" i="15"/>
  <c r="X30" i="15"/>
  <c r="T30" i="15"/>
  <c r="P30" i="15"/>
  <c r="L30" i="15"/>
  <c r="H30" i="15"/>
  <c r="D30" i="15"/>
  <c r="H31" i="14"/>
  <c r="H30" i="14"/>
  <c r="X31" i="14"/>
  <c r="X30" i="14"/>
  <c r="I30" i="14"/>
  <c r="I31" i="14"/>
  <c r="U30" i="14"/>
  <c r="U31" i="14"/>
  <c r="AC30" i="14"/>
  <c r="AC31" i="14"/>
  <c r="B30" i="12"/>
  <c r="F30" i="12"/>
  <c r="J30" i="12"/>
  <c r="N30" i="12"/>
  <c r="R30" i="12"/>
  <c r="V30" i="12"/>
  <c r="Z30" i="12"/>
  <c r="AD30" i="12"/>
  <c r="E30" i="9"/>
  <c r="I30" i="9"/>
  <c r="M30" i="9"/>
  <c r="Q30" i="9"/>
  <c r="U30" i="9"/>
  <c r="Y30" i="9"/>
  <c r="AC30" i="9"/>
  <c r="D30" i="8"/>
  <c r="H30" i="8"/>
  <c r="L30" i="8"/>
  <c r="P30" i="8"/>
  <c r="T30" i="8"/>
  <c r="X30" i="8"/>
  <c r="AF30" i="8"/>
  <c r="C30" i="7"/>
  <c r="G30" i="7"/>
  <c r="K30" i="7"/>
  <c r="O30" i="7"/>
  <c r="S30" i="7"/>
  <c r="W30" i="7"/>
  <c r="AA30" i="7"/>
  <c r="AE30" i="7"/>
  <c r="AE30" i="15"/>
  <c r="AA30" i="15"/>
  <c r="W30" i="15"/>
  <c r="S30" i="15"/>
  <c r="O30" i="15"/>
  <c r="K30" i="15"/>
  <c r="G30" i="15"/>
  <c r="C30" i="15"/>
  <c r="L31" i="14"/>
  <c r="L30" i="14"/>
  <c r="AF31" i="14"/>
  <c r="AF30" i="14"/>
  <c r="E30" i="14"/>
  <c r="E31" i="14"/>
  <c r="M30" i="14"/>
  <c r="M31" i="14"/>
  <c r="Q30" i="14"/>
  <c r="Q31" i="14"/>
  <c r="Y30" i="14"/>
  <c r="Y31" i="14"/>
  <c r="B30" i="14"/>
  <c r="B31" i="14"/>
  <c r="F31" i="14"/>
  <c r="F30" i="14"/>
  <c r="J31" i="14"/>
  <c r="J30" i="14"/>
  <c r="N30" i="14"/>
  <c r="N31" i="14"/>
  <c r="R31" i="14"/>
  <c r="R30" i="14"/>
  <c r="V31" i="14"/>
  <c r="V30" i="14"/>
  <c r="Z31" i="14"/>
  <c r="Z30" i="14"/>
  <c r="AD31" i="14"/>
  <c r="AD30" i="14"/>
  <c r="AH14" i="14"/>
  <c r="AH19" i="14"/>
  <c r="AH23" i="14"/>
  <c r="AH27" i="14"/>
  <c r="AH17" i="14"/>
  <c r="AG10" i="15"/>
  <c r="AG14" i="15"/>
  <c r="AG19" i="15"/>
  <c r="AG23" i="15"/>
  <c r="AG27" i="15"/>
  <c r="AG17" i="15"/>
  <c r="AG5" i="12"/>
  <c r="C30" i="12"/>
  <c r="G30" i="12"/>
  <c r="K30" i="12"/>
  <c r="O30" i="12"/>
  <c r="S30" i="12"/>
  <c r="W30" i="12"/>
  <c r="AA30" i="12"/>
  <c r="AE30" i="12"/>
  <c r="AG11" i="12"/>
  <c r="AG15" i="12"/>
  <c r="AG20" i="12"/>
  <c r="AG24" i="12"/>
  <c r="AG28" i="12"/>
  <c r="B30" i="9"/>
  <c r="F30" i="9"/>
  <c r="J30" i="9"/>
  <c r="N30" i="9"/>
  <c r="R30" i="9"/>
  <c r="V30" i="9"/>
  <c r="Z30" i="9"/>
  <c r="AD30" i="9"/>
  <c r="AH12" i="9"/>
  <c r="AH16" i="9"/>
  <c r="AH21" i="9"/>
  <c r="AH25" i="9"/>
  <c r="AH29" i="9"/>
  <c r="E30" i="8"/>
  <c r="I30" i="8"/>
  <c r="M30" i="8"/>
  <c r="Q30" i="8"/>
  <c r="U30" i="8"/>
  <c r="Y30" i="8"/>
  <c r="AH9" i="8"/>
  <c r="AB30" i="8"/>
  <c r="AC30" i="8"/>
  <c r="AH13" i="8"/>
  <c r="AH18" i="8"/>
  <c r="AH22" i="8"/>
  <c r="AH26" i="8"/>
  <c r="AG5" i="7"/>
  <c r="D30" i="7"/>
  <c r="H30" i="7"/>
  <c r="L30" i="7"/>
  <c r="P30" i="7"/>
  <c r="T30" i="7"/>
  <c r="X30" i="7"/>
  <c r="AB30" i="7"/>
  <c r="AF30" i="7"/>
  <c r="AG7" i="7"/>
  <c r="AG12" i="7"/>
  <c r="AG21" i="7"/>
  <c r="AD30" i="15"/>
  <c r="Z30" i="15"/>
  <c r="V30" i="15"/>
  <c r="R30" i="15"/>
  <c r="N30" i="15"/>
  <c r="J30" i="15"/>
  <c r="F30" i="15"/>
  <c r="B30" i="15"/>
  <c r="AG6" i="9"/>
  <c r="AG5" i="4"/>
  <c r="E30" i="6"/>
  <c r="AH6" i="8"/>
  <c r="AG25" i="7"/>
  <c r="AG10" i="4"/>
  <c r="AG12" i="4"/>
  <c r="AG14" i="4"/>
  <c r="AG7" i="14"/>
  <c r="AH7" i="14"/>
  <c r="AG6" i="6"/>
  <c r="AH6" i="14"/>
  <c r="AG6" i="14"/>
  <c r="AG6" i="15"/>
  <c r="AG30" i="15" s="1"/>
  <c r="AH8" i="8"/>
  <c r="AG5" i="6"/>
  <c r="AG5" i="14"/>
  <c r="AH5" i="14"/>
  <c r="AH10" i="14"/>
  <c r="AG6" i="7"/>
  <c r="AH6" i="6"/>
  <c r="AH7" i="6"/>
  <c r="AG5" i="9"/>
  <c r="AH5" i="9"/>
  <c r="AG5" i="8"/>
  <c r="AH5" i="8"/>
  <c r="AH10" i="6"/>
  <c r="AH30" i="6" s="1"/>
  <c r="AG10" i="6"/>
  <c r="AG12" i="6"/>
  <c r="AH12" i="6"/>
  <c r="AH13" i="6"/>
  <c r="AG13" i="6"/>
  <c r="AG13" i="5"/>
  <c r="AG25" i="6"/>
  <c r="AH26" i="5"/>
  <c r="AG25" i="5"/>
  <c r="AH28" i="6"/>
  <c r="AH22" i="5"/>
  <c r="AH19" i="6"/>
  <c r="AH18" i="6"/>
  <c r="AG18" i="6"/>
  <c r="AG20" i="6"/>
  <c r="AH20" i="6"/>
  <c r="AG22" i="6"/>
  <c r="AH22" i="6"/>
  <c r="AH23" i="6"/>
  <c r="AG23" i="6"/>
  <c r="AH24" i="6"/>
  <c r="AG24" i="6"/>
  <c r="AH26" i="6"/>
  <c r="AG26" i="6"/>
  <c r="AH5" i="5"/>
  <c r="AG5" i="5"/>
  <c r="AG6" i="5"/>
  <c r="AH6" i="5"/>
  <c r="AG7" i="5"/>
  <c r="AH7" i="5"/>
  <c r="AH10" i="5"/>
  <c r="AG10" i="5"/>
  <c r="AG11" i="5"/>
  <c r="AH11" i="5"/>
  <c r="AG12" i="5"/>
  <c r="AH12" i="5"/>
  <c r="AG14" i="5"/>
  <c r="AH14" i="5"/>
  <c r="AH16" i="5"/>
  <c r="AG16" i="5"/>
  <c r="AH20" i="5"/>
  <c r="AG20" i="5"/>
  <c r="AH23" i="5"/>
  <c r="AG23" i="5"/>
  <c r="AG24" i="5"/>
  <c r="AH24" i="5"/>
  <c r="AG8" i="4"/>
  <c r="AG6" i="8"/>
  <c r="AG7" i="9"/>
  <c r="AH9" i="14"/>
  <c r="AH13" i="14"/>
  <c r="AH18" i="14"/>
  <c r="AH22" i="14"/>
  <c r="AH26" i="14"/>
  <c r="AH8" i="14"/>
  <c r="AG9" i="15"/>
  <c r="AG13" i="15"/>
  <c r="AG18" i="15"/>
  <c r="AG22" i="15"/>
  <c r="AG26" i="15"/>
  <c r="AG8" i="15"/>
  <c r="AG10" i="12"/>
  <c r="AG14" i="12"/>
  <c r="AG19" i="12"/>
  <c r="AG23" i="12"/>
  <c r="AG27" i="12"/>
  <c r="AG17" i="12"/>
  <c r="AH11" i="9"/>
  <c r="AH15" i="9"/>
  <c r="AH20" i="9"/>
  <c r="AH24" i="9"/>
  <c r="AH28" i="9"/>
  <c r="AH12" i="8"/>
  <c r="AH16" i="8"/>
  <c r="AH21" i="8"/>
  <c r="AH25" i="8"/>
  <c r="AH29" i="8"/>
  <c r="AG11" i="7"/>
  <c r="AG15" i="7"/>
  <c r="AG16" i="7"/>
  <c r="AG20" i="7"/>
  <c r="AG24" i="7"/>
  <c r="AG28" i="7"/>
  <c r="AH17" i="6"/>
  <c r="AG9" i="5"/>
  <c r="AH18" i="5"/>
  <c r="AH8" i="5"/>
  <c r="AG21" i="4"/>
  <c r="AG25" i="4"/>
  <c r="AG29" i="4"/>
  <c r="AG7" i="8"/>
  <c r="AH6" i="9"/>
  <c r="AH12" i="14"/>
  <c r="AH16" i="14"/>
  <c r="AH21" i="14"/>
  <c r="AH25" i="14"/>
  <c r="AH29" i="14"/>
  <c r="AG12" i="15"/>
  <c r="AG16" i="15"/>
  <c r="AG21" i="15"/>
  <c r="AG25" i="15"/>
  <c r="AG29" i="15"/>
  <c r="AG9" i="12"/>
  <c r="AG13" i="12"/>
  <c r="AG18" i="12"/>
  <c r="AG22" i="12"/>
  <c r="AG26" i="12"/>
  <c r="AG8" i="12"/>
  <c r="AH10" i="9"/>
  <c r="AH14" i="9"/>
  <c r="AH19" i="9"/>
  <c r="AH23" i="9"/>
  <c r="AH27" i="9"/>
  <c r="AH17" i="9"/>
  <c r="AH11" i="8"/>
  <c r="AH15" i="8"/>
  <c r="AH20" i="8"/>
  <c r="AH24" i="8"/>
  <c r="AH28" i="8"/>
  <c r="AG10" i="7"/>
  <c r="AG14" i="7"/>
  <c r="AG19" i="7"/>
  <c r="AG23" i="7"/>
  <c r="AG27" i="7"/>
  <c r="AG17" i="7"/>
  <c r="AH21" i="5"/>
  <c r="AH29" i="5"/>
  <c r="AG9" i="4"/>
  <c r="AG15" i="4"/>
  <c r="AG16" i="4"/>
  <c r="AG20" i="4"/>
  <c r="AG24" i="4"/>
  <c r="AG28" i="4"/>
  <c r="AH7" i="8"/>
  <c r="AH11" i="14"/>
  <c r="AH15" i="14"/>
  <c r="AH20" i="14"/>
  <c r="AH24" i="14"/>
  <c r="AH28" i="14"/>
  <c r="AG11" i="15"/>
  <c r="AG15" i="15"/>
  <c r="AG20" i="15"/>
  <c r="AG24" i="15"/>
  <c r="AG28" i="15"/>
  <c r="AG12" i="12"/>
  <c r="AG16" i="12"/>
  <c r="AG21" i="12"/>
  <c r="AG25" i="12"/>
  <c r="AG29" i="12"/>
  <c r="AH9" i="9"/>
  <c r="AH13" i="9"/>
  <c r="AH18" i="9"/>
  <c r="AH22" i="9"/>
  <c r="AH26" i="9"/>
  <c r="AH8" i="9"/>
  <c r="AH10" i="8"/>
  <c r="AH14" i="8"/>
  <c r="AH19" i="8"/>
  <c r="AH23" i="8"/>
  <c r="AH27" i="8"/>
  <c r="AH17" i="8"/>
  <c r="AG9" i="7"/>
  <c r="AG13" i="7"/>
  <c r="AG18" i="7"/>
  <c r="AG22" i="7"/>
  <c r="AG26" i="7"/>
  <c r="AG8" i="7"/>
  <c r="AH21" i="6"/>
  <c r="AH29" i="6"/>
  <c r="AG15" i="5"/>
  <c r="AG19" i="4"/>
  <c r="AG23" i="4"/>
  <c r="AG27" i="4"/>
  <c r="AG17" i="4"/>
  <c r="AH7" i="9"/>
  <c r="AG7" i="12"/>
  <c r="AG28" i="8"/>
  <c r="AG28" i="14"/>
  <c r="AG28" i="9"/>
  <c r="AG27" i="14"/>
  <c r="AG27" i="8"/>
  <c r="AG27" i="9"/>
  <c r="AG26" i="8"/>
  <c r="AG26" i="14"/>
  <c r="AG26" i="9"/>
  <c r="AG25" i="14"/>
  <c r="AG25" i="8"/>
  <c r="AG25" i="9"/>
  <c r="AG24" i="8"/>
  <c r="AG24" i="14"/>
  <c r="AG24" i="9"/>
  <c r="AG23" i="14"/>
  <c r="AG23" i="8"/>
  <c r="AG23" i="9"/>
  <c r="AG22" i="8"/>
  <c r="AG22" i="14"/>
  <c r="AG22" i="9"/>
  <c r="AG21" i="5"/>
  <c r="AG21" i="14"/>
  <c r="AG21" i="6"/>
  <c r="AG21" i="8"/>
  <c r="AG21" i="9"/>
  <c r="AG20" i="8"/>
  <c r="AG20" i="14"/>
  <c r="AG20" i="9"/>
  <c r="AG19" i="14"/>
  <c r="AG19" i="8"/>
  <c r="AG19" i="9"/>
  <c r="AG18" i="8"/>
  <c r="AG18" i="14"/>
  <c r="AG18" i="5"/>
  <c r="AG18" i="9"/>
  <c r="AG29" i="5"/>
  <c r="AG29" i="8"/>
  <c r="AG29" i="9"/>
  <c r="AG29" i="6"/>
  <c r="AG29" i="14"/>
  <c r="AH15" i="5"/>
  <c r="AH15" i="6"/>
  <c r="AG15" i="8"/>
  <c r="AG15" i="14"/>
  <c r="AG15" i="9"/>
  <c r="AG14" i="14"/>
  <c r="AG14" i="8"/>
  <c r="AG14" i="9"/>
  <c r="AG13" i="8"/>
  <c r="AG13" i="14"/>
  <c r="AG13" i="9"/>
  <c r="AG12" i="14"/>
  <c r="AG12" i="8"/>
  <c r="AG12" i="9"/>
  <c r="AG11" i="8"/>
  <c r="AG11" i="14"/>
  <c r="AG11" i="9"/>
  <c r="AG10" i="14"/>
  <c r="AG10" i="8"/>
  <c r="AG10" i="9"/>
  <c r="AH9" i="5"/>
  <c r="AG9" i="8"/>
  <c r="AG9" i="14"/>
  <c r="AG9" i="9"/>
  <c r="AG8" i="6"/>
  <c r="AG8" i="14"/>
  <c r="AG8" i="5"/>
  <c r="AG8" i="8"/>
  <c r="AG8" i="9"/>
  <c r="AG7" i="15"/>
  <c r="AH17" i="5"/>
  <c r="AG17" i="14"/>
  <c r="AG17" i="6"/>
  <c r="AG17" i="8"/>
  <c r="AG17" i="9"/>
  <c r="AG16" i="8"/>
  <c r="AG16" i="14"/>
  <c r="AG16" i="9"/>
  <c r="AG30" i="5" l="1"/>
  <c r="AG30" i="8"/>
  <c r="AG30" i="14"/>
  <c r="AG31" i="14"/>
  <c r="AH30" i="5"/>
  <c r="AH30" i="9"/>
  <c r="AG30" i="6"/>
  <c r="AG30" i="7"/>
  <c r="AG30" i="12"/>
  <c r="AG30" i="9"/>
  <c r="AH30" i="8"/>
  <c r="AH30" i="14"/>
  <c r="AG30" i="4"/>
</calcChain>
</file>

<file path=xl/sharedStrings.xml><?xml version="1.0" encoding="utf-8"?>
<sst xmlns="http://schemas.openxmlformats.org/spreadsheetml/2006/main" count="361" uniqueCount="61">
  <si>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</si>
  <si>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</si>
  <si>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</si>
  <si>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</si>
  <si>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</si>
  <si>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</si>
  <si>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</si>
  <si>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</si>
  <si>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</si>
  <si>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</si>
  <si>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</si>
  <si>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</si>
  <si>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</si>
  <si>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</si>
  <si>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</si>
  <si>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</si>
  <si>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</si>
  <si>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</si>
  <si>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</si>
  <si>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</si>
  <si>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</si>
  <si>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</si>
  <si>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</si>
  <si>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</si>
  <si>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</si>
  <si>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</si>
  <si>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</si>
  <si>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</si>
  <si>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</si>
  <si>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</si>
  <si>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</si>
  <si>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</si>
  <si>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</si>
  <si>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</si>
  <si>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</si>
  <si>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</si>
  <si>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</si>
  <si>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</si>
  <si>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</si>
  <si>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</si>
  <si>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</si>
  <si>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</si>
  <si>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</si>
  <si>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</si>
  <si>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</si>
  <si>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</si>
  <si>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Água Clara</t>
  </si>
  <si>
    <t>sem chuva</t>
  </si>
  <si>
    <t>Julho/2012</t>
  </si>
  <si>
    <t>Jardim</t>
  </si>
  <si>
    <t>Bela Vista</t>
  </si>
  <si>
    <t>S/DADOS</t>
  </si>
  <si>
    <t>NE</t>
  </si>
  <si>
    <t>N</t>
  </si>
  <si>
    <t>SO</t>
  </si>
  <si>
    <t>S</t>
  </si>
  <si>
    <t>L</t>
  </si>
  <si>
    <t>SE</t>
  </si>
  <si>
    <t>NO</t>
  </si>
  <si>
    <t>O</t>
  </si>
  <si>
    <t>CHOVEU 31/07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</si>
</sst>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65.872\BoletimCoxim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20.320833333333329</v>
          </cell>
          <cell r="C5">
            <v>31</v>
          </cell>
          <cell r="D5">
            <v>12.1</v>
          </cell>
          <cell r="E5">
            <v>71.208333333333329</v>
          </cell>
          <cell r="F5">
            <v>97</v>
          </cell>
          <cell r="G5">
            <v>26</v>
          </cell>
          <cell r="H5">
            <v>3.6</v>
          </cell>
          <cell r="I5" t="str">
            <v>O</v>
          </cell>
          <cell r="J5">
            <v>26.28</v>
          </cell>
          <cell r="K5">
            <v>0.2</v>
          </cell>
        </row>
        <row r="6">
          <cell r="B6">
            <v>20.750000000000004</v>
          </cell>
          <cell r="C6">
            <v>31.7</v>
          </cell>
          <cell r="D6">
            <v>12.6</v>
          </cell>
          <cell r="E6">
            <v>73.291666666666671</v>
          </cell>
          <cell r="F6">
            <v>97</v>
          </cell>
          <cell r="G6">
            <v>27</v>
          </cell>
          <cell r="H6">
            <v>3.2</v>
          </cell>
          <cell r="I6" t="str">
            <v>O</v>
          </cell>
          <cell r="J6">
            <v>28.44</v>
          </cell>
          <cell r="K6">
            <v>0</v>
          </cell>
        </row>
        <row r="7">
          <cell r="B7">
            <v>21.825000000000003</v>
          </cell>
          <cell r="C7">
            <v>30.9</v>
          </cell>
          <cell r="D7">
            <v>14.1</v>
          </cell>
          <cell r="E7">
            <v>67.291666666666671</v>
          </cell>
          <cell r="F7">
            <v>97</v>
          </cell>
          <cell r="G7">
            <v>29</v>
          </cell>
          <cell r="H7">
            <v>3.4</v>
          </cell>
          <cell r="I7" t="str">
            <v>O</v>
          </cell>
          <cell r="J7">
            <v>29.16</v>
          </cell>
          <cell r="K7">
            <v>0</v>
          </cell>
        </row>
        <row r="8">
          <cell r="B8">
            <v>21.333333333333332</v>
          </cell>
          <cell r="C8">
            <v>30.4</v>
          </cell>
          <cell r="D8">
            <v>12.7</v>
          </cell>
          <cell r="E8">
            <v>61.041666666666664</v>
          </cell>
          <cell r="F8">
            <v>95</v>
          </cell>
          <cell r="G8">
            <v>23</v>
          </cell>
          <cell r="H8">
            <v>4.5</v>
          </cell>
          <cell r="I8" t="str">
            <v>SE</v>
          </cell>
          <cell r="J8">
            <v>33.119999999999997</v>
          </cell>
          <cell r="K8">
            <v>0</v>
          </cell>
        </row>
        <row r="9">
          <cell r="B9">
            <v>21.166666666666668</v>
          </cell>
          <cell r="C9">
            <v>31.4</v>
          </cell>
          <cell r="D9">
            <v>12.6</v>
          </cell>
          <cell r="E9">
            <v>64.916666666666671</v>
          </cell>
          <cell r="F9">
            <v>96</v>
          </cell>
          <cell r="G9">
            <v>27</v>
          </cell>
          <cell r="H9">
            <v>3</v>
          </cell>
          <cell r="I9" t="str">
            <v>SE</v>
          </cell>
          <cell r="J9">
            <v>28.44</v>
          </cell>
          <cell r="K9">
            <v>0</v>
          </cell>
        </row>
        <row r="10">
          <cell r="B10">
            <v>22.170833333333334</v>
          </cell>
          <cell r="C10">
            <v>32.4</v>
          </cell>
          <cell r="D10">
            <v>13.7</v>
          </cell>
          <cell r="E10">
            <v>68.333333333333329</v>
          </cell>
          <cell r="F10">
            <v>97</v>
          </cell>
          <cell r="G10">
            <v>30</v>
          </cell>
          <cell r="H10">
            <v>4.0999999999999996</v>
          </cell>
          <cell r="I10" t="str">
            <v>NO</v>
          </cell>
          <cell r="J10">
            <v>42.480000000000004</v>
          </cell>
          <cell r="K10">
            <v>0</v>
          </cell>
        </row>
        <row r="11">
          <cell r="B11">
            <v>18.266666666666669</v>
          </cell>
          <cell r="C11">
            <v>23.9</v>
          </cell>
          <cell r="D11">
            <v>13.6</v>
          </cell>
          <cell r="E11">
            <v>81.083333333333329</v>
          </cell>
          <cell r="F11">
            <v>96</v>
          </cell>
          <cell r="G11">
            <v>58</v>
          </cell>
          <cell r="H11">
            <v>4.2</v>
          </cell>
          <cell r="I11" t="str">
            <v>NO</v>
          </cell>
          <cell r="J11">
            <v>30.96</v>
          </cell>
          <cell r="K11">
            <v>1.6</v>
          </cell>
        </row>
        <row r="12">
          <cell r="B12">
            <v>13.450000000000001</v>
          </cell>
          <cell r="C12">
            <v>19.2</v>
          </cell>
          <cell r="D12">
            <v>10.199999999999999</v>
          </cell>
          <cell r="E12">
            <v>80.541666666666671</v>
          </cell>
          <cell r="F12">
            <v>97</v>
          </cell>
          <cell r="G12">
            <v>53</v>
          </cell>
          <cell r="H12">
            <v>2.9</v>
          </cell>
          <cell r="I12" t="str">
            <v>NO</v>
          </cell>
          <cell r="J12">
            <v>23.040000000000003</v>
          </cell>
          <cell r="K12">
            <v>8.6</v>
          </cell>
        </row>
        <row r="13">
          <cell r="B13">
            <v>15.695833333333331</v>
          </cell>
          <cell r="C13">
            <v>26.7</v>
          </cell>
          <cell r="D13">
            <v>8.9</v>
          </cell>
          <cell r="E13">
            <v>83.291666666666671</v>
          </cell>
          <cell r="F13">
            <v>98</v>
          </cell>
          <cell r="G13">
            <v>50</v>
          </cell>
          <cell r="H13">
            <v>2.2000000000000002</v>
          </cell>
          <cell r="I13" t="str">
            <v>O</v>
          </cell>
          <cell r="J13">
            <v>19.8</v>
          </cell>
          <cell r="K13">
            <v>0.2</v>
          </cell>
        </row>
        <row r="14">
          <cell r="B14">
            <v>20.483333333333338</v>
          </cell>
          <cell r="C14">
            <v>30.7</v>
          </cell>
          <cell r="D14">
            <v>12.7</v>
          </cell>
          <cell r="E14">
            <v>77.041666666666671</v>
          </cell>
          <cell r="F14">
            <v>99</v>
          </cell>
          <cell r="G14">
            <v>34</v>
          </cell>
          <cell r="H14">
            <v>2.8</v>
          </cell>
          <cell r="I14" t="str">
            <v>O</v>
          </cell>
          <cell r="J14">
            <v>22.32</v>
          </cell>
          <cell r="K14">
            <v>0</v>
          </cell>
        </row>
        <row r="15">
          <cell r="B15">
            <v>21.795833333333334</v>
          </cell>
          <cell r="C15">
            <v>30.9</v>
          </cell>
          <cell r="D15">
            <v>15.6</v>
          </cell>
          <cell r="E15">
            <v>74.666666666666671</v>
          </cell>
          <cell r="F15">
            <v>97</v>
          </cell>
          <cell r="G15">
            <v>36</v>
          </cell>
          <cell r="H15">
            <v>2.2999999999999998</v>
          </cell>
          <cell r="I15" t="str">
            <v>L</v>
          </cell>
          <cell r="J15">
            <v>19.079999999999998</v>
          </cell>
          <cell r="K15">
            <v>0</v>
          </cell>
        </row>
        <row r="16">
          <cell r="B16">
            <v>20.608333333333331</v>
          </cell>
          <cell r="C16">
            <v>25.4</v>
          </cell>
          <cell r="D16">
            <v>17.2</v>
          </cell>
          <cell r="E16">
            <v>79.291666666666671</v>
          </cell>
          <cell r="F16">
            <v>95</v>
          </cell>
          <cell r="G16">
            <v>52</v>
          </cell>
          <cell r="H16">
            <v>4.4000000000000004</v>
          </cell>
          <cell r="I16" t="str">
            <v>L</v>
          </cell>
          <cell r="J16">
            <v>30.6</v>
          </cell>
          <cell r="K16">
            <v>0</v>
          </cell>
        </row>
        <row r="17">
          <cell r="B17">
            <v>15.5375</v>
          </cell>
          <cell r="C17">
            <v>22.7</v>
          </cell>
          <cell r="D17">
            <v>7.8</v>
          </cell>
          <cell r="E17">
            <v>68.375</v>
          </cell>
          <cell r="F17">
            <v>99</v>
          </cell>
          <cell r="G17">
            <v>29</v>
          </cell>
          <cell r="H17">
            <v>2.5</v>
          </cell>
          <cell r="I17" t="str">
            <v>O</v>
          </cell>
          <cell r="J17">
            <v>23.400000000000002</v>
          </cell>
          <cell r="K17">
            <v>0</v>
          </cell>
        </row>
        <row r="18">
          <cell r="B18">
            <v>13.125000000000002</v>
          </cell>
          <cell r="C18">
            <v>24</v>
          </cell>
          <cell r="D18">
            <v>4</v>
          </cell>
          <cell r="E18">
            <v>71.958333333333329</v>
          </cell>
          <cell r="F18">
            <v>100</v>
          </cell>
          <cell r="G18">
            <v>27</v>
          </cell>
          <cell r="H18">
            <v>2.2999999999999998</v>
          </cell>
          <cell r="I18" t="str">
            <v>O</v>
          </cell>
          <cell r="J18">
            <v>21.96</v>
          </cell>
          <cell r="K18">
            <v>0.2</v>
          </cell>
        </row>
        <row r="19">
          <cell r="B19">
            <v>14.408333333333331</v>
          </cell>
          <cell r="C19">
            <v>25.6</v>
          </cell>
          <cell r="D19">
            <v>5.3</v>
          </cell>
          <cell r="E19">
            <v>70.458333333333329</v>
          </cell>
          <cell r="F19">
            <v>98</v>
          </cell>
          <cell r="G19">
            <v>26</v>
          </cell>
          <cell r="H19">
            <v>2.5</v>
          </cell>
          <cell r="I19" t="str">
            <v>SO</v>
          </cell>
          <cell r="J19">
            <v>20.16</v>
          </cell>
          <cell r="K19">
            <v>0</v>
          </cell>
        </row>
        <row r="20">
          <cell r="B20">
            <v>14.991666666666667</v>
          </cell>
          <cell r="C20">
            <v>23.7</v>
          </cell>
          <cell r="D20">
            <v>7.8</v>
          </cell>
          <cell r="E20">
            <v>74.958333333333329</v>
          </cell>
          <cell r="F20">
            <v>97</v>
          </cell>
          <cell r="G20">
            <v>43</v>
          </cell>
          <cell r="H20">
            <v>3.5</v>
          </cell>
          <cell r="I20" t="str">
            <v>O</v>
          </cell>
          <cell r="J20">
            <v>36</v>
          </cell>
          <cell r="K20">
            <v>0.2</v>
          </cell>
        </row>
        <row r="21">
          <cell r="B21">
            <v>15.433333333333335</v>
          </cell>
          <cell r="C21">
            <v>20.7</v>
          </cell>
          <cell r="D21">
            <v>12</v>
          </cell>
          <cell r="E21">
            <v>72.75</v>
          </cell>
          <cell r="F21">
            <v>89</v>
          </cell>
          <cell r="G21">
            <v>45</v>
          </cell>
          <cell r="H21">
            <v>3.7</v>
          </cell>
          <cell r="I21" t="str">
            <v>NO</v>
          </cell>
          <cell r="J21">
            <v>30.96</v>
          </cell>
          <cell r="K21">
            <v>0</v>
          </cell>
        </row>
        <row r="22">
          <cell r="B22">
            <v>12.9375</v>
          </cell>
          <cell r="C22">
            <v>21.8</v>
          </cell>
          <cell r="D22">
            <v>6</v>
          </cell>
          <cell r="E22">
            <v>70.583333333333329</v>
          </cell>
          <cell r="F22">
            <v>96</v>
          </cell>
          <cell r="G22">
            <v>29</v>
          </cell>
          <cell r="H22">
            <v>2.7</v>
          </cell>
          <cell r="I22" t="str">
            <v>O</v>
          </cell>
          <cell r="J22">
            <v>21.96</v>
          </cell>
          <cell r="K22">
            <v>0</v>
          </cell>
        </row>
        <row r="23">
          <cell r="B23">
            <v>12.508333333333333</v>
          </cell>
          <cell r="C23">
            <v>23.4</v>
          </cell>
          <cell r="D23">
            <v>3.4</v>
          </cell>
          <cell r="E23">
            <v>72.25</v>
          </cell>
          <cell r="F23">
            <v>100</v>
          </cell>
          <cell r="G23">
            <v>32</v>
          </cell>
          <cell r="H23">
            <v>2.6</v>
          </cell>
          <cell r="I23" t="str">
            <v>O</v>
          </cell>
          <cell r="J23">
            <v>26.64</v>
          </cell>
          <cell r="K23">
            <v>0</v>
          </cell>
        </row>
        <row r="24">
          <cell r="B24">
            <v>14.345833333333333</v>
          </cell>
          <cell r="C24">
            <v>27.8</v>
          </cell>
          <cell r="D24">
            <v>3.9</v>
          </cell>
          <cell r="E24">
            <v>68.958333333333329</v>
          </cell>
          <cell r="F24">
            <v>99</v>
          </cell>
          <cell r="G24">
            <v>21</v>
          </cell>
          <cell r="H24">
            <v>2.5</v>
          </cell>
          <cell r="I24" t="str">
            <v>NO</v>
          </cell>
          <cell r="J24">
            <v>24.12</v>
          </cell>
          <cell r="K24">
            <v>0.2</v>
          </cell>
        </row>
        <row r="25">
          <cell r="B25">
            <v>17.254166666666666</v>
          </cell>
          <cell r="C25">
            <v>32.1</v>
          </cell>
          <cell r="D25">
            <v>6.8</v>
          </cell>
          <cell r="E25">
            <v>65.875</v>
          </cell>
          <cell r="F25">
            <v>96</v>
          </cell>
          <cell r="G25">
            <v>21</v>
          </cell>
          <cell r="H25">
            <v>3.1</v>
          </cell>
          <cell r="I25" t="str">
            <v>O</v>
          </cell>
          <cell r="J25">
            <v>25.56</v>
          </cell>
          <cell r="K25">
            <v>0</v>
          </cell>
        </row>
        <row r="26">
          <cell r="B26">
            <v>20.745833333333334</v>
          </cell>
          <cell r="C26">
            <v>33.299999999999997</v>
          </cell>
          <cell r="D26">
            <v>11.6</v>
          </cell>
          <cell r="E26">
            <v>67.333333333333329</v>
          </cell>
          <cell r="F26">
            <v>96</v>
          </cell>
          <cell r="G26">
            <v>28</v>
          </cell>
          <cell r="H26">
            <v>2.2000000000000002</v>
          </cell>
          <cell r="I26" t="str">
            <v>NO</v>
          </cell>
          <cell r="J26">
            <v>22.32</v>
          </cell>
          <cell r="K26">
            <v>0</v>
          </cell>
        </row>
        <row r="27">
          <cell r="B27">
            <v>23.195833333333336</v>
          </cell>
          <cell r="C27">
            <v>34.299999999999997</v>
          </cell>
          <cell r="D27">
            <v>14.9</v>
          </cell>
          <cell r="E27">
            <v>66.916666666666671</v>
          </cell>
          <cell r="F27">
            <v>97</v>
          </cell>
          <cell r="G27">
            <v>20</v>
          </cell>
          <cell r="H27">
            <v>1.9</v>
          </cell>
          <cell r="I27" t="str">
            <v>N</v>
          </cell>
          <cell r="J27">
            <v>14.76</v>
          </cell>
          <cell r="K27">
            <v>0</v>
          </cell>
        </row>
        <row r="28">
          <cell r="B28">
            <v>23.587499999999995</v>
          </cell>
          <cell r="C28">
            <v>32.700000000000003</v>
          </cell>
          <cell r="D28">
            <v>17.2</v>
          </cell>
          <cell r="E28">
            <v>63.375</v>
          </cell>
          <cell r="F28">
            <v>91</v>
          </cell>
          <cell r="G28">
            <v>24</v>
          </cell>
          <cell r="H28">
            <v>4.0999999999999996</v>
          </cell>
          <cell r="I28" t="str">
            <v>O</v>
          </cell>
          <cell r="J28">
            <v>30.240000000000002</v>
          </cell>
          <cell r="K28">
            <v>0</v>
          </cell>
        </row>
        <row r="29">
          <cell r="B29">
            <v>24.016666666666666</v>
          </cell>
          <cell r="C29">
            <v>33.1</v>
          </cell>
          <cell r="D29">
            <v>15.4</v>
          </cell>
          <cell r="E29">
            <v>63.291666666666664</v>
          </cell>
          <cell r="F29">
            <v>94</v>
          </cell>
          <cell r="G29">
            <v>28</v>
          </cell>
          <cell r="H29">
            <v>3.1</v>
          </cell>
          <cell r="I29" t="str">
            <v>N</v>
          </cell>
          <cell r="J29">
            <v>27.36</v>
          </cell>
          <cell r="K29">
            <v>0</v>
          </cell>
        </row>
        <row r="30">
          <cell r="B30">
            <v>24.337500000000002</v>
          </cell>
          <cell r="C30">
            <v>34.700000000000003</v>
          </cell>
          <cell r="D30">
            <v>16.399999999999999</v>
          </cell>
          <cell r="E30">
            <v>66.833333333333329</v>
          </cell>
          <cell r="F30">
            <v>98</v>
          </cell>
          <cell r="G30">
            <v>20</v>
          </cell>
          <cell r="H30">
            <v>2.8</v>
          </cell>
          <cell r="I30" t="str">
            <v>SE</v>
          </cell>
          <cell r="J30">
            <v>25.2</v>
          </cell>
          <cell r="K30">
            <v>0</v>
          </cell>
        </row>
        <row r="31">
          <cell r="B31">
            <v>23.291666666666668</v>
          </cell>
          <cell r="C31">
            <v>33.9</v>
          </cell>
          <cell r="D31">
            <v>15.1</v>
          </cell>
          <cell r="E31">
            <v>62.791666666666664</v>
          </cell>
          <cell r="F31">
            <v>95</v>
          </cell>
          <cell r="G31">
            <v>20</v>
          </cell>
          <cell r="H31">
            <v>1.8</v>
          </cell>
          <cell r="I31" t="str">
            <v>NE</v>
          </cell>
          <cell r="J31">
            <v>26.28</v>
          </cell>
          <cell r="K31">
            <v>0</v>
          </cell>
        </row>
        <row r="32">
          <cell r="B32">
            <v>23.458333333333332</v>
          </cell>
          <cell r="C32">
            <v>34.4</v>
          </cell>
          <cell r="D32">
            <v>14.2</v>
          </cell>
          <cell r="E32">
            <v>61.875</v>
          </cell>
          <cell r="F32">
            <v>98</v>
          </cell>
          <cell r="G32">
            <v>18</v>
          </cell>
          <cell r="H32">
            <v>3.9</v>
          </cell>
          <cell r="I32" t="str">
            <v>SE</v>
          </cell>
          <cell r="J32">
            <v>37.800000000000004</v>
          </cell>
          <cell r="K32">
            <v>0</v>
          </cell>
        </row>
        <row r="33">
          <cell r="B33">
            <v>23.041666666666668</v>
          </cell>
          <cell r="C33">
            <v>34.700000000000003</v>
          </cell>
          <cell r="D33">
            <v>12.8</v>
          </cell>
          <cell r="E33">
            <v>53.75</v>
          </cell>
          <cell r="F33">
            <v>93</v>
          </cell>
          <cell r="G33">
            <v>14</v>
          </cell>
          <cell r="H33">
            <v>4.5</v>
          </cell>
          <cell r="I33" t="str">
            <v>NE</v>
          </cell>
          <cell r="J33">
            <v>39.24</v>
          </cell>
          <cell r="K33">
            <v>0</v>
          </cell>
        </row>
        <row r="34">
          <cell r="B34">
            <v>22.116666666666664</v>
          </cell>
          <cell r="C34">
            <v>33.4</v>
          </cell>
          <cell r="D34">
            <v>13.5</v>
          </cell>
          <cell r="E34">
            <v>57.375</v>
          </cell>
          <cell r="F34">
            <v>87</v>
          </cell>
          <cell r="G34">
            <v>20</v>
          </cell>
          <cell r="H34">
            <v>2.7</v>
          </cell>
          <cell r="I34" t="str">
            <v>S</v>
          </cell>
          <cell r="J34">
            <v>20.16</v>
          </cell>
          <cell r="K34">
            <v>0</v>
          </cell>
        </row>
        <row r="35">
          <cell r="B35">
            <v>21.991666666666664</v>
          </cell>
          <cell r="C35">
            <v>30.8</v>
          </cell>
          <cell r="D35">
            <v>15.5</v>
          </cell>
          <cell r="E35">
            <v>63.291666666666664</v>
          </cell>
          <cell r="F35">
            <v>94</v>
          </cell>
          <cell r="G35">
            <v>26</v>
          </cell>
          <cell r="H35">
            <v>3.6</v>
          </cell>
          <cell r="I35" t="str">
            <v>O</v>
          </cell>
          <cell r="J35">
            <v>26.64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21.883333333333336</v>
          </cell>
          <cell r="C5">
            <v>28.9</v>
          </cell>
          <cell r="D5">
            <v>16.399999999999999</v>
          </cell>
          <cell r="E5">
            <v>60.833333333333336</v>
          </cell>
          <cell r="F5">
            <v>78</v>
          </cell>
          <cell r="G5">
            <v>39</v>
          </cell>
          <cell r="H5">
            <v>14.04</v>
          </cell>
          <cell r="I5" t="str">
            <v>NE</v>
          </cell>
          <cell r="J5">
            <v>35.28</v>
          </cell>
          <cell r="K5">
            <v>0</v>
          </cell>
        </row>
        <row r="6">
          <cell r="B6">
            <v>22.508333333333336</v>
          </cell>
          <cell r="C6">
            <v>29.8</v>
          </cell>
          <cell r="D6">
            <v>16.399999999999999</v>
          </cell>
          <cell r="E6">
            <v>61.958333333333336</v>
          </cell>
          <cell r="F6">
            <v>84</v>
          </cell>
          <cell r="G6">
            <v>30</v>
          </cell>
          <cell r="H6">
            <v>14.04</v>
          </cell>
          <cell r="I6" t="str">
            <v>NE</v>
          </cell>
          <cell r="J6">
            <v>28.8</v>
          </cell>
          <cell r="K6">
            <v>0</v>
          </cell>
        </row>
        <row r="7">
          <cell r="B7">
            <v>22.745833333333326</v>
          </cell>
          <cell r="C7">
            <v>29.1</v>
          </cell>
          <cell r="D7">
            <v>17.5</v>
          </cell>
          <cell r="E7">
            <v>62.333333333333336</v>
          </cell>
          <cell r="F7">
            <v>84</v>
          </cell>
          <cell r="G7">
            <v>36</v>
          </cell>
          <cell r="H7">
            <v>14.76</v>
          </cell>
          <cell r="I7" t="str">
            <v>NE</v>
          </cell>
          <cell r="J7">
            <v>27.720000000000002</v>
          </cell>
          <cell r="K7">
            <v>0</v>
          </cell>
        </row>
        <row r="8">
          <cell r="B8">
            <v>22.45</v>
          </cell>
          <cell r="C8">
            <v>29.4</v>
          </cell>
          <cell r="D8">
            <v>17.5</v>
          </cell>
          <cell r="E8">
            <v>58.041666666666664</v>
          </cell>
          <cell r="F8">
            <v>79</v>
          </cell>
          <cell r="G8">
            <v>29</v>
          </cell>
          <cell r="H8">
            <v>20.52</v>
          </cell>
          <cell r="I8" t="str">
            <v>NE</v>
          </cell>
          <cell r="J8">
            <v>42.12</v>
          </cell>
          <cell r="K8">
            <v>0</v>
          </cell>
        </row>
        <row r="9">
          <cell r="B9">
            <v>21.324999999999999</v>
          </cell>
          <cell r="C9">
            <v>29.5</v>
          </cell>
          <cell r="D9">
            <v>13.7</v>
          </cell>
          <cell r="E9">
            <v>55.458333333333336</v>
          </cell>
          <cell r="F9">
            <v>78</v>
          </cell>
          <cell r="G9">
            <v>33</v>
          </cell>
          <cell r="H9">
            <v>15.48</v>
          </cell>
          <cell r="I9" t="str">
            <v>N</v>
          </cell>
          <cell r="J9">
            <v>37.080000000000005</v>
          </cell>
          <cell r="K9">
            <v>0</v>
          </cell>
        </row>
        <row r="10">
          <cell r="B10">
            <v>18.924999999999997</v>
          </cell>
          <cell r="C10">
            <v>24.8</v>
          </cell>
          <cell r="D10">
            <v>15.2</v>
          </cell>
          <cell r="E10">
            <v>77.708333333333329</v>
          </cell>
          <cell r="F10">
            <v>89</v>
          </cell>
          <cell r="G10">
            <v>60</v>
          </cell>
          <cell r="H10">
            <v>19.079999999999998</v>
          </cell>
          <cell r="I10" t="str">
            <v>N</v>
          </cell>
          <cell r="J10">
            <v>42.480000000000004</v>
          </cell>
          <cell r="K10">
            <v>0</v>
          </cell>
        </row>
        <row r="11">
          <cell r="B11">
            <v>11.674999999999999</v>
          </cell>
          <cell r="C11">
            <v>15.2</v>
          </cell>
          <cell r="D11">
            <v>9.9</v>
          </cell>
          <cell r="E11">
            <v>92.875</v>
          </cell>
          <cell r="F11">
            <v>97</v>
          </cell>
          <cell r="G11">
            <v>87</v>
          </cell>
          <cell r="H11">
            <v>14.4</v>
          </cell>
          <cell r="I11" t="str">
            <v>SO</v>
          </cell>
          <cell r="J11">
            <v>30.6</v>
          </cell>
          <cell r="K11">
            <v>8.6</v>
          </cell>
        </row>
        <row r="12">
          <cell r="B12">
            <v>9.5666666666666682</v>
          </cell>
          <cell r="C12">
            <v>16.5</v>
          </cell>
          <cell r="D12">
            <v>4</v>
          </cell>
          <cell r="E12">
            <v>80.541666666666671</v>
          </cell>
          <cell r="F12">
            <v>97</v>
          </cell>
          <cell r="G12">
            <v>48</v>
          </cell>
          <cell r="H12">
            <v>15.48</v>
          </cell>
          <cell r="I12" t="str">
            <v>S</v>
          </cell>
          <cell r="J12">
            <v>31.680000000000003</v>
          </cell>
          <cell r="K12">
            <v>0</v>
          </cell>
        </row>
        <row r="13">
          <cell r="B13">
            <v>14.324999999999998</v>
          </cell>
          <cell r="C13">
            <v>22.4</v>
          </cell>
          <cell r="D13">
            <v>9.9</v>
          </cell>
          <cell r="E13">
            <v>82.041666666666671</v>
          </cell>
          <cell r="F13">
            <v>97</v>
          </cell>
          <cell r="G13">
            <v>62</v>
          </cell>
          <cell r="H13">
            <v>16.559999999999999</v>
          </cell>
          <cell r="I13" t="str">
            <v>NE</v>
          </cell>
          <cell r="J13">
            <v>37.080000000000005</v>
          </cell>
          <cell r="K13">
            <v>0</v>
          </cell>
        </row>
        <row r="14">
          <cell r="B14">
            <v>20.537499999999998</v>
          </cell>
          <cell r="C14">
            <v>28.7</v>
          </cell>
          <cell r="D14">
            <v>14.7</v>
          </cell>
          <cell r="E14">
            <v>75.75</v>
          </cell>
          <cell r="F14">
            <v>97</v>
          </cell>
          <cell r="G14">
            <v>44</v>
          </cell>
          <cell r="H14">
            <v>12.96</v>
          </cell>
          <cell r="I14" t="str">
            <v>NE</v>
          </cell>
          <cell r="J14">
            <v>30.96</v>
          </cell>
          <cell r="K14">
            <v>0</v>
          </cell>
        </row>
        <row r="15">
          <cell r="B15">
            <v>19.095833333333335</v>
          </cell>
          <cell r="C15">
            <v>23.4</v>
          </cell>
          <cell r="D15">
            <v>15.2</v>
          </cell>
          <cell r="E15">
            <v>85.916666666666671</v>
          </cell>
          <cell r="F15">
            <v>98</v>
          </cell>
          <cell r="G15">
            <v>63</v>
          </cell>
          <cell r="H15">
            <v>13.68</v>
          </cell>
          <cell r="I15" t="str">
            <v>S</v>
          </cell>
          <cell r="J15">
            <v>25.56</v>
          </cell>
          <cell r="K15">
            <v>0</v>
          </cell>
        </row>
        <row r="16">
          <cell r="B16">
            <v>16.325000000000003</v>
          </cell>
          <cell r="C16">
            <v>20.5</v>
          </cell>
          <cell r="D16">
            <v>11</v>
          </cell>
          <cell r="E16">
            <v>78.5</v>
          </cell>
          <cell r="F16">
            <v>98</v>
          </cell>
          <cell r="G16">
            <v>31</v>
          </cell>
          <cell r="H16">
            <v>15.48</v>
          </cell>
          <cell r="I16" t="str">
            <v>SO</v>
          </cell>
          <cell r="J16">
            <v>28.08</v>
          </cell>
          <cell r="K16">
            <v>0</v>
          </cell>
        </row>
        <row r="17">
          <cell r="B17">
            <v>12.383333333333335</v>
          </cell>
          <cell r="C17">
            <v>20.2</v>
          </cell>
          <cell r="D17">
            <v>4.7</v>
          </cell>
          <cell r="E17">
            <v>59.083333333333336</v>
          </cell>
          <cell r="F17">
            <v>87</v>
          </cell>
          <cell r="G17">
            <v>29</v>
          </cell>
          <cell r="H17">
            <v>10.8</v>
          </cell>
          <cell r="I17" t="str">
            <v>SE</v>
          </cell>
          <cell r="J17">
            <v>27.720000000000002</v>
          </cell>
          <cell r="K17">
            <v>0</v>
          </cell>
        </row>
        <row r="18">
          <cell r="B18">
            <v>15.112500000000002</v>
          </cell>
          <cell r="C18">
            <v>22.4</v>
          </cell>
          <cell r="D18">
            <v>6.2</v>
          </cell>
          <cell r="E18">
            <v>51.708333333333336</v>
          </cell>
          <cell r="F18">
            <v>87</v>
          </cell>
          <cell r="G18">
            <v>30</v>
          </cell>
          <cell r="H18">
            <v>12.6</v>
          </cell>
          <cell r="I18" t="str">
            <v>SE</v>
          </cell>
          <cell r="J18">
            <v>22.68</v>
          </cell>
          <cell r="K18">
            <v>0</v>
          </cell>
        </row>
        <row r="19">
          <cell r="B19">
            <v>15.266666666666666</v>
          </cell>
          <cell r="C19">
            <v>21.5</v>
          </cell>
          <cell r="D19">
            <v>7.7</v>
          </cell>
          <cell r="E19">
            <v>59.291666666666664</v>
          </cell>
          <cell r="F19">
            <v>86</v>
          </cell>
          <cell r="G19">
            <v>38</v>
          </cell>
          <cell r="H19">
            <v>12.24</v>
          </cell>
          <cell r="I19" t="str">
            <v>SE</v>
          </cell>
          <cell r="J19">
            <v>23.040000000000003</v>
          </cell>
          <cell r="K19">
            <v>0</v>
          </cell>
        </row>
        <row r="20">
          <cell r="B20">
            <v>13.995833333333332</v>
          </cell>
          <cell r="C20">
            <v>18</v>
          </cell>
          <cell r="D20">
            <v>11.8</v>
          </cell>
          <cell r="E20">
            <v>75.916666666666671</v>
          </cell>
          <cell r="F20">
            <v>96</v>
          </cell>
          <cell r="G20">
            <v>52</v>
          </cell>
          <cell r="H20">
            <v>18.720000000000002</v>
          </cell>
          <cell r="I20" t="str">
            <v>SE</v>
          </cell>
          <cell r="J20">
            <v>34.56</v>
          </cell>
          <cell r="K20">
            <v>1.2000000000000002</v>
          </cell>
        </row>
        <row r="21">
          <cell r="B21">
            <v>12.620833333333335</v>
          </cell>
          <cell r="C21">
            <v>17.7</v>
          </cell>
          <cell r="D21">
            <v>9.6999999999999993</v>
          </cell>
          <cell r="E21">
            <v>82.25</v>
          </cell>
          <cell r="F21">
            <v>98</v>
          </cell>
          <cell r="G21">
            <v>51</v>
          </cell>
          <cell r="H21">
            <v>14.4</v>
          </cell>
          <cell r="I21" t="str">
            <v>SO</v>
          </cell>
          <cell r="J21">
            <v>33.840000000000003</v>
          </cell>
          <cell r="K21">
            <v>0</v>
          </cell>
        </row>
        <row r="22">
          <cell r="B22">
            <v>11.045833333333334</v>
          </cell>
          <cell r="C22">
            <v>19.3</v>
          </cell>
          <cell r="D22">
            <v>3.8</v>
          </cell>
          <cell r="E22">
            <v>70.333333333333329</v>
          </cell>
          <cell r="F22">
            <v>97</v>
          </cell>
          <cell r="G22">
            <v>24</v>
          </cell>
          <cell r="H22">
            <v>12.24</v>
          </cell>
          <cell r="I22" t="str">
            <v>SO</v>
          </cell>
          <cell r="J22">
            <v>23.040000000000003</v>
          </cell>
          <cell r="K22">
            <v>0</v>
          </cell>
        </row>
        <row r="23">
          <cell r="B23">
            <v>12.854166666666666</v>
          </cell>
          <cell r="C23">
            <v>21.5</v>
          </cell>
          <cell r="D23">
            <v>5.5</v>
          </cell>
          <cell r="E23">
            <v>66.333333333333329</v>
          </cell>
          <cell r="F23">
            <v>93</v>
          </cell>
          <cell r="G23">
            <v>36</v>
          </cell>
          <cell r="H23">
            <v>9</v>
          </cell>
          <cell r="I23" t="str">
            <v>NE</v>
          </cell>
          <cell r="J23">
            <v>19.079999999999998</v>
          </cell>
          <cell r="K23">
            <v>0</v>
          </cell>
        </row>
        <row r="24">
          <cell r="B24">
            <v>16.033333333333335</v>
          </cell>
          <cell r="C24">
            <v>24.2</v>
          </cell>
          <cell r="D24">
            <v>9.1</v>
          </cell>
          <cell r="E24">
            <v>57.916666666666664</v>
          </cell>
          <cell r="F24">
            <v>86</v>
          </cell>
          <cell r="G24">
            <v>28</v>
          </cell>
          <cell r="H24">
            <v>16.2</v>
          </cell>
          <cell r="I24" t="str">
            <v>NE</v>
          </cell>
          <cell r="J24">
            <v>29.880000000000003</v>
          </cell>
          <cell r="K24">
            <v>0</v>
          </cell>
        </row>
        <row r="25">
          <cell r="B25">
            <v>18.391666666666666</v>
          </cell>
          <cell r="C25">
            <v>29.9</v>
          </cell>
          <cell r="D25">
            <v>10.199999999999999</v>
          </cell>
          <cell r="E25">
            <v>49.625</v>
          </cell>
          <cell r="F25">
            <v>69</v>
          </cell>
          <cell r="G25">
            <v>24</v>
          </cell>
          <cell r="H25">
            <v>18</v>
          </cell>
          <cell r="I25" t="str">
            <v>NE</v>
          </cell>
          <cell r="J25">
            <v>39.24</v>
          </cell>
          <cell r="K25">
            <v>0</v>
          </cell>
        </row>
        <row r="26">
          <cell r="B26">
            <v>22.208333333333332</v>
          </cell>
          <cell r="C26">
            <v>30.1</v>
          </cell>
          <cell r="D26">
            <v>16.600000000000001</v>
          </cell>
          <cell r="E26">
            <v>57</v>
          </cell>
          <cell r="F26">
            <v>73</v>
          </cell>
          <cell r="G26">
            <v>37</v>
          </cell>
          <cell r="H26">
            <v>27.720000000000002</v>
          </cell>
          <cell r="I26" t="str">
            <v>N</v>
          </cell>
          <cell r="J26">
            <v>49.680000000000007</v>
          </cell>
          <cell r="K26">
            <v>0</v>
          </cell>
        </row>
        <row r="27">
          <cell r="B27">
            <v>22.570833333333329</v>
          </cell>
          <cell r="C27">
            <v>30.9</v>
          </cell>
          <cell r="D27">
            <v>15.1</v>
          </cell>
          <cell r="E27">
            <v>65.75</v>
          </cell>
          <cell r="F27">
            <v>91</v>
          </cell>
          <cell r="G27">
            <v>38</v>
          </cell>
          <cell r="H27">
            <v>11.879999999999999</v>
          </cell>
          <cell r="I27" t="str">
            <v>N</v>
          </cell>
          <cell r="J27">
            <v>28.8</v>
          </cell>
          <cell r="K27">
            <v>0</v>
          </cell>
        </row>
        <row r="28">
          <cell r="B28">
            <v>24.1875</v>
          </cell>
          <cell r="C28">
            <v>32.700000000000003</v>
          </cell>
          <cell r="D28">
            <v>16.899999999999999</v>
          </cell>
          <cell r="E28">
            <v>57.75</v>
          </cell>
          <cell r="F28">
            <v>85</v>
          </cell>
          <cell r="G28">
            <v>29</v>
          </cell>
          <cell r="H28">
            <v>13.32</v>
          </cell>
          <cell r="I28" t="str">
            <v>N</v>
          </cell>
          <cell r="J28">
            <v>29.52</v>
          </cell>
          <cell r="K28">
            <v>0</v>
          </cell>
        </row>
        <row r="29">
          <cell r="B29">
            <v>22.074999999999992</v>
          </cell>
          <cell r="C29">
            <v>25.8</v>
          </cell>
          <cell r="D29">
            <v>19.100000000000001</v>
          </cell>
          <cell r="E29">
            <v>75.916666666666671</v>
          </cell>
          <cell r="F29">
            <v>93</v>
          </cell>
          <cell r="G29">
            <v>49</v>
          </cell>
          <cell r="H29">
            <v>13.68</v>
          </cell>
          <cell r="I29" t="str">
            <v>O</v>
          </cell>
          <cell r="J29">
            <v>25.2</v>
          </cell>
          <cell r="K29">
            <v>0.2</v>
          </cell>
        </row>
        <row r="30">
          <cell r="B30">
            <v>21.766666666666669</v>
          </cell>
          <cell r="C30">
            <v>29.8</v>
          </cell>
          <cell r="D30">
            <v>18</v>
          </cell>
          <cell r="E30">
            <v>81.875</v>
          </cell>
          <cell r="F30">
            <v>97</v>
          </cell>
          <cell r="G30">
            <v>50</v>
          </cell>
          <cell r="H30">
            <v>14.76</v>
          </cell>
          <cell r="I30" t="str">
            <v>S</v>
          </cell>
          <cell r="J30">
            <v>31.319999999999997</v>
          </cell>
          <cell r="K30">
            <v>0</v>
          </cell>
        </row>
        <row r="31">
          <cell r="B31">
            <v>21.970833333333331</v>
          </cell>
          <cell r="C31">
            <v>25.1</v>
          </cell>
          <cell r="D31">
            <v>18.899999999999999</v>
          </cell>
          <cell r="E31">
            <v>79.916666666666671</v>
          </cell>
          <cell r="F31">
            <v>95</v>
          </cell>
          <cell r="G31">
            <v>63</v>
          </cell>
          <cell r="H31">
            <v>14.4</v>
          </cell>
          <cell r="I31" t="str">
            <v>N</v>
          </cell>
          <cell r="J31">
            <v>26.28</v>
          </cell>
          <cell r="K31">
            <v>0</v>
          </cell>
        </row>
        <row r="32">
          <cell r="B32">
            <v>22.439130434782605</v>
          </cell>
          <cell r="C32">
            <v>32.799999999999997</v>
          </cell>
          <cell r="D32">
            <v>17</v>
          </cell>
          <cell r="E32">
            <v>76.695652173913047</v>
          </cell>
          <cell r="F32">
            <v>98</v>
          </cell>
          <cell r="G32">
            <v>38</v>
          </cell>
          <cell r="H32">
            <v>12.96</v>
          </cell>
          <cell r="I32" t="str">
            <v>SE</v>
          </cell>
          <cell r="J32">
            <v>24.12</v>
          </cell>
          <cell r="K32">
            <v>1</v>
          </cell>
        </row>
        <row r="33">
          <cell r="B33">
            <v>24.429166666666671</v>
          </cell>
          <cell r="C33">
            <v>33.1</v>
          </cell>
          <cell r="D33">
            <v>18.399999999999999</v>
          </cell>
          <cell r="E33">
            <v>54.458333333333336</v>
          </cell>
          <cell r="F33">
            <v>78</v>
          </cell>
          <cell r="G33">
            <v>21</v>
          </cell>
          <cell r="H33">
            <v>25.2</v>
          </cell>
          <cell r="I33" t="str">
            <v>N</v>
          </cell>
          <cell r="J33">
            <v>51.84</v>
          </cell>
          <cell r="K33">
            <v>0</v>
          </cell>
        </row>
        <row r="34">
          <cell r="B34">
            <v>20.962500000000002</v>
          </cell>
          <cell r="C34">
            <v>27</v>
          </cell>
          <cell r="D34">
            <v>17.399999999999999</v>
          </cell>
          <cell r="E34">
            <v>80.625</v>
          </cell>
          <cell r="F34">
            <v>97</v>
          </cell>
          <cell r="G34">
            <v>54</v>
          </cell>
          <cell r="H34">
            <v>15.48</v>
          </cell>
          <cell r="I34" t="str">
            <v>S</v>
          </cell>
          <cell r="J34">
            <v>24.840000000000003</v>
          </cell>
          <cell r="K34">
            <v>0</v>
          </cell>
        </row>
        <row r="35">
          <cell r="B35">
            <v>20.016666666666669</v>
          </cell>
          <cell r="C35">
            <v>27.3</v>
          </cell>
          <cell r="D35">
            <v>15.3</v>
          </cell>
          <cell r="E35">
            <v>77.083333333333329</v>
          </cell>
          <cell r="F35">
            <v>98</v>
          </cell>
          <cell r="G35">
            <v>43</v>
          </cell>
          <cell r="H35">
            <v>18</v>
          </cell>
          <cell r="I35" t="str">
            <v>S</v>
          </cell>
          <cell r="J35">
            <v>35.28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>
            <v>14.883333333333333</v>
          </cell>
          <cell r="C24">
            <v>23.2</v>
          </cell>
          <cell r="D24">
            <v>8.4</v>
          </cell>
          <cell r="E24">
            <v>72.041666666666671</v>
          </cell>
          <cell r="F24">
            <v>96</v>
          </cell>
          <cell r="G24">
            <v>37</v>
          </cell>
          <cell r="H24">
            <v>12.8</v>
          </cell>
          <cell r="I24" t="str">
            <v>NE</v>
          </cell>
          <cell r="J24">
            <v>24.64</v>
          </cell>
          <cell r="K24">
            <v>0.2</v>
          </cell>
        </row>
        <row r="25">
          <cell r="B25">
            <v>17.45</v>
          </cell>
          <cell r="C25">
            <v>28.5</v>
          </cell>
          <cell r="D25">
            <v>8.8000000000000007</v>
          </cell>
          <cell r="E25">
            <v>64.416666666666671</v>
          </cell>
          <cell r="F25">
            <v>92</v>
          </cell>
          <cell r="G25">
            <v>30</v>
          </cell>
          <cell r="H25">
            <v>14.4</v>
          </cell>
          <cell r="I25" t="str">
            <v>NE</v>
          </cell>
          <cell r="J25">
            <v>28.160000000000004</v>
          </cell>
          <cell r="K25">
            <v>0</v>
          </cell>
        </row>
        <row r="26">
          <cell r="B26">
            <v>21.166666666666664</v>
          </cell>
          <cell r="C26">
            <v>30.9</v>
          </cell>
          <cell r="D26">
            <v>14.3</v>
          </cell>
          <cell r="E26">
            <v>62.166666666666664</v>
          </cell>
          <cell r="F26">
            <v>84</v>
          </cell>
          <cell r="G26">
            <v>35</v>
          </cell>
          <cell r="H26">
            <v>15.680000000000001</v>
          </cell>
          <cell r="I26" t="str">
            <v>NE</v>
          </cell>
          <cell r="J26">
            <v>36.480000000000004</v>
          </cell>
          <cell r="K26">
            <v>0</v>
          </cell>
        </row>
        <row r="27">
          <cell r="B27">
            <v>22</v>
          </cell>
          <cell r="C27">
            <v>30.1</v>
          </cell>
          <cell r="D27">
            <v>14.9</v>
          </cell>
          <cell r="E27">
            <v>69.25</v>
          </cell>
          <cell r="F27">
            <v>93</v>
          </cell>
          <cell r="G27">
            <v>41</v>
          </cell>
          <cell r="H27">
            <v>11.200000000000001</v>
          </cell>
          <cell r="I27" t="str">
            <v>NE</v>
          </cell>
          <cell r="J27">
            <v>19.840000000000003</v>
          </cell>
          <cell r="K27">
            <v>0</v>
          </cell>
        </row>
        <row r="28">
          <cell r="B28">
            <v>24.162499999999998</v>
          </cell>
          <cell r="C28">
            <v>32.299999999999997</v>
          </cell>
          <cell r="D28">
            <v>17.600000000000001</v>
          </cell>
          <cell r="E28">
            <v>60.75</v>
          </cell>
          <cell r="F28">
            <v>81</v>
          </cell>
          <cell r="G28">
            <v>31</v>
          </cell>
          <cell r="H28">
            <v>13.440000000000001</v>
          </cell>
          <cell r="I28" t="str">
            <v>NE</v>
          </cell>
          <cell r="J28">
            <v>27.84</v>
          </cell>
          <cell r="K28">
            <v>2.4</v>
          </cell>
        </row>
        <row r="29">
          <cell r="B29">
            <v>20.691666666666666</v>
          </cell>
          <cell r="C29">
            <v>26.4</v>
          </cell>
          <cell r="D29">
            <v>18.899999999999999</v>
          </cell>
          <cell r="E29">
            <v>83</v>
          </cell>
          <cell r="F29">
            <v>95</v>
          </cell>
          <cell r="G29">
            <v>49</v>
          </cell>
          <cell r="H29">
            <v>10.240000000000002</v>
          </cell>
          <cell r="I29" t="str">
            <v>NE</v>
          </cell>
          <cell r="J29">
            <v>24.32</v>
          </cell>
          <cell r="K29">
            <v>0.4</v>
          </cell>
        </row>
        <row r="30">
          <cell r="B30">
            <v>20.237500000000001</v>
          </cell>
          <cell r="C30">
            <v>27.7</v>
          </cell>
          <cell r="D30">
            <v>17.2</v>
          </cell>
          <cell r="E30">
            <v>88.291666666666671</v>
          </cell>
          <cell r="F30">
            <v>98</v>
          </cell>
          <cell r="G30">
            <v>60</v>
          </cell>
          <cell r="H30">
            <v>18.559999999999999</v>
          </cell>
          <cell r="I30" t="str">
            <v>NE</v>
          </cell>
          <cell r="J30">
            <v>45.760000000000005</v>
          </cell>
          <cell r="K30">
            <v>0</v>
          </cell>
        </row>
        <row r="31">
          <cell r="B31">
            <v>19.479166666666668</v>
          </cell>
          <cell r="C31">
            <v>22.6</v>
          </cell>
          <cell r="D31">
            <v>17.100000000000001</v>
          </cell>
          <cell r="E31">
            <v>92.458333333333329</v>
          </cell>
          <cell r="F31">
            <v>98</v>
          </cell>
          <cell r="G31">
            <v>73</v>
          </cell>
          <cell r="H31">
            <v>17.28</v>
          </cell>
          <cell r="I31" t="str">
            <v>NE</v>
          </cell>
          <cell r="J31">
            <v>26.880000000000003</v>
          </cell>
          <cell r="K31">
            <v>13</v>
          </cell>
        </row>
        <row r="32">
          <cell r="B32">
            <v>21.691666666666666</v>
          </cell>
          <cell r="C32">
            <v>28.9</v>
          </cell>
          <cell r="D32">
            <v>18</v>
          </cell>
          <cell r="E32">
            <v>84.833333333333329</v>
          </cell>
          <cell r="F32">
            <v>99</v>
          </cell>
          <cell r="G32">
            <v>52</v>
          </cell>
          <cell r="H32">
            <v>12.48</v>
          </cell>
          <cell r="I32" t="str">
            <v>NE</v>
          </cell>
          <cell r="J32">
            <v>20.8</v>
          </cell>
          <cell r="K32">
            <v>0</v>
          </cell>
        </row>
        <row r="33">
          <cell r="B33">
            <v>22.875</v>
          </cell>
          <cell r="C33">
            <v>31.1</v>
          </cell>
          <cell r="D33">
            <v>17.5</v>
          </cell>
          <cell r="E33">
            <v>66.833333333333329</v>
          </cell>
          <cell r="F33">
            <v>86</v>
          </cell>
          <cell r="G33">
            <v>31</v>
          </cell>
          <cell r="H33">
            <v>18.240000000000002</v>
          </cell>
          <cell r="I33" t="str">
            <v>NE</v>
          </cell>
          <cell r="J33">
            <v>47.04</v>
          </cell>
          <cell r="K33">
            <v>0</v>
          </cell>
        </row>
        <row r="34">
          <cell r="B34">
            <v>18.612500000000001</v>
          </cell>
          <cell r="C34">
            <v>20.7</v>
          </cell>
          <cell r="D34">
            <v>17.2</v>
          </cell>
          <cell r="E34">
            <v>92.625</v>
          </cell>
          <cell r="F34">
            <v>98</v>
          </cell>
          <cell r="G34">
            <v>80</v>
          </cell>
          <cell r="H34">
            <v>12.16</v>
          </cell>
          <cell r="I34" t="str">
            <v>NE</v>
          </cell>
          <cell r="J34">
            <v>22.400000000000002</v>
          </cell>
          <cell r="K34">
            <v>0.2</v>
          </cell>
        </row>
        <row r="35">
          <cell r="B35">
            <v>19.733333333333334</v>
          </cell>
          <cell r="C35">
            <v>26.7</v>
          </cell>
          <cell r="D35">
            <v>16</v>
          </cell>
          <cell r="E35">
            <v>78.875</v>
          </cell>
          <cell r="F35">
            <v>97</v>
          </cell>
          <cell r="G35">
            <v>46</v>
          </cell>
          <cell r="H35">
            <v>25.28</v>
          </cell>
          <cell r="I35" t="str">
            <v>NE</v>
          </cell>
          <cell r="J35">
            <v>39.04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22.212500000000002</v>
          </cell>
          <cell r="C5">
            <v>29.2</v>
          </cell>
          <cell r="D5">
            <v>16.399999999999999</v>
          </cell>
          <cell r="E5">
            <v>58.416666666666664</v>
          </cell>
          <cell r="F5">
            <v>77</v>
          </cell>
          <cell r="G5">
            <v>34</v>
          </cell>
          <cell r="H5">
            <v>16.2</v>
          </cell>
          <cell r="I5" t="str">
            <v>L</v>
          </cell>
          <cell r="J5">
            <v>34.200000000000003</v>
          </cell>
          <cell r="K5">
            <v>0</v>
          </cell>
        </row>
        <row r="6">
          <cell r="B6">
            <v>22.370833333333326</v>
          </cell>
          <cell r="C6">
            <v>29.9</v>
          </cell>
          <cell r="D6">
            <v>16.3</v>
          </cell>
          <cell r="E6">
            <v>63.583333333333336</v>
          </cell>
          <cell r="F6">
            <v>86</v>
          </cell>
          <cell r="G6">
            <v>38</v>
          </cell>
          <cell r="H6">
            <v>18</v>
          </cell>
          <cell r="I6" t="str">
            <v>NE</v>
          </cell>
          <cell r="J6">
            <v>30.6</v>
          </cell>
          <cell r="K6">
            <v>0</v>
          </cell>
        </row>
        <row r="7">
          <cell r="B7">
            <v>23.287499999999998</v>
          </cell>
          <cell r="C7">
            <v>29.8</v>
          </cell>
          <cell r="D7">
            <v>18.2</v>
          </cell>
          <cell r="E7">
            <v>60.625</v>
          </cell>
          <cell r="F7">
            <v>81</v>
          </cell>
          <cell r="G7">
            <v>33</v>
          </cell>
          <cell r="H7">
            <v>16.2</v>
          </cell>
          <cell r="I7" t="str">
            <v>L</v>
          </cell>
          <cell r="J7">
            <v>29.52</v>
          </cell>
          <cell r="K7">
            <v>0</v>
          </cell>
        </row>
        <row r="8">
          <cell r="B8">
            <v>23.45</v>
          </cell>
          <cell r="C8">
            <v>29.4</v>
          </cell>
          <cell r="D8">
            <v>19.399999999999999</v>
          </cell>
          <cell r="E8">
            <v>52.083333333333336</v>
          </cell>
          <cell r="F8">
            <v>69</v>
          </cell>
          <cell r="G8">
            <v>28</v>
          </cell>
          <cell r="H8">
            <v>24.840000000000003</v>
          </cell>
          <cell r="I8" t="str">
            <v>NE</v>
          </cell>
          <cell r="J8">
            <v>42.480000000000004</v>
          </cell>
          <cell r="K8">
            <v>0</v>
          </cell>
        </row>
        <row r="9">
          <cell r="B9">
            <v>22.233333333333331</v>
          </cell>
          <cell r="C9">
            <v>30</v>
          </cell>
          <cell r="D9">
            <v>17.100000000000001</v>
          </cell>
          <cell r="E9">
            <v>56</v>
          </cell>
          <cell r="F9">
            <v>74</v>
          </cell>
          <cell r="G9">
            <v>31</v>
          </cell>
          <cell r="H9">
            <v>21.6</v>
          </cell>
          <cell r="I9" t="str">
            <v>L</v>
          </cell>
          <cell r="J9">
            <v>36.36</v>
          </cell>
          <cell r="K9">
            <v>0</v>
          </cell>
        </row>
        <row r="10">
          <cell r="B10">
            <v>21.095833333333335</v>
          </cell>
          <cell r="C10">
            <v>29.1</v>
          </cell>
          <cell r="D10">
            <v>17.100000000000001</v>
          </cell>
          <cell r="E10">
            <v>68.041666666666671</v>
          </cell>
          <cell r="F10">
            <v>83</v>
          </cell>
          <cell r="G10">
            <v>44</v>
          </cell>
          <cell r="H10">
            <v>31.319999999999997</v>
          </cell>
          <cell r="I10" t="str">
            <v>NE</v>
          </cell>
          <cell r="J10">
            <v>50.76</v>
          </cell>
          <cell r="K10">
            <v>0</v>
          </cell>
        </row>
        <row r="11">
          <cell r="B11">
            <v>13.1</v>
          </cell>
          <cell r="C11">
            <v>17.5</v>
          </cell>
          <cell r="D11">
            <v>10.9</v>
          </cell>
          <cell r="E11">
            <v>90.458333333333329</v>
          </cell>
          <cell r="F11">
            <v>96</v>
          </cell>
          <cell r="G11">
            <v>81</v>
          </cell>
          <cell r="H11">
            <v>21.96</v>
          </cell>
          <cell r="I11" t="str">
            <v>SO</v>
          </cell>
          <cell r="J11">
            <v>33.840000000000003</v>
          </cell>
          <cell r="K11">
            <v>13.799999999999999</v>
          </cell>
        </row>
        <row r="12">
          <cell r="B12">
            <v>11.295833333333336</v>
          </cell>
          <cell r="C12">
            <v>17.5</v>
          </cell>
          <cell r="D12">
            <v>6.5</v>
          </cell>
          <cell r="E12">
            <v>80</v>
          </cell>
          <cell r="F12">
            <v>96</v>
          </cell>
          <cell r="G12">
            <v>52</v>
          </cell>
          <cell r="H12">
            <v>19.8</v>
          </cell>
          <cell r="I12" t="str">
            <v>L</v>
          </cell>
          <cell r="J12">
            <v>36.72</v>
          </cell>
          <cell r="K12">
            <v>0</v>
          </cell>
        </row>
        <row r="13">
          <cell r="B13">
            <v>15.466666666666667</v>
          </cell>
          <cell r="C13">
            <v>23</v>
          </cell>
          <cell r="D13">
            <v>11.1</v>
          </cell>
          <cell r="E13">
            <v>79.625</v>
          </cell>
          <cell r="F13">
            <v>94</v>
          </cell>
          <cell r="G13">
            <v>58</v>
          </cell>
          <cell r="H13">
            <v>17.64</v>
          </cell>
          <cell r="I13" t="str">
            <v>L</v>
          </cell>
          <cell r="J13">
            <v>32.4</v>
          </cell>
          <cell r="K13">
            <v>0</v>
          </cell>
        </row>
        <row r="14">
          <cell r="B14">
            <v>20.795833333333331</v>
          </cell>
          <cell r="C14">
            <v>28.5</v>
          </cell>
          <cell r="D14">
            <v>15.5</v>
          </cell>
          <cell r="E14">
            <v>71.583333333333329</v>
          </cell>
          <cell r="F14">
            <v>90</v>
          </cell>
          <cell r="G14">
            <v>45</v>
          </cell>
          <cell r="H14">
            <v>18.720000000000002</v>
          </cell>
          <cell r="I14" t="str">
            <v>L</v>
          </cell>
          <cell r="J14">
            <v>32.04</v>
          </cell>
          <cell r="K14">
            <v>0</v>
          </cell>
        </row>
        <row r="15">
          <cell r="B15">
            <v>20.512500000000003</v>
          </cell>
          <cell r="C15">
            <v>24.4</v>
          </cell>
          <cell r="D15">
            <v>16.8</v>
          </cell>
          <cell r="E15">
            <v>80.25</v>
          </cell>
          <cell r="F15">
            <v>97</v>
          </cell>
          <cell r="G15">
            <v>63</v>
          </cell>
          <cell r="H15">
            <v>14.4</v>
          </cell>
          <cell r="I15" t="str">
            <v>S</v>
          </cell>
          <cell r="J15">
            <v>25.56</v>
          </cell>
          <cell r="K15">
            <v>0</v>
          </cell>
        </row>
        <row r="16">
          <cell r="B16">
            <v>17.120833333333334</v>
          </cell>
          <cell r="C16">
            <v>21.9</v>
          </cell>
          <cell r="D16">
            <v>14.1</v>
          </cell>
          <cell r="E16">
            <v>71.583333333333329</v>
          </cell>
          <cell r="F16">
            <v>89</v>
          </cell>
          <cell r="G16">
            <v>40</v>
          </cell>
          <cell r="H16">
            <v>12.6</v>
          </cell>
          <cell r="I16" t="str">
            <v>SO</v>
          </cell>
          <cell r="J16">
            <v>28.08</v>
          </cell>
          <cell r="K16">
            <v>0</v>
          </cell>
        </row>
        <row r="17">
          <cell r="B17">
            <v>13.583333333333334</v>
          </cell>
          <cell r="C17">
            <v>20.2</v>
          </cell>
          <cell r="D17">
            <v>5.6</v>
          </cell>
          <cell r="E17">
            <v>54.375</v>
          </cell>
          <cell r="F17">
            <v>88</v>
          </cell>
          <cell r="G17">
            <v>27</v>
          </cell>
          <cell r="H17">
            <v>10.08</v>
          </cell>
          <cell r="I17" t="str">
            <v>SO</v>
          </cell>
          <cell r="J17">
            <v>27.36</v>
          </cell>
          <cell r="K17">
            <v>0</v>
          </cell>
        </row>
        <row r="18">
          <cell r="B18">
            <v>15.675000000000002</v>
          </cell>
          <cell r="C18">
            <v>22.2</v>
          </cell>
          <cell r="D18">
            <v>10.7</v>
          </cell>
          <cell r="E18">
            <v>52.958333333333336</v>
          </cell>
          <cell r="F18">
            <v>68</v>
          </cell>
          <cell r="G18">
            <v>32</v>
          </cell>
          <cell r="H18">
            <v>13.68</v>
          </cell>
          <cell r="I18" t="str">
            <v>SE</v>
          </cell>
          <cell r="J18">
            <v>25.2</v>
          </cell>
          <cell r="K18">
            <v>0</v>
          </cell>
        </row>
        <row r="19">
          <cell r="B19">
            <v>16.233333333333334</v>
          </cell>
          <cell r="C19">
            <v>22.6</v>
          </cell>
          <cell r="D19">
            <v>10.5</v>
          </cell>
          <cell r="E19">
            <v>57.25</v>
          </cell>
          <cell r="F19">
            <v>78</v>
          </cell>
          <cell r="G19">
            <v>36</v>
          </cell>
          <cell r="H19">
            <v>18</v>
          </cell>
          <cell r="I19" t="str">
            <v>S</v>
          </cell>
          <cell r="J19">
            <v>30.240000000000002</v>
          </cell>
          <cell r="K19">
            <v>0</v>
          </cell>
        </row>
        <row r="20">
          <cell r="B20">
            <v>14.387499999999998</v>
          </cell>
          <cell r="C20">
            <v>17.600000000000001</v>
          </cell>
          <cell r="D20">
            <v>12.3</v>
          </cell>
          <cell r="E20">
            <v>72.666666666666671</v>
          </cell>
          <cell r="F20">
            <v>87</v>
          </cell>
          <cell r="G20">
            <v>54</v>
          </cell>
          <cell r="H20">
            <v>19.440000000000001</v>
          </cell>
          <cell r="I20" t="str">
            <v>SE</v>
          </cell>
          <cell r="J20">
            <v>35.64</v>
          </cell>
          <cell r="K20">
            <v>0.4</v>
          </cell>
        </row>
        <row r="21">
          <cell r="B21">
            <v>13.137500000000001</v>
          </cell>
          <cell r="C21">
            <v>18.7</v>
          </cell>
          <cell r="D21">
            <v>10.5</v>
          </cell>
          <cell r="E21">
            <v>80.25</v>
          </cell>
          <cell r="F21">
            <v>95</v>
          </cell>
          <cell r="G21">
            <v>47</v>
          </cell>
          <cell r="H21">
            <v>18</v>
          </cell>
          <cell r="I21" t="str">
            <v>SO</v>
          </cell>
          <cell r="J21">
            <v>36</v>
          </cell>
          <cell r="K21">
            <v>0.60000000000000009</v>
          </cell>
        </row>
        <row r="22">
          <cell r="B22">
            <v>13.470833333333333</v>
          </cell>
          <cell r="C22">
            <v>20.2</v>
          </cell>
          <cell r="D22">
            <v>8.6999999999999993</v>
          </cell>
          <cell r="E22">
            <v>64.708333333333329</v>
          </cell>
          <cell r="F22">
            <v>85</v>
          </cell>
          <cell r="G22">
            <v>29</v>
          </cell>
          <cell r="H22">
            <v>14.04</v>
          </cell>
          <cell r="I22" t="str">
            <v>SO</v>
          </cell>
          <cell r="J22">
            <v>27.720000000000002</v>
          </cell>
          <cell r="K22">
            <v>0</v>
          </cell>
        </row>
        <row r="23">
          <cell r="B23">
            <v>14.537500000000001</v>
          </cell>
          <cell r="C23">
            <v>21.6</v>
          </cell>
          <cell r="D23">
            <v>9.1</v>
          </cell>
          <cell r="E23">
            <v>67.708333333333329</v>
          </cell>
          <cell r="F23">
            <v>90</v>
          </cell>
          <cell r="G23">
            <v>39</v>
          </cell>
          <cell r="H23">
            <v>10.08</v>
          </cell>
          <cell r="I23" t="str">
            <v>SE</v>
          </cell>
          <cell r="J23">
            <v>17.28</v>
          </cell>
          <cell r="K23">
            <v>0</v>
          </cell>
        </row>
        <row r="24">
          <cell r="B24">
            <v>16.612500000000001</v>
          </cell>
          <cell r="C24">
            <v>24.3</v>
          </cell>
          <cell r="D24">
            <v>10.8</v>
          </cell>
          <cell r="E24">
            <v>59.041666666666664</v>
          </cell>
          <cell r="F24">
            <v>80</v>
          </cell>
          <cell r="G24">
            <v>27</v>
          </cell>
          <cell r="H24">
            <v>14.4</v>
          </cell>
          <cell r="I24" t="str">
            <v>L</v>
          </cell>
          <cell r="J24">
            <v>24.840000000000003</v>
          </cell>
          <cell r="K24">
            <v>0</v>
          </cell>
        </row>
        <row r="25">
          <cell r="B25">
            <v>18.8</v>
          </cell>
          <cell r="C25">
            <v>29.6</v>
          </cell>
          <cell r="D25">
            <v>10.6</v>
          </cell>
          <cell r="E25">
            <v>55.75</v>
          </cell>
          <cell r="F25">
            <v>79</v>
          </cell>
          <cell r="G25">
            <v>27</v>
          </cell>
          <cell r="H25">
            <v>14.76</v>
          </cell>
          <cell r="I25" t="str">
            <v>NE</v>
          </cell>
          <cell r="J25">
            <v>32.76</v>
          </cell>
          <cell r="K25">
            <v>0</v>
          </cell>
        </row>
        <row r="26">
          <cell r="B26">
            <v>22.137499999999999</v>
          </cell>
          <cell r="C26">
            <v>30.9</v>
          </cell>
          <cell r="D26">
            <v>16.2</v>
          </cell>
          <cell r="E26">
            <v>58.25</v>
          </cell>
          <cell r="F26">
            <v>74</v>
          </cell>
          <cell r="G26">
            <v>37</v>
          </cell>
          <cell r="H26">
            <v>21.96</v>
          </cell>
          <cell r="I26" t="str">
            <v>L</v>
          </cell>
          <cell r="J26">
            <v>36</v>
          </cell>
          <cell r="K26">
            <v>0</v>
          </cell>
        </row>
        <row r="27">
          <cell r="B27">
            <v>23.924999999999997</v>
          </cell>
          <cell r="C27">
            <v>31.6</v>
          </cell>
          <cell r="D27">
            <v>16.2</v>
          </cell>
          <cell r="E27">
            <v>63.125</v>
          </cell>
          <cell r="F27">
            <v>92</v>
          </cell>
          <cell r="G27">
            <v>33</v>
          </cell>
          <cell r="H27">
            <v>16.2</v>
          </cell>
          <cell r="I27" t="str">
            <v>N</v>
          </cell>
          <cell r="J27">
            <v>30.240000000000002</v>
          </cell>
          <cell r="K27">
            <v>0</v>
          </cell>
        </row>
        <row r="28">
          <cell r="B28">
            <v>24.833333333333343</v>
          </cell>
          <cell r="C28">
            <v>32.799999999999997</v>
          </cell>
          <cell r="D28">
            <v>19.100000000000001</v>
          </cell>
          <cell r="E28">
            <v>53.666666666666664</v>
          </cell>
          <cell r="F28">
            <v>73</v>
          </cell>
          <cell r="G28">
            <v>26</v>
          </cell>
          <cell r="H28">
            <v>19.079999999999998</v>
          </cell>
          <cell r="I28" t="str">
            <v>NE</v>
          </cell>
          <cell r="J28">
            <v>31.680000000000003</v>
          </cell>
          <cell r="K28">
            <v>0.8</v>
          </cell>
        </row>
        <row r="29">
          <cell r="B29">
            <v>22.333333333333332</v>
          </cell>
          <cell r="C29">
            <v>26</v>
          </cell>
          <cell r="D29">
            <v>19</v>
          </cell>
          <cell r="E29">
            <v>70.75</v>
          </cell>
          <cell r="F29">
            <v>84</v>
          </cell>
          <cell r="G29">
            <v>55</v>
          </cell>
          <cell r="H29">
            <v>14.76</v>
          </cell>
          <cell r="I29" t="str">
            <v>O</v>
          </cell>
          <cell r="J29">
            <v>31.680000000000003</v>
          </cell>
          <cell r="K29">
            <v>0.6</v>
          </cell>
        </row>
        <row r="30">
          <cell r="B30">
            <v>22.262499999999999</v>
          </cell>
          <cell r="C30">
            <v>30.8</v>
          </cell>
          <cell r="D30">
            <v>17</v>
          </cell>
          <cell r="E30">
            <v>79.708333333333329</v>
          </cell>
          <cell r="F30">
            <v>98</v>
          </cell>
          <cell r="G30">
            <v>42</v>
          </cell>
          <cell r="H30">
            <v>16.2</v>
          </cell>
          <cell r="I30" t="str">
            <v>S</v>
          </cell>
          <cell r="J30">
            <v>29.16</v>
          </cell>
          <cell r="K30">
            <v>0</v>
          </cell>
        </row>
        <row r="31">
          <cell r="B31">
            <v>22.220833333333331</v>
          </cell>
          <cell r="C31">
            <v>25.1</v>
          </cell>
          <cell r="D31">
            <v>19.399999999999999</v>
          </cell>
          <cell r="E31">
            <v>76.416666666666671</v>
          </cell>
          <cell r="F31">
            <v>91</v>
          </cell>
          <cell r="G31">
            <v>63</v>
          </cell>
          <cell r="H31">
            <v>22.68</v>
          </cell>
          <cell r="I31" t="str">
            <v>SE</v>
          </cell>
          <cell r="J31">
            <v>36.36</v>
          </cell>
          <cell r="K31">
            <v>0</v>
          </cell>
        </row>
        <row r="32">
          <cell r="B32">
            <v>23.883333333333336</v>
          </cell>
          <cell r="C32">
            <v>31.8</v>
          </cell>
          <cell r="D32">
            <v>18.8</v>
          </cell>
          <cell r="E32">
            <v>68.75</v>
          </cell>
          <cell r="F32">
            <v>93</v>
          </cell>
          <cell r="G32">
            <v>27</v>
          </cell>
          <cell r="H32">
            <v>16.920000000000002</v>
          </cell>
          <cell r="I32" t="str">
            <v>SE</v>
          </cell>
          <cell r="J32">
            <v>30.96</v>
          </cell>
          <cell r="K32">
            <v>0</v>
          </cell>
        </row>
        <row r="33">
          <cell r="B33">
            <v>24.604166666666668</v>
          </cell>
          <cell r="C33">
            <v>33.200000000000003</v>
          </cell>
          <cell r="D33">
            <v>18.2</v>
          </cell>
          <cell r="E33">
            <v>47.916666666666664</v>
          </cell>
          <cell r="F33">
            <v>72</v>
          </cell>
          <cell r="G33">
            <v>19</v>
          </cell>
          <cell r="H33">
            <v>23.040000000000003</v>
          </cell>
          <cell r="I33" t="str">
            <v>NO</v>
          </cell>
          <cell r="J33">
            <v>50.4</v>
          </cell>
          <cell r="K33">
            <v>0</v>
          </cell>
        </row>
        <row r="34">
          <cell r="B34">
            <v>22.974999999999998</v>
          </cell>
          <cell r="C34">
            <v>29</v>
          </cell>
          <cell r="D34">
            <v>19.7</v>
          </cell>
          <cell r="E34">
            <v>71</v>
          </cell>
          <cell r="F34">
            <v>86</v>
          </cell>
          <cell r="G34">
            <v>46</v>
          </cell>
          <cell r="H34">
            <v>16.559999999999999</v>
          </cell>
          <cell r="I34" t="str">
            <v>S</v>
          </cell>
          <cell r="J34">
            <v>26.28</v>
          </cell>
          <cell r="K34">
            <v>0</v>
          </cell>
        </row>
        <row r="35">
          <cell r="B35">
            <v>20.6875</v>
          </cell>
          <cell r="C35">
            <v>28.1</v>
          </cell>
          <cell r="D35">
            <v>15.6</v>
          </cell>
          <cell r="E35">
            <v>71.25</v>
          </cell>
          <cell r="F35">
            <v>94</v>
          </cell>
          <cell r="G35">
            <v>38</v>
          </cell>
          <cell r="H35">
            <v>20.52</v>
          </cell>
          <cell r="I35" t="str">
            <v>L</v>
          </cell>
          <cell r="J35">
            <v>37.440000000000005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21.870833333333326</v>
          </cell>
          <cell r="C5">
            <v>30.4</v>
          </cell>
          <cell r="D5">
            <v>13.2</v>
          </cell>
          <cell r="E5">
            <v>65.666666666666671</v>
          </cell>
          <cell r="F5">
            <v>95</v>
          </cell>
          <cell r="G5">
            <v>37</v>
          </cell>
          <cell r="H5">
            <v>18.720000000000002</v>
          </cell>
          <cell r="I5" t="str">
            <v>SE</v>
          </cell>
          <cell r="J5">
            <v>29.16</v>
          </cell>
          <cell r="K5">
            <v>0</v>
          </cell>
        </row>
        <row r="6">
          <cell r="B6">
            <v>24.033333333333335</v>
          </cell>
          <cell r="C6">
            <v>31.3</v>
          </cell>
          <cell r="D6">
            <v>16.3</v>
          </cell>
          <cell r="E6">
            <v>62.375</v>
          </cell>
          <cell r="F6">
            <v>91</v>
          </cell>
          <cell r="G6">
            <v>33</v>
          </cell>
          <cell r="H6">
            <v>19.440000000000001</v>
          </cell>
          <cell r="I6" t="str">
            <v>L</v>
          </cell>
          <cell r="J6">
            <v>33.119999999999997</v>
          </cell>
          <cell r="K6">
            <v>0</v>
          </cell>
        </row>
        <row r="7">
          <cell r="B7">
            <v>22.204166666666666</v>
          </cell>
          <cell r="C7">
            <v>31.6</v>
          </cell>
          <cell r="D7">
            <v>13.7</v>
          </cell>
          <cell r="E7">
            <v>66.166666666666671</v>
          </cell>
          <cell r="F7">
            <v>95</v>
          </cell>
          <cell r="G7">
            <v>23</v>
          </cell>
          <cell r="H7">
            <v>10.44</v>
          </cell>
          <cell r="I7" t="str">
            <v>SE</v>
          </cell>
          <cell r="J7">
            <v>21.240000000000002</v>
          </cell>
          <cell r="K7">
            <v>0</v>
          </cell>
        </row>
        <row r="8">
          <cell r="B8">
            <v>21.375</v>
          </cell>
          <cell r="C8">
            <v>29.7</v>
          </cell>
          <cell r="D8">
            <v>14.1</v>
          </cell>
          <cell r="E8">
            <v>66.791666666666671</v>
          </cell>
          <cell r="F8">
            <v>95</v>
          </cell>
          <cell r="G8">
            <v>34</v>
          </cell>
          <cell r="H8">
            <v>20.16</v>
          </cell>
          <cell r="I8" t="str">
            <v>N</v>
          </cell>
          <cell r="J8">
            <v>37.800000000000004</v>
          </cell>
          <cell r="K8">
            <v>0</v>
          </cell>
        </row>
        <row r="9">
          <cell r="B9">
            <v>21.558333333333334</v>
          </cell>
          <cell r="C9">
            <v>29.5</v>
          </cell>
          <cell r="D9">
            <v>13.6</v>
          </cell>
          <cell r="E9">
            <v>62.916666666666664</v>
          </cell>
          <cell r="F9">
            <v>90</v>
          </cell>
          <cell r="G9">
            <v>37</v>
          </cell>
          <cell r="H9">
            <v>16.2</v>
          </cell>
          <cell r="I9" t="str">
            <v>N</v>
          </cell>
          <cell r="J9">
            <v>35.64</v>
          </cell>
          <cell r="K9">
            <v>0</v>
          </cell>
        </row>
        <row r="10">
          <cell r="B10">
            <v>18.387499999999999</v>
          </cell>
          <cell r="C10">
            <v>23.7</v>
          </cell>
          <cell r="D10">
            <v>15.7</v>
          </cell>
          <cell r="E10">
            <v>82.416666666666671</v>
          </cell>
          <cell r="F10">
            <v>94</v>
          </cell>
          <cell r="G10">
            <v>62</v>
          </cell>
          <cell r="H10">
            <v>14.04</v>
          </cell>
          <cell r="I10" t="str">
            <v>SO</v>
          </cell>
          <cell r="J10">
            <v>32.76</v>
          </cell>
          <cell r="K10">
            <v>0</v>
          </cell>
        </row>
        <row r="11">
          <cell r="B11">
            <v>12.720833333333331</v>
          </cell>
          <cell r="C11">
            <v>15.8</v>
          </cell>
          <cell r="D11">
            <v>11</v>
          </cell>
          <cell r="E11">
            <v>88.208333333333329</v>
          </cell>
          <cell r="F11">
            <v>93</v>
          </cell>
          <cell r="G11">
            <v>82</v>
          </cell>
          <cell r="H11">
            <v>11.16</v>
          </cell>
          <cell r="I11" t="str">
            <v>SO</v>
          </cell>
          <cell r="J11">
            <v>27.720000000000002</v>
          </cell>
          <cell r="K11">
            <v>4</v>
          </cell>
        </row>
        <row r="12">
          <cell r="B12">
            <v>12.733333333333334</v>
          </cell>
          <cell r="C12">
            <v>20.100000000000001</v>
          </cell>
          <cell r="D12">
            <v>7.2</v>
          </cell>
          <cell r="E12">
            <v>70.125</v>
          </cell>
          <cell r="F12">
            <v>93</v>
          </cell>
          <cell r="G12">
            <v>38</v>
          </cell>
          <cell r="H12">
            <v>10.44</v>
          </cell>
          <cell r="I12" t="str">
            <v>L</v>
          </cell>
          <cell r="J12">
            <v>29.16</v>
          </cell>
          <cell r="K12">
            <v>0</v>
          </cell>
        </row>
        <row r="13">
          <cell r="B13">
            <v>17.125000000000004</v>
          </cell>
          <cell r="C13">
            <v>26.3</v>
          </cell>
          <cell r="D13">
            <v>10</v>
          </cell>
          <cell r="E13">
            <v>71.625</v>
          </cell>
          <cell r="F13">
            <v>92</v>
          </cell>
          <cell r="G13">
            <v>49</v>
          </cell>
          <cell r="H13">
            <v>14.4</v>
          </cell>
          <cell r="I13" t="str">
            <v>SE</v>
          </cell>
          <cell r="J13">
            <v>26.28</v>
          </cell>
          <cell r="K13">
            <v>0</v>
          </cell>
        </row>
        <row r="14">
          <cell r="B14">
            <v>20.954166666666669</v>
          </cell>
          <cell r="C14">
            <v>29.3</v>
          </cell>
          <cell r="D14">
            <v>12.7</v>
          </cell>
          <cell r="E14">
            <v>74.5</v>
          </cell>
          <cell r="F14">
            <v>96</v>
          </cell>
          <cell r="G14">
            <v>45</v>
          </cell>
          <cell r="H14">
            <v>13.32</v>
          </cell>
          <cell r="I14" t="str">
            <v>SE</v>
          </cell>
          <cell r="J14">
            <v>27</v>
          </cell>
          <cell r="K14">
            <v>0</v>
          </cell>
        </row>
        <row r="15">
          <cell r="B15">
            <v>19.662500000000001</v>
          </cell>
          <cell r="C15">
            <v>24.5</v>
          </cell>
          <cell r="D15">
            <v>16.3</v>
          </cell>
          <cell r="E15">
            <v>86.541666666666671</v>
          </cell>
          <cell r="F15">
            <v>96</v>
          </cell>
          <cell r="G15">
            <v>68</v>
          </cell>
          <cell r="H15">
            <v>8.64</v>
          </cell>
          <cell r="I15" t="str">
            <v>S</v>
          </cell>
          <cell r="J15">
            <v>21.240000000000002</v>
          </cell>
          <cell r="K15">
            <v>0</v>
          </cell>
        </row>
        <row r="16">
          <cell r="B16">
            <v>17.766666666666666</v>
          </cell>
          <cell r="C16">
            <v>23</v>
          </cell>
          <cell r="D16">
            <v>13.9</v>
          </cell>
          <cell r="E16">
            <v>71.916666666666671</v>
          </cell>
          <cell r="F16">
            <v>95</v>
          </cell>
          <cell r="G16">
            <v>34</v>
          </cell>
          <cell r="H16">
            <v>12.96</v>
          </cell>
          <cell r="I16" t="str">
            <v>SO</v>
          </cell>
          <cell r="J16">
            <v>28.08</v>
          </cell>
          <cell r="K16">
            <v>0</v>
          </cell>
        </row>
        <row r="17">
          <cell r="B17">
            <v>13.200000000000001</v>
          </cell>
          <cell r="C17">
            <v>24.4</v>
          </cell>
          <cell r="D17">
            <v>4.4000000000000004</v>
          </cell>
          <cell r="E17">
            <v>66</v>
          </cell>
          <cell r="F17">
            <v>96</v>
          </cell>
          <cell r="G17">
            <v>26</v>
          </cell>
          <cell r="H17">
            <v>8.64</v>
          </cell>
          <cell r="I17" t="str">
            <v>SE</v>
          </cell>
          <cell r="J17">
            <v>17.64</v>
          </cell>
          <cell r="K17">
            <v>0</v>
          </cell>
        </row>
        <row r="18">
          <cell r="B18">
            <v>15.049999999999997</v>
          </cell>
          <cell r="C18">
            <v>25.6</v>
          </cell>
          <cell r="D18">
            <v>6.1</v>
          </cell>
          <cell r="E18">
            <v>61.5</v>
          </cell>
          <cell r="F18">
            <v>95</v>
          </cell>
          <cell r="G18">
            <v>25</v>
          </cell>
          <cell r="H18">
            <v>11.520000000000001</v>
          </cell>
          <cell r="I18" t="str">
            <v>L</v>
          </cell>
          <cell r="J18">
            <v>24.48</v>
          </cell>
          <cell r="K18">
            <v>0</v>
          </cell>
        </row>
        <row r="19">
          <cell r="B19">
            <v>16.725000000000001</v>
          </cell>
          <cell r="C19">
            <v>25.3</v>
          </cell>
          <cell r="D19">
            <v>8.5</v>
          </cell>
          <cell r="E19">
            <v>61.25</v>
          </cell>
          <cell r="F19">
            <v>93</v>
          </cell>
          <cell r="G19">
            <v>31</v>
          </cell>
          <cell r="H19">
            <v>7.5600000000000005</v>
          </cell>
          <cell r="I19" t="str">
            <v>S</v>
          </cell>
          <cell r="J19">
            <v>19.079999999999998</v>
          </cell>
          <cell r="K19">
            <v>0</v>
          </cell>
        </row>
        <row r="20">
          <cell r="B20">
            <v>15.670833333333336</v>
          </cell>
          <cell r="C20">
            <v>19.600000000000001</v>
          </cell>
          <cell r="D20">
            <v>13.5</v>
          </cell>
          <cell r="E20">
            <v>78.666666666666671</v>
          </cell>
          <cell r="F20">
            <v>93</v>
          </cell>
          <cell r="G20">
            <v>51</v>
          </cell>
          <cell r="H20">
            <v>15.120000000000001</v>
          </cell>
          <cell r="I20" t="str">
            <v>S</v>
          </cell>
          <cell r="J20">
            <v>35.28</v>
          </cell>
          <cell r="K20">
            <v>3</v>
          </cell>
        </row>
        <row r="21">
          <cell r="B21">
            <v>14.012500000000001</v>
          </cell>
          <cell r="C21">
            <v>19.3</v>
          </cell>
          <cell r="D21">
            <v>11</v>
          </cell>
          <cell r="E21">
            <v>79.708333333333329</v>
          </cell>
          <cell r="F21">
            <v>94</v>
          </cell>
          <cell r="G21">
            <v>49</v>
          </cell>
          <cell r="H21">
            <v>11.520000000000001</v>
          </cell>
          <cell r="I21" t="str">
            <v>SO</v>
          </cell>
          <cell r="J21">
            <v>29.52</v>
          </cell>
          <cell r="K21">
            <v>0.2</v>
          </cell>
        </row>
        <row r="22">
          <cell r="B22">
            <v>12.141666666666667</v>
          </cell>
          <cell r="C22">
            <v>21</v>
          </cell>
          <cell r="D22">
            <v>3.6</v>
          </cell>
          <cell r="E22">
            <v>68.625</v>
          </cell>
          <cell r="F22">
            <v>98</v>
          </cell>
          <cell r="G22">
            <v>23</v>
          </cell>
          <cell r="H22">
            <v>9.3600000000000012</v>
          </cell>
          <cell r="I22" t="str">
            <v>SO</v>
          </cell>
          <cell r="J22">
            <v>19.8</v>
          </cell>
          <cell r="K22">
            <v>0</v>
          </cell>
        </row>
        <row r="23">
          <cell r="B23">
            <v>12.5875</v>
          </cell>
          <cell r="C23">
            <v>24</v>
          </cell>
          <cell r="D23">
            <v>3.6</v>
          </cell>
          <cell r="E23">
            <v>66.583333333333329</v>
          </cell>
          <cell r="F23">
            <v>96</v>
          </cell>
          <cell r="G23">
            <v>28</v>
          </cell>
          <cell r="H23">
            <v>11.16</v>
          </cell>
          <cell r="I23" t="str">
            <v>SE</v>
          </cell>
          <cell r="J23">
            <v>20.52</v>
          </cell>
          <cell r="K23">
            <v>0</v>
          </cell>
        </row>
        <row r="24">
          <cell r="B24">
            <v>14.779166666666669</v>
          </cell>
          <cell r="C24">
            <v>25.9</v>
          </cell>
          <cell r="D24">
            <v>4.5999999999999996</v>
          </cell>
          <cell r="E24">
            <v>64.875</v>
          </cell>
          <cell r="F24">
            <v>96</v>
          </cell>
          <cell r="G24">
            <v>23</v>
          </cell>
          <cell r="H24">
            <v>13.68</v>
          </cell>
          <cell r="I24" t="str">
            <v>N</v>
          </cell>
          <cell r="J24">
            <v>23.400000000000002</v>
          </cell>
          <cell r="K24">
            <v>0</v>
          </cell>
        </row>
        <row r="25">
          <cell r="B25">
            <v>17.304166666666671</v>
          </cell>
          <cell r="C25">
            <v>29.4</v>
          </cell>
          <cell r="D25">
            <v>5.9</v>
          </cell>
          <cell r="E25">
            <v>61.416666666666664</v>
          </cell>
          <cell r="F25">
            <v>95</v>
          </cell>
          <cell r="G25">
            <v>28</v>
          </cell>
          <cell r="H25">
            <v>19.440000000000001</v>
          </cell>
          <cell r="I25" t="str">
            <v>SE</v>
          </cell>
          <cell r="J25">
            <v>34.92</v>
          </cell>
          <cell r="K25">
            <v>0</v>
          </cell>
        </row>
        <row r="26">
          <cell r="B26">
            <v>21.770833333333339</v>
          </cell>
          <cell r="C26">
            <v>31.4</v>
          </cell>
          <cell r="D26">
            <v>13.2</v>
          </cell>
          <cell r="E26">
            <v>63.458333333333336</v>
          </cell>
          <cell r="F26">
            <v>90</v>
          </cell>
          <cell r="G26">
            <v>33</v>
          </cell>
          <cell r="H26">
            <v>21.96</v>
          </cell>
          <cell r="I26" t="str">
            <v>S</v>
          </cell>
          <cell r="J26">
            <v>43.56</v>
          </cell>
          <cell r="K26">
            <v>0</v>
          </cell>
        </row>
        <row r="27">
          <cell r="B27">
            <v>22.087500000000002</v>
          </cell>
          <cell r="C27">
            <v>31</v>
          </cell>
          <cell r="D27">
            <v>13.8</v>
          </cell>
          <cell r="E27">
            <v>69.916666666666671</v>
          </cell>
          <cell r="F27">
            <v>92</v>
          </cell>
          <cell r="G27">
            <v>43</v>
          </cell>
          <cell r="H27">
            <v>16.559999999999999</v>
          </cell>
          <cell r="I27" t="str">
            <v>SE</v>
          </cell>
          <cell r="J27">
            <v>34.200000000000003</v>
          </cell>
          <cell r="K27">
            <v>0</v>
          </cell>
        </row>
        <row r="28">
          <cell r="B28">
            <v>24.620833333333334</v>
          </cell>
          <cell r="C28">
            <v>33.200000000000003</v>
          </cell>
          <cell r="D28">
            <v>15.5</v>
          </cell>
          <cell r="E28">
            <v>65</v>
          </cell>
          <cell r="F28">
            <v>94</v>
          </cell>
          <cell r="G28">
            <v>32</v>
          </cell>
          <cell r="H28">
            <v>13.32</v>
          </cell>
          <cell r="I28" t="str">
            <v>N</v>
          </cell>
          <cell r="J28">
            <v>25.92</v>
          </cell>
          <cell r="K28">
            <v>0</v>
          </cell>
        </row>
        <row r="29">
          <cell r="B29">
            <v>22.494117647058825</v>
          </cell>
          <cell r="C29">
            <v>26</v>
          </cell>
          <cell r="D29">
            <v>20.8</v>
          </cell>
          <cell r="E29">
            <v>81.764705882352942</v>
          </cell>
          <cell r="F29">
            <v>94</v>
          </cell>
          <cell r="G29">
            <v>58</v>
          </cell>
          <cell r="H29">
            <v>13.68</v>
          </cell>
          <cell r="I29" t="str">
            <v>NO</v>
          </cell>
          <cell r="J29">
            <v>34.92</v>
          </cell>
          <cell r="K29">
            <v>0.8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21.720833333333331</v>
          </cell>
          <cell r="C5">
            <v>29.2</v>
          </cell>
          <cell r="D5">
            <v>13.6</v>
          </cell>
          <cell r="E5">
            <v>60.458333333333336</v>
          </cell>
          <cell r="F5">
            <v>91</v>
          </cell>
          <cell r="G5">
            <v>32</v>
          </cell>
          <cell r="H5">
            <v>15.48</v>
          </cell>
          <cell r="I5" t="str">
            <v>NE</v>
          </cell>
          <cell r="J5">
            <v>33.480000000000004</v>
          </cell>
          <cell r="K5">
            <v>0</v>
          </cell>
        </row>
        <row r="6">
          <cell r="B6">
            <v>22.516666666666669</v>
          </cell>
          <cell r="C6">
            <v>29.9</v>
          </cell>
          <cell r="D6">
            <v>14.4</v>
          </cell>
          <cell r="E6">
            <v>62.166666666666664</v>
          </cell>
          <cell r="F6">
            <v>93</v>
          </cell>
          <cell r="G6">
            <v>34</v>
          </cell>
          <cell r="H6">
            <v>15.48</v>
          </cell>
          <cell r="I6" t="str">
            <v>NE</v>
          </cell>
          <cell r="J6">
            <v>32.4</v>
          </cell>
          <cell r="K6">
            <v>0</v>
          </cell>
        </row>
        <row r="7">
          <cell r="B7">
            <v>22.245833333333334</v>
          </cell>
          <cell r="C7">
            <v>29.7</v>
          </cell>
          <cell r="D7">
            <v>15.9</v>
          </cell>
          <cell r="E7">
            <v>65.625</v>
          </cell>
          <cell r="F7">
            <v>92</v>
          </cell>
          <cell r="G7">
            <v>36</v>
          </cell>
          <cell r="H7">
            <v>17.28</v>
          </cell>
          <cell r="I7" t="str">
            <v>NE</v>
          </cell>
          <cell r="J7">
            <v>36.72</v>
          </cell>
          <cell r="K7">
            <v>0</v>
          </cell>
        </row>
        <row r="8">
          <cell r="B8">
            <v>22.925000000000001</v>
          </cell>
          <cell r="C8">
            <v>29.4</v>
          </cell>
          <cell r="D8">
            <v>18.2</v>
          </cell>
          <cell r="E8">
            <v>55.541666666666664</v>
          </cell>
          <cell r="F8">
            <v>78</v>
          </cell>
          <cell r="G8">
            <v>29</v>
          </cell>
          <cell r="H8">
            <v>16.559999999999999</v>
          </cell>
          <cell r="I8" t="str">
            <v>NE</v>
          </cell>
          <cell r="J8">
            <v>36</v>
          </cell>
          <cell r="K8">
            <v>0</v>
          </cell>
        </row>
        <row r="9">
          <cell r="B9">
            <v>21.9375</v>
          </cell>
          <cell r="C9">
            <v>30.3</v>
          </cell>
          <cell r="D9">
            <v>14.3</v>
          </cell>
          <cell r="E9">
            <v>55.333333333333336</v>
          </cell>
          <cell r="F9">
            <v>83</v>
          </cell>
          <cell r="G9">
            <v>32</v>
          </cell>
          <cell r="H9">
            <v>18</v>
          </cell>
          <cell r="I9" t="str">
            <v>N</v>
          </cell>
          <cell r="J9">
            <v>35.64</v>
          </cell>
          <cell r="K9">
            <v>0</v>
          </cell>
        </row>
        <row r="10">
          <cell r="B10">
            <v>19.458333333333332</v>
          </cell>
          <cell r="C10">
            <v>23.9</v>
          </cell>
          <cell r="D10">
            <v>15</v>
          </cell>
          <cell r="E10">
            <v>74.125</v>
          </cell>
          <cell r="F10">
            <v>92</v>
          </cell>
          <cell r="G10">
            <v>54</v>
          </cell>
          <cell r="H10">
            <v>15.840000000000002</v>
          </cell>
          <cell r="I10" t="str">
            <v>N</v>
          </cell>
          <cell r="J10">
            <v>36.72</v>
          </cell>
          <cell r="K10">
            <v>1.5999999999999999</v>
          </cell>
        </row>
        <row r="11">
          <cell r="B11">
            <v>11.845833333333331</v>
          </cell>
          <cell r="C11">
            <v>15</v>
          </cell>
          <cell r="D11">
            <v>10.1</v>
          </cell>
          <cell r="E11">
            <v>91.041666666666671</v>
          </cell>
          <cell r="F11">
            <v>95</v>
          </cell>
          <cell r="G11">
            <v>80</v>
          </cell>
          <cell r="H11">
            <v>15.840000000000002</v>
          </cell>
          <cell r="I11" t="str">
            <v>SO</v>
          </cell>
          <cell r="J11">
            <v>32.4</v>
          </cell>
          <cell r="K11">
            <v>6.2</v>
          </cell>
        </row>
        <row r="12">
          <cell r="B12">
            <v>10.829166666666666</v>
          </cell>
          <cell r="C12">
            <v>18.5</v>
          </cell>
          <cell r="D12">
            <v>4.5</v>
          </cell>
          <cell r="E12">
            <v>76.541666666666671</v>
          </cell>
          <cell r="F12">
            <v>96</v>
          </cell>
          <cell r="G12">
            <v>39</v>
          </cell>
          <cell r="H12">
            <v>7.9200000000000008</v>
          </cell>
          <cell r="I12" t="str">
            <v>S</v>
          </cell>
          <cell r="J12">
            <v>21.240000000000002</v>
          </cell>
          <cell r="K12">
            <v>0.2</v>
          </cell>
        </row>
        <row r="13">
          <cell r="B13">
            <v>14.549999999999999</v>
          </cell>
          <cell r="C13">
            <v>22.6</v>
          </cell>
          <cell r="D13">
            <v>8.9</v>
          </cell>
          <cell r="E13">
            <v>80.208333333333329</v>
          </cell>
          <cell r="F13">
            <v>95</v>
          </cell>
          <cell r="G13">
            <v>55</v>
          </cell>
          <cell r="H13">
            <v>14.04</v>
          </cell>
          <cell r="I13" t="str">
            <v>NE</v>
          </cell>
          <cell r="J13">
            <v>34.92</v>
          </cell>
          <cell r="K13">
            <v>0</v>
          </cell>
        </row>
        <row r="14">
          <cell r="B14">
            <v>19.55</v>
          </cell>
          <cell r="C14">
            <v>28.5</v>
          </cell>
          <cell r="D14">
            <v>12.5</v>
          </cell>
          <cell r="E14">
            <v>76.125</v>
          </cell>
          <cell r="F14">
            <v>96</v>
          </cell>
          <cell r="G14">
            <v>45</v>
          </cell>
          <cell r="H14">
            <v>14.04</v>
          </cell>
          <cell r="I14" t="str">
            <v>N</v>
          </cell>
          <cell r="J14">
            <v>31.680000000000003</v>
          </cell>
          <cell r="K14">
            <v>0.2</v>
          </cell>
        </row>
        <row r="15">
          <cell r="B15">
            <v>19.608333333333334</v>
          </cell>
          <cell r="C15">
            <v>25</v>
          </cell>
          <cell r="D15">
            <v>16.399999999999999</v>
          </cell>
          <cell r="E15">
            <v>81.25</v>
          </cell>
          <cell r="F15">
            <v>95</v>
          </cell>
          <cell r="G15">
            <v>60</v>
          </cell>
          <cell r="H15">
            <v>4.32</v>
          </cell>
          <cell r="I15" t="str">
            <v>S</v>
          </cell>
          <cell r="J15">
            <v>20.52</v>
          </cell>
          <cell r="K15">
            <v>0</v>
          </cell>
        </row>
        <row r="16">
          <cell r="B16">
            <v>16.024999999999999</v>
          </cell>
          <cell r="C16">
            <v>19.7</v>
          </cell>
          <cell r="D16">
            <v>12</v>
          </cell>
          <cell r="E16">
            <v>66.458333333333329</v>
          </cell>
          <cell r="F16">
            <v>83</v>
          </cell>
          <cell r="G16">
            <v>25</v>
          </cell>
          <cell r="H16">
            <v>11.520000000000001</v>
          </cell>
          <cell r="I16" t="str">
            <v>SO</v>
          </cell>
          <cell r="J16">
            <v>28.8</v>
          </cell>
          <cell r="K16">
            <v>0</v>
          </cell>
        </row>
        <row r="17">
          <cell r="B17">
            <v>11.9375</v>
          </cell>
          <cell r="C17">
            <v>20.399999999999999</v>
          </cell>
          <cell r="D17">
            <v>4.5999999999999996</v>
          </cell>
          <cell r="E17">
            <v>62.916666666666664</v>
          </cell>
          <cell r="F17">
            <v>91</v>
          </cell>
          <cell r="G17">
            <v>31</v>
          </cell>
          <cell r="H17">
            <v>5.4</v>
          </cell>
          <cell r="I17" t="str">
            <v>O</v>
          </cell>
          <cell r="J17">
            <v>16.920000000000002</v>
          </cell>
          <cell r="K17">
            <v>0</v>
          </cell>
        </row>
        <row r="18">
          <cell r="B18">
            <v>13.062499999999998</v>
          </cell>
          <cell r="C18">
            <v>22.8</v>
          </cell>
          <cell r="D18">
            <v>5.0999999999999996</v>
          </cell>
          <cell r="E18">
            <v>64.333333333333329</v>
          </cell>
          <cell r="F18">
            <v>94</v>
          </cell>
          <cell r="G18">
            <v>29</v>
          </cell>
          <cell r="H18">
            <v>9.3600000000000012</v>
          </cell>
          <cell r="I18" t="str">
            <v>SE</v>
          </cell>
          <cell r="J18">
            <v>23.040000000000003</v>
          </cell>
          <cell r="K18">
            <v>0</v>
          </cell>
        </row>
        <row r="19">
          <cell r="B19">
            <v>13.645833333333334</v>
          </cell>
          <cell r="C19">
            <v>23</v>
          </cell>
          <cell r="D19">
            <v>6.2</v>
          </cell>
          <cell r="E19">
            <v>66.291666666666671</v>
          </cell>
          <cell r="F19">
            <v>92</v>
          </cell>
          <cell r="G19">
            <v>33</v>
          </cell>
          <cell r="H19">
            <v>7.9200000000000008</v>
          </cell>
          <cell r="I19" t="str">
            <v>SE</v>
          </cell>
          <cell r="J19">
            <v>20.52</v>
          </cell>
          <cell r="K19">
            <v>0</v>
          </cell>
        </row>
        <row r="20">
          <cell r="B20">
            <v>13.949999999999998</v>
          </cell>
          <cell r="C20">
            <v>17</v>
          </cell>
          <cell r="D20">
            <v>11.9</v>
          </cell>
          <cell r="E20">
            <v>77.75</v>
          </cell>
          <cell r="F20">
            <v>94</v>
          </cell>
          <cell r="G20">
            <v>60</v>
          </cell>
          <cell r="H20">
            <v>16.2</v>
          </cell>
          <cell r="I20" t="str">
            <v>SE</v>
          </cell>
          <cell r="J20">
            <v>32.04</v>
          </cell>
          <cell r="K20">
            <v>2.4000000000000004</v>
          </cell>
        </row>
        <row r="21">
          <cell r="B21">
            <v>13.10416666666667</v>
          </cell>
          <cell r="C21">
            <v>18.7</v>
          </cell>
          <cell r="D21">
            <v>10.5</v>
          </cell>
          <cell r="E21">
            <v>80.5</v>
          </cell>
          <cell r="F21">
            <v>96</v>
          </cell>
          <cell r="G21">
            <v>48</v>
          </cell>
          <cell r="H21">
            <v>12.96</v>
          </cell>
          <cell r="I21" t="str">
            <v>SO</v>
          </cell>
          <cell r="J21">
            <v>34.56</v>
          </cell>
          <cell r="K21">
            <v>0</v>
          </cell>
        </row>
        <row r="22">
          <cell r="B22">
            <v>11.637500000000001</v>
          </cell>
          <cell r="C22">
            <v>19.8</v>
          </cell>
          <cell r="D22">
            <v>5.5</v>
          </cell>
          <cell r="E22">
            <v>70.875</v>
          </cell>
          <cell r="F22">
            <v>94</v>
          </cell>
          <cell r="G22">
            <v>32</v>
          </cell>
          <cell r="H22">
            <v>7.5600000000000005</v>
          </cell>
          <cell r="I22" t="str">
            <v>SO</v>
          </cell>
          <cell r="J22">
            <v>23.759999999999998</v>
          </cell>
          <cell r="K22">
            <v>0.2</v>
          </cell>
        </row>
        <row r="23">
          <cell r="B23">
            <v>12.591666666666669</v>
          </cell>
          <cell r="C23">
            <v>22.3</v>
          </cell>
          <cell r="D23">
            <v>4.8</v>
          </cell>
          <cell r="E23">
            <v>70</v>
          </cell>
          <cell r="F23">
            <v>96</v>
          </cell>
          <cell r="G23">
            <v>34</v>
          </cell>
          <cell r="H23">
            <v>5.4</v>
          </cell>
          <cell r="I23" t="str">
            <v>NE</v>
          </cell>
          <cell r="J23">
            <v>18</v>
          </cell>
          <cell r="K23">
            <v>0</v>
          </cell>
        </row>
        <row r="24">
          <cell r="B24">
            <v>15.424999999999999</v>
          </cell>
          <cell r="C24">
            <v>24.1</v>
          </cell>
          <cell r="D24">
            <v>6.4</v>
          </cell>
          <cell r="E24">
            <v>62.541666666666664</v>
          </cell>
          <cell r="F24">
            <v>94</v>
          </cell>
          <cell r="G24">
            <v>28</v>
          </cell>
          <cell r="H24">
            <v>9.7200000000000006</v>
          </cell>
          <cell r="I24" t="str">
            <v>NE</v>
          </cell>
          <cell r="J24">
            <v>24.840000000000003</v>
          </cell>
          <cell r="K24">
            <v>0</v>
          </cell>
        </row>
        <row r="25">
          <cell r="B25">
            <v>18.629166666666666</v>
          </cell>
          <cell r="C25">
            <v>29.4</v>
          </cell>
          <cell r="D25">
            <v>8.9</v>
          </cell>
          <cell r="E25">
            <v>52.5</v>
          </cell>
          <cell r="F25">
            <v>84</v>
          </cell>
          <cell r="G25">
            <v>27</v>
          </cell>
          <cell r="H25">
            <v>15.840000000000002</v>
          </cell>
          <cell r="I25" t="str">
            <v>N</v>
          </cell>
          <cell r="J25">
            <v>36</v>
          </cell>
          <cell r="K25">
            <v>0</v>
          </cell>
        </row>
        <row r="26">
          <cell r="B26">
            <v>21.520833333333332</v>
          </cell>
          <cell r="C26">
            <v>30.5</v>
          </cell>
          <cell r="D26">
            <v>13.9</v>
          </cell>
          <cell r="E26">
            <v>58.416666666666664</v>
          </cell>
          <cell r="F26">
            <v>83</v>
          </cell>
          <cell r="G26">
            <v>35</v>
          </cell>
          <cell r="H26">
            <v>13.68</v>
          </cell>
          <cell r="I26" t="str">
            <v>N</v>
          </cell>
          <cell r="J26">
            <v>38.519999999999996</v>
          </cell>
          <cell r="K26">
            <v>0</v>
          </cell>
        </row>
        <row r="27">
          <cell r="B27">
            <v>22.495833333333334</v>
          </cell>
          <cell r="C27">
            <v>31</v>
          </cell>
          <cell r="D27">
            <v>15.8</v>
          </cell>
          <cell r="E27">
            <v>65.416666666666671</v>
          </cell>
          <cell r="F27">
            <v>91</v>
          </cell>
          <cell r="G27">
            <v>36</v>
          </cell>
          <cell r="H27">
            <v>9.3600000000000012</v>
          </cell>
          <cell r="I27" t="str">
            <v>N</v>
          </cell>
          <cell r="J27">
            <v>27</v>
          </cell>
          <cell r="K27">
            <v>0</v>
          </cell>
        </row>
        <row r="28">
          <cell r="B28">
            <v>24.974999999999994</v>
          </cell>
          <cell r="C28">
            <v>35.200000000000003</v>
          </cell>
          <cell r="D28">
            <v>16.399999999999999</v>
          </cell>
          <cell r="E28">
            <v>53.875</v>
          </cell>
          <cell r="F28">
            <v>85</v>
          </cell>
          <cell r="G28">
            <v>24</v>
          </cell>
          <cell r="H28">
            <v>13.68</v>
          </cell>
          <cell r="I28" t="str">
            <v>N</v>
          </cell>
          <cell r="J28">
            <v>33.119999999999997</v>
          </cell>
          <cell r="K28">
            <v>1</v>
          </cell>
        </row>
        <row r="29">
          <cell r="B29">
            <v>21.541666666666668</v>
          </cell>
          <cell r="C29">
            <v>25.8</v>
          </cell>
          <cell r="D29">
            <v>19.3</v>
          </cell>
          <cell r="E29">
            <v>77.083333333333329</v>
          </cell>
          <cell r="F29">
            <v>91</v>
          </cell>
          <cell r="G29">
            <v>51</v>
          </cell>
          <cell r="H29">
            <v>7.2</v>
          </cell>
          <cell r="I29" t="str">
            <v>N</v>
          </cell>
          <cell r="J29">
            <v>23.400000000000002</v>
          </cell>
          <cell r="K29">
            <v>0</v>
          </cell>
        </row>
        <row r="30">
          <cell r="B30">
            <v>21.504166666666666</v>
          </cell>
          <cell r="C30">
            <v>28.8</v>
          </cell>
          <cell r="D30">
            <v>17.7</v>
          </cell>
          <cell r="E30">
            <v>80.625</v>
          </cell>
          <cell r="F30">
            <v>96</v>
          </cell>
          <cell r="G30">
            <v>52</v>
          </cell>
          <cell r="H30">
            <v>10.8</v>
          </cell>
          <cell r="I30" t="str">
            <v>NE</v>
          </cell>
          <cell r="J30">
            <v>26.28</v>
          </cell>
          <cell r="K30">
            <v>0</v>
          </cell>
        </row>
        <row r="31">
          <cell r="B31">
            <v>20.712500000000002</v>
          </cell>
          <cell r="C31">
            <v>24.4</v>
          </cell>
          <cell r="D31">
            <v>17.600000000000001</v>
          </cell>
          <cell r="E31">
            <v>84.666666666666671</v>
          </cell>
          <cell r="F31">
            <v>95</v>
          </cell>
          <cell r="G31">
            <v>69</v>
          </cell>
          <cell r="H31">
            <v>8.2799999999999994</v>
          </cell>
          <cell r="I31" t="str">
            <v>NE</v>
          </cell>
          <cell r="J31">
            <v>20.88</v>
          </cell>
          <cell r="K31">
            <v>7.6</v>
          </cell>
        </row>
        <row r="32">
          <cell r="B32">
            <v>22.520833333333332</v>
          </cell>
          <cell r="C32">
            <v>30</v>
          </cell>
          <cell r="D32">
            <v>18.2</v>
          </cell>
          <cell r="E32">
            <v>78.916666666666671</v>
          </cell>
          <cell r="F32">
            <v>96</v>
          </cell>
          <cell r="G32">
            <v>42</v>
          </cell>
          <cell r="H32">
            <v>11.520000000000001</v>
          </cell>
          <cell r="I32" t="str">
            <v>L</v>
          </cell>
          <cell r="J32">
            <v>23.400000000000002</v>
          </cell>
          <cell r="K32">
            <v>0</v>
          </cell>
        </row>
        <row r="33">
          <cell r="B33">
            <v>23.495833333333334</v>
          </cell>
          <cell r="C33">
            <v>30.7</v>
          </cell>
          <cell r="D33">
            <v>18.100000000000001</v>
          </cell>
          <cell r="E33">
            <v>60.375</v>
          </cell>
          <cell r="F33">
            <v>85</v>
          </cell>
          <cell r="G33">
            <v>31</v>
          </cell>
          <cell r="H33">
            <v>12.6</v>
          </cell>
          <cell r="I33" t="str">
            <v>N</v>
          </cell>
          <cell r="J33">
            <v>38.519999999999996</v>
          </cell>
          <cell r="K33">
            <v>0</v>
          </cell>
        </row>
        <row r="34">
          <cell r="B34">
            <v>19.783333333333331</v>
          </cell>
          <cell r="C34">
            <v>24</v>
          </cell>
          <cell r="D34">
            <v>17.899999999999999</v>
          </cell>
          <cell r="E34">
            <v>85.958333333333329</v>
          </cell>
          <cell r="F34">
            <v>94</v>
          </cell>
          <cell r="G34">
            <v>70</v>
          </cell>
          <cell r="H34">
            <v>8.64</v>
          </cell>
          <cell r="I34" t="str">
            <v>S</v>
          </cell>
          <cell r="J34">
            <v>18.720000000000002</v>
          </cell>
          <cell r="K34">
            <v>0</v>
          </cell>
        </row>
        <row r="35">
          <cell r="B35">
            <v>19.912499999999998</v>
          </cell>
          <cell r="C35">
            <v>27.4</v>
          </cell>
          <cell r="D35">
            <v>16</v>
          </cell>
          <cell r="E35">
            <v>75.416666666666671</v>
          </cell>
          <cell r="F35">
            <v>96</v>
          </cell>
          <cell r="G35">
            <v>45</v>
          </cell>
          <cell r="H35">
            <v>15.48</v>
          </cell>
          <cell r="I35" t="str">
            <v>L</v>
          </cell>
          <cell r="J35">
            <v>33.119999999999997</v>
          </cell>
          <cell r="K35">
            <v>0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19.083333333333332</v>
          </cell>
          <cell r="C5">
            <v>31.1</v>
          </cell>
          <cell r="D5">
            <v>9.8000000000000007</v>
          </cell>
          <cell r="E5">
            <v>74.541666666666671</v>
          </cell>
          <cell r="F5">
            <v>100</v>
          </cell>
          <cell r="G5">
            <v>32</v>
          </cell>
          <cell r="H5">
            <v>10.44</v>
          </cell>
          <cell r="I5" t="str">
            <v>O</v>
          </cell>
          <cell r="J5">
            <v>28.08</v>
          </cell>
          <cell r="K5">
            <v>0</v>
          </cell>
        </row>
        <row r="6">
          <cell r="B6">
            <v>20.083333333333332</v>
          </cell>
          <cell r="C6">
            <v>31.6</v>
          </cell>
          <cell r="D6">
            <v>11.7</v>
          </cell>
          <cell r="E6">
            <v>73.416666666666671</v>
          </cell>
          <cell r="F6">
            <v>100</v>
          </cell>
          <cell r="G6">
            <v>27</v>
          </cell>
          <cell r="H6">
            <v>7.9200000000000008</v>
          </cell>
          <cell r="I6" t="str">
            <v>O</v>
          </cell>
          <cell r="J6">
            <v>24.840000000000003</v>
          </cell>
          <cell r="K6">
            <v>0</v>
          </cell>
        </row>
        <row r="7">
          <cell r="B7">
            <v>19.675000000000001</v>
          </cell>
          <cell r="C7">
            <v>31.2</v>
          </cell>
          <cell r="D7">
            <v>11.2</v>
          </cell>
          <cell r="E7">
            <v>72.833333333333329</v>
          </cell>
          <cell r="F7">
            <v>100</v>
          </cell>
          <cell r="G7">
            <v>28</v>
          </cell>
          <cell r="H7">
            <v>10.44</v>
          </cell>
          <cell r="I7" t="str">
            <v>O</v>
          </cell>
          <cell r="J7">
            <v>21.240000000000002</v>
          </cell>
          <cell r="K7">
            <v>0</v>
          </cell>
        </row>
        <row r="8">
          <cell r="B8">
            <v>20.070833333333336</v>
          </cell>
          <cell r="C8">
            <v>30.1</v>
          </cell>
          <cell r="D8">
            <v>11.7</v>
          </cell>
          <cell r="E8">
            <v>69.291666666666671</v>
          </cell>
          <cell r="F8">
            <v>100</v>
          </cell>
          <cell r="G8">
            <v>27</v>
          </cell>
          <cell r="H8">
            <v>11.16</v>
          </cell>
          <cell r="I8" t="str">
            <v>O</v>
          </cell>
          <cell r="J8">
            <v>43.2</v>
          </cell>
          <cell r="K8">
            <v>0</v>
          </cell>
        </row>
        <row r="9">
          <cell r="B9">
            <v>18.854166666666668</v>
          </cell>
          <cell r="C9">
            <v>30.8</v>
          </cell>
          <cell r="D9">
            <v>9.5</v>
          </cell>
          <cell r="E9">
            <v>70.625</v>
          </cell>
          <cell r="F9">
            <v>100</v>
          </cell>
          <cell r="G9">
            <v>32</v>
          </cell>
          <cell r="H9">
            <v>9</v>
          </cell>
          <cell r="I9" t="str">
            <v>NO</v>
          </cell>
          <cell r="J9">
            <v>30.240000000000002</v>
          </cell>
          <cell r="K9">
            <v>0</v>
          </cell>
        </row>
        <row r="10">
          <cell r="B10">
            <v>19.166666666666664</v>
          </cell>
          <cell r="C10">
            <v>26.9</v>
          </cell>
          <cell r="D10">
            <v>15.1</v>
          </cell>
          <cell r="E10">
            <v>81.416666666666671</v>
          </cell>
          <cell r="F10">
            <v>98</v>
          </cell>
          <cell r="G10">
            <v>55</v>
          </cell>
          <cell r="H10">
            <v>20.16</v>
          </cell>
          <cell r="I10" t="str">
            <v>O</v>
          </cell>
          <cell r="J10">
            <v>45</v>
          </cell>
          <cell r="K10">
            <v>0</v>
          </cell>
        </row>
        <row r="11">
          <cell r="B11">
            <v>13.137499999999998</v>
          </cell>
          <cell r="C11">
            <v>17.2</v>
          </cell>
          <cell r="D11">
            <v>10.7</v>
          </cell>
          <cell r="E11">
            <v>95.041666666666671</v>
          </cell>
          <cell r="F11">
            <v>100</v>
          </cell>
          <cell r="G11">
            <v>83</v>
          </cell>
          <cell r="H11">
            <v>4.32</v>
          </cell>
          <cell r="I11" t="str">
            <v>S</v>
          </cell>
          <cell r="J11">
            <v>20.52</v>
          </cell>
          <cell r="K11">
            <v>17.400000000000002</v>
          </cell>
        </row>
        <row r="12">
          <cell r="B12">
            <v>10.583333333333334</v>
          </cell>
          <cell r="C12">
            <v>16.5</v>
          </cell>
          <cell r="D12">
            <v>7.5</v>
          </cell>
          <cell r="E12">
            <v>80.083333333333329</v>
          </cell>
          <cell r="F12">
            <v>94</v>
          </cell>
          <cell r="G12">
            <v>54</v>
          </cell>
          <cell r="H12">
            <v>11.879999999999999</v>
          </cell>
          <cell r="I12" t="str">
            <v>SE</v>
          </cell>
          <cell r="J12">
            <v>25.92</v>
          </cell>
          <cell r="K12">
            <v>0</v>
          </cell>
        </row>
        <row r="13">
          <cell r="B13">
            <v>14.016666666666667</v>
          </cell>
          <cell r="C13">
            <v>24.7</v>
          </cell>
          <cell r="D13">
            <v>6.2</v>
          </cell>
          <cell r="E13">
            <v>84.791666666666671</v>
          </cell>
          <cell r="F13">
            <v>100</v>
          </cell>
          <cell r="G13">
            <v>54</v>
          </cell>
          <cell r="H13">
            <v>8.64</v>
          </cell>
          <cell r="I13" t="str">
            <v>L</v>
          </cell>
          <cell r="J13">
            <v>22.32</v>
          </cell>
          <cell r="K13">
            <v>0</v>
          </cell>
        </row>
        <row r="14">
          <cell r="B14">
            <v>18.579166666666669</v>
          </cell>
          <cell r="C14">
            <v>30</v>
          </cell>
          <cell r="D14">
            <v>11</v>
          </cell>
          <cell r="E14">
            <v>81.625</v>
          </cell>
          <cell r="F14">
            <v>100</v>
          </cell>
          <cell r="G14">
            <v>40</v>
          </cell>
          <cell r="H14">
            <v>8.2799999999999994</v>
          </cell>
          <cell r="I14" t="str">
            <v>O</v>
          </cell>
          <cell r="J14">
            <v>27</v>
          </cell>
          <cell r="K14">
            <v>0</v>
          </cell>
        </row>
        <row r="15">
          <cell r="B15">
            <v>19.12083333333333</v>
          </cell>
          <cell r="C15">
            <v>24.3</v>
          </cell>
          <cell r="D15">
            <v>16.2</v>
          </cell>
          <cell r="E15">
            <v>91.375</v>
          </cell>
          <cell r="F15">
            <v>100</v>
          </cell>
          <cell r="G15">
            <v>69</v>
          </cell>
          <cell r="H15">
            <v>6.84</v>
          </cell>
          <cell r="I15" t="str">
            <v>O</v>
          </cell>
          <cell r="J15">
            <v>15.120000000000001</v>
          </cell>
          <cell r="K15">
            <v>0</v>
          </cell>
        </row>
        <row r="16">
          <cell r="B16">
            <v>17.812500000000004</v>
          </cell>
          <cell r="C16">
            <v>21.2</v>
          </cell>
          <cell r="D16">
            <v>13.7</v>
          </cell>
          <cell r="E16">
            <v>81.166666666666671</v>
          </cell>
          <cell r="F16">
            <v>100</v>
          </cell>
          <cell r="G16">
            <v>39</v>
          </cell>
          <cell r="H16">
            <v>4.6800000000000006</v>
          </cell>
          <cell r="I16" t="str">
            <v>O</v>
          </cell>
          <cell r="J16">
            <v>21.96</v>
          </cell>
          <cell r="K16">
            <v>0</v>
          </cell>
        </row>
        <row r="17">
          <cell r="B17">
            <v>11.091666666666667</v>
          </cell>
          <cell r="C17">
            <v>21</v>
          </cell>
          <cell r="D17">
            <v>2.4</v>
          </cell>
          <cell r="E17">
            <v>70.041666666666671</v>
          </cell>
          <cell r="F17">
            <v>100</v>
          </cell>
          <cell r="G17">
            <v>32</v>
          </cell>
          <cell r="H17">
            <v>11.879999999999999</v>
          </cell>
          <cell r="I17" t="str">
            <v>L</v>
          </cell>
          <cell r="J17">
            <v>24.12</v>
          </cell>
          <cell r="K17">
            <v>0</v>
          </cell>
        </row>
        <row r="18">
          <cell r="B18">
            <v>11.85416666666667</v>
          </cell>
          <cell r="C18">
            <v>22.8</v>
          </cell>
          <cell r="D18">
            <v>3</v>
          </cell>
          <cell r="E18">
            <v>72.041666666666671</v>
          </cell>
          <cell r="F18">
            <v>100</v>
          </cell>
          <cell r="G18">
            <v>32</v>
          </cell>
          <cell r="H18">
            <v>12.6</v>
          </cell>
          <cell r="I18" t="str">
            <v>O</v>
          </cell>
          <cell r="J18">
            <v>26.64</v>
          </cell>
          <cell r="K18">
            <v>0</v>
          </cell>
        </row>
        <row r="19">
          <cell r="B19">
            <v>14.324999999999996</v>
          </cell>
          <cell r="C19">
            <v>23.4</v>
          </cell>
          <cell r="D19">
            <v>5.5</v>
          </cell>
          <cell r="E19">
            <v>68.625</v>
          </cell>
          <cell r="F19">
            <v>99</v>
          </cell>
          <cell r="G19">
            <v>33</v>
          </cell>
          <cell r="H19">
            <v>9.7200000000000006</v>
          </cell>
          <cell r="I19" t="str">
            <v>SE</v>
          </cell>
          <cell r="J19">
            <v>22.68</v>
          </cell>
          <cell r="K19">
            <v>0</v>
          </cell>
        </row>
        <row r="20">
          <cell r="B20">
            <v>14.316666666666665</v>
          </cell>
          <cell r="C20">
            <v>19.2</v>
          </cell>
          <cell r="D20">
            <v>8.9</v>
          </cell>
          <cell r="E20">
            <v>78.916666666666671</v>
          </cell>
          <cell r="F20">
            <v>99</v>
          </cell>
          <cell r="G20">
            <v>58</v>
          </cell>
          <cell r="H20">
            <v>11.16</v>
          </cell>
          <cell r="I20" t="str">
            <v>SE</v>
          </cell>
          <cell r="J20">
            <v>30.96</v>
          </cell>
          <cell r="K20">
            <v>1.4000000000000001</v>
          </cell>
        </row>
        <row r="21">
          <cell r="B21">
            <v>13.458333333333337</v>
          </cell>
          <cell r="C21">
            <v>19.3</v>
          </cell>
          <cell r="D21">
            <v>9.9</v>
          </cell>
          <cell r="E21">
            <v>82.041666666666671</v>
          </cell>
          <cell r="F21">
            <v>100</v>
          </cell>
          <cell r="G21">
            <v>44</v>
          </cell>
          <cell r="H21">
            <v>9.3600000000000012</v>
          </cell>
          <cell r="I21" t="str">
            <v>S</v>
          </cell>
          <cell r="J21">
            <v>27.36</v>
          </cell>
          <cell r="K21">
            <v>0.4</v>
          </cell>
        </row>
        <row r="22">
          <cell r="B22">
            <v>11.579166666666667</v>
          </cell>
          <cell r="C22">
            <v>20.8</v>
          </cell>
          <cell r="D22">
            <v>3.3</v>
          </cell>
          <cell r="E22">
            <v>70.125</v>
          </cell>
          <cell r="F22">
            <v>100</v>
          </cell>
          <cell r="G22">
            <v>20</v>
          </cell>
          <cell r="H22">
            <v>6.84</v>
          </cell>
          <cell r="I22" t="str">
            <v>O</v>
          </cell>
          <cell r="J22">
            <v>23.400000000000002</v>
          </cell>
          <cell r="K22">
            <v>0</v>
          </cell>
        </row>
        <row r="23">
          <cell r="B23">
            <v>10.816666666666668</v>
          </cell>
          <cell r="C23">
            <v>22.4</v>
          </cell>
          <cell r="D23">
            <v>3</v>
          </cell>
          <cell r="E23">
            <v>73.041666666666671</v>
          </cell>
          <cell r="F23">
            <v>100</v>
          </cell>
          <cell r="G23">
            <v>31</v>
          </cell>
          <cell r="H23">
            <v>6.12</v>
          </cell>
          <cell r="I23" t="str">
            <v>O</v>
          </cell>
          <cell r="J23">
            <v>18.36</v>
          </cell>
          <cell r="K23">
            <v>0</v>
          </cell>
        </row>
        <row r="24">
          <cell r="B24">
            <v>12.5625</v>
          </cell>
          <cell r="C24">
            <v>27.2</v>
          </cell>
          <cell r="D24">
            <v>2.7</v>
          </cell>
          <cell r="E24">
            <v>70.916666666666671</v>
          </cell>
          <cell r="F24">
            <v>100</v>
          </cell>
          <cell r="G24">
            <v>16</v>
          </cell>
          <cell r="H24">
            <v>5.7600000000000007</v>
          </cell>
          <cell r="I24" t="str">
            <v>O</v>
          </cell>
          <cell r="J24">
            <v>20.88</v>
          </cell>
          <cell r="K24">
            <v>0</v>
          </cell>
        </row>
        <row r="25">
          <cell r="B25">
            <v>15.37083333333333</v>
          </cell>
          <cell r="C25">
            <v>30.7</v>
          </cell>
          <cell r="D25">
            <v>4.3</v>
          </cell>
          <cell r="E25">
            <v>66.208333333333329</v>
          </cell>
          <cell r="F25">
            <v>98</v>
          </cell>
          <cell r="G25">
            <v>25</v>
          </cell>
          <cell r="H25">
            <v>10.8</v>
          </cell>
          <cell r="I25" t="str">
            <v>NO</v>
          </cell>
          <cell r="J25">
            <v>33.119999999999997</v>
          </cell>
          <cell r="K25">
            <v>0</v>
          </cell>
        </row>
        <row r="26">
          <cell r="B26">
            <v>19.475000000000001</v>
          </cell>
          <cell r="C26">
            <v>30.7</v>
          </cell>
          <cell r="D26">
            <v>11.3</v>
          </cell>
          <cell r="E26">
            <v>72.041666666666671</v>
          </cell>
          <cell r="F26">
            <v>99</v>
          </cell>
          <cell r="G26">
            <v>36</v>
          </cell>
          <cell r="H26">
            <v>15.840000000000002</v>
          </cell>
          <cell r="I26" t="str">
            <v>NO</v>
          </cell>
          <cell r="J26">
            <v>47.519999999999996</v>
          </cell>
          <cell r="K26">
            <v>0</v>
          </cell>
        </row>
        <row r="27">
          <cell r="B27">
            <v>21.1875</v>
          </cell>
          <cell r="C27">
            <v>32.5</v>
          </cell>
          <cell r="D27">
            <v>13</v>
          </cell>
          <cell r="E27">
            <v>75.583333333333329</v>
          </cell>
          <cell r="F27">
            <v>100</v>
          </cell>
          <cell r="G27">
            <v>34</v>
          </cell>
          <cell r="H27">
            <v>7.2</v>
          </cell>
          <cell r="I27" t="str">
            <v>O</v>
          </cell>
          <cell r="J27">
            <v>25.56</v>
          </cell>
          <cell r="K27">
            <v>0</v>
          </cell>
        </row>
        <row r="28">
          <cell r="B28">
            <v>21.795833333333334</v>
          </cell>
          <cell r="C28">
            <v>33.299999999999997</v>
          </cell>
          <cell r="D28">
            <v>12.8</v>
          </cell>
          <cell r="E28">
            <v>71.541666666666671</v>
          </cell>
          <cell r="F28">
            <v>100</v>
          </cell>
          <cell r="G28">
            <v>29</v>
          </cell>
          <cell r="H28">
            <v>8.2799999999999994</v>
          </cell>
          <cell r="I28" t="str">
            <v>NO</v>
          </cell>
          <cell r="J28">
            <v>28.08</v>
          </cell>
          <cell r="K28">
            <v>0</v>
          </cell>
        </row>
        <row r="29">
          <cell r="B29">
            <v>21.662499999999998</v>
          </cell>
          <cell r="C29">
            <v>26.8</v>
          </cell>
          <cell r="D29">
            <v>17.8</v>
          </cell>
          <cell r="E29">
            <v>80.75</v>
          </cell>
          <cell r="F29">
            <v>98</v>
          </cell>
          <cell r="G29">
            <v>64</v>
          </cell>
          <cell r="H29">
            <v>11.16</v>
          </cell>
          <cell r="I29" t="str">
            <v>O</v>
          </cell>
          <cell r="J29">
            <v>23.759999999999998</v>
          </cell>
          <cell r="K29">
            <v>0</v>
          </cell>
        </row>
        <row r="30">
          <cell r="B30">
            <v>22.070833333333329</v>
          </cell>
          <cell r="C30">
            <v>32.1</v>
          </cell>
          <cell r="D30">
            <v>16.2</v>
          </cell>
          <cell r="E30">
            <v>81.791666666666671</v>
          </cell>
          <cell r="F30">
            <v>100</v>
          </cell>
          <cell r="G30">
            <v>37</v>
          </cell>
          <cell r="H30">
            <v>9</v>
          </cell>
          <cell r="I30" t="str">
            <v>L</v>
          </cell>
          <cell r="J30">
            <v>28.8</v>
          </cell>
          <cell r="K30">
            <v>0</v>
          </cell>
        </row>
        <row r="31">
          <cell r="B31">
            <v>21.454166666666669</v>
          </cell>
          <cell r="C31">
            <v>25.2</v>
          </cell>
          <cell r="D31">
            <v>19.5</v>
          </cell>
          <cell r="E31">
            <v>86.833333333333329</v>
          </cell>
          <cell r="F31">
            <v>97</v>
          </cell>
          <cell r="G31">
            <v>70</v>
          </cell>
          <cell r="H31">
            <v>7.9200000000000008</v>
          </cell>
          <cell r="I31" t="str">
            <v>O</v>
          </cell>
          <cell r="J31">
            <v>21.96</v>
          </cell>
          <cell r="K31">
            <v>0</v>
          </cell>
        </row>
        <row r="32">
          <cell r="B32">
            <v>21.625</v>
          </cell>
          <cell r="C32">
            <v>32.700000000000003</v>
          </cell>
          <cell r="D32">
            <v>15.1</v>
          </cell>
          <cell r="E32">
            <v>78.541666666666671</v>
          </cell>
          <cell r="F32">
            <v>100</v>
          </cell>
          <cell r="G32">
            <v>26</v>
          </cell>
          <cell r="H32">
            <v>5.7600000000000007</v>
          </cell>
          <cell r="I32" t="str">
            <v>O</v>
          </cell>
          <cell r="J32">
            <v>28.44</v>
          </cell>
          <cell r="K32">
            <v>0.2</v>
          </cell>
        </row>
        <row r="33">
          <cell r="B33">
            <v>22.445833333333329</v>
          </cell>
          <cell r="C33">
            <v>33.200000000000003</v>
          </cell>
          <cell r="D33">
            <v>13.6</v>
          </cell>
          <cell r="E33">
            <v>66.833333333333329</v>
          </cell>
          <cell r="F33">
            <v>100</v>
          </cell>
          <cell r="G33">
            <v>21</v>
          </cell>
          <cell r="H33">
            <v>24.12</v>
          </cell>
          <cell r="I33" t="str">
            <v>NO</v>
          </cell>
          <cell r="J33">
            <v>50.04</v>
          </cell>
          <cell r="K33">
            <v>0</v>
          </cell>
        </row>
        <row r="34">
          <cell r="B34">
            <v>22.704166666666666</v>
          </cell>
          <cell r="C34">
            <v>28.1</v>
          </cell>
          <cell r="D34">
            <v>17.2</v>
          </cell>
          <cell r="E34">
            <v>71.541666666666671</v>
          </cell>
          <cell r="F34">
            <v>99</v>
          </cell>
          <cell r="G34">
            <v>47</v>
          </cell>
          <cell r="H34">
            <v>4.32</v>
          </cell>
          <cell r="I34" t="str">
            <v>S</v>
          </cell>
          <cell r="J34">
            <v>14.4</v>
          </cell>
          <cell r="K34">
            <v>1.2</v>
          </cell>
        </row>
        <row r="35">
          <cell r="B35">
            <v>21.404166666666701</v>
          </cell>
          <cell r="C35">
            <v>29.1</v>
          </cell>
          <cell r="D35">
            <v>16.899999999999999</v>
          </cell>
          <cell r="E35">
            <v>77.208333333333329</v>
          </cell>
          <cell r="F35">
            <v>100</v>
          </cell>
          <cell r="G35">
            <v>40</v>
          </cell>
          <cell r="H35">
            <v>11.879999999999999</v>
          </cell>
          <cell r="I35" t="str">
            <v>L</v>
          </cell>
          <cell r="J35">
            <v>29.880000000000003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21.924999999999997</v>
          </cell>
          <cell r="C5">
            <v>30.5</v>
          </cell>
          <cell r="D5">
            <v>14.9</v>
          </cell>
          <cell r="E5">
            <v>72.75</v>
          </cell>
          <cell r="F5">
            <v>95</v>
          </cell>
          <cell r="G5">
            <v>40</v>
          </cell>
          <cell r="H5">
            <v>11.520000000000001</v>
          </cell>
          <cell r="I5" t="str">
            <v>NE</v>
          </cell>
          <cell r="J5">
            <v>26.28</v>
          </cell>
          <cell r="K5">
            <v>0</v>
          </cell>
        </row>
        <row r="6">
          <cell r="B6">
            <v>23.020833333333332</v>
          </cell>
          <cell r="C6">
            <v>31.1</v>
          </cell>
          <cell r="D6">
            <v>16.2</v>
          </cell>
          <cell r="E6">
            <v>73.333333333333329</v>
          </cell>
          <cell r="F6">
            <v>96</v>
          </cell>
          <cell r="G6">
            <v>34</v>
          </cell>
          <cell r="H6">
            <v>11.520000000000001</v>
          </cell>
          <cell r="I6" t="str">
            <v>O</v>
          </cell>
          <cell r="J6">
            <v>23.400000000000002</v>
          </cell>
          <cell r="K6">
            <v>0</v>
          </cell>
        </row>
        <row r="7">
          <cell r="B7">
            <v>22.475000000000005</v>
          </cell>
          <cell r="C7">
            <v>31.1</v>
          </cell>
          <cell r="D7">
            <v>16</v>
          </cell>
          <cell r="E7">
            <v>72.75</v>
          </cell>
          <cell r="F7">
            <v>94</v>
          </cell>
          <cell r="G7">
            <v>36</v>
          </cell>
          <cell r="H7">
            <v>7.2</v>
          </cell>
          <cell r="I7" t="str">
            <v>NE</v>
          </cell>
          <cell r="J7">
            <v>15.840000000000002</v>
          </cell>
          <cell r="K7">
            <v>0</v>
          </cell>
        </row>
        <row r="8">
          <cell r="B8">
            <v>21.637500000000003</v>
          </cell>
          <cell r="C8">
            <v>30</v>
          </cell>
          <cell r="D8">
            <v>14.7</v>
          </cell>
          <cell r="E8">
            <v>73.583333333333329</v>
          </cell>
          <cell r="F8">
            <v>97</v>
          </cell>
          <cell r="G8">
            <v>33</v>
          </cell>
          <cell r="H8">
            <v>12.6</v>
          </cell>
          <cell r="I8" t="str">
            <v>N</v>
          </cell>
          <cell r="J8">
            <v>31.319999999999997</v>
          </cell>
          <cell r="K8">
            <v>0.2</v>
          </cell>
        </row>
        <row r="9">
          <cell r="B9">
            <v>21.175000000000001</v>
          </cell>
          <cell r="C9">
            <v>30.1</v>
          </cell>
          <cell r="D9">
            <v>14.1</v>
          </cell>
          <cell r="E9">
            <v>72.666666666666671</v>
          </cell>
          <cell r="F9">
            <v>96</v>
          </cell>
          <cell r="G9">
            <v>40</v>
          </cell>
          <cell r="H9">
            <v>8.2799999999999994</v>
          </cell>
          <cell r="I9" t="str">
            <v>SE</v>
          </cell>
          <cell r="J9">
            <v>21.6</v>
          </cell>
          <cell r="K9">
            <v>0</v>
          </cell>
        </row>
        <row r="10">
          <cell r="B10">
            <v>19.75</v>
          </cell>
          <cell r="C10">
            <v>24.8</v>
          </cell>
          <cell r="D10">
            <v>17.2</v>
          </cell>
          <cell r="E10">
            <v>83.25</v>
          </cell>
          <cell r="F10">
            <v>96</v>
          </cell>
          <cell r="G10">
            <v>63</v>
          </cell>
          <cell r="H10">
            <v>10.44</v>
          </cell>
          <cell r="I10" t="str">
            <v>SO</v>
          </cell>
          <cell r="J10">
            <v>28.8</v>
          </cell>
          <cell r="K10">
            <v>0</v>
          </cell>
        </row>
        <row r="11">
          <cell r="B11">
            <v>14.558333333333335</v>
          </cell>
          <cell r="C11">
            <v>17.5</v>
          </cell>
          <cell r="D11">
            <v>13</v>
          </cell>
          <cell r="E11">
            <v>88.583333333333329</v>
          </cell>
          <cell r="F11">
            <v>96</v>
          </cell>
          <cell r="G11">
            <v>77</v>
          </cell>
          <cell r="H11">
            <v>9</v>
          </cell>
          <cell r="I11" t="str">
            <v>S</v>
          </cell>
          <cell r="J11">
            <v>20.88</v>
          </cell>
          <cell r="K11">
            <v>12</v>
          </cell>
        </row>
        <row r="12">
          <cell r="B12">
            <v>12.600000000000001</v>
          </cell>
          <cell r="C12">
            <v>19.3</v>
          </cell>
          <cell r="D12">
            <v>9.6999999999999993</v>
          </cell>
          <cell r="E12">
            <v>78.083333333333329</v>
          </cell>
          <cell r="F12">
            <v>95</v>
          </cell>
          <cell r="G12">
            <v>48</v>
          </cell>
          <cell r="H12">
            <v>9.7200000000000006</v>
          </cell>
          <cell r="I12" t="str">
            <v>S</v>
          </cell>
          <cell r="J12">
            <v>26.28</v>
          </cell>
          <cell r="K12">
            <v>0.2</v>
          </cell>
        </row>
        <row r="13">
          <cell r="B13">
            <v>16.875000000000004</v>
          </cell>
          <cell r="C13">
            <v>26.6</v>
          </cell>
          <cell r="D13">
            <v>11.1</v>
          </cell>
          <cell r="E13">
            <v>78.541666666666671</v>
          </cell>
          <cell r="F13">
            <v>95</v>
          </cell>
          <cell r="G13">
            <v>52</v>
          </cell>
          <cell r="H13">
            <v>8.2799999999999994</v>
          </cell>
          <cell r="I13" t="str">
            <v>S</v>
          </cell>
          <cell r="J13">
            <v>16.559999999999999</v>
          </cell>
          <cell r="K13">
            <v>0</v>
          </cell>
        </row>
        <row r="14">
          <cell r="B14">
            <v>20.837500000000002</v>
          </cell>
          <cell r="C14">
            <v>29.8</v>
          </cell>
          <cell r="D14">
            <v>14.4</v>
          </cell>
          <cell r="E14">
            <v>80.791666666666671</v>
          </cell>
          <cell r="F14">
            <v>97</v>
          </cell>
          <cell r="G14">
            <v>49</v>
          </cell>
          <cell r="H14">
            <v>7.9200000000000008</v>
          </cell>
          <cell r="I14" t="str">
            <v>O</v>
          </cell>
          <cell r="J14">
            <v>18.720000000000002</v>
          </cell>
          <cell r="K14">
            <v>0</v>
          </cell>
        </row>
        <row r="15">
          <cell r="B15">
            <v>21.429166666666664</v>
          </cell>
          <cell r="C15">
            <v>26.5</v>
          </cell>
          <cell r="D15">
            <v>17.899999999999999</v>
          </cell>
          <cell r="E15">
            <v>84.291666666666671</v>
          </cell>
          <cell r="F15">
            <v>96</v>
          </cell>
          <cell r="G15">
            <v>63</v>
          </cell>
          <cell r="H15">
            <v>7.9200000000000008</v>
          </cell>
          <cell r="I15" t="str">
            <v>O</v>
          </cell>
          <cell r="J15">
            <v>18.720000000000002</v>
          </cell>
          <cell r="K15">
            <v>0</v>
          </cell>
        </row>
        <row r="16">
          <cell r="B16">
            <v>19.737500000000001</v>
          </cell>
          <cell r="C16">
            <v>25</v>
          </cell>
          <cell r="D16">
            <v>16.600000000000001</v>
          </cell>
          <cell r="E16">
            <v>81.666666666666671</v>
          </cell>
          <cell r="F16">
            <v>96</v>
          </cell>
          <cell r="G16">
            <v>59</v>
          </cell>
          <cell r="H16">
            <v>8.64</v>
          </cell>
          <cell r="I16" t="str">
            <v>S</v>
          </cell>
          <cell r="J16">
            <v>19.440000000000001</v>
          </cell>
          <cell r="K16">
            <v>0</v>
          </cell>
        </row>
        <row r="17">
          <cell r="B17">
            <v>15.108333333333336</v>
          </cell>
          <cell r="C17">
            <v>23.6</v>
          </cell>
          <cell r="D17">
            <v>8.1</v>
          </cell>
          <cell r="E17">
            <v>65.5</v>
          </cell>
          <cell r="F17">
            <v>88</v>
          </cell>
          <cell r="G17">
            <v>28</v>
          </cell>
          <cell r="H17">
            <v>9.7200000000000006</v>
          </cell>
          <cell r="I17" t="str">
            <v>S</v>
          </cell>
          <cell r="J17">
            <v>23.040000000000003</v>
          </cell>
          <cell r="K17">
            <v>0</v>
          </cell>
        </row>
        <row r="18">
          <cell r="B18">
            <v>15.891666666666667</v>
          </cell>
          <cell r="C18">
            <v>25.9</v>
          </cell>
          <cell r="D18">
            <v>9.3000000000000007</v>
          </cell>
          <cell r="E18">
            <v>64.541666666666671</v>
          </cell>
          <cell r="F18">
            <v>91</v>
          </cell>
          <cell r="G18">
            <v>24</v>
          </cell>
          <cell r="H18">
            <v>12.24</v>
          </cell>
          <cell r="I18" t="str">
            <v>S</v>
          </cell>
          <cell r="J18">
            <v>24.12</v>
          </cell>
          <cell r="K18">
            <v>0</v>
          </cell>
        </row>
        <row r="19">
          <cell r="B19">
            <v>18.095833333333331</v>
          </cell>
          <cell r="C19">
            <v>25.7</v>
          </cell>
          <cell r="D19">
            <v>11.1</v>
          </cell>
          <cell r="E19">
            <v>60.958333333333336</v>
          </cell>
          <cell r="F19">
            <v>84</v>
          </cell>
          <cell r="G19">
            <v>33</v>
          </cell>
          <cell r="H19">
            <v>9.7200000000000006</v>
          </cell>
          <cell r="I19" t="str">
            <v>S</v>
          </cell>
          <cell r="J19">
            <v>20.88</v>
          </cell>
          <cell r="K19">
            <v>0</v>
          </cell>
        </row>
        <row r="20">
          <cell r="B20">
            <v>16.495833333333337</v>
          </cell>
          <cell r="C20">
            <v>20.3</v>
          </cell>
          <cell r="D20">
            <v>13.5</v>
          </cell>
          <cell r="E20">
            <v>74.666666666666671</v>
          </cell>
          <cell r="F20">
            <v>93</v>
          </cell>
          <cell r="G20">
            <v>59</v>
          </cell>
          <cell r="H20">
            <v>10.44</v>
          </cell>
          <cell r="I20" t="str">
            <v>S</v>
          </cell>
          <cell r="J20">
            <v>25.2</v>
          </cell>
          <cell r="K20">
            <v>0.8</v>
          </cell>
        </row>
        <row r="21">
          <cell r="B21">
            <v>15.087499999999999</v>
          </cell>
          <cell r="C21">
            <v>21.4</v>
          </cell>
          <cell r="D21">
            <v>10</v>
          </cell>
          <cell r="E21">
            <v>76.25</v>
          </cell>
          <cell r="F21">
            <v>96</v>
          </cell>
          <cell r="G21">
            <v>37</v>
          </cell>
          <cell r="H21">
            <v>10.08</v>
          </cell>
          <cell r="I21" t="str">
            <v>SO</v>
          </cell>
          <cell r="J21">
            <v>22.68</v>
          </cell>
          <cell r="K21">
            <v>0.2</v>
          </cell>
        </row>
        <row r="22">
          <cell r="B22">
            <v>13.441666666666665</v>
          </cell>
          <cell r="C22">
            <v>21.9</v>
          </cell>
          <cell r="D22">
            <v>5</v>
          </cell>
          <cell r="E22">
            <v>69.041666666666671</v>
          </cell>
          <cell r="F22">
            <v>97</v>
          </cell>
          <cell r="G22">
            <v>17</v>
          </cell>
          <cell r="H22">
            <v>6.48</v>
          </cell>
          <cell r="I22" t="str">
            <v>S</v>
          </cell>
          <cell r="J22">
            <v>15.120000000000001</v>
          </cell>
          <cell r="K22">
            <v>0</v>
          </cell>
        </row>
        <row r="23">
          <cell r="B23">
            <v>13.370833333333332</v>
          </cell>
          <cell r="C23">
            <v>23.9</v>
          </cell>
          <cell r="D23">
            <v>5.8</v>
          </cell>
          <cell r="E23">
            <v>67.375</v>
          </cell>
          <cell r="F23">
            <v>92</v>
          </cell>
          <cell r="G23">
            <v>26</v>
          </cell>
          <cell r="H23">
            <v>6.12</v>
          </cell>
          <cell r="I23" t="str">
            <v>S</v>
          </cell>
          <cell r="J23">
            <v>18</v>
          </cell>
          <cell r="K23">
            <v>0</v>
          </cell>
        </row>
        <row r="24">
          <cell r="B24">
            <v>15.08333333333333</v>
          </cell>
          <cell r="C24">
            <v>27</v>
          </cell>
          <cell r="D24">
            <v>7.2</v>
          </cell>
          <cell r="E24">
            <v>67.333333333333329</v>
          </cell>
          <cell r="F24">
            <v>94</v>
          </cell>
          <cell r="G24">
            <v>25</v>
          </cell>
          <cell r="H24">
            <v>8.64</v>
          </cell>
          <cell r="I24" t="str">
            <v>S</v>
          </cell>
          <cell r="J24">
            <v>16.559999999999999</v>
          </cell>
          <cell r="K24">
            <v>0.2</v>
          </cell>
        </row>
        <row r="25">
          <cell r="B25">
            <v>17.933333333333334</v>
          </cell>
          <cell r="C25">
            <v>30.8</v>
          </cell>
          <cell r="D25">
            <v>7.7</v>
          </cell>
          <cell r="E25">
            <v>67.708333333333329</v>
          </cell>
          <cell r="F25">
            <v>96</v>
          </cell>
          <cell r="G25">
            <v>28</v>
          </cell>
          <cell r="H25">
            <v>14.4</v>
          </cell>
          <cell r="I25" t="str">
            <v>N</v>
          </cell>
          <cell r="J25">
            <v>35.28</v>
          </cell>
          <cell r="K25">
            <v>0</v>
          </cell>
        </row>
        <row r="26">
          <cell r="B26">
            <v>22.600000000000005</v>
          </cell>
          <cell r="C26">
            <v>32.700000000000003</v>
          </cell>
          <cell r="D26">
            <v>14.5</v>
          </cell>
          <cell r="E26">
            <v>66.666666666666671</v>
          </cell>
          <cell r="F26">
            <v>95</v>
          </cell>
          <cell r="G26">
            <v>34</v>
          </cell>
          <cell r="H26">
            <v>11.879999999999999</v>
          </cell>
          <cell r="I26" t="str">
            <v>O</v>
          </cell>
          <cell r="J26">
            <v>34.56</v>
          </cell>
          <cell r="K26">
            <v>0</v>
          </cell>
        </row>
        <row r="27">
          <cell r="B27">
            <v>22.837499999999995</v>
          </cell>
          <cell r="C27">
            <v>32</v>
          </cell>
          <cell r="D27">
            <v>15.7</v>
          </cell>
          <cell r="E27">
            <v>74.458333333333329</v>
          </cell>
          <cell r="F27">
            <v>96</v>
          </cell>
          <cell r="G27">
            <v>41</v>
          </cell>
          <cell r="H27">
            <v>9.7200000000000006</v>
          </cell>
          <cell r="I27" t="str">
            <v>S</v>
          </cell>
          <cell r="J27">
            <v>23.400000000000002</v>
          </cell>
          <cell r="K27">
            <v>0</v>
          </cell>
        </row>
        <row r="28">
          <cell r="B28">
            <v>24.274999999999991</v>
          </cell>
          <cell r="C28">
            <v>33.6</v>
          </cell>
          <cell r="D28">
            <v>16.899999999999999</v>
          </cell>
          <cell r="E28">
            <v>70.708333333333329</v>
          </cell>
          <cell r="F28">
            <v>96</v>
          </cell>
          <cell r="G28">
            <v>32</v>
          </cell>
          <cell r="H28">
            <v>10.08</v>
          </cell>
          <cell r="I28" t="str">
            <v>O</v>
          </cell>
          <cell r="J28">
            <v>22.32</v>
          </cell>
          <cell r="K28">
            <v>0</v>
          </cell>
        </row>
        <row r="29">
          <cell r="B29">
            <v>23.733333333333334</v>
          </cell>
          <cell r="C29">
            <v>27.5</v>
          </cell>
          <cell r="D29">
            <v>20.6</v>
          </cell>
          <cell r="E29">
            <v>78.625</v>
          </cell>
          <cell r="F29">
            <v>93</v>
          </cell>
          <cell r="G29">
            <v>63</v>
          </cell>
          <cell r="H29">
            <v>8.64</v>
          </cell>
          <cell r="I29" t="str">
            <v>O</v>
          </cell>
          <cell r="J29">
            <v>20.52</v>
          </cell>
          <cell r="K29">
            <v>0</v>
          </cell>
        </row>
        <row r="30">
          <cell r="B30">
            <v>22.370833333333337</v>
          </cell>
          <cell r="C30">
            <v>30.2</v>
          </cell>
          <cell r="D30">
            <v>17.5</v>
          </cell>
          <cell r="E30">
            <v>85.25</v>
          </cell>
          <cell r="F30">
            <v>97</v>
          </cell>
          <cell r="G30">
            <v>55</v>
          </cell>
          <cell r="H30">
            <v>9</v>
          </cell>
          <cell r="I30" t="str">
            <v>SE</v>
          </cell>
          <cell r="J30">
            <v>19.079999999999998</v>
          </cell>
          <cell r="K30">
            <v>0</v>
          </cell>
        </row>
        <row r="31">
          <cell r="B31">
            <v>23.3</v>
          </cell>
          <cell r="C31">
            <v>28.9</v>
          </cell>
          <cell r="D31">
            <v>20.6</v>
          </cell>
          <cell r="E31">
            <v>82.75</v>
          </cell>
          <cell r="F31">
            <v>96</v>
          </cell>
          <cell r="G31">
            <v>58</v>
          </cell>
          <cell r="H31">
            <v>7.2</v>
          </cell>
          <cell r="I31" t="str">
            <v>SE</v>
          </cell>
          <cell r="J31">
            <v>16.559999999999999</v>
          </cell>
          <cell r="K31">
            <v>0</v>
          </cell>
        </row>
        <row r="32">
          <cell r="B32">
            <v>22.450000000000003</v>
          </cell>
          <cell r="C32">
            <v>30.6</v>
          </cell>
          <cell r="D32">
            <v>18.2</v>
          </cell>
          <cell r="E32">
            <v>82.75</v>
          </cell>
          <cell r="F32">
            <v>97</v>
          </cell>
          <cell r="G32">
            <v>52</v>
          </cell>
          <cell r="H32">
            <v>8.64</v>
          </cell>
          <cell r="I32" t="str">
            <v>S</v>
          </cell>
          <cell r="J32">
            <v>19.079999999999998</v>
          </cell>
          <cell r="K32">
            <v>0</v>
          </cell>
        </row>
        <row r="33">
          <cell r="B33">
            <v>23.958333333333332</v>
          </cell>
          <cell r="C33">
            <v>33</v>
          </cell>
          <cell r="D33">
            <v>16.600000000000001</v>
          </cell>
          <cell r="E33">
            <v>72.75</v>
          </cell>
          <cell r="F33">
            <v>97</v>
          </cell>
          <cell r="G33">
            <v>34</v>
          </cell>
          <cell r="H33">
            <v>11.879999999999999</v>
          </cell>
          <cell r="I33" t="str">
            <v>O</v>
          </cell>
          <cell r="J33">
            <v>27.36</v>
          </cell>
          <cell r="K33">
            <v>0.2</v>
          </cell>
        </row>
        <row r="34">
          <cell r="B34">
            <v>23.100000000000005</v>
          </cell>
          <cell r="C34">
            <v>27.1</v>
          </cell>
          <cell r="D34">
            <v>19.600000000000001</v>
          </cell>
          <cell r="E34">
            <v>75.5</v>
          </cell>
          <cell r="F34">
            <v>89</v>
          </cell>
          <cell r="G34">
            <v>59</v>
          </cell>
          <cell r="H34">
            <v>9</v>
          </cell>
          <cell r="I34" t="str">
            <v>SO</v>
          </cell>
          <cell r="J34">
            <v>19.8</v>
          </cell>
          <cell r="K34">
            <v>0</v>
          </cell>
        </row>
        <row r="35">
          <cell r="B35">
            <v>21.433333333333334</v>
          </cell>
          <cell r="C35">
            <v>30.8</v>
          </cell>
          <cell r="D35">
            <v>16</v>
          </cell>
          <cell r="E35">
            <v>76.25</v>
          </cell>
          <cell r="F35">
            <v>97</v>
          </cell>
          <cell r="G35">
            <v>36</v>
          </cell>
          <cell r="H35">
            <v>7.5600000000000005</v>
          </cell>
          <cell r="I35" t="str">
            <v>S</v>
          </cell>
          <cell r="J35">
            <v>19.8</v>
          </cell>
          <cell r="K35">
            <v>0</v>
          </cell>
        </row>
        <row r="36">
          <cell r="I36" t="str">
            <v>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23.254166666666663</v>
          </cell>
          <cell r="C5">
            <v>33.1</v>
          </cell>
          <cell r="D5">
            <v>15.3</v>
          </cell>
          <cell r="E5">
            <v>67.5</v>
          </cell>
          <cell r="F5">
            <v>96</v>
          </cell>
          <cell r="G5">
            <v>35</v>
          </cell>
          <cell r="H5">
            <v>21.240000000000002</v>
          </cell>
          <cell r="I5" t="str">
            <v>NE</v>
          </cell>
          <cell r="J5">
            <v>34.92</v>
          </cell>
          <cell r="K5">
            <v>0</v>
          </cell>
        </row>
        <row r="6">
          <cell r="B6">
            <v>24.083333333333332</v>
          </cell>
          <cell r="C6">
            <v>34</v>
          </cell>
          <cell r="D6">
            <v>17</v>
          </cell>
          <cell r="E6">
            <v>67.75</v>
          </cell>
          <cell r="F6">
            <v>97</v>
          </cell>
          <cell r="G6">
            <v>26</v>
          </cell>
          <cell r="H6">
            <v>22.68</v>
          </cell>
          <cell r="I6" t="str">
            <v>NE</v>
          </cell>
          <cell r="J6">
            <v>35.64</v>
          </cell>
          <cell r="K6">
            <v>0</v>
          </cell>
        </row>
        <row r="7">
          <cell r="B7">
            <v>22.233333333333334</v>
          </cell>
          <cell r="C7">
            <v>33.5</v>
          </cell>
          <cell r="D7">
            <v>13.4</v>
          </cell>
          <cell r="E7">
            <v>70</v>
          </cell>
          <cell r="F7">
            <v>97</v>
          </cell>
          <cell r="G7">
            <v>25</v>
          </cell>
          <cell r="H7">
            <v>14.4</v>
          </cell>
          <cell r="I7" t="str">
            <v>NE</v>
          </cell>
          <cell r="J7">
            <v>32.4</v>
          </cell>
          <cell r="K7">
            <v>0</v>
          </cell>
        </row>
        <row r="8">
          <cell r="B8">
            <v>22.487499999999997</v>
          </cell>
          <cell r="C8">
            <v>32.1</v>
          </cell>
          <cell r="D8">
            <v>14.4</v>
          </cell>
          <cell r="E8">
            <v>66.75</v>
          </cell>
          <cell r="F8">
            <v>97</v>
          </cell>
          <cell r="G8">
            <v>25</v>
          </cell>
          <cell r="H8">
            <v>25.92</v>
          </cell>
          <cell r="I8" t="str">
            <v>N</v>
          </cell>
          <cell r="J8">
            <v>45.36</v>
          </cell>
          <cell r="K8">
            <v>0</v>
          </cell>
        </row>
        <row r="9">
          <cell r="B9">
            <v>22.508333333333336</v>
          </cell>
          <cell r="C9">
            <v>32</v>
          </cell>
          <cell r="D9">
            <v>14</v>
          </cell>
          <cell r="E9">
            <v>66.041666666666671</v>
          </cell>
          <cell r="F9">
            <v>95</v>
          </cell>
          <cell r="G9">
            <v>34</v>
          </cell>
          <cell r="H9">
            <v>15.48</v>
          </cell>
          <cell r="I9" t="str">
            <v>NE</v>
          </cell>
          <cell r="J9">
            <v>35.28</v>
          </cell>
          <cell r="K9">
            <v>0</v>
          </cell>
        </row>
        <row r="10">
          <cell r="B10">
            <v>19.129166666666666</v>
          </cell>
          <cell r="C10">
            <v>24.7</v>
          </cell>
          <cell r="D10">
            <v>16.5</v>
          </cell>
          <cell r="E10">
            <v>83.625</v>
          </cell>
          <cell r="F10">
            <v>97</v>
          </cell>
          <cell r="G10">
            <v>58</v>
          </cell>
          <cell r="H10">
            <v>15.840000000000002</v>
          </cell>
          <cell r="I10" t="str">
            <v>SO</v>
          </cell>
          <cell r="J10">
            <v>36.36</v>
          </cell>
          <cell r="K10">
            <v>0</v>
          </cell>
        </row>
        <row r="11">
          <cell r="B11">
            <v>14.483333333333334</v>
          </cell>
          <cell r="C11">
            <v>17.600000000000001</v>
          </cell>
          <cell r="D11">
            <v>12.5</v>
          </cell>
          <cell r="E11">
            <v>87.833333333333329</v>
          </cell>
          <cell r="F11">
            <v>95</v>
          </cell>
          <cell r="G11">
            <v>77</v>
          </cell>
          <cell r="H11">
            <v>16.920000000000002</v>
          </cell>
          <cell r="I11" t="str">
            <v>SO</v>
          </cell>
          <cell r="J11">
            <v>33.119999999999997</v>
          </cell>
          <cell r="K11">
            <v>2.4000000000000004</v>
          </cell>
        </row>
        <row r="12">
          <cell r="B12">
            <v>13.300000000000002</v>
          </cell>
          <cell r="C12">
            <v>16.899999999999999</v>
          </cell>
          <cell r="D12">
            <v>11.3</v>
          </cell>
          <cell r="E12">
            <v>89.166666666666671</v>
          </cell>
          <cell r="F12">
            <v>97</v>
          </cell>
          <cell r="G12">
            <v>72</v>
          </cell>
          <cell r="H12">
            <v>0</v>
          </cell>
          <cell r="I12" t="str">
            <v>S</v>
          </cell>
          <cell r="J12">
            <v>0</v>
          </cell>
          <cell r="K12">
            <v>0.60000000000000009</v>
          </cell>
        </row>
        <row r="13">
          <cell r="B13">
            <v>16.675000000000001</v>
          </cell>
          <cell r="C13">
            <v>28.3</v>
          </cell>
          <cell r="D13">
            <v>8.8000000000000007</v>
          </cell>
          <cell r="E13">
            <v>80.708333333333329</v>
          </cell>
          <cell r="F13">
            <v>98</v>
          </cell>
          <cell r="G13">
            <v>47</v>
          </cell>
          <cell r="H13">
            <v>0</v>
          </cell>
          <cell r="I13" t="str">
            <v>NE</v>
          </cell>
          <cell r="J13">
            <v>5.04</v>
          </cell>
          <cell r="K13">
            <v>0</v>
          </cell>
        </row>
        <row r="14">
          <cell r="B14">
            <v>21.295833333333334</v>
          </cell>
          <cell r="C14">
            <v>32.200000000000003</v>
          </cell>
          <cell r="D14">
            <v>13</v>
          </cell>
          <cell r="E14">
            <v>76.583333333333329</v>
          </cell>
          <cell r="F14">
            <v>97</v>
          </cell>
          <cell r="G14">
            <v>37</v>
          </cell>
          <cell r="H14">
            <v>16.559999999999999</v>
          </cell>
          <cell r="I14" t="str">
            <v>NE</v>
          </cell>
          <cell r="J14">
            <v>33.119999999999997</v>
          </cell>
          <cell r="K14">
            <v>0</v>
          </cell>
        </row>
        <row r="15">
          <cell r="B15">
            <v>20.341666666666665</v>
          </cell>
          <cell r="C15">
            <v>26</v>
          </cell>
          <cell r="D15">
            <v>15.7</v>
          </cell>
          <cell r="E15">
            <v>87.583333333333329</v>
          </cell>
          <cell r="F15">
            <v>98</v>
          </cell>
          <cell r="G15">
            <v>66</v>
          </cell>
          <cell r="H15">
            <v>2.52</v>
          </cell>
          <cell r="I15" t="str">
            <v>SO</v>
          </cell>
          <cell r="J15">
            <v>26.64</v>
          </cell>
          <cell r="K15">
            <v>0</v>
          </cell>
        </row>
        <row r="16">
          <cell r="B16">
            <v>20.562500000000004</v>
          </cell>
          <cell r="C16">
            <v>27.4</v>
          </cell>
          <cell r="D16">
            <v>16.100000000000001</v>
          </cell>
          <cell r="E16">
            <v>82.75</v>
          </cell>
          <cell r="F16">
            <v>98</v>
          </cell>
          <cell r="G16">
            <v>51</v>
          </cell>
          <cell r="H16">
            <v>9.3600000000000012</v>
          </cell>
          <cell r="I16" t="str">
            <v>SO</v>
          </cell>
          <cell r="J16">
            <v>32.04</v>
          </cell>
          <cell r="K16">
            <v>0.2</v>
          </cell>
        </row>
        <row r="17">
          <cell r="B17">
            <v>18.05</v>
          </cell>
          <cell r="C17">
            <v>25.6</v>
          </cell>
          <cell r="D17">
            <v>10.6</v>
          </cell>
          <cell r="E17">
            <v>67.333333333333329</v>
          </cell>
          <cell r="F17">
            <v>94</v>
          </cell>
          <cell r="G17">
            <v>40</v>
          </cell>
          <cell r="H17">
            <v>1.8</v>
          </cell>
          <cell r="I17" t="str">
            <v>S</v>
          </cell>
          <cell r="J17">
            <v>23.040000000000003</v>
          </cell>
          <cell r="K17">
            <v>0</v>
          </cell>
        </row>
        <row r="18">
          <cell r="B18">
            <v>18.099999999999998</v>
          </cell>
          <cell r="C18">
            <v>28.3</v>
          </cell>
          <cell r="D18">
            <v>10.7</v>
          </cell>
          <cell r="E18">
            <v>70.916666666666671</v>
          </cell>
          <cell r="F18">
            <v>97</v>
          </cell>
          <cell r="G18">
            <v>38</v>
          </cell>
          <cell r="H18">
            <v>4.32</v>
          </cell>
          <cell r="I18" t="str">
            <v>SE</v>
          </cell>
          <cell r="J18">
            <v>21.6</v>
          </cell>
          <cell r="K18">
            <v>0</v>
          </cell>
        </row>
        <row r="19">
          <cell r="B19">
            <v>19.204166666666662</v>
          </cell>
          <cell r="C19">
            <v>28</v>
          </cell>
          <cell r="D19">
            <v>11</v>
          </cell>
          <cell r="E19">
            <v>65.166666666666671</v>
          </cell>
          <cell r="F19">
            <v>94</v>
          </cell>
          <cell r="G19">
            <v>33</v>
          </cell>
          <cell r="H19">
            <v>5.04</v>
          </cell>
          <cell r="I19" t="str">
            <v>S</v>
          </cell>
          <cell r="J19">
            <v>22.68</v>
          </cell>
          <cell r="K19">
            <v>0</v>
          </cell>
        </row>
        <row r="20">
          <cell r="B20">
            <v>16.850000000000005</v>
          </cell>
          <cell r="C20">
            <v>22.5</v>
          </cell>
          <cell r="D20">
            <v>13</v>
          </cell>
          <cell r="E20">
            <v>76.708333333333329</v>
          </cell>
          <cell r="F20">
            <v>95</v>
          </cell>
          <cell r="G20">
            <v>56</v>
          </cell>
          <cell r="H20">
            <v>24.48</v>
          </cell>
          <cell r="I20" t="str">
            <v>SO</v>
          </cell>
          <cell r="J20">
            <v>41.4</v>
          </cell>
          <cell r="K20">
            <v>0</v>
          </cell>
        </row>
        <row r="21">
          <cell r="B21">
            <v>15.612499999999997</v>
          </cell>
          <cell r="C21">
            <v>22</v>
          </cell>
          <cell r="D21">
            <v>11.6</v>
          </cell>
          <cell r="E21">
            <v>76.708333333333329</v>
          </cell>
          <cell r="F21">
            <v>96</v>
          </cell>
          <cell r="G21">
            <v>45</v>
          </cell>
          <cell r="H21">
            <v>16.2</v>
          </cell>
          <cell r="I21" t="str">
            <v>SO</v>
          </cell>
          <cell r="J21">
            <v>36.72</v>
          </cell>
          <cell r="K21">
            <v>0</v>
          </cell>
        </row>
        <row r="22">
          <cell r="B22">
            <v>13.075000000000001</v>
          </cell>
          <cell r="C22">
            <v>23</v>
          </cell>
          <cell r="D22">
            <v>2.7</v>
          </cell>
          <cell r="E22">
            <v>72</v>
          </cell>
          <cell r="F22">
            <v>99</v>
          </cell>
          <cell r="G22">
            <v>29</v>
          </cell>
          <cell r="H22">
            <v>2.52</v>
          </cell>
          <cell r="I22" t="str">
            <v>S</v>
          </cell>
          <cell r="J22">
            <v>27.36</v>
          </cell>
          <cell r="K22">
            <v>0</v>
          </cell>
        </row>
        <row r="23">
          <cell r="B23">
            <v>12.808333333333335</v>
          </cell>
          <cell r="C23">
            <v>25.3</v>
          </cell>
          <cell r="D23">
            <v>2.4</v>
          </cell>
          <cell r="E23">
            <v>68.458333333333329</v>
          </cell>
          <cell r="F23">
            <v>97</v>
          </cell>
          <cell r="G23">
            <v>27</v>
          </cell>
          <cell r="H23">
            <v>0</v>
          </cell>
          <cell r="I23" t="str">
            <v>SE</v>
          </cell>
          <cell r="J23">
            <v>12.6</v>
          </cell>
          <cell r="K23">
            <v>0</v>
          </cell>
        </row>
        <row r="24">
          <cell r="B24">
            <v>14.424999999999999</v>
          </cell>
          <cell r="C24">
            <v>29.4</v>
          </cell>
          <cell r="D24">
            <v>1.8</v>
          </cell>
          <cell r="E24">
            <v>65.208333333333329</v>
          </cell>
          <cell r="F24">
            <v>97</v>
          </cell>
          <cell r="G24">
            <v>19</v>
          </cell>
          <cell r="H24">
            <v>9.7200000000000006</v>
          </cell>
          <cell r="I24" t="str">
            <v>L</v>
          </cell>
          <cell r="J24">
            <v>18.36</v>
          </cell>
          <cell r="K24">
            <v>0</v>
          </cell>
        </row>
        <row r="25">
          <cell r="B25">
            <v>19.670833333333334</v>
          </cell>
          <cell r="C25">
            <v>33</v>
          </cell>
          <cell r="D25">
            <v>8.8000000000000007</v>
          </cell>
          <cell r="E25">
            <v>60.833333333333336</v>
          </cell>
          <cell r="F25">
            <v>94</v>
          </cell>
          <cell r="G25">
            <v>24</v>
          </cell>
          <cell r="H25">
            <v>24.12</v>
          </cell>
          <cell r="I25" t="str">
            <v>NE</v>
          </cell>
          <cell r="J25">
            <v>41.76</v>
          </cell>
          <cell r="K25">
            <v>0</v>
          </cell>
        </row>
        <row r="26">
          <cell r="B26">
            <v>23.579166666666669</v>
          </cell>
          <cell r="C26">
            <v>34.299999999999997</v>
          </cell>
          <cell r="D26">
            <v>15.3</v>
          </cell>
          <cell r="E26">
            <v>66.875</v>
          </cell>
          <cell r="F26">
            <v>94</v>
          </cell>
          <cell r="G26">
            <v>33</v>
          </cell>
          <cell r="H26">
            <v>23.400000000000002</v>
          </cell>
          <cell r="I26" t="str">
            <v>NE</v>
          </cell>
          <cell r="J26">
            <v>37.440000000000005</v>
          </cell>
          <cell r="K26">
            <v>0</v>
          </cell>
        </row>
        <row r="27">
          <cell r="B27">
            <v>24.341666666666665</v>
          </cell>
          <cell r="C27">
            <v>35.200000000000003</v>
          </cell>
          <cell r="D27">
            <v>14.9</v>
          </cell>
          <cell r="E27">
            <v>69.458333333333329</v>
          </cell>
          <cell r="F27">
            <v>98</v>
          </cell>
          <cell r="G27">
            <v>29</v>
          </cell>
          <cell r="H27">
            <v>15.840000000000002</v>
          </cell>
          <cell r="I27" t="str">
            <v>NE</v>
          </cell>
          <cell r="J27">
            <v>32.76</v>
          </cell>
          <cell r="K27">
            <v>0</v>
          </cell>
        </row>
        <row r="28">
          <cell r="B28">
            <v>25.291666666666661</v>
          </cell>
          <cell r="C28">
            <v>36</v>
          </cell>
          <cell r="D28">
            <v>16.3</v>
          </cell>
          <cell r="E28">
            <v>66.416666666666671</v>
          </cell>
          <cell r="F28">
            <v>96</v>
          </cell>
          <cell r="G28">
            <v>29</v>
          </cell>
          <cell r="H28">
            <v>17.64</v>
          </cell>
          <cell r="I28" t="str">
            <v>NE</v>
          </cell>
          <cell r="J28">
            <v>37.800000000000004</v>
          </cell>
          <cell r="K28">
            <v>0</v>
          </cell>
        </row>
        <row r="29">
          <cell r="B29">
            <v>22.983333333333334</v>
          </cell>
          <cell r="C29">
            <v>27.3</v>
          </cell>
          <cell r="D29">
            <v>19.3</v>
          </cell>
          <cell r="E29">
            <v>79.791666666666671</v>
          </cell>
          <cell r="F29">
            <v>96</v>
          </cell>
          <cell r="G29">
            <v>61</v>
          </cell>
          <cell r="H29">
            <v>13.68</v>
          </cell>
          <cell r="I29" t="str">
            <v>SO</v>
          </cell>
          <cell r="J29">
            <v>30.96</v>
          </cell>
          <cell r="K29">
            <v>0</v>
          </cell>
        </row>
        <row r="30">
          <cell r="B30">
            <v>23.033333333333328</v>
          </cell>
          <cell r="C30">
            <v>33.1</v>
          </cell>
          <cell r="D30">
            <v>18.5</v>
          </cell>
          <cell r="E30">
            <v>80.375</v>
          </cell>
          <cell r="F30">
            <v>98</v>
          </cell>
          <cell r="G30">
            <v>40</v>
          </cell>
          <cell r="H30">
            <v>9.7200000000000006</v>
          </cell>
          <cell r="I30" t="str">
            <v>NE</v>
          </cell>
          <cell r="J30">
            <v>28.8</v>
          </cell>
          <cell r="K30">
            <v>0</v>
          </cell>
        </row>
        <row r="31">
          <cell r="B31">
            <v>22.516666666666666</v>
          </cell>
          <cell r="C31">
            <v>28.5</v>
          </cell>
          <cell r="D31">
            <v>18.2</v>
          </cell>
          <cell r="E31">
            <v>81.083333333333329</v>
          </cell>
          <cell r="F31">
            <v>97</v>
          </cell>
          <cell r="G31">
            <v>57</v>
          </cell>
          <cell r="H31">
            <v>8.64</v>
          </cell>
          <cell r="I31" t="str">
            <v>SO</v>
          </cell>
          <cell r="J31">
            <v>26.28</v>
          </cell>
          <cell r="K31">
            <v>0</v>
          </cell>
        </row>
        <row r="32">
          <cell r="B32">
            <v>22.337500000000002</v>
          </cell>
          <cell r="C32">
            <v>33.1</v>
          </cell>
          <cell r="D32">
            <v>14.7</v>
          </cell>
          <cell r="E32">
            <v>77.75</v>
          </cell>
          <cell r="F32">
            <v>98</v>
          </cell>
          <cell r="G32">
            <v>33</v>
          </cell>
          <cell r="H32">
            <v>18.36</v>
          </cell>
          <cell r="I32" t="str">
            <v>SO</v>
          </cell>
          <cell r="J32">
            <v>33.840000000000003</v>
          </cell>
          <cell r="K32">
            <v>0</v>
          </cell>
        </row>
        <row r="33">
          <cell r="B33">
            <v>23.958333333333332</v>
          </cell>
          <cell r="C33">
            <v>35</v>
          </cell>
          <cell r="D33">
            <v>15.6</v>
          </cell>
          <cell r="E33">
            <v>67.541666666666671</v>
          </cell>
          <cell r="F33">
            <v>97</v>
          </cell>
          <cell r="G33">
            <v>23</v>
          </cell>
          <cell r="H33">
            <v>25.92</v>
          </cell>
          <cell r="I33" t="str">
            <v>N</v>
          </cell>
          <cell r="J33">
            <v>54</v>
          </cell>
          <cell r="K33">
            <v>0</v>
          </cell>
        </row>
        <row r="34">
          <cell r="B34">
            <v>21.558333333333334</v>
          </cell>
          <cell r="C34">
            <v>27.4</v>
          </cell>
          <cell r="D34">
            <v>16.7</v>
          </cell>
          <cell r="E34">
            <v>73.375</v>
          </cell>
          <cell r="F34">
            <v>94</v>
          </cell>
          <cell r="G34">
            <v>47</v>
          </cell>
          <cell r="H34">
            <v>19.8</v>
          </cell>
          <cell r="I34" t="str">
            <v>SO</v>
          </cell>
          <cell r="J34">
            <v>42.12</v>
          </cell>
          <cell r="K34">
            <v>0</v>
          </cell>
        </row>
        <row r="35">
          <cell r="B35">
            <v>19.799999999999997</v>
          </cell>
          <cell r="C35">
            <v>30.1</v>
          </cell>
          <cell r="D35">
            <v>14.7</v>
          </cell>
          <cell r="E35">
            <v>81.333333333333329</v>
          </cell>
          <cell r="F35">
            <v>98</v>
          </cell>
          <cell r="G35">
            <v>43</v>
          </cell>
          <cell r="H35">
            <v>11.520000000000001</v>
          </cell>
          <cell r="I35" t="str">
            <v>SO</v>
          </cell>
          <cell r="J35">
            <v>21.96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17.933333333333334</v>
          </cell>
          <cell r="C5">
            <v>25.2</v>
          </cell>
          <cell r="D5">
            <v>14</v>
          </cell>
          <cell r="E5">
            <v>76.933333333333337</v>
          </cell>
          <cell r="F5">
            <v>93</v>
          </cell>
          <cell r="G5">
            <v>50</v>
          </cell>
          <cell r="H5">
            <v>9.1</v>
          </cell>
          <cell r="I5" t="str">
            <v>SO</v>
          </cell>
          <cell r="J5">
            <v>12.740000000000002</v>
          </cell>
          <cell r="K5">
            <v>0</v>
          </cell>
        </row>
        <row r="6">
          <cell r="B6">
            <v>18.246666666666666</v>
          </cell>
          <cell r="C6">
            <v>25.8</v>
          </cell>
          <cell r="D6">
            <v>14</v>
          </cell>
          <cell r="E6">
            <v>80.400000000000006</v>
          </cell>
          <cell r="F6">
            <v>95</v>
          </cell>
          <cell r="G6">
            <v>48</v>
          </cell>
          <cell r="H6">
            <v>5.04</v>
          </cell>
          <cell r="I6" t="str">
            <v>NE</v>
          </cell>
          <cell r="J6">
            <v>7.9200000000000008</v>
          </cell>
          <cell r="K6">
            <v>0</v>
          </cell>
        </row>
        <row r="7">
          <cell r="B7">
            <v>18.09333333333333</v>
          </cell>
          <cell r="C7">
            <v>24.6</v>
          </cell>
          <cell r="D7">
            <v>14</v>
          </cell>
          <cell r="E7">
            <v>81.933333333333337</v>
          </cell>
          <cell r="F7">
            <v>96</v>
          </cell>
          <cell r="G7">
            <v>47</v>
          </cell>
          <cell r="H7">
            <v>6.12</v>
          </cell>
          <cell r="I7" t="str">
            <v>NO</v>
          </cell>
          <cell r="J7">
            <v>12.6</v>
          </cell>
          <cell r="K7">
            <v>0</v>
          </cell>
        </row>
        <row r="8">
          <cell r="B8">
            <v>16.980000000000004</v>
          </cell>
          <cell r="C8">
            <v>25.1</v>
          </cell>
          <cell r="D8">
            <v>12.4</v>
          </cell>
          <cell r="E8">
            <v>79.599999999999994</v>
          </cell>
          <cell r="F8">
            <v>95</v>
          </cell>
          <cell r="G8">
            <v>47</v>
          </cell>
          <cell r="H8">
            <v>5.4</v>
          </cell>
          <cell r="I8" t="str">
            <v>SO</v>
          </cell>
          <cell r="J8">
            <v>12.24</v>
          </cell>
          <cell r="K8">
            <v>0</v>
          </cell>
        </row>
        <row r="9">
          <cell r="B9">
            <v>17.90666666666667</v>
          </cell>
          <cell r="C9">
            <v>25.7</v>
          </cell>
          <cell r="D9">
            <v>13.5</v>
          </cell>
          <cell r="E9">
            <v>77.400000000000006</v>
          </cell>
          <cell r="F9">
            <v>94</v>
          </cell>
          <cell r="G9">
            <v>52</v>
          </cell>
          <cell r="H9">
            <v>7.5600000000000005</v>
          </cell>
          <cell r="I9" t="str">
            <v>L</v>
          </cell>
          <cell r="J9">
            <v>12.6</v>
          </cell>
          <cell r="K9">
            <v>0</v>
          </cell>
        </row>
        <row r="10">
          <cell r="B10">
            <v>19.920000000000002</v>
          </cell>
          <cell r="C10">
            <v>27.1</v>
          </cell>
          <cell r="D10">
            <v>16.899999999999999</v>
          </cell>
          <cell r="E10">
            <v>71.400000000000006</v>
          </cell>
          <cell r="F10">
            <v>85</v>
          </cell>
          <cell r="G10">
            <v>44</v>
          </cell>
          <cell r="H10">
            <v>7.9200000000000008</v>
          </cell>
          <cell r="I10" t="str">
            <v>L</v>
          </cell>
          <cell r="J10">
            <v>14.04</v>
          </cell>
          <cell r="K10">
            <v>0</v>
          </cell>
        </row>
        <row r="11">
          <cell r="B11">
            <v>19.362499999999997</v>
          </cell>
          <cell r="C11">
            <v>24.1</v>
          </cell>
          <cell r="D11">
            <v>16.399999999999999</v>
          </cell>
          <cell r="E11">
            <v>83.375</v>
          </cell>
          <cell r="F11">
            <v>95</v>
          </cell>
          <cell r="G11">
            <v>60</v>
          </cell>
          <cell r="H11">
            <v>30.6</v>
          </cell>
          <cell r="I11" t="str">
            <v>SO</v>
          </cell>
          <cell r="J11">
            <v>46.440000000000005</v>
          </cell>
          <cell r="K11">
            <v>0</v>
          </cell>
        </row>
        <row r="12">
          <cell r="B12">
            <v>14.904545454545456</v>
          </cell>
          <cell r="C12">
            <v>18.8</v>
          </cell>
          <cell r="D12">
            <v>12.9</v>
          </cell>
          <cell r="E12">
            <v>84.5</v>
          </cell>
          <cell r="F12">
            <v>96</v>
          </cell>
          <cell r="G12">
            <v>66</v>
          </cell>
          <cell r="H12">
            <v>24.12</v>
          </cell>
          <cell r="I12" t="str">
            <v>SO</v>
          </cell>
          <cell r="J12">
            <v>44.28</v>
          </cell>
          <cell r="K12">
            <v>0.2</v>
          </cell>
        </row>
        <row r="13">
          <cell r="B13">
            <v>12.906666666666665</v>
          </cell>
          <cell r="C13">
            <v>25.2</v>
          </cell>
          <cell r="D13">
            <v>9.8000000000000007</v>
          </cell>
          <cell r="E13">
            <v>90.933333333333337</v>
          </cell>
          <cell r="F13">
            <v>97</v>
          </cell>
          <cell r="G13">
            <v>54</v>
          </cell>
          <cell r="H13">
            <v>8.64</v>
          </cell>
          <cell r="I13" t="str">
            <v>SO</v>
          </cell>
          <cell r="J13">
            <v>16.920000000000002</v>
          </cell>
          <cell r="K13">
            <v>0</v>
          </cell>
        </row>
        <row r="14">
          <cell r="B14">
            <v>17.100000000000005</v>
          </cell>
          <cell r="C14">
            <v>25.3</v>
          </cell>
          <cell r="D14">
            <v>13.4</v>
          </cell>
          <cell r="E14">
            <v>87.86666666666666</v>
          </cell>
          <cell r="F14">
            <v>97</v>
          </cell>
          <cell r="G14">
            <v>55</v>
          </cell>
          <cell r="H14">
            <v>3.24</v>
          </cell>
          <cell r="I14" t="str">
            <v>NO</v>
          </cell>
          <cell r="J14">
            <v>11.520000000000001</v>
          </cell>
          <cell r="K14">
            <v>0</v>
          </cell>
        </row>
        <row r="15">
          <cell r="B15">
            <v>17.953333333333333</v>
          </cell>
          <cell r="C15">
            <v>25.9</v>
          </cell>
          <cell r="D15">
            <v>14.5</v>
          </cell>
          <cell r="E15">
            <v>82.13333333333334</v>
          </cell>
          <cell r="F15">
            <v>94</v>
          </cell>
          <cell r="G15">
            <v>52</v>
          </cell>
          <cell r="H15">
            <v>6.12</v>
          </cell>
          <cell r="I15" t="str">
            <v>N</v>
          </cell>
          <cell r="J15">
            <v>10.08</v>
          </cell>
          <cell r="K15">
            <v>0</v>
          </cell>
        </row>
        <row r="16">
          <cell r="B16">
            <v>19.805555555555557</v>
          </cell>
          <cell r="C16">
            <v>23.3</v>
          </cell>
          <cell r="D16">
            <v>17</v>
          </cell>
          <cell r="E16">
            <v>81.611111111111114</v>
          </cell>
          <cell r="F16">
            <v>92</v>
          </cell>
          <cell r="G16">
            <v>58</v>
          </cell>
          <cell r="H16">
            <v>8.64</v>
          </cell>
          <cell r="I16" t="str">
            <v>O</v>
          </cell>
          <cell r="J16">
            <v>33.119999999999997</v>
          </cell>
          <cell r="K16">
            <v>0.2</v>
          </cell>
        </row>
        <row r="17">
          <cell r="B17">
            <v>16.043749999999999</v>
          </cell>
          <cell r="C17">
            <v>21.2</v>
          </cell>
          <cell r="D17">
            <v>12.5</v>
          </cell>
          <cell r="E17">
            <v>81.9375</v>
          </cell>
          <cell r="F17">
            <v>95</v>
          </cell>
          <cell r="G17">
            <v>46</v>
          </cell>
          <cell r="H17">
            <v>14.04</v>
          </cell>
          <cell r="I17" t="str">
            <v>S</v>
          </cell>
          <cell r="J17">
            <v>24.840000000000003</v>
          </cell>
          <cell r="K17">
            <v>0.2</v>
          </cell>
        </row>
        <row r="18">
          <cell r="B18">
            <v>11.424999999999999</v>
          </cell>
          <cell r="C18">
            <v>18.8</v>
          </cell>
          <cell r="D18">
            <v>6.4</v>
          </cell>
          <cell r="E18">
            <v>77.5625</v>
          </cell>
          <cell r="F18">
            <v>94</v>
          </cell>
          <cell r="G18">
            <v>50</v>
          </cell>
          <cell r="H18">
            <v>12.6</v>
          </cell>
          <cell r="I18" t="str">
            <v>SO</v>
          </cell>
          <cell r="J18">
            <v>17.28</v>
          </cell>
          <cell r="K18">
            <v>0</v>
          </cell>
        </row>
        <row r="19">
          <cell r="B19">
            <v>11.846666666666666</v>
          </cell>
          <cell r="C19">
            <v>20.6</v>
          </cell>
          <cell r="D19">
            <v>6.9</v>
          </cell>
          <cell r="E19">
            <v>79.066666666666663</v>
          </cell>
          <cell r="F19">
            <v>95</v>
          </cell>
          <cell r="G19">
            <v>45</v>
          </cell>
          <cell r="H19">
            <v>8.64</v>
          </cell>
          <cell r="I19" t="str">
            <v>SO</v>
          </cell>
          <cell r="J19">
            <v>12.6</v>
          </cell>
          <cell r="K19">
            <v>0</v>
          </cell>
        </row>
        <row r="20">
          <cell r="B20">
            <v>13.606666666666664</v>
          </cell>
          <cell r="C20">
            <v>20.8</v>
          </cell>
          <cell r="D20">
            <v>9.8000000000000007</v>
          </cell>
          <cell r="E20">
            <v>80.333333333333329</v>
          </cell>
          <cell r="F20">
            <v>94</v>
          </cell>
          <cell r="G20">
            <v>58</v>
          </cell>
          <cell r="H20">
            <v>15.120000000000001</v>
          </cell>
          <cell r="I20" t="str">
            <v>SO</v>
          </cell>
          <cell r="J20">
            <v>18.36</v>
          </cell>
          <cell r="K20">
            <v>0</v>
          </cell>
        </row>
        <row r="21">
          <cell r="B21">
            <v>14.688235294117646</v>
          </cell>
          <cell r="C21">
            <v>19.8</v>
          </cell>
          <cell r="D21">
            <v>12</v>
          </cell>
          <cell r="E21">
            <v>88.82352941176471</v>
          </cell>
          <cell r="F21">
            <v>96</v>
          </cell>
          <cell r="G21">
            <v>66</v>
          </cell>
          <cell r="H21">
            <v>17.64</v>
          </cell>
          <cell r="I21" t="str">
            <v>SO</v>
          </cell>
          <cell r="J21">
            <v>35.64</v>
          </cell>
          <cell r="K21">
            <v>0</v>
          </cell>
        </row>
        <row r="22">
          <cell r="B22">
            <v>12.299999999999999</v>
          </cell>
          <cell r="C22">
            <v>17.399999999999999</v>
          </cell>
          <cell r="D22">
            <v>8.4</v>
          </cell>
          <cell r="E22">
            <v>83.5</v>
          </cell>
          <cell r="F22">
            <v>95</v>
          </cell>
          <cell r="G22">
            <v>49</v>
          </cell>
          <cell r="H22">
            <v>10.44</v>
          </cell>
          <cell r="I22" t="str">
            <v>SO</v>
          </cell>
          <cell r="J22">
            <v>26.64</v>
          </cell>
          <cell r="K22">
            <v>0</v>
          </cell>
        </row>
        <row r="23">
          <cell r="B23">
            <v>12.299999999999999</v>
          </cell>
          <cell r="C23">
            <v>17.399999999999999</v>
          </cell>
          <cell r="D23">
            <v>8.4</v>
          </cell>
          <cell r="E23">
            <v>83.5</v>
          </cell>
          <cell r="F23">
            <v>95</v>
          </cell>
          <cell r="G23">
            <v>49</v>
          </cell>
          <cell r="H23">
            <v>10.44</v>
          </cell>
          <cell r="I23" t="str">
            <v>SO</v>
          </cell>
          <cell r="J23">
            <v>26.64</v>
          </cell>
          <cell r="K23">
            <v>0</v>
          </cell>
        </row>
        <row r="24">
          <cell r="B24">
            <v>10.193333333333335</v>
          </cell>
          <cell r="C24">
            <v>18.3</v>
          </cell>
          <cell r="D24">
            <v>5</v>
          </cell>
          <cell r="E24">
            <v>81.466666666666669</v>
          </cell>
          <cell r="F24">
            <v>96</v>
          </cell>
          <cell r="G24">
            <v>52</v>
          </cell>
          <cell r="H24">
            <v>9</v>
          </cell>
          <cell r="I24" t="str">
            <v>O</v>
          </cell>
          <cell r="J24">
            <v>11.879999999999999</v>
          </cell>
          <cell r="K24">
            <v>0</v>
          </cell>
        </row>
        <row r="25">
          <cell r="B25">
            <v>10.613333333333333</v>
          </cell>
          <cell r="C25">
            <v>22.6</v>
          </cell>
          <cell r="D25">
            <v>5.5</v>
          </cell>
          <cell r="E25">
            <v>82.8</v>
          </cell>
          <cell r="F25">
            <v>97</v>
          </cell>
          <cell r="G25">
            <v>45</v>
          </cell>
          <cell r="H25">
            <v>7.5600000000000005</v>
          </cell>
          <cell r="I25" t="str">
            <v>O</v>
          </cell>
          <cell r="J25">
            <v>11.520000000000001</v>
          </cell>
          <cell r="K25">
            <v>0</v>
          </cell>
        </row>
        <row r="26">
          <cell r="B26">
            <v>13.453333333333331</v>
          </cell>
          <cell r="C26">
            <v>26.1</v>
          </cell>
          <cell r="D26">
            <v>8.6</v>
          </cell>
          <cell r="E26">
            <v>78.066666666666663</v>
          </cell>
          <cell r="F26">
            <v>94</v>
          </cell>
          <cell r="G26">
            <v>37</v>
          </cell>
          <cell r="H26">
            <v>10.44</v>
          </cell>
          <cell r="I26" t="str">
            <v>SO</v>
          </cell>
          <cell r="J26">
            <v>13.32</v>
          </cell>
          <cell r="K26">
            <v>0</v>
          </cell>
        </row>
        <row r="27">
          <cell r="B27">
            <v>17.257142857142856</v>
          </cell>
          <cell r="C27">
            <v>27.8</v>
          </cell>
          <cell r="D27">
            <v>12.9</v>
          </cell>
          <cell r="E27">
            <v>75.5</v>
          </cell>
          <cell r="F27">
            <v>91</v>
          </cell>
          <cell r="G27">
            <v>46</v>
          </cell>
          <cell r="H27">
            <v>6.84</v>
          </cell>
          <cell r="I27" t="str">
            <v>SO</v>
          </cell>
          <cell r="J27">
            <v>13.32</v>
          </cell>
          <cell r="K27">
            <v>0</v>
          </cell>
        </row>
        <row r="28">
          <cell r="B28">
            <v>18.928571428571427</v>
          </cell>
          <cell r="C28">
            <v>28</v>
          </cell>
          <cell r="D28">
            <v>15.2</v>
          </cell>
          <cell r="E28">
            <v>80.071428571428569</v>
          </cell>
          <cell r="F28">
            <v>96</v>
          </cell>
          <cell r="G28">
            <v>43</v>
          </cell>
          <cell r="H28">
            <v>7.5600000000000005</v>
          </cell>
          <cell r="I28" t="str">
            <v>SO</v>
          </cell>
          <cell r="J28">
            <v>10.08</v>
          </cell>
          <cell r="K28">
            <v>0</v>
          </cell>
        </row>
        <row r="29">
          <cell r="B29">
            <v>20.107142857142858</v>
          </cell>
          <cell r="C29">
            <v>28.9</v>
          </cell>
          <cell r="D29">
            <v>16.100000000000001</v>
          </cell>
          <cell r="E29">
            <v>71.071428571428569</v>
          </cell>
          <cell r="F29">
            <v>90</v>
          </cell>
          <cell r="G29">
            <v>29</v>
          </cell>
          <cell r="H29">
            <v>7.9200000000000008</v>
          </cell>
          <cell r="I29" t="str">
            <v>SE</v>
          </cell>
          <cell r="J29">
            <v>12.24</v>
          </cell>
          <cell r="K29">
            <v>0</v>
          </cell>
        </row>
        <row r="30">
          <cell r="B30">
            <v>22.353333333333335</v>
          </cell>
          <cell r="C30">
            <v>28.9</v>
          </cell>
          <cell r="D30">
            <v>17.5</v>
          </cell>
          <cell r="E30">
            <v>48.2</v>
          </cell>
          <cell r="F30">
            <v>74</v>
          </cell>
          <cell r="G30">
            <v>31</v>
          </cell>
          <cell r="H30">
            <v>7.2</v>
          </cell>
          <cell r="I30" t="str">
            <v>N</v>
          </cell>
          <cell r="J30">
            <v>23.040000000000003</v>
          </cell>
          <cell r="K30">
            <v>0</v>
          </cell>
        </row>
        <row r="31">
          <cell r="B31">
            <v>20.020000000000003</v>
          </cell>
          <cell r="C31">
            <v>27.7</v>
          </cell>
          <cell r="D31">
            <v>14.9</v>
          </cell>
          <cell r="E31">
            <v>60.8</v>
          </cell>
          <cell r="F31">
            <v>86</v>
          </cell>
          <cell r="G31">
            <v>33</v>
          </cell>
          <cell r="H31">
            <v>6.84</v>
          </cell>
          <cell r="I31" t="str">
            <v>NE</v>
          </cell>
          <cell r="J31">
            <v>10.08</v>
          </cell>
          <cell r="K31">
            <v>0</v>
          </cell>
        </row>
        <row r="32">
          <cell r="B32">
            <v>20.64</v>
          </cell>
          <cell r="C32">
            <v>28.5</v>
          </cell>
          <cell r="D32">
            <v>15.8</v>
          </cell>
          <cell r="E32">
            <v>55.06666666666667</v>
          </cell>
          <cell r="F32">
            <v>76</v>
          </cell>
          <cell r="G32">
            <v>32</v>
          </cell>
          <cell r="H32">
            <v>9.3600000000000012</v>
          </cell>
          <cell r="I32" t="str">
            <v>L</v>
          </cell>
          <cell r="J32">
            <v>12.6</v>
          </cell>
          <cell r="K32">
            <v>0</v>
          </cell>
        </row>
        <row r="33">
          <cell r="B33">
            <v>19.882352941176475</v>
          </cell>
          <cell r="C33">
            <v>31.5</v>
          </cell>
          <cell r="D33">
            <v>13.4</v>
          </cell>
          <cell r="E33">
            <v>65.352941176470594</v>
          </cell>
          <cell r="F33">
            <v>93</v>
          </cell>
          <cell r="G33">
            <v>19</v>
          </cell>
          <cell r="H33">
            <v>10.44</v>
          </cell>
          <cell r="I33" t="str">
            <v>NO</v>
          </cell>
          <cell r="J33">
            <v>20.52</v>
          </cell>
          <cell r="K33">
            <v>0</v>
          </cell>
        </row>
        <row r="34">
          <cell r="B34">
            <v>19.237500000000001</v>
          </cell>
          <cell r="C34">
            <v>29.5</v>
          </cell>
          <cell r="D34">
            <v>13.3</v>
          </cell>
          <cell r="E34">
            <v>60.6875</v>
          </cell>
          <cell r="F34">
            <v>87</v>
          </cell>
          <cell r="G34">
            <v>28</v>
          </cell>
          <cell r="H34">
            <v>9.3600000000000012</v>
          </cell>
          <cell r="I34" t="str">
            <v>NE</v>
          </cell>
          <cell r="J34">
            <v>16.2</v>
          </cell>
          <cell r="K34">
            <v>0</v>
          </cell>
        </row>
        <row r="35">
          <cell r="B35">
            <v>19.081250000000001</v>
          </cell>
          <cell r="C35">
            <v>27.6</v>
          </cell>
          <cell r="D35">
            <v>13.9</v>
          </cell>
          <cell r="E35">
            <v>66.1875</v>
          </cell>
          <cell r="F35">
            <v>88</v>
          </cell>
          <cell r="G35">
            <v>38</v>
          </cell>
          <cell r="H35">
            <v>10.08</v>
          </cell>
          <cell r="I35" t="str">
            <v>O</v>
          </cell>
          <cell r="J35">
            <v>15.840000000000002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20.024999999999999</v>
          </cell>
          <cell r="C5">
            <v>27.9</v>
          </cell>
          <cell r="D5">
            <v>13.5</v>
          </cell>
          <cell r="E5">
            <v>64.25</v>
          </cell>
          <cell r="F5">
            <v>87</v>
          </cell>
          <cell r="G5">
            <v>38</v>
          </cell>
          <cell r="H5">
            <v>15.48</v>
          </cell>
          <cell r="I5" t="str">
            <v>NE</v>
          </cell>
          <cell r="J5">
            <v>35.28</v>
          </cell>
          <cell r="K5">
            <v>0</v>
          </cell>
        </row>
        <row r="6">
          <cell r="B6">
            <v>20.645833333333332</v>
          </cell>
          <cell r="C6">
            <v>28.6</v>
          </cell>
          <cell r="D6">
            <v>15</v>
          </cell>
          <cell r="E6">
            <v>69.291666666666671</v>
          </cell>
          <cell r="F6">
            <v>93</v>
          </cell>
          <cell r="G6">
            <v>33</v>
          </cell>
          <cell r="H6">
            <v>17.64</v>
          </cell>
          <cell r="I6" t="str">
            <v>NE</v>
          </cell>
          <cell r="J6">
            <v>33.119999999999997</v>
          </cell>
          <cell r="K6">
            <v>0</v>
          </cell>
        </row>
        <row r="7">
          <cell r="B7">
            <v>21.341666666666669</v>
          </cell>
          <cell r="C7">
            <v>28.5</v>
          </cell>
          <cell r="D7">
            <v>15.5</v>
          </cell>
          <cell r="E7">
            <v>58.416666666666664</v>
          </cell>
          <cell r="F7">
            <v>87</v>
          </cell>
          <cell r="G7">
            <v>26</v>
          </cell>
          <cell r="H7">
            <v>13.32</v>
          </cell>
          <cell r="I7" t="str">
            <v>NE</v>
          </cell>
          <cell r="J7">
            <v>28.8</v>
          </cell>
          <cell r="K7">
            <v>0</v>
          </cell>
        </row>
        <row r="8">
          <cell r="B8">
            <v>20.783333333333328</v>
          </cell>
          <cell r="C8">
            <v>27.1</v>
          </cell>
          <cell r="D8">
            <v>14.6</v>
          </cell>
          <cell r="E8">
            <v>55.625</v>
          </cell>
          <cell r="F8">
            <v>84</v>
          </cell>
          <cell r="G8">
            <v>31</v>
          </cell>
          <cell r="H8">
            <v>18.36</v>
          </cell>
          <cell r="I8" t="str">
            <v>N</v>
          </cell>
          <cell r="J8">
            <v>37.800000000000004</v>
          </cell>
          <cell r="K8">
            <v>0</v>
          </cell>
        </row>
        <row r="9">
          <cell r="B9">
            <v>20.824999999999999</v>
          </cell>
          <cell r="C9">
            <v>27.8</v>
          </cell>
          <cell r="D9">
            <v>14.8</v>
          </cell>
          <cell r="E9">
            <v>55.75</v>
          </cell>
          <cell r="F9">
            <v>74</v>
          </cell>
          <cell r="G9">
            <v>36</v>
          </cell>
          <cell r="H9">
            <v>17.28</v>
          </cell>
          <cell r="I9" t="str">
            <v>N</v>
          </cell>
          <cell r="J9">
            <v>36</v>
          </cell>
          <cell r="K9">
            <v>0</v>
          </cell>
        </row>
        <row r="10">
          <cell r="B10">
            <v>17</v>
          </cell>
          <cell r="C10">
            <v>22.4</v>
          </cell>
          <cell r="D10">
            <v>8.6</v>
          </cell>
          <cell r="E10">
            <v>83.217391304347828</v>
          </cell>
          <cell r="F10">
            <v>100</v>
          </cell>
          <cell r="G10">
            <v>57</v>
          </cell>
          <cell r="H10">
            <v>17.64</v>
          </cell>
          <cell r="I10" t="str">
            <v>N</v>
          </cell>
          <cell r="J10">
            <v>34.200000000000003</v>
          </cell>
          <cell r="K10">
            <v>0.60000000000000009</v>
          </cell>
        </row>
        <row r="11">
          <cell r="B11">
            <v>12.772727272727275</v>
          </cell>
          <cell r="C11">
            <v>17.100000000000001</v>
          </cell>
          <cell r="D11">
            <v>4.8</v>
          </cell>
          <cell r="E11">
            <v>60.363636363636367</v>
          </cell>
          <cell r="F11">
            <v>97</v>
          </cell>
          <cell r="G11">
            <v>34</v>
          </cell>
          <cell r="H11">
            <v>16.2</v>
          </cell>
          <cell r="I11" t="str">
            <v>NE</v>
          </cell>
          <cell r="J11">
            <v>30.6</v>
          </cell>
          <cell r="K11">
            <v>0</v>
          </cell>
        </row>
        <row r="12">
          <cell r="B12">
            <v>11.91666666666667</v>
          </cell>
          <cell r="C12">
            <v>18.3</v>
          </cell>
          <cell r="D12">
            <v>7.8</v>
          </cell>
          <cell r="E12">
            <v>87.791666666666671</v>
          </cell>
          <cell r="F12">
            <v>99</v>
          </cell>
          <cell r="G12">
            <v>72</v>
          </cell>
          <cell r="H12">
            <v>25.92</v>
          </cell>
          <cell r="I12" t="str">
            <v>NE</v>
          </cell>
          <cell r="J12">
            <v>40.680000000000007</v>
          </cell>
          <cell r="K12">
            <v>0</v>
          </cell>
        </row>
        <row r="13">
          <cell r="B13">
            <v>18.825000000000003</v>
          </cell>
          <cell r="C13">
            <v>27.2</v>
          </cell>
          <cell r="D13">
            <v>13.7</v>
          </cell>
          <cell r="E13">
            <v>81.125</v>
          </cell>
          <cell r="F13">
            <v>99</v>
          </cell>
          <cell r="G13">
            <v>47</v>
          </cell>
          <cell r="H13">
            <v>16.559999999999999</v>
          </cell>
          <cell r="I13" t="str">
            <v>NE</v>
          </cell>
          <cell r="J13">
            <v>28.44</v>
          </cell>
          <cell r="K13">
            <v>0</v>
          </cell>
        </row>
        <row r="14">
          <cell r="B14">
            <v>17.395833333333329</v>
          </cell>
          <cell r="C14">
            <v>21.9</v>
          </cell>
          <cell r="D14">
            <v>14.2</v>
          </cell>
          <cell r="E14">
            <v>93.291666666666671</v>
          </cell>
          <cell r="F14">
            <v>100</v>
          </cell>
          <cell r="G14">
            <v>72</v>
          </cell>
          <cell r="H14">
            <v>8.64</v>
          </cell>
          <cell r="I14" t="str">
            <v>S</v>
          </cell>
          <cell r="J14">
            <v>19.079999999999998</v>
          </cell>
          <cell r="K14">
            <v>0.8</v>
          </cell>
        </row>
        <row r="15">
          <cell r="B15">
            <v>14.037499999999996</v>
          </cell>
          <cell r="C15">
            <v>17</v>
          </cell>
          <cell r="D15">
            <v>12</v>
          </cell>
          <cell r="E15">
            <v>81.375</v>
          </cell>
          <cell r="F15">
            <v>100</v>
          </cell>
          <cell r="G15">
            <v>35</v>
          </cell>
          <cell r="H15">
            <v>13.32</v>
          </cell>
          <cell r="I15" t="str">
            <v>SO</v>
          </cell>
          <cell r="J15">
            <v>27</v>
          </cell>
          <cell r="K15">
            <v>0.4</v>
          </cell>
        </row>
        <row r="16">
          <cell r="B16">
            <v>12.587499999999999</v>
          </cell>
          <cell r="C16">
            <v>19.899999999999999</v>
          </cell>
          <cell r="D16">
            <v>7.3</v>
          </cell>
          <cell r="E16">
            <v>57.25</v>
          </cell>
          <cell r="F16">
            <v>79</v>
          </cell>
          <cell r="G16">
            <v>30</v>
          </cell>
          <cell r="H16">
            <v>9.3600000000000012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13.654166666666669</v>
          </cell>
          <cell r="C17">
            <v>21.9</v>
          </cell>
          <cell r="D17">
            <v>7</v>
          </cell>
          <cell r="E17">
            <v>56.958333333333336</v>
          </cell>
          <cell r="F17">
            <v>79</v>
          </cell>
          <cell r="G17">
            <v>28</v>
          </cell>
          <cell r="H17">
            <v>14.04</v>
          </cell>
          <cell r="I17" t="str">
            <v>NE</v>
          </cell>
          <cell r="J17">
            <v>26.64</v>
          </cell>
          <cell r="K17">
            <v>0</v>
          </cell>
        </row>
        <row r="18">
          <cell r="B18">
            <v>15.65833333333333</v>
          </cell>
          <cell r="C18">
            <v>21.8</v>
          </cell>
          <cell r="D18">
            <v>11.7</v>
          </cell>
          <cell r="E18">
            <v>53.208333333333336</v>
          </cell>
          <cell r="F18">
            <v>68</v>
          </cell>
          <cell r="G18">
            <v>30</v>
          </cell>
          <cell r="H18">
            <v>13.32</v>
          </cell>
          <cell r="I18" t="str">
            <v>L</v>
          </cell>
          <cell r="J18">
            <v>29.52</v>
          </cell>
          <cell r="K18">
            <v>0</v>
          </cell>
        </row>
        <row r="19">
          <cell r="B19">
            <v>11.530000000000001</v>
          </cell>
          <cell r="C19">
            <v>16.8</v>
          </cell>
          <cell r="D19">
            <v>9.6</v>
          </cell>
          <cell r="E19">
            <v>91.65</v>
          </cell>
          <cell r="F19">
            <v>100</v>
          </cell>
          <cell r="G19">
            <v>57</v>
          </cell>
          <cell r="H19">
            <v>10.8</v>
          </cell>
          <cell r="I19" t="str">
            <v>S</v>
          </cell>
          <cell r="J19">
            <v>23.400000000000002</v>
          </cell>
          <cell r="K19">
            <v>3.8</v>
          </cell>
        </row>
        <row r="20">
          <cell r="B20">
            <v>12.52</v>
          </cell>
          <cell r="C20">
            <v>15.2</v>
          </cell>
          <cell r="D20">
            <v>8.6</v>
          </cell>
          <cell r="E20">
            <v>75.099999999999994</v>
          </cell>
          <cell r="F20">
            <v>100</v>
          </cell>
          <cell r="G20">
            <v>55</v>
          </cell>
          <cell r="H20">
            <v>12.96</v>
          </cell>
          <cell r="I20" t="str">
            <v>SO</v>
          </cell>
          <cell r="J20">
            <v>31.680000000000003</v>
          </cell>
          <cell r="K20">
            <v>0</v>
          </cell>
        </row>
        <row r="21">
          <cell r="B21">
            <v>10.462499999999999</v>
          </cell>
          <cell r="C21">
            <v>16.7</v>
          </cell>
          <cell r="D21">
            <v>4.4000000000000004</v>
          </cell>
          <cell r="E21">
            <v>69.625</v>
          </cell>
          <cell r="F21">
            <v>98</v>
          </cell>
          <cell r="G21">
            <v>27</v>
          </cell>
          <cell r="H21">
            <v>11.16</v>
          </cell>
          <cell r="I21" t="str">
            <v>SO</v>
          </cell>
          <cell r="J21">
            <v>20.88</v>
          </cell>
          <cell r="K21">
            <v>0</v>
          </cell>
        </row>
        <row r="22">
          <cell r="B22">
            <v>10.462499999999999</v>
          </cell>
          <cell r="C22">
            <v>16.7</v>
          </cell>
          <cell r="D22">
            <v>4.4000000000000004</v>
          </cell>
          <cell r="E22">
            <v>69.625</v>
          </cell>
          <cell r="F22">
            <v>98</v>
          </cell>
          <cell r="G22">
            <v>27</v>
          </cell>
          <cell r="H22">
            <v>11.16</v>
          </cell>
          <cell r="I22" t="str">
            <v>SO</v>
          </cell>
          <cell r="J22">
            <v>20.88</v>
          </cell>
          <cell r="K22">
            <v>0</v>
          </cell>
        </row>
        <row r="23">
          <cell r="B23">
            <v>12.399999999999999</v>
          </cell>
          <cell r="C23">
            <v>20.6</v>
          </cell>
          <cell r="D23">
            <v>6.3</v>
          </cell>
          <cell r="E23">
            <v>70.25</v>
          </cell>
          <cell r="F23">
            <v>97</v>
          </cell>
          <cell r="G23">
            <v>33</v>
          </cell>
          <cell r="H23">
            <v>14.04</v>
          </cell>
          <cell r="I23" t="str">
            <v>NE</v>
          </cell>
          <cell r="J23">
            <v>26.28</v>
          </cell>
          <cell r="K23">
            <v>0.2</v>
          </cell>
        </row>
        <row r="24">
          <cell r="B24">
            <v>13.887500000000001</v>
          </cell>
          <cell r="C24">
            <v>22.9</v>
          </cell>
          <cell r="D24">
            <v>6.7</v>
          </cell>
          <cell r="E24">
            <v>64</v>
          </cell>
          <cell r="F24">
            <v>91</v>
          </cell>
          <cell r="G24">
            <v>29</v>
          </cell>
          <cell r="H24">
            <v>16.559999999999999</v>
          </cell>
          <cell r="I24" t="str">
            <v>NE</v>
          </cell>
          <cell r="J24">
            <v>33.119999999999997</v>
          </cell>
          <cell r="K24">
            <v>0</v>
          </cell>
        </row>
        <row r="25">
          <cell r="B25">
            <v>18.537500000000001</v>
          </cell>
          <cell r="C25">
            <v>27.2</v>
          </cell>
          <cell r="D25">
            <v>12.3</v>
          </cell>
          <cell r="E25">
            <v>47.166666666666664</v>
          </cell>
          <cell r="F25">
            <v>70</v>
          </cell>
          <cell r="G25">
            <v>26</v>
          </cell>
          <cell r="H25">
            <v>19.440000000000001</v>
          </cell>
          <cell r="I25" t="str">
            <v>N</v>
          </cell>
          <cell r="J25">
            <v>43.56</v>
          </cell>
          <cell r="K25">
            <v>0</v>
          </cell>
        </row>
        <row r="26">
          <cell r="B26">
            <v>22.304166666666664</v>
          </cell>
          <cell r="C26">
            <v>27.8</v>
          </cell>
          <cell r="D26">
            <v>17.399999999999999</v>
          </cell>
          <cell r="E26">
            <v>55.5</v>
          </cell>
          <cell r="F26">
            <v>76</v>
          </cell>
          <cell r="G26">
            <v>36</v>
          </cell>
          <cell r="H26">
            <v>18.36</v>
          </cell>
          <cell r="I26" t="str">
            <v>N</v>
          </cell>
          <cell r="J26">
            <v>43.92</v>
          </cell>
          <cell r="K26">
            <v>0</v>
          </cell>
        </row>
        <row r="27">
          <cell r="B27">
            <v>21.962500000000002</v>
          </cell>
          <cell r="C27">
            <v>28.9</v>
          </cell>
          <cell r="D27">
            <v>16.100000000000001</v>
          </cell>
          <cell r="E27">
            <v>59.958333333333336</v>
          </cell>
          <cell r="F27">
            <v>78</v>
          </cell>
          <cell r="G27">
            <v>40</v>
          </cell>
          <cell r="H27">
            <v>11.520000000000001</v>
          </cell>
          <cell r="I27" t="str">
            <v>N</v>
          </cell>
          <cell r="J27">
            <v>23.759999999999998</v>
          </cell>
          <cell r="K27">
            <v>0</v>
          </cell>
        </row>
        <row r="28">
          <cell r="B28">
            <v>23.699999999999992</v>
          </cell>
          <cell r="C28">
            <v>31</v>
          </cell>
          <cell r="D28">
            <v>15.7</v>
          </cell>
          <cell r="E28">
            <v>60.291666666666664</v>
          </cell>
          <cell r="F28">
            <v>94</v>
          </cell>
          <cell r="G28">
            <v>30</v>
          </cell>
          <cell r="H28">
            <v>14.4</v>
          </cell>
          <cell r="I28" t="str">
            <v>N</v>
          </cell>
          <cell r="J28">
            <v>30.96</v>
          </cell>
          <cell r="K28">
            <v>0</v>
          </cell>
        </row>
        <row r="29">
          <cell r="B29">
            <v>20.471428571428572</v>
          </cell>
          <cell r="C29">
            <v>25.2</v>
          </cell>
          <cell r="D29">
            <v>16.7</v>
          </cell>
          <cell r="E29">
            <v>85</v>
          </cell>
          <cell r="F29">
            <v>100</v>
          </cell>
          <cell r="G29">
            <v>52</v>
          </cell>
          <cell r="H29">
            <v>12.96</v>
          </cell>
          <cell r="I29" t="str">
            <v>O</v>
          </cell>
          <cell r="J29">
            <v>30.240000000000002</v>
          </cell>
          <cell r="K29">
            <v>0.4</v>
          </cell>
        </row>
        <row r="30">
          <cell r="B30">
            <v>23.82</v>
          </cell>
          <cell r="C30">
            <v>26.2</v>
          </cell>
          <cell r="D30">
            <v>17.600000000000001</v>
          </cell>
          <cell r="E30">
            <v>73.400000000000006</v>
          </cell>
          <cell r="F30">
            <v>100</v>
          </cell>
          <cell r="G30">
            <v>58</v>
          </cell>
          <cell r="H30">
            <v>13.32</v>
          </cell>
          <cell r="I30" t="str">
            <v>N</v>
          </cell>
          <cell r="J30">
            <v>25.92</v>
          </cell>
          <cell r="K30">
            <v>0</v>
          </cell>
        </row>
        <row r="31">
          <cell r="B31">
            <v>20.8</v>
          </cell>
          <cell r="C31">
            <v>26.2</v>
          </cell>
          <cell r="D31">
            <v>16.8</v>
          </cell>
          <cell r="E31">
            <v>83.7</v>
          </cell>
          <cell r="F31">
            <v>100</v>
          </cell>
          <cell r="G31">
            <v>57</v>
          </cell>
          <cell r="H31">
            <v>10.8</v>
          </cell>
          <cell r="I31" t="str">
            <v>SO</v>
          </cell>
          <cell r="J31">
            <v>24.840000000000003</v>
          </cell>
          <cell r="K31">
            <v>18.8</v>
          </cell>
        </row>
        <row r="32">
          <cell r="B32">
            <v>20.524999999999999</v>
          </cell>
          <cell r="C32">
            <v>28.3</v>
          </cell>
          <cell r="D32">
            <v>16.899999999999999</v>
          </cell>
          <cell r="E32">
            <v>80.333333333333329</v>
          </cell>
          <cell r="F32">
            <v>98</v>
          </cell>
          <cell r="G32">
            <v>32</v>
          </cell>
          <cell r="H32">
            <v>17.28</v>
          </cell>
          <cell r="I32" t="str">
            <v>NE</v>
          </cell>
          <cell r="J32">
            <v>37.800000000000004</v>
          </cell>
          <cell r="K32">
            <v>0</v>
          </cell>
        </row>
        <row r="33">
          <cell r="B33">
            <v>22.966666666666665</v>
          </cell>
          <cell r="C33">
            <v>27.6</v>
          </cell>
          <cell r="D33">
            <v>20.5</v>
          </cell>
          <cell r="E33">
            <v>58.833333333333336</v>
          </cell>
          <cell r="F33">
            <v>73</v>
          </cell>
          <cell r="G33">
            <v>34</v>
          </cell>
          <cell r="H33">
            <v>12.6</v>
          </cell>
          <cell r="I33" t="str">
            <v>N</v>
          </cell>
          <cell r="J33">
            <v>29.880000000000003</v>
          </cell>
          <cell r="K33">
            <v>0</v>
          </cell>
        </row>
        <row r="34">
          <cell r="B34">
            <v>16.729166666666668</v>
          </cell>
          <cell r="C34">
            <v>22.3</v>
          </cell>
          <cell r="D34">
            <v>14.1</v>
          </cell>
          <cell r="E34">
            <v>95.875</v>
          </cell>
          <cell r="F34">
            <v>98</v>
          </cell>
          <cell r="G34">
            <v>73</v>
          </cell>
          <cell r="H34">
            <v>12.6</v>
          </cell>
          <cell r="I34" t="str">
            <v>S</v>
          </cell>
          <cell r="J34">
            <v>25.56</v>
          </cell>
          <cell r="K34">
            <v>0.2</v>
          </cell>
        </row>
        <row r="35">
          <cell r="B35">
            <v>18.687500000000004</v>
          </cell>
          <cell r="C35">
            <v>27.2</v>
          </cell>
          <cell r="D35">
            <v>14.2</v>
          </cell>
          <cell r="E35">
            <v>81.5</v>
          </cell>
          <cell r="F35">
            <v>99</v>
          </cell>
          <cell r="G35">
            <v>44</v>
          </cell>
          <cell r="H35">
            <v>20.88</v>
          </cell>
          <cell r="I35" t="str">
            <v>NE</v>
          </cell>
          <cell r="J35">
            <v>40.32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19.550000000000004</v>
          </cell>
          <cell r="C5">
            <v>28.5</v>
          </cell>
          <cell r="D5">
            <v>11.8</v>
          </cell>
          <cell r="E5">
            <v>71.916666666666671</v>
          </cell>
          <cell r="F5">
            <v>95</v>
          </cell>
          <cell r="G5">
            <v>39</v>
          </cell>
          <cell r="H5">
            <v>14.04</v>
          </cell>
          <cell r="I5" t="str">
            <v>L</v>
          </cell>
          <cell r="J5">
            <v>33.840000000000003</v>
          </cell>
          <cell r="K5">
            <v>0</v>
          </cell>
        </row>
        <row r="6">
          <cell r="B6">
            <v>21.066666666666666</v>
          </cell>
          <cell r="C6">
            <v>29.8</v>
          </cell>
          <cell r="D6">
            <v>14.4</v>
          </cell>
          <cell r="E6">
            <v>69.041666666666671</v>
          </cell>
          <cell r="F6">
            <v>92</v>
          </cell>
          <cell r="G6">
            <v>35</v>
          </cell>
          <cell r="H6">
            <v>14.76</v>
          </cell>
          <cell r="I6" t="str">
            <v>L</v>
          </cell>
          <cell r="J6">
            <v>32.4</v>
          </cell>
          <cell r="K6">
            <v>0</v>
          </cell>
        </row>
        <row r="7">
          <cell r="B7">
            <v>20.349999999999998</v>
          </cell>
          <cell r="C7">
            <v>29.7</v>
          </cell>
          <cell r="D7">
            <v>12.6</v>
          </cell>
          <cell r="E7">
            <v>70.708333333333329</v>
          </cell>
          <cell r="F7">
            <v>96</v>
          </cell>
          <cell r="G7">
            <v>28</v>
          </cell>
          <cell r="H7">
            <v>13.68</v>
          </cell>
          <cell r="I7" t="str">
            <v>L</v>
          </cell>
          <cell r="J7">
            <v>28.44</v>
          </cell>
          <cell r="K7">
            <v>0</v>
          </cell>
        </row>
        <row r="8">
          <cell r="B8">
            <v>19.858333333333331</v>
          </cell>
          <cell r="C8">
            <v>28.6</v>
          </cell>
          <cell r="D8">
            <v>11.8</v>
          </cell>
          <cell r="E8">
            <v>67.125</v>
          </cell>
          <cell r="F8">
            <v>96</v>
          </cell>
          <cell r="G8">
            <v>30</v>
          </cell>
          <cell r="H8">
            <v>19.440000000000001</v>
          </cell>
          <cell r="I8" t="str">
            <v>N</v>
          </cell>
          <cell r="J8">
            <v>42.480000000000004</v>
          </cell>
          <cell r="K8">
            <v>0</v>
          </cell>
        </row>
        <row r="9">
          <cell r="B9">
            <v>19.454166666666669</v>
          </cell>
          <cell r="C9">
            <v>29.4</v>
          </cell>
          <cell r="D9">
            <v>10.5</v>
          </cell>
          <cell r="E9">
            <v>65.208333333333329</v>
          </cell>
          <cell r="F9">
            <v>94</v>
          </cell>
          <cell r="G9">
            <v>36</v>
          </cell>
          <cell r="H9">
            <v>21.6</v>
          </cell>
          <cell r="I9" t="str">
            <v>N</v>
          </cell>
          <cell r="J9">
            <v>47.16</v>
          </cell>
          <cell r="K9">
            <v>0</v>
          </cell>
        </row>
        <row r="10">
          <cell r="B10">
            <v>16.945833333333333</v>
          </cell>
          <cell r="C10">
            <v>23.1</v>
          </cell>
          <cell r="D10">
            <v>12.4</v>
          </cell>
          <cell r="E10">
            <v>86.708333333333329</v>
          </cell>
          <cell r="F10">
            <v>96</v>
          </cell>
          <cell r="G10">
            <v>57</v>
          </cell>
          <cell r="H10">
            <v>14.04</v>
          </cell>
          <cell r="I10" t="str">
            <v>O</v>
          </cell>
          <cell r="J10">
            <v>41.04</v>
          </cell>
          <cell r="K10">
            <v>0.60000000000000009</v>
          </cell>
        </row>
        <row r="11">
          <cell r="B11">
            <v>10.899999999999999</v>
          </cell>
          <cell r="C11">
            <v>12.4</v>
          </cell>
          <cell r="D11">
            <v>9</v>
          </cell>
          <cell r="E11">
            <v>91.791666666666671</v>
          </cell>
          <cell r="F11">
            <v>96</v>
          </cell>
          <cell r="G11">
            <v>81</v>
          </cell>
          <cell r="H11">
            <v>13.68</v>
          </cell>
          <cell r="I11" t="str">
            <v>SO</v>
          </cell>
          <cell r="J11">
            <v>28.8</v>
          </cell>
          <cell r="K11">
            <v>6.8000000000000007</v>
          </cell>
        </row>
        <row r="12">
          <cell r="B12">
            <v>9.8166666666666682</v>
          </cell>
          <cell r="C12">
            <v>18.100000000000001</v>
          </cell>
          <cell r="D12">
            <v>2.2999999999999998</v>
          </cell>
          <cell r="E12">
            <v>76.625</v>
          </cell>
          <cell r="F12">
            <v>98</v>
          </cell>
          <cell r="G12">
            <v>43</v>
          </cell>
          <cell r="H12">
            <v>14.04</v>
          </cell>
          <cell r="I12" t="str">
            <v>NE</v>
          </cell>
          <cell r="J12">
            <v>29.880000000000003</v>
          </cell>
          <cell r="K12">
            <v>0</v>
          </cell>
        </row>
        <row r="13">
          <cell r="B13">
            <v>12.245833333333332</v>
          </cell>
          <cell r="C13">
            <v>20.399999999999999</v>
          </cell>
          <cell r="D13">
            <v>6.9</v>
          </cell>
          <cell r="E13">
            <v>86.541666666666671</v>
          </cell>
          <cell r="F13">
            <v>97</v>
          </cell>
          <cell r="G13">
            <v>65</v>
          </cell>
          <cell r="H13">
            <v>16.559999999999999</v>
          </cell>
          <cell r="I13" t="str">
            <v>NE</v>
          </cell>
          <cell r="J13">
            <v>30.240000000000002</v>
          </cell>
          <cell r="K13">
            <v>0</v>
          </cell>
        </row>
        <row r="14">
          <cell r="B14">
            <v>17.850000000000001</v>
          </cell>
          <cell r="C14">
            <v>28.6</v>
          </cell>
          <cell r="D14">
            <v>10.199999999999999</v>
          </cell>
          <cell r="E14">
            <v>82.083333333333329</v>
          </cell>
          <cell r="F14">
            <v>97</v>
          </cell>
          <cell r="G14">
            <v>46</v>
          </cell>
          <cell r="H14">
            <v>14.76</v>
          </cell>
          <cell r="I14" t="str">
            <v>NE</v>
          </cell>
          <cell r="J14">
            <v>34.56</v>
          </cell>
          <cell r="K14">
            <v>0.2</v>
          </cell>
        </row>
        <row r="15">
          <cell r="B15">
            <v>18.170833333333338</v>
          </cell>
          <cell r="C15">
            <v>23.2</v>
          </cell>
          <cell r="D15">
            <v>14.9</v>
          </cell>
          <cell r="E15">
            <v>84.875</v>
          </cell>
          <cell r="F15">
            <v>96</v>
          </cell>
          <cell r="G15">
            <v>66</v>
          </cell>
          <cell r="H15">
            <v>11.16</v>
          </cell>
          <cell r="I15" t="str">
            <v>SO</v>
          </cell>
          <cell r="J15">
            <v>26.64</v>
          </cell>
          <cell r="K15">
            <v>0.4</v>
          </cell>
        </row>
        <row r="16">
          <cell r="B16">
            <v>15.295833333333334</v>
          </cell>
          <cell r="C16">
            <v>20.3</v>
          </cell>
          <cell r="D16">
            <v>9.6999999999999993</v>
          </cell>
          <cell r="E16">
            <v>69.583333333333329</v>
          </cell>
          <cell r="F16">
            <v>87</v>
          </cell>
          <cell r="G16">
            <v>29</v>
          </cell>
          <cell r="H16">
            <v>10.44</v>
          </cell>
          <cell r="I16" t="str">
            <v>SO</v>
          </cell>
          <cell r="J16">
            <v>28.44</v>
          </cell>
          <cell r="K16">
            <v>0</v>
          </cell>
        </row>
        <row r="17">
          <cell r="B17">
            <v>10.316666666666666</v>
          </cell>
          <cell r="C17">
            <v>21</v>
          </cell>
          <cell r="D17">
            <v>1.5</v>
          </cell>
          <cell r="E17">
            <v>71.125</v>
          </cell>
          <cell r="F17">
            <v>97</v>
          </cell>
          <cell r="G17">
            <v>31</v>
          </cell>
          <cell r="H17">
            <v>7.9200000000000008</v>
          </cell>
          <cell r="I17" t="str">
            <v>O</v>
          </cell>
          <cell r="J17">
            <v>15.840000000000002</v>
          </cell>
          <cell r="K17">
            <v>0</v>
          </cell>
        </row>
        <row r="18">
          <cell r="B18">
            <v>11.87083333333333</v>
          </cell>
          <cell r="C18">
            <v>23.1</v>
          </cell>
          <cell r="D18">
            <v>2.9</v>
          </cell>
          <cell r="E18">
            <v>68.625</v>
          </cell>
          <cell r="F18">
            <v>96</v>
          </cell>
          <cell r="G18">
            <v>28</v>
          </cell>
          <cell r="H18">
            <v>13.32</v>
          </cell>
          <cell r="I18" t="str">
            <v>SO</v>
          </cell>
          <cell r="J18">
            <v>26.28</v>
          </cell>
          <cell r="K18">
            <v>0</v>
          </cell>
        </row>
        <row r="19">
          <cell r="B19">
            <v>15.074999999999996</v>
          </cell>
          <cell r="C19">
            <v>22.4</v>
          </cell>
          <cell r="D19">
            <v>10.3</v>
          </cell>
          <cell r="E19">
            <v>59.333333333333336</v>
          </cell>
          <cell r="F19">
            <v>84</v>
          </cell>
          <cell r="G19">
            <v>34</v>
          </cell>
          <cell r="H19">
            <v>12.24</v>
          </cell>
          <cell r="I19" t="str">
            <v>SE</v>
          </cell>
          <cell r="J19">
            <v>31.319999999999997</v>
          </cell>
          <cell r="K19">
            <v>0</v>
          </cell>
        </row>
        <row r="20">
          <cell r="B20">
            <v>12.97916666666667</v>
          </cell>
          <cell r="C20">
            <v>16.899999999999999</v>
          </cell>
          <cell r="D20">
            <v>11.3</v>
          </cell>
          <cell r="E20">
            <v>86</v>
          </cell>
          <cell r="F20">
            <v>95</v>
          </cell>
          <cell r="G20">
            <v>60</v>
          </cell>
          <cell r="H20">
            <v>14.4</v>
          </cell>
          <cell r="I20" t="str">
            <v>S</v>
          </cell>
          <cell r="J20">
            <v>27.720000000000002</v>
          </cell>
          <cell r="K20">
            <v>7.2</v>
          </cell>
        </row>
        <row r="21">
          <cell r="B21">
            <v>12.791666666666664</v>
          </cell>
          <cell r="C21">
            <v>18.399999999999999</v>
          </cell>
          <cell r="D21">
            <v>9.9</v>
          </cell>
          <cell r="E21">
            <v>82.958333333333329</v>
          </cell>
          <cell r="F21">
            <v>96</v>
          </cell>
          <cell r="G21">
            <v>51</v>
          </cell>
          <cell r="H21">
            <v>12.6</v>
          </cell>
          <cell r="I21" t="str">
            <v>SO</v>
          </cell>
          <cell r="J21">
            <v>30.96</v>
          </cell>
          <cell r="K21">
            <v>0</v>
          </cell>
        </row>
        <row r="22">
          <cell r="B22">
            <v>9.9999999999999982</v>
          </cell>
          <cell r="C22">
            <v>19.2</v>
          </cell>
          <cell r="D22">
            <v>2.5</v>
          </cell>
          <cell r="E22">
            <v>76.083333333333329</v>
          </cell>
          <cell r="F22">
            <v>97</v>
          </cell>
          <cell r="G22">
            <v>27</v>
          </cell>
          <cell r="H22">
            <v>8.2799999999999994</v>
          </cell>
          <cell r="I22" t="str">
            <v>SO</v>
          </cell>
          <cell r="J22">
            <v>22.32</v>
          </cell>
          <cell r="K22">
            <v>0.2</v>
          </cell>
        </row>
        <row r="23">
          <cell r="B23">
            <v>11.254166666666665</v>
          </cell>
          <cell r="C23">
            <v>22</v>
          </cell>
          <cell r="D23">
            <v>2.1</v>
          </cell>
          <cell r="E23">
            <v>75.791666666666671</v>
          </cell>
          <cell r="F23">
            <v>98</v>
          </cell>
          <cell r="G23">
            <v>36</v>
          </cell>
          <cell r="H23">
            <v>11.879999999999999</v>
          </cell>
          <cell r="I23" t="str">
            <v>SO</v>
          </cell>
          <cell r="J23">
            <v>38.159999999999997</v>
          </cell>
          <cell r="K23">
            <v>0</v>
          </cell>
        </row>
        <row r="24">
          <cell r="B24">
            <v>12.829166666666667</v>
          </cell>
          <cell r="C24">
            <v>24</v>
          </cell>
          <cell r="D24">
            <v>2.9</v>
          </cell>
          <cell r="E24">
            <v>69.5</v>
          </cell>
          <cell r="F24">
            <v>97</v>
          </cell>
          <cell r="G24">
            <v>27</v>
          </cell>
          <cell r="H24">
            <v>12.24</v>
          </cell>
          <cell r="I24" t="str">
            <v>SO</v>
          </cell>
          <cell r="J24">
            <v>27.36</v>
          </cell>
          <cell r="K24">
            <v>0</v>
          </cell>
        </row>
        <row r="25">
          <cell r="B25">
            <v>16.162499999999998</v>
          </cell>
          <cell r="C25">
            <v>29.6</v>
          </cell>
          <cell r="D25">
            <v>5.2</v>
          </cell>
          <cell r="E25">
            <v>60.958333333333336</v>
          </cell>
          <cell r="F25">
            <v>95</v>
          </cell>
          <cell r="G25">
            <v>23</v>
          </cell>
          <cell r="H25">
            <v>21.96</v>
          </cell>
          <cell r="I25" t="str">
            <v>N</v>
          </cell>
          <cell r="J25">
            <v>53.64</v>
          </cell>
          <cell r="K25">
            <v>0</v>
          </cell>
        </row>
        <row r="26">
          <cell r="B26">
            <v>19.679166666666667</v>
          </cell>
          <cell r="C26">
            <v>30.5</v>
          </cell>
          <cell r="D26">
            <v>11.3</v>
          </cell>
          <cell r="E26">
            <v>64.5</v>
          </cell>
          <cell r="F26">
            <v>91</v>
          </cell>
          <cell r="G26">
            <v>34</v>
          </cell>
          <cell r="H26">
            <v>28.8</v>
          </cell>
          <cell r="I26" t="str">
            <v>NO</v>
          </cell>
          <cell r="J26">
            <v>59.04</v>
          </cell>
          <cell r="K26">
            <v>0</v>
          </cell>
        </row>
        <row r="27">
          <cell r="B27">
            <v>20.054166666666667</v>
          </cell>
          <cell r="C27">
            <v>30.5</v>
          </cell>
          <cell r="D27">
            <v>11.3</v>
          </cell>
          <cell r="E27">
            <v>69.25</v>
          </cell>
          <cell r="F27">
            <v>94</v>
          </cell>
          <cell r="G27">
            <v>38</v>
          </cell>
          <cell r="H27">
            <v>15.120000000000001</v>
          </cell>
          <cell r="I27" t="str">
            <v>SO</v>
          </cell>
          <cell r="J27">
            <v>33.119999999999997</v>
          </cell>
          <cell r="K27">
            <v>0</v>
          </cell>
        </row>
        <row r="28">
          <cell r="B28">
            <v>22.729166666666668</v>
          </cell>
          <cell r="C28">
            <v>32.9</v>
          </cell>
          <cell r="D28">
            <v>14</v>
          </cell>
          <cell r="E28">
            <v>65.625</v>
          </cell>
          <cell r="F28">
            <v>95</v>
          </cell>
          <cell r="G28">
            <v>26</v>
          </cell>
          <cell r="H28">
            <v>16.559999999999999</v>
          </cell>
          <cell r="I28" t="str">
            <v>L</v>
          </cell>
          <cell r="J28">
            <v>27.720000000000002</v>
          </cell>
          <cell r="K28">
            <v>0</v>
          </cell>
        </row>
        <row r="29">
          <cell r="B29">
            <v>20.43333333333333</v>
          </cell>
          <cell r="C29">
            <v>24</v>
          </cell>
          <cell r="D29">
            <v>18</v>
          </cell>
          <cell r="E29">
            <v>84.458333333333329</v>
          </cell>
          <cell r="F29">
            <v>95</v>
          </cell>
          <cell r="G29">
            <v>58</v>
          </cell>
          <cell r="H29">
            <v>11.520000000000001</v>
          </cell>
          <cell r="I29" t="str">
            <v>SO</v>
          </cell>
          <cell r="J29">
            <v>26.28</v>
          </cell>
          <cell r="K29">
            <v>0</v>
          </cell>
        </row>
        <row r="30">
          <cell r="B30">
            <v>20.162500000000001</v>
          </cell>
          <cell r="C30">
            <v>27</v>
          </cell>
          <cell r="D30">
            <v>16.8</v>
          </cell>
          <cell r="E30">
            <v>87.75</v>
          </cell>
          <cell r="F30">
            <v>97</v>
          </cell>
          <cell r="G30">
            <v>55</v>
          </cell>
          <cell r="H30">
            <v>11.879999999999999</v>
          </cell>
          <cell r="I30" t="str">
            <v>NE</v>
          </cell>
          <cell r="J30">
            <v>24.48</v>
          </cell>
          <cell r="K30">
            <v>5.8</v>
          </cell>
        </row>
        <row r="31">
          <cell r="B31">
            <v>19.716666666666669</v>
          </cell>
          <cell r="C31">
            <v>22.8</v>
          </cell>
          <cell r="D31">
            <v>17.2</v>
          </cell>
          <cell r="E31">
            <v>91.375</v>
          </cell>
          <cell r="F31">
            <v>96</v>
          </cell>
          <cell r="G31">
            <v>77</v>
          </cell>
          <cell r="H31">
            <v>11.879999999999999</v>
          </cell>
          <cell r="I31" t="str">
            <v>SO</v>
          </cell>
          <cell r="J31">
            <v>29.52</v>
          </cell>
          <cell r="K31">
            <v>10.8</v>
          </cell>
        </row>
        <row r="32">
          <cell r="B32">
            <v>21.537499999999998</v>
          </cell>
          <cell r="C32">
            <v>29.6</v>
          </cell>
          <cell r="D32">
            <v>18</v>
          </cell>
          <cell r="E32">
            <v>80.125</v>
          </cell>
          <cell r="F32">
            <v>97</v>
          </cell>
          <cell r="G32">
            <v>40</v>
          </cell>
          <cell r="H32">
            <v>14.04</v>
          </cell>
          <cell r="I32" t="str">
            <v>NE</v>
          </cell>
          <cell r="J32">
            <v>32.76</v>
          </cell>
          <cell r="K32">
            <v>0</v>
          </cell>
        </row>
        <row r="33">
          <cell r="B33">
            <v>21.525000000000002</v>
          </cell>
          <cell r="C33">
            <v>31.6</v>
          </cell>
          <cell r="D33">
            <v>16.399999999999999</v>
          </cell>
          <cell r="E33">
            <v>72.416666666666671</v>
          </cell>
          <cell r="F33">
            <v>94</v>
          </cell>
          <cell r="G33">
            <v>27</v>
          </cell>
          <cell r="H33">
            <v>30.6</v>
          </cell>
          <cell r="I33" t="str">
            <v>L</v>
          </cell>
          <cell r="J33">
            <v>55.080000000000005</v>
          </cell>
          <cell r="K33">
            <v>0</v>
          </cell>
        </row>
        <row r="34">
          <cell r="B34">
            <v>18.075000000000006</v>
          </cell>
          <cell r="C34">
            <v>21.6</v>
          </cell>
          <cell r="D34">
            <v>15.7</v>
          </cell>
          <cell r="E34">
            <v>91.75</v>
          </cell>
          <cell r="F34">
            <v>97</v>
          </cell>
          <cell r="G34">
            <v>77</v>
          </cell>
          <cell r="H34">
            <v>12.24</v>
          </cell>
          <cell r="I34" t="str">
            <v>S</v>
          </cell>
          <cell r="J34">
            <v>22.32</v>
          </cell>
          <cell r="K34">
            <v>0</v>
          </cell>
        </row>
        <row r="35">
          <cell r="B35">
            <v>19.270833333333332</v>
          </cell>
          <cell r="C35">
            <v>27.4</v>
          </cell>
          <cell r="D35">
            <v>15.2</v>
          </cell>
          <cell r="E35">
            <v>80.541666666666671</v>
          </cell>
          <cell r="F35">
            <v>97</v>
          </cell>
          <cell r="G35">
            <v>44</v>
          </cell>
          <cell r="H35">
            <v>18</v>
          </cell>
          <cell r="I35" t="str">
            <v>NE</v>
          </cell>
          <cell r="J35">
            <v>36.72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24.349999999999994</v>
          </cell>
          <cell r="C5">
            <v>30.9</v>
          </cell>
          <cell r="D5">
            <v>19.5</v>
          </cell>
          <cell r="E5">
            <v>62.333333333333336</v>
          </cell>
          <cell r="F5">
            <v>78</v>
          </cell>
          <cell r="G5">
            <v>39</v>
          </cell>
          <cell r="H5">
            <v>13.68</v>
          </cell>
          <cell r="I5" t="str">
            <v>SO</v>
          </cell>
          <cell r="J5">
            <v>37.440000000000005</v>
          </cell>
          <cell r="K5">
            <v>0</v>
          </cell>
        </row>
        <row r="6">
          <cell r="B6">
            <v>25</v>
          </cell>
          <cell r="C6">
            <v>31.8</v>
          </cell>
          <cell r="D6">
            <v>19.8</v>
          </cell>
          <cell r="E6">
            <v>68</v>
          </cell>
          <cell r="F6">
            <v>88</v>
          </cell>
          <cell r="G6">
            <v>39</v>
          </cell>
          <cell r="H6">
            <v>16.559999999999999</v>
          </cell>
          <cell r="I6" t="str">
            <v>SO</v>
          </cell>
          <cell r="J6">
            <v>37.440000000000005</v>
          </cell>
          <cell r="K6">
            <v>0</v>
          </cell>
        </row>
        <row r="7">
          <cell r="B7">
            <v>23.283333333333331</v>
          </cell>
          <cell r="C7">
            <v>29.4</v>
          </cell>
          <cell r="D7">
            <v>17</v>
          </cell>
          <cell r="E7">
            <v>72.458333333333329</v>
          </cell>
          <cell r="F7">
            <v>91</v>
          </cell>
          <cell r="G7">
            <v>50</v>
          </cell>
          <cell r="H7">
            <v>14.76</v>
          </cell>
          <cell r="I7" t="str">
            <v>S</v>
          </cell>
          <cell r="J7">
            <v>36</v>
          </cell>
          <cell r="K7">
            <v>0</v>
          </cell>
        </row>
        <row r="8">
          <cell r="B8">
            <v>19.3125</v>
          </cell>
          <cell r="C8">
            <v>27.3</v>
          </cell>
          <cell r="D8">
            <v>15.6</v>
          </cell>
          <cell r="E8">
            <v>83.458333333333329</v>
          </cell>
          <cell r="F8">
            <v>97</v>
          </cell>
          <cell r="G8">
            <v>52</v>
          </cell>
          <cell r="H8">
            <v>14.4</v>
          </cell>
          <cell r="I8" t="str">
            <v>S</v>
          </cell>
          <cell r="J8">
            <v>33.119999999999997</v>
          </cell>
          <cell r="K8">
            <v>0</v>
          </cell>
        </row>
        <row r="9">
          <cell r="B9">
            <v>21.875</v>
          </cell>
          <cell r="C9">
            <v>27.8</v>
          </cell>
          <cell r="D9">
            <v>17.399999999999999</v>
          </cell>
          <cell r="E9">
            <v>69.791666666666671</v>
          </cell>
          <cell r="F9">
            <v>88</v>
          </cell>
          <cell r="G9">
            <v>50</v>
          </cell>
          <cell r="H9">
            <v>14.04</v>
          </cell>
          <cell r="I9" t="str">
            <v>SO</v>
          </cell>
          <cell r="J9">
            <v>31.319999999999997</v>
          </cell>
          <cell r="K9">
            <v>0</v>
          </cell>
        </row>
        <row r="10">
          <cell r="B10">
            <v>15.59583333333333</v>
          </cell>
          <cell r="C10">
            <v>17.5</v>
          </cell>
          <cell r="D10">
            <v>14</v>
          </cell>
          <cell r="E10">
            <v>86.083333333333329</v>
          </cell>
          <cell r="F10">
            <v>93</v>
          </cell>
          <cell r="G10">
            <v>73</v>
          </cell>
          <cell r="H10">
            <v>12.24</v>
          </cell>
          <cell r="I10" t="str">
            <v>SO</v>
          </cell>
          <cell r="J10">
            <v>28.44</v>
          </cell>
          <cell r="K10">
            <v>0</v>
          </cell>
        </row>
        <row r="11">
          <cell r="B11">
            <v>12.304347826086957</v>
          </cell>
          <cell r="C11">
            <v>14.5</v>
          </cell>
          <cell r="D11">
            <v>10.5</v>
          </cell>
          <cell r="E11">
            <v>86.652173913043484</v>
          </cell>
          <cell r="F11">
            <v>94</v>
          </cell>
          <cell r="G11">
            <v>71</v>
          </cell>
          <cell r="H11">
            <v>15.120000000000001</v>
          </cell>
          <cell r="I11" t="str">
            <v>S</v>
          </cell>
          <cell r="J11">
            <v>30.6</v>
          </cell>
          <cell r="K11">
            <v>0.2</v>
          </cell>
        </row>
        <row r="12">
          <cell r="B12">
            <v>15.283333333333333</v>
          </cell>
          <cell r="C12">
            <v>19.7</v>
          </cell>
          <cell r="D12">
            <v>5.5</v>
          </cell>
          <cell r="E12">
            <v>60.333333333333336</v>
          </cell>
          <cell r="F12">
            <v>95</v>
          </cell>
          <cell r="G12">
            <v>42</v>
          </cell>
          <cell r="H12">
            <v>7.9200000000000008</v>
          </cell>
          <cell r="I12" t="str">
            <v>S</v>
          </cell>
          <cell r="J12">
            <v>19.079999999999998</v>
          </cell>
          <cell r="K12">
            <v>0</v>
          </cell>
        </row>
        <row r="13">
          <cell r="B13">
            <v>16.883333333333333</v>
          </cell>
          <cell r="C13">
            <v>26.6</v>
          </cell>
          <cell r="D13">
            <v>10.7</v>
          </cell>
          <cell r="E13">
            <v>76.25</v>
          </cell>
          <cell r="F13">
            <v>94</v>
          </cell>
          <cell r="G13">
            <v>53</v>
          </cell>
          <cell r="H13">
            <v>10.08</v>
          </cell>
          <cell r="I13" t="str">
            <v>S</v>
          </cell>
          <cell r="J13">
            <v>24.840000000000003</v>
          </cell>
          <cell r="K13">
            <v>0</v>
          </cell>
        </row>
        <row r="14">
          <cell r="B14">
            <v>22.633333333333329</v>
          </cell>
          <cell r="C14">
            <v>29.8</v>
          </cell>
          <cell r="D14">
            <v>16.7</v>
          </cell>
          <cell r="E14">
            <v>73.083333333333329</v>
          </cell>
          <cell r="F14">
            <v>92</v>
          </cell>
          <cell r="G14">
            <v>48</v>
          </cell>
          <cell r="H14">
            <v>11.16</v>
          </cell>
          <cell r="I14" t="str">
            <v>SO</v>
          </cell>
          <cell r="J14">
            <v>25.2</v>
          </cell>
          <cell r="K14">
            <v>0</v>
          </cell>
        </row>
        <row r="15">
          <cell r="B15">
            <v>18.475000000000005</v>
          </cell>
          <cell r="C15">
            <v>24.5</v>
          </cell>
          <cell r="D15">
            <v>15.9</v>
          </cell>
          <cell r="E15">
            <v>81.041666666666671</v>
          </cell>
          <cell r="F15">
            <v>88</v>
          </cell>
          <cell r="G15">
            <v>72</v>
          </cell>
          <cell r="H15">
            <v>16.2</v>
          </cell>
          <cell r="I15" t="str">
            <v>S</v>
          </cell>
          <cell r="J15">
            <v>36</v>
          </cell>
          <cell r="K15">
            <v>0</v>
          </cell>
        </row>
        <row r="16">
          <cell r="B16">
            <v>16.908333333333335</v>
          </cell>
          <cell r="C16">
            <v>21.3</v>
          </cell>
          <cell r="D16">
            <v>14.3</v>
          </cell>
          <cell r="E16">
            <v>70.375</v>
          </cell>
          <cell r="F16">
            <v>94</v>
          </cell>
          <cell r="G16">
            <v>32</v>
          </cell>
          <cell r="H16">
            <v>15.48</v>
          </cell>
          <cell r="I16" t="str">
            <v>S</v>
          </cell>
          <cell r="J16">
            <v>29.52</v>
          </cell>
          <cell r="K16">
            <v>0</v>
          </cell>
        </row>
        <row r="17">
          <cell r="B17">
            <v>14.025</v>
          </cell>
          <cell r="C17">
            <v>23.9</v>
          </cell>
          <cell r="D17">
            <v>6.2</v>
          </cell>
          <cell r="E17">
            <v>67.541666666666671</v>
          </cell>
          <cell r="F17">
            <v>95</v>
          </cell>
          <cell r="G17">
            <v>28</v>
          </cell>
          <cell r="H17">
            <v>11.520000000000001</v>
          </cell>
          <cell r="I17" t="str">
            <v>SE</v>
          </cell>
          <cell r="J17">
            <v>24.48</v>
          </cell>
          <cell r="K17">
            <v>0</v>
          </cell>
        </row>
        <row r="18">
          <cell r="B18">
            <v>14.929166666666665</v>
          </cell>
          <cell r="C18">
            <v>24.7</v>
          </cell>
          <cell r="D18">
            <v>8.5</v>
          </cell>
          <cell r="E18">
            <v>73.083333333333329</v>
          </cell>
          <cell r="F18">
            <v>92</v>
          </cell>
          <cell r="G18">
            <v>34</v>
          </cell>
          <cell r="H18">
            <v>9.3600000000000012</v>
          </cell>
          <cell r="I18" t="str">
            <v>SE</v>
          </cell>
          <cell r="J18">
            <v>15.48</v>
          </cell>
          <cell r="K18">
            <v>0</v>
          </cell>
        </row>
        <row r="19">
          <cell r="B19">
            <v>16.683870967741935</v>
          </cell>
          <cell r="C19">
            <v>21.7</v>
          </cell>
          <cell r="D19">
            <v>10.9</v>
          </cell>
          <cell r="E19">
            <v>70.774193548387103</v>
          </cell>
          <cell r="F19">
            <v>94</v>
          </cell>
          <cell r="G19">
            <v>48</v>
          </cell>
          <cell r="H19">
            <v>16.920000000000002</v>
          </cell>
          <cell r="I19" t="str">
            <v>S</v>
          </cell>
          <cell r="J19">
            <v>36.72</v>
          </cell>
          <cell r="K19">
            <v>1.9999999999999998</v>
          </cell>
        </row>
        <row r="20">
          <cell r="B20">
            <v>16.05</v>
          </cell>
          <cell r="C20">
            <v>20.3</v>
          </cell>
          <cell r="D20">
            <v>9.1999999999999993</v>
          </cell>
          <cell r="E20">
            <v>65.666666666666671</v>
          </cell>
          <cell r="F20">
            <v>96</v>
          </cell>
          <cell r="G20">
            <v>47</v>
          </cell>
          <cell r="H20">
            <v>11.879999999999999</v>
          </cell>
          <cell r="I20" t="str">
            <v>S</v>
          </cell>
          <cell r="J20">
            <v>25.2</v>
          </cell>
          <cell r="K20">
            <v>0</v>
          </cell>
        </row>
        <row r="21">
          <cell r="B21">
            <v>12.174999999999999</v>
          </cell>
          <cell r="C21">
            <v>20.8</v>
          </cell>
          <cell r="D21">
            <v>5.2</v>
          </cell>
          <cell r="E21">
            <v>73.916666666666671</v>
          </cell>
          <cell r="F21">
            <v>96</v>
          </cell>
          <cell r="G21">
            <v>35</v>
          </cell>
          <cell r="H21">
            <v>7.2</v>
          </cell>
          <cell r="I21" t="str">
            <v>SE</v>
          </cell>
          <cell r="J21">
            <v>17.64</v>
          </cell>
          <cell r="K21">
            <v>0</v>
          </cell>
        </row>
        <row r="22">
          <cell r="B22">
            <v>12.174999999999999</v>
          </cell>
          <cell r="C22">
            <v>20.8</v>
          </cell>
          <cell r="D22">
            <v>5.2</v>
          </cell>
          <cell r="E22">
            <v>73.916666666666671</v>
          </cell>
          <cell r="F22">
            <v>96</v>
          </cell>
          <cell r="G22">
            <v>35</v>
          </cell>
          <cell r="H22">
            <v>7.2</v>
          </cell>
          <cell r="I22" t="str">
            <v>SE</v>
          </cell>
          <cell r="J22">
            <v>17.64</v>
          </cell>
          <cell r="K22">
            <v>0</v>
          </cell>
        </row>
        <row r="23">
          <cell r="B23">
            <v>12.975</v>
          </cell>
          <cell r="C23">
            <v>23.6</v>
          </cell>
          <cell r="D23">
            <v>4</v>
          </cell>
          <cell r="E23">
            <v>68.875</v>
          </cell>
          <cell r="F23">
            <v>96</v>
          </cell>
          <cell r="G23">
            <v>27</v>
          </cell>
          <cell r="H23">
            <v>8.2799999999999994</v>
          </cell>
          <cell r="I23" t="str">
            <v>SE</v>
          </cell>
          <cell r="J23">
            <v>17.28</v>
          </cell>
          <cell r="K23">
            <v>0</v>
          </cell>
        </row>
        <row r="24">
          <cell r="B24">
            <v>14.608333333333333</v>
          </cell>
          <cell r="C24">
            <v>25.5</v>
          </cell>
          <cell r="D24">
            <v>5.8</v>
          </cell>
          <cell r="E24">
            <v>67.916666666666671</v>
          </cell>
          <cell r="F24">
            <v>94</v>
          </cell>
          <cell r="G24">
            <v>25</v>
          </cell>
          <cell r="H24">
            <v>10.44</v>
          </cell>
          <cell r="I24" t="str">
            <v>SE</v>
          </cell>
          <cell r="J24">
            <v>25.2</v>
          </cell>
          <cell r="K24">
            <v>0.2</v>
          </cell>
        </row>
        <row r="25">
          <cell r="B25">
            <v>20.295833333333331</v>
          </cell>
          <cell r="C25">
            <v>30.7</v>
          </cell>
          <cell r="D25">
            <v>11.2</v>
          </cell>
          <cell r="E25">
            <v>54.833333333333336</v>
          </cell>
          <cell r="F25">
            <v>84</v>
          </cell>
          <cell r="G25">
            <v>29</v>
          </cell>
          <cell r="H25">
            <v>19.079999999999998</v>
          </cell>
          <cell r="I25" t="str">
            <v>SE</v>
          </cell>
          <cell r="J25">
            <v>45.72</v>
          </cell>
          <cell r="K25">
            <v>0</v>
          </cell>
        </row>
        <row r="26">
          <cell r="B26">
            <v>22.929166666666671</v>
          </cell>
          <cell r="C26">
            <v>29.2</v>
          </cell>
          <cell r="D26">
            <v>16.7</v>
          </cell>
          <cell r="E26">
            <v>61.541666666666664</v>
          </cell>
          <cell r="F26">
            <v>86</v>
          </cell>
          <cell r="G26">
            <v>38</v>
          </cell>
          <cell r="H26">
            <v>22.68</v>
          </cell>
          <cell r="I26" t="str">
            <v>SE</v>
          </cell>
          <cell r="J26">
            <v>54.72</v>
          </cell>
          <cell r="K26">
            <v>0</v>
          </cell>
        </row>
        <row r="27">
          <cell r="B27">
            <v>21.533333333333331</v>
          </cell>
          <cell r="C27">
            <v>32.1</v>
          </cell>
          <cell r="D27">
            <v>13.3</v>
          </cell>
          <cell r="E27">
            <v>68.166666666666671</v>
          </cell>
          <cell r="F27">
            <v>91</v>
          </cell>
          <cell r="G27">
            <v>38</v>
          </cell>
          <cell r="H27">
            <v>10.44</v>
          </cell>
          <cell r="I27" t="str">
            <v>SE</v>
          </cell>
          <cell r="J27">
            <v>24.12</v>
          </cell>
          <cell r="K27">
            <v>0</v>
          </cell>
        </row>
        <row r="28">
          <cell r="B28">
            <v>26.554166666666664</v>
          </cell>
          <cell r="C28">
            <v>33.700000000000003</v>
          </cell>
          <cell r="D28">
            <v>21.5</v>
          </cell>
          <cell r="E28">
            <v>64.666666666666671</v>
          </cell>
          <cell r="F28">
            <v>83</v>
          </cell>
          <cell r="G28">
            <v>43</v>
          </cell>
          <cell r="H28">
            <v>12.96</v>
          </cell>
          <cell r="I28" t="str">
            <v>SE</v>
          </cell>
          <cell r="J28">
            <v>37.080000000000005</v>
          </cell>
          <cell r="K28">
            <v>0</v>
          </cell>
        </row>
        <row r="29">
          <cell r="B29">
            <v>19.687500000000004</v>
          </cell>
          <cell r="C29">
            <v>25.7</v>
          </cell>
          <cell r="D29">
            <v>17.2</v>
          </cell>
          <cell r="E29">
            <v>90.041666666666671</v>
          </cell>
          <cell r="F29">
            <v>95</v>
          </cell>
          <cell r="G29">
            <v>68</v>
          </cell>
          <cell r="H29">
            <v>12.6</v>
          </cell>
          <cell r="I29" t="str">
            <v>SO</v>
          </cell>
          <cell r="J29">
            <v>29.52</v>
          </cell>
          <cell r="K29">
            <v>0.6</v>
          </cell>
        </row>
        <row r="30">
          <cell r="B30">
            <v>20.184210526315791</v>
          </cell>
          <cell r="C30">
            <v>26.3</v>
          </cell>
          <cell r="D30">
            <v>16.8</v>
          </cell>
          <cell r="E30">
            <v>86.15789473684211</v>
          </cell>
          <cell r="F30">
            <v>96</v>
          </cell>
          <cell r="G30">
            <v>65</v>
          </cell>
          <cell r="H30">
            <v>10.44</v>
          </cell>
          <cell r="I30" t="str">
            <v>SO</v>
          </cell>
          <cell r="J30">
            <v>20.16</v>
          </cell>
          <cell r="K30">
            <v>0.2</v>
          </cell>
        </row>
        <row r="31">
          <cell r="B31">
            <v>18.383333333333333</v>
          </cell>
          <cell r="C31">
            <v>22.1</v>
          </cell>
          <cell r="D31">
            <v>16.100000000000001</v>
          </cell>
          <cell r="E31">
            <v>89.25</v>
          </cell>
          <cell r="F31">
            <v>96</v>
          </cell>
          <cell r="G31">
            <v>83</v>
          </cell>
          <cell r="H31">
            <v>18.36</v>
          </cell>
          <cell r="I31" t="str">
            <v>S</v>
          </cell>
          <cell r="J31">
            <v>36.36</v>
          </cell>
          <cell r="K31">
            <v>0.8</v>
          </cell>
        </row>
        <row r="32">
          <cell r="B32">
            <v>24.799999999999997</v>
          </cell>
          <cell r="C32">
            <v>28.5</v>
          </cell>
          <cell r="D32">
            <v>16.399999999999999</v>
          </cell>
          <cell r="E32">
            <v>71.090909090909093</v>
          </cell>
          <cell r="F32">
            <v>97</v>
          </cell>
          <cell r="G32">
            <v>57</v>
          </cell>
          <cell r="H32">
            <v>11.879999999999999</v>
          </cell>
          <cell r="I32" t="str">
            <v>S</v>
          </cell>
          <cell r="J32">
            <v>30.6</v>
          </cell>
          <cell r="K32">
            <v>0</v>
          </cell>
        </row>
        <row r="33">
          <cell r="B33">
            <v>23.942857142857143</v>
          </cell>
          <cell r="C33">
            <v>24.9</v>
          </cell>
          <cell r="D33">
            <v>22.9</v>
          </cell>
          <cell r="E33">
            <v>74.142857142857139</v>
          </cell>
          <cell r="F33">
            <v>83</v>
          </cell>
          <cell r="G33">
            <v>67</v>
          </cell>
          <cell r="H33">
            <v>10.44</v>
          </cell>
          <cell r="I33" t="str">
            <v>S</v>
          </cell>
          <cell r="J33">
            <v>24.48</v>
          </cell>
          <cell r="K33">
            <v>0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>
            <v>21.627272727272729</v>
          </cell>
          <cell r="C35">
            <v>26.5</v>
          </cell>
          <cell r="D35">
            <v>14.8</v>
          </cell>
          <cell r="E35">
            <v>72.727272727272734</v>
          </cell>
          <cell r="F35">
            <v>92</v>
          </cell>
          <cell r="G35">
            <v>58</v>
          </cell>
          <cell r="H35">
            <v>6.84</v>
          </cell>
          <cell r="I35" t="str">
            <v>SO</v>
          </cell>
          <cell r="J35">
            <v>14.76</v>
          </cell>
          <cell r="K35">
            <v>0</v>
          </cell>
        </row>
        <row r="36">
          <cell r="I36" t="str">
            <v>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21.329166666666669</v>
          </cell>
          <cell r="C5">
            <v>30.6</v>
          </cell>
          <cell r="D5">
            <v>13.8</v>
          </cell>
          <cell r="E5">
            <v>66.791666666666671</v>
          </cell>
          <cell r="F5">
            <v>91</v>
          </cell>
          <cell r="G5">
            <v>36</v>
          </cell>
          <cell r="H5">
            <v>18</v>
          </cell>
          <cell r="I5" t="str">
            <v>NE</v>
          </cell>
          <cell r="J5">
            <v>34.200000000000003</v>
          </cell>
          <cell r="K5">
            <v>0</v>
          </cell>
        </row>
        <row r="6">
          <cell r="B6">
            <v>22.179166666666664</v>
          </cell>
          <cell r="C6">
            <v>31.1</v>
          </cell>
          <cell r="D6">
            <v>14.1</v>
          </cell>
          <cell r="E6">
            <v>66.75</v>
          </cell>
          <cell r="F6">
            <v>94</v>
          </cell>
          <cell r="G6">
            <v>32</v>
          </cell>
          <cell r="H6">
            <v>13.32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21.470833333333331</v>
          </cell>
          <cell r="C7">
            <v>30.6</v>
          </cell>
          <cell r="D7">
            <v>12.8</v>
          </cell>
          <cell r="E7">
            <v>69.541666666666671</v>
          </cell>
          <cell r="F7">
            <v>97</v>
          </cell>
          <cell r="G7">
            <v>32</v>
          </cell>
          <cell r="H7">
            <v>17.64</v>
          </cell>
          <cell r="I7" t="str">
            <v>NE</v>
          </cell>
          <cell r="J7">
            <v>31.319999999999997</v>
          </cell>
          <cell r="K7">
            <v>0</v>
          </cell>
        </row>
        <row r="8">
          <cell r="B8">
            <v>23.0625</v>
          </cell>
          <cell r="C8">
            <v>30.3</v>
          </cell>
          <cell r="D8">
            <v>16.399999999999999</v>
          </cell>
          <cell r="E8">
            <v>57.541666666666664</v>
          </cell>
          <cell r="F8">
            <v>86</v>
          </cell>
          <cell r="G8">
            <v>27</v>
          </cell>
          <cell r="H8">
            <v>23.400000000000002</v>
          </cell>
          <cell r="I8" t="str">
            <v>NE</v>
          </cell>
          <cell r="J8">
            <v>44.64</v>
          </cell>
          <cell r="K8">
            <v>0</v>
          </cell>
        </row>
        <row r="9">
          <cell r="B9">
            <v>20.441666666666666</v>
          </cell>
          <cell r="C9">
            <v>31.4</v>
          </cell>
          <cell r="D9">
            <v>10.5</v>
          </cell>
          <cell r="E9">
            <v>62.833333333333336</v>
          </cell>
          <cell r="F9">
            <v>96</v>
          </cell>
          <cell r="G9">
            <v>31</v>
          </cell>
          <cell r="H9">
            <v>20.16</v>
          </cell>
          <cell r="I9" t="str">
            <v>NE</v>
          </cell>
          <cell r="J9">
            <v>36</v>
          </cell>
          <cell r="K9">
            <v>0</v>
          </cell>
        </row>
        <row r="10">
          <cell r="B10">
            <v>19.858333333333331</v>
          </cell>
          <cell r="C10">
            <v>29.5</v>
          </cell>
          <cell r="D10">
            <v>15.4</v>
          </cell>
          <cell r="E10">
            <v>77</v>
          </cell>
          <cell r="F10">
            <v>92</v>
          </cell>
          <cell r="G10">
            <v>48</v>
          </cell>
          <cell r="H10">
            <v>24.48</v>
          </cell>
          <cell r="I10" t="str">
            <v>NO</v>
          </cell>
          <cell r="J10">
            <v>53.64</v>
          </cell>
          <cell r="K10">
            <v>0</v>
          </cell>
        </row>
        <row r="11">
          <cell r="B11">
            <v>13.533333333333331</v>
          </cell>
          <cell r="C11">
            <v>18</v>
          </cell>
          <cell r="D11">
            <v>11.5</v>
          </cell>
          <cell r="E11">
            <v>91.708333333333329</v>
          </cell>
          <cell r="F11">
            <v>96</v>
          </cell>
          <cell r="G11">
            <v>80</v>
          </cell>
          <cell r="H11">
            <v>11.520000000000001</v>
          </cell>
          <cell r="I11" t="str">
            <v>S</v>
          </cell>
          <cell r="J11">
            <v>23.759999999999998</v>
          </cell>
          <cell r="K11">
            <v>20.400000000000002</v>
          </cell>
        </row>
        <row r="12">
          <cell r="B12">
            <v>10.924999999999999</v>
          </cell>
          <cell r="C12">
            <v>18</v>
          </cell>
          <cell r="D12">
            <v>5.5</v>
          </cell>
          <cell r="E12">
            <v>81.708333333333329</v>
          </cell>
          <cell r="F12">
            <v>97</v>
          </cell>
          <cell r="G12">
            <v>53</v>
          </cell>
          <cell r="H12">
            <v>13.68</v>
          </cell>
          <cell r="I12" t="str">
            <v>S</v>
          </cell>
          <cell r="J12">
            <v>23.759999999999998</v>
          </cell>
          <cell r="K12">
            <v>0.2</v>
          </cell>
        </row>
        <row r="13">
          <cell r="B13">
            <v>14.670833333333333</v>
          </cell>
          <cell r="C13">
            <v>24.8</v>
          </cell>
          <cell r="D13">
            <v>7.4</v>
          </cell>
          <cell r="E13">
            <v>83.208333333333329</v>
          </cell>
          <cell r="F13">
            <v>97</v>
          </cell>
          <cell r="G13">
            <v>54</v>
          </cell>
          <cell r="H13">
            <v>15.48</v>
          </cell>
          <cell r="I13" t="str">
            <v>L</v>
          </cell>
          <cell r="J13">
            <v>26.64</v>
          </cell>
          <cell r="K13">
            <v>0</v>
          </cell>
        </row>
        <row r="14">
          <cell r="B14">
            <v>20.175000000000001</v>
          </cell>
          <cell r="C14">
            <v>30.9</v>
          </cell>
          <cell r="D14">
            <v>11.5</v>
          </cell>
          <cell r="E14">
            <v>77.166666666666671</v>
          </cell>
          <cell r="F14">
            <v>98</v>
          </cell>
          <cell r="G14">
            <v>38</v>
          </cell>
          <cell r="H14">
            <v>16.559999999999999</v>
          </cell>
          <cell r="I14" t="str">
            <v>NE</v>
          </cell>
          <cell r="J14">
            <v>29.16</v>
          </cell>
          <cell r="K14">
            <v>0</v>
          </cell>
        </row>
        <row r="15">
          <cell r="B15">
            <v>19.474999999999998</v>
          </cell>
          <cell r="C15">
            <v>26.1</v>
          </cell>
          <cell r="D15">
            <v>15.1</v>
          </cell>
          <cell r="E15">
            <v>86.166666666666671</v>
          </cell>
          <cell r="F15">
            <v>97</v>
          </cell>
          <cell r="G15">
            <v>63</v>
          </cell>
          <cell r="H15">
            <v>3.24</v>
          </cell>
          <cell r="I15" t="str">
            <v>S</v>
          </cell>
          <cell r="J15">
            <v>20.52</v>
          </cell>
          <cell r="K15">
            <v>0</v>
          </cell>
        </row>
        <row r="16">
          <cell r="B16">
            <v>17.4375</v>
          </cell>
          <cell r="C16">
            <v>21.2</v>
          </cell>
          <cell r="D16">
            <v>13</v>
          </cell>
          <cell r="E16">
            <v>82.291666666666671</v>
          </cell>
          <cell r="F16">
            <v>97</v>
          </cell>
          <cell r="G16">
            <v>52</v>
          </cell>
          <cell r="H16">
            <v>14.76</v>
          </cell>
          <cell r="I16" t="str">
            <v>SO</v>
          </cell>
          <cell r="J16">
            <v>24.12</v>
          </cell>
          <cell r="K16">
            <v>0.4</v>
          </cell>
        </row>
        <row r="17">
          <cell r="B17">
            <v>11.408333333333331</v>
          </cell>
          <cell r="C17">
            <v>21.4</v>
          </cell>
          <cell r="D17">
            <v>2.4</v>
          </cell>
          <cell r="E17">
            <v>70.416666666666671</v>
          </cell>
          <cell r="F17">
            <v>97</v>
          </cell>
          <cell r="G17">
            <v>31</v>
          </cell>
          <cell r="H17">
            <v>8.2799999999999994</v>
          </cell>
          <cell r="I17" t="str">
            <v>SE</v>
          </cell>
          <cell r="J17">
            <v>19.079999999999998</v>
          </cell>
          <cell r="K17">
            <v>0</v>
          </cell>
        </row>
        <row r="18">
          <cell r="B18">
            <v>12.891666666666666</v>
          </cell>
          <cell r="C18">
            <v>23.8</v>
          </cell>
          <cell r="D18">
            <v>2.2000000000000002</v>
          </cell>
          <cell r="E18">
            <v>68.833333333333329</v>
          </cell>
          <cell r="F18">
            <v>98</v>
          </cell>
          <cell r="G18">
            <v>29</v>
          </cell>
          <cell r="H18">
            <v>10.44</v>
          </cell>
          <cell r="I18" t="str">
            <v>SE</v>
          </cell>
          <cell r="J18">
            <v>21.6</v>
          </cell>
          <cell r="K18">
            <v>0</v>
          </cell>
        </row>
        <row r="19">
          <cell r="B19">
            <v>13.434782608695654</v>
          </cell>
          <cell r="C19">
            <v>24.2</v>
          </cell>
          <cell r="D19">
            <v>4.3</v>
          </cell>
          <cell r="E19">
            <v>72.652173913043484</v>
          </cell>
          <cell r="F19">
            <v>97</v>
          </cell>
          <cell r="G19">
            <v>34</v>
          </cell>
          <cell r="H19">
            <v>9.7200000000000006</v>
          </cell>
          <cell r="I19" t="str">
            <v>S</v>
          </cell>
          <cell r="J19">
            <v>24.48</v>
          </cell>
          <cell r="K19">
            <v>0</v>
          </cell>
        </row>
        <row r="20">
          <cell r="B20">
            <v>14.058333333333332</v>
          </cell>
          <cell r="C20">
            <v>19</v>
          </cell>
          <cell r="D20">
            <v>10</v>
          </cell>
          <cell r="E20">
            <v>79.875</v>
          </cell>
          <cell r="F20">
            <v>93</v>
          </cell>
          <cell r="G20">
            <v>58</v>
          </cell>
          <cell r="H20">
            <v>18.720000000000002</v>
          </cell>
          <cell r="I20" t="str">
            <v>S</v>
          </cell>
          <cell r="J20">
            <v>29.880000000000003</v>
          </cell>
          <cell r="K20">
            <v>0.4</v>
          </cell>
        </row>
        <row r="21">
          <cell r="B21">
            <v>13.908333333333333</v>
          </cell>
          <cell r="C21">
            <v>20.2</v>
          </cell>
          <cell r="D21">
            <v>10.8</v>
          </cell>
          <cell r="E21">
            <v>79.083333333333329</v>
          </cell>
          <cell r="F21">
            <v>96</v>
          </cell>
          <cell r="G21">
            <v>48</v>
          </cell>
          <cell r="H21">
            <v>15.840000000000002</v>
          </cell>
          <cell r="I21" t="str">
            <v>S</v>
          </cell>
          <cell r="J21">
            <v>29.52</v>
          </cell>
          <cell r="K21">
            <v>0.4</v>
          </cell>
        </row>
        <row r="22">
          <cell r="B22">
            <v>11.499999999999998</v>
          </cell>
          <cell r="C22">
            <v>20.8</v>
          </cell>
          <cell r="D22">
            <v>2.9</v>
          </cell>
          <cell r="E22">
            <v>71.5</v>
          </cell>
          <cell r="F22">
            <v>98</v>
          </cell>
          <cell r="G22">
            <v>28</v>
          </cell>
          <cell r="H22">
            <v>6.48</v>
          </cell>
          <cell r="I22" t="str">
            <v>SO</v>
          </cell>
          <cell r="J22">
            <v>19.8</v>
          </cell>
          <cell r="K22">
            <v>0</v>
          </cell>
        </row>
        <row r="23">
          <cell r="B23">
            <v>11.499999999999998</v>
          </cell>
          <cell r="C23">
            <v>20.8</v>
          </cell>
          <cell r="D23">
            <v>2.9</v>
          </cell>
          <cell r="E23">
            <v>71.5</v>
          </cell>
          <cell r="F23">
            <v>98</v>
          </cell>
          <cell r="G23">
            <v>28</v>
          </cell>
          <cell r="H23">
            <v>6.48</v>
          </cell>
          <cell r="I23" t="str">
            <v>SO</v>
          </cell>
          <cell r="J23">
            <v>19.8</v>
          </cell>
          <cell r="K23">
            <v>0</v>
          </cell>
        </row>
        <row r="24">
          <cell r="B24">
            <v>11.2875</v>
          </cell>
          <cell r="C24">
            <v>22.7</v>
          </cell>
          <cell r="D24">
            <v>2.2000000000000002</v>
          </cell>
          <cell r="E24">
            <v>73.958333333333329</v>
          </cell>
          <cell r="F24">
            <v>97</v>
          </cell>
          <cell r="G24">
            <v>34</v>
          </cell>
          <cell r="H24">
            <v>0.72000000000000008</v>
          </cell>
          <cell r="I24" t="str">
            <v>NO</v>
          </cell>
          <cell r="J24">
            <v>13.68</v>
          </cell>
          <cell r="K24">
            <v>0.2</v>
          </cell>
        </row>
        <row r="25">
          <cell r="B25">
            <v>14.116666666666667</v>
          </cell>
          <cell r="C25">
            <v>26.2</v>
          </cell>
          <cell r="D25">
            <v>3.7</v>
          </cell>
          <cell r="E25">
            <v>68.625</v>
          </cell>
          <cell r="F25">
            <v>97</v>
          </cell>
          <cell r="G25">
            <v>25</v>
          </cell>
          <cell r="H25">
            <v>9</v>
          </cell>
          <cell r="I25" t="str">
            <v>NE</v>
          </cell>
          <cell r="J25">
            <v>27</v>
          </cell>
          <cell r="K25">
            <v>0</v>
          </cell>
        </row>
        <row r="26">
          <cell r="B26">
            <v>17.55</v>
          </cell>
          <cell r="C26">
            <v>31.5</v>
          </cell>
          <cell r="D26">
            <v>6.7</v>
          </cell>
          <cell r="E26">
            <v>58.583333333333336</v>
          </cell>
          <cell r="F26">
            <v>90</v>
          </cell>
          <cell r="G26">
            <v>23</v>
          </cell>
          <cell r="H26">
            <v>23.759999999999998</v>
          </cell>
          <cell r="I26" t="str">
            <v>N</v>
          </cell>
          <cell r="J26">
            <v>42.12</v>
          </cell>
          <cell r="K26">
            <v>0</v>
          </cell>
        </row>
        <row r="27">
          <cell r="B27">
            <v>20.266666666666662</v>
          </cell>
          <cell r="C27">
            <v>31.4</v>
          </cell>
          <cell r="D27">
            <v>11.9</v>
          </cell>
          <cell r="E27">
            <v>68.208333333333329</v>
          </cell>
          <cell r="F27">
            <v>93</v>
          </cell>
          <cell r="G27">
            <v>39</v>
          </cell>
          <cell r="H27">
            <v>26.28</v>
          </cell>
          <cell r="I27" t="str">
            <v>N</v>
          </cell>
          <cell r="J27">
            <v>46.440000000000005</v>
          </cell>
          <cell r="K27">
            <v>0</v>
          </cell>
        </row>
        <row r="28">
          <cell r="B28">
            <v>22.304166666666674</v>
          </cell>
          <cell r="C28">
            <v>32.700000000000003</v>
          </cell>
          <cell r="D28">
            <v>14.1</v>
          </cell>
          <cell r="E28">
            <v>72.166666666666671</v>
          </cell>
          <cell r="F28">
            <v>97</v>
          </cell>
          <cell r="G28">
            <v>31</v>
          </cell>
          <cell r="H28">
            <v>12.24</v>
          </cell>
          <cell r="I28" t="str">
            <v>N</v>
          </cell>
          <cell r="J28">
            <v>29.16</v>
          </cell>
          <cell r="K28">
            <v>0</v>
          </cell>
        </row>
        <row r="29">
          <cell r="B29">
            <v>23.291666666666668</v>
          </cell>
          <cell r="C29">
            <v>34.5</v>
          </cell>
          <cell r="D29">
            <v>14.1</v>
          </cell>
          <cell r="E29">
            <v>63.708333333333336</v>
          </cell>
          <cell r="F29">
            <v>95</v>
          </cell>
          <cell r="G29">
            <v>25</v>
          </cell>
          <cell r="H29">
            <v>19.079999999999998</v>
          </cell>
          <cell r="I29" t="str">
            <v>NE</v>
          </cell>
          <cell r="J29">
            <v>42.12</v>
          </cell>
          <cell r="K29">
            <v>0</v>
          </cell>
        </row>
        <row r="30">
          <cell r="B30">
            <v>21.966666666666669</v>
          </cell>
          <cell r="C30">
            <v>28.2</v>
          </cell>
          <cell r="D30">
            <v>17.5</v>
          </cell>
          <cell r="E30">
            <v>78.333333333333329</v>
          </cell>
          <cell r="F30">
            <v>96</v>
          </cell>
          <cell r="G30">
            <v>57</v>
          </cell>
          <cell r="H30">
            <v>11.520000000000001</v>
          </cell>
          <cell r="I30" t="str">
            <v>NE</v>
          </cell>
          <cell r="J30">
            <v>31.319999999999997</v>
          </cell>
          <cell r="K30">
            <v>2.8</v>
          </cell>
        </row>
        <row r="31">
          <cell r="B31">
            <v>22.174999999999997</v>
          </cell>
          <cell r="C31">
            <v>31.3</v>
          </cell>
          <cell r="D31">
            <v>17.899999999999999</v>
          </cell>
          <cell r="E31">
            <v>81.916666666666671</v>
          </cell>
          <cell r="F31">
            <v>97</v>
          </cell>
          <cell r="G31">
            <v>45</v>
          </cell>
          <cell r="H31">
            <v>12.6</v>
          </cell>
          <cell r="I31" t="str">
            <v>NE</v>
          </cell>
          <cell r="J31">
            <v>36.72</v>
          </cell>
          <cell r="K31">
            <v>0</v>
          </cell>
        </row>
        <row r="32">
          <cell r="B32">
            <v>21.682608695652174</v>
          </cell>
          <cell r="C32">
            <v>26.9</v>
          </cell>
          <cell r="D32">
            <v>18.899999999999999</v>
          </cell>
          <cell r="E32">
            <v>81.956521739130437</v>
          </cell>
          <cell r="F32">
            <v>94</v>
          </cell>
          <cell r="G32">
            <v>62</v>
          </cell>
          <cell r="H32">
            <v>10.08</v>
          </cell>
          <cell r="I32" t="str">
            <v>SE</v>
          </cell>
          <cell r="J32">
            <v>25.2</v>
          </cell>
          <cell r="K32">
            <v>0</v>
          </cell>
        </row>
        <row r="33">
          <cell r="B33">
            <v>22.945833333333336</v>
          </cell>
          <cell r="C33">
            <v>33.1</v>
          </cell>
          <cell r="D33">
            <v>15.1</v>
          </cell>
          <cell r="E33">
            <v>73</v>
          </cell>
          <cell r="F33">
            <v>97</v>
          </cell>
          <cell r="G33">
            <v>27</v>
          </cell>
          <cell r="H33">
            <v>16.920000000000002</v>
          </cell>
          <cell r="I33" t="str">
            <v>NE</v>
          </cell>
          <cell r="J33">
            <v>32.04</v>
          </cell>
          <cell r="K33">
            <v>0.2</v>
          </cell>
        </row>
        <row r="34">
          <cell r="B34">
            <v>23.479166666666671</v>
          </cell>
          <cell r="C34">
            <v>34</v>
          </cell>
          <cell r="D34">
            <v>13.9</v>
          </cell>
          <cell r="E34">
            <v>58.083333333333336</v>
          </cell>
          <cell r="F34">
            <v>94</v>
          </cell>
          <cell r="G34">
            <v>20</v>
          </cell>
          <cell r="H34">
            <v>27</v>
          </cell>
          <cell r="I34" t="str">
            <v>NO</v>
          </cell>
          <cell r="J34">
            <v>50.4</v>
          </cell>
          <cell r="K34">
            <v>0</v>
          </cell>
        </row>
        <row r="35">
          <cell r="B35">
            <v>22.416666666666671</v>
          </cell>
          <cell r="C35">
            <v>28.3</v>
          </cell>
          <cell r="D35">
            <v>16.600000000000001</v>
          </cell>
          <cell r="E35">
            <v>74.208333333333329</v>
          </cell>
          <cell r="F35">
            <v>96</v>
          </cell>
          <cell r="G35">
            <v>51</v>
          </cell>
          <cell r="H35">
            <v>3.24</v>
          </cell>
          <cell r="I35" t="str">
            <v>SE</v>
          </cell>
          <cell r="J35">
            <v>13.32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20.300000000000004</v>
          </cell>
          <cell r="C5">
            <v>29.4</v>
          </cell>
          <cell r="D5">
            <v>13</v>
          </cell>
          <cell r="E5">
            <v>62.916666666666664</v>
          </cell>
          <cell r="F5">
            <v>85</v>
          </cell>
          <cell r="G5">
            <v>34</v>
          </cell>
          <cell r="H5">
            <v>15.120000000000001</v>
          </cell>
          <cell r="I5" t="str">
            <v>L</v>
          </cell>
          <cell r="J5">
            <v>39.24</v>
          </cell>
          <cell r="K5">
            <v>0</v>
          </cell>
        </row>
        <row r="6">
          <cell r="B6">
            <v>21.262500000000006</v>
          </cell>
          <cell r="C6">
            <v>29.7</v>
          </cell>
          <cell r="D6">
            <v>12.8</v>
          </cell>
          <cell r="E6">
            <v>59.375</v>
          </cell>
          <cell r="F6">
            <v>89</v>
          </cell>
          <cell r="G6">
            <v>23</v>
          </cell>
          <cell r="H6">
            <v>13.32</v>
          </cell>
          <cell r="I6" t="str">
            <v>SE</v>
          </cell>
          <cell r="J6">
            <v>34.92</v>
          </cell>
          <cell r="K6">
            <v>0</v>
          </cell>
        </row>
        <row r="7">
          <cell r="B7">
            <v>20.683333333333334</v>
          </cell>
          <cell r="C7">
            <v>29.2</v>
          </cell>
          <cell r="D7">
            <v>14.1</v>
          </cell>
          <cell r="E7">
            <v>61.041666666666664</v>
          </cell>
          <cell r="F7">
            <v>84</v>
          </cell>
          <cell r="G7">
            <v>29</v>
          </cell>
          <cell r="H7">
            <v>11.879999999999999</v>
          </cell>
          <cell r="I7" t="str">
            <v>SE</v>
          </cell>
          <cell r="J7">
            <v>31.319999999999997</v>
          </cell>
          <cell r="K7">
            <v>0</v>
          </cell>
        </row>
        <row r="8">
          <cell r="B8">
            <v>20.112500000000004</v>
          </cell>
          <cell r="C8">
            <v>27.3</v>
          </cell>
          <cell r="D8">
            <v>12.8</v>
          </cell>
          <cell r="E8">
            <v>56.958333333333336</v>
          </cell>
          <cell r="F8">
            <v>89</v>
          </cell>
          <cell r="G8">
            <v>24</v>
          </cell>
          <cell r="H8">
            <v>13.32</v>
          </cell>
          <cell r="I8" t="str">
            <v>L</v>
          </cell>
          <cell r="J8">
            <v>37.440000000000005</v>
          </cell>
          <cell r="K8">
            <v>0</v>
          </cell>
        </row>
        <row r="9">
          <cell r="B9">
            <v>21.033333333333335</v>
          </cell>
          <cell r="C9">
            <v>28.4</v>
          </cell>
          <cell r="D9">
            <v>12.1</v>
          </cell>
          <cell r="E9">
            <v>56.25</v>
          </cell>
          <cell r="F9">
            <v>88</v>
          </cell>
          <cell r="G9">
            <v>34</v>
          </cell>
          <cell r="H9">
            <v>12.96</v>
          </cell>
          <cell r="I9" t="str">
            <v>L</v>
          </cell>
          <cell r="J9">
            <v>32.4</v>
          </cell>
          <cell r="K9">
            <v>0</v>
          </cell>
        </row>
        <row r="10">
          <cell r="B10">
            <v>21.291666666666668</v>
          </cell>
          <cell r="C10">
            <v>29.8</v>
          </cell>
          <cell r="D10">
            <v>15.2</v>
          </cell>
          <cell r="E10">
            <v>68.291666666666671</v>
          </cell>
          <cell r="F10">
            <v>90</v>
          </cell>
          <cell r="G10">
            <v>34</v>
          </cell>
          <cell r="H10">
            <v>23.759999999999998</v>
          </cell>
          <cell r="I10" t="str">
            <v>NO</v>
          </cell>
          <cell r="J10">
            <v>50.76</v>
          </cell>
          <cell r="K10">
            <v>0</v>
          </cell>
        </row>
        <row r="11">
          <cell r="B11">
            <v>15.625</v>
          </cell>
          <cell r="C11">
            <v>21.1</v>
          </cell>
          <cell r="D11">
            <v>11.4</v>
          </cell>
          <cell r="E11">
            <v>92.041666666666671</v>
          </cell>
          <cell r="F11">
            <v>98</v>
          </cell>
          <cell r="G11">
            <v>75</v>
          </cell>
          <cell r="H11">
            <v>18</v>
          </cell>
          <cell r="I11" t="str">
            <v>SO</v>
          </cell>
          <cell r="J11">
            <v>33.480000000000004</v>
          </cell>
          <cell r="K11">
            <v>0</v>
          </cell>
        </row>
        <row r="12">
          <cell r="B12">
            <v>12.06086956521739</v>
          </cell>
          <cell r="C12">
            <v>16.899999999999999</v>
          </cell>
          <cell r="D12">
            <v>8.3000000000000007</v>
          </cell>
          <cell r="E12">
            <v>87.826086956521735</v>
          </cell>
          <cell r="F12">
            <v>98</v>
          </cell>
          <cell r="G12">
            <v>65</v>
          </cell>
          <cell r="H12">
            <v>17.28</v>
          </cell>
          <cell r="I12" t="str">
            <v>L</v>
          </cell>
          <cell r="J12">
            <v>31.680000000000003</v>
          </cell>
          <cell r="K12">
            <v>0.4</v>
          </cell>
        </row>
        <row r="13">
          <cell r="B13">
            <v>20.625000000000004</v>
          </cell>
          <cell r="C13">
            <v>29.1</v>
          </cell>
          <cell r="D13">
            <v>14</v>
          </cell>
          <cell r="E13">
            <v>69.333333333333329</v>
          </cell>
          <cell r="F13">
            <v>94</v>
          </cell>
          <cell r="G13">
            <v>33</v>
          </cell>
          <cell r="H13">
            <v>12.24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20.083333333333332</v>
          </cell>
          <cell r="C14">
            <v>28.7</v>
          </cell>
          <cell r="D14">
            <v>13.3</v>
          </cell>
          <cell r="E14">
            <v>74.166666666666671</v>
          </cell>
          <cell r="F14">
            <v>96</v>
          </cell>
          <cell r="G14">
            <v>40</v>
          </cell>
          <cell r="H14">
            <v>18</v>
          </cell>
          <cell r="I14" t="str">
            <v>NO</v>
          </cell>
          <cell r="J14">
            <v>34.200000000000003</v>
          </cell>
          <cell r="K14">
            <v>0</v>
          </cell>
        </row>
        <row r="15">
          <cell r="B15">
            <v>20.045833333333338</v>
          </cell>
          <cell r="C15">
            <v>25.8</v>
          </cell>
          <cell r="D15">
            <v>14.9</v>
          </cell>
          <cell r="E15">
            <v>81.208333333333329</v>
          </cell>
          <cell r="F15">
            <v>97</v>
          </cell>
          <cell r="G15">
            <v>49</v>
          </cell>
          <cell r="H15">
            <v>23.759999999999998</v>
          </cell>
          <cell r="I15" t="str">
            <v>SO</v>
          </cell>
          <cell r="J15">
            <v>39.24</v>
          </cell>
          <cell r="K15">
            <v>0</v>
          </cell>
        </row>
        <row r="16">
          <cell r="B16">
            <v>16.537499999999998</v>
          </cell>
          <cell r="C16">
            <v>23.6</v>
          </cell>
          <cell r="D16">
            <v>9.6999999999999993</v>
          </cell>
          <cell r="E16">
            <v>67.875</v>
          </cell>
          <cell r="F16">
            <v>92</v>
          </cell>
          <cell r="G16">
            <v>37</v>
          </cell>
          <cell r="H16">
            <v>12.96</v>
          </cell>
          <cell r="I16" t="str">
            <v>L</v>
          </cell>
          <cell r="J16">
            <v>24.840000000000003</v>
          </cell>
          <cell r="K16">
            <v>0</v>
          </cell>
        </row>
        <row r="17">
          <cell r="B17">
            <v>15.8125</v>
          </cell>
          <cell r="C17">
            <v>23.9</v>
          </cell>
          <cell r="D17">
            <v>8.9</v>
          </cell>
          <cell r="E17">
            <v>55.791666666666664</v>
          </cell>
          <cell r="F17">
            <v>77</v>
          </cell>
          <cell r="G17">
            <v>36</v>
          </cell>
          <cell r="H17">
            <v>18</v>
          </cell>
          <cell r="I17" t="str">
            <v>L</v>
          </cell>
          <cell r="J17">
            <v>26.64</v>
          </cell>
          <cell r="K17">
            <v>0</v>
          </cell>
        </row>
        <row r="18">
          <cell r="B18">
            <v>17.083333333333336</v>
          </cell>
          <cell r="C18">
            <v>24.7</v>
          </cell>
          <cell r="D18">
            <v>10.5</v>
          </cell>
          <cell r="E18">
            <v>53</v>
          </cell>
          <cell r="F18">
            <v>75</v>
          </cell>
          <cell r="G18">
            <v>32</v>
          </cell>
          <cell r="H18">
            <v>18.36</v>
          </cell>
          <cell r="I18" t="str">
            <v>L</v>
          </cell>
          <cell r="J18">
            <v>29.16</v>
          </cell>
          <cell r="K18">
            <v>0</v>
          </cell>
        </row>
        <row r="19">
          <cell r="B19">
            <v>16.733333333333334</v>
          </cell>
          <cell r="C19">
            <v>24.4</v>
          </cell>
          <cell r="D19">
            <v>10.3</v>
          </cell>
          <cell r="E19">
            <v>58.75</v>
          </cell>
          <cell r="F19">
            <v>81</v>
          </cell>
          <cell r="G19">
            <v>29</v>
          </cell>
          <cell r="H19">
            <v>16.2</v>
          </cell>
          <cell r="I19" t="str">
            <v>SE</v>
          </cell>
          <cell r="J19">
            <v>34.56</v>
          </cell>
          <cell r="K19">
            <v>0</v>
          </cell>
        </row>
        <row r="20">
          <cell r="B20">
            <v>13.112499999999999</v>
          </cell>
          <cell r="C20">
            <v>18.899999999999999</v>
          </cell>
          <cell r="D20">
            <v>7.7</v>
          </cell>
          <cell r="E20">
            <v>79.458333333333329</v>
          </cell>
          <cell r="F20">
            <v>97</v>
          </cell>
          <cell r="G20">
            <v>50</v>
          </cell>
          <cell r="H20">
            <v>18.36</v>
          </cell>
          <cell r="I20" t="str">
            <v>SO</v>
          </cell>
          <cell r="J20">
            <v>34.92</v>
          </cell>
          <cell r="K20">
            <v>0</v>
          </cell>
        </row>
        <row r="21">
          <cell r="B21">
            <v>12.1</v>
          </cell>
          <cell r="C21">
            <v>20.8</v>
          </cell>
          <cell r="D21">
            <v>4.0999999999999996</v>
          </cell>
          <cell r="E21">
            <v>68.208333333333329</v>
          </cell>
          <cell r="F21">
            <v>97</v>
          </cell>
          <cell r="G21">
            <v>28</v>
          </cell>
          <cell r="H21">
            <v>2.8800000000000003</v>
          </cell>
          <cell r="I21" t="str">
            <v>S</v>
          </cell>
          <cell r="J21">
            <v>25.92</v>
          </cell>
          <cell r="K21">
            <v>0</v>
          </cell>
        </row>
        <row r="22">
          <cell r="B22">
            <v>12.1</v>
          </cell>
          <cell r="C22">
            <v>20.8</v>
          </cell>
          <cell r="D22">
            <v>4.0999999999999996</v>
          </cell>
          <cell r="E22">
            <v>68.208333333333329</v>
          </cell>
          <cell r="F22">
            <v>97</v>
          </cell>
          <cell r="G22">
            <v>28</v>
          </cell>
          <cell r="H22">
            <v>2.8800000000000003</v>
          </cell>
          <cell r="I22" t="str">
            <v>S</v>
          </cell>
          <cell r="J22">
            <v>25.92</v>
          </cell>
          <cell r="K22">
            <v>0</v>
          </cell>
        </row>
        <row r="23">
          <cell r="B23">
            <v>13.004166666666665</v>
          </cell>
          <cell r="C23">
            <v>21.9</v>
          </cell>
          <cell r="D23">
            <v>4.4000000000000004</v>
          </cell>
          <cell r="E23">
            <v>61.25</v>
          </cell>
          <cell r="F23">
            <v>94</v>
          </cell>
          <cell r="G23">
            <v>29</v>
          </cell>
          <cell r="H23">
            <v>21.6</v>
          </cell>
          <cell r="I23" t="str">
            <v>SE</v>
          </cell>
          <cell r="J23">
            <v>32.04</v>
          </cell>
          <cell r="K23">
            <v>0</v>
          </cell>
        </row>
        <row r="24">
          <cell r="B24">
            <v>15.487499999999999</v>
          </cell>
          <cell r="C24">
            <v>27</v>
          </cell>
          <cell r="D24">
            <v>6.6</v>
          </cell>
          <cell r="E24">
            <v>54.291666666666664</v>
          </cell>
          <cell r="F24">
            <v>86</v>
          </cell>
          <cell r="G24">
            <v>16</v>
          </cell>
          <cell r="H24">
            <v>18.720000000000002</v>
          </cell>
          <cell r="I24" t="str">
            <v>L</v>
          </cell>
          <cell r="J24">
            <v>37.800000000000004</v>
          </cell>
          <cell r="K24">
            <v>0</v>
          </cell>
        </row>
        <row r="25">
          <cell r="B25">
            <v>19.466666666666665</v>
          </cell>
          <cell r="C25">
            <v>29.9</v>
          </cell>
          <cell r="D25">
            <v>9.9</v>
          </cell>
          <cell r="E25">
            <v>48.25</v>
          </cell>
          <cell r="F25">
            <v>75</v>
          </cell>
          <cell r="G25">
            <v>25</v>
          </cell>
          <cell r="H25">
            <v>18.720000000000002</v>
          </cell>
          <cell r="I25" t="str">
            <v>SE</v>
          </cell>
          <cell r="J25">
            <v>43.2</v>
          </cell>
          <cell r="K25">
            <v>0</v>
          </cell>
        </row>
        <row r="26">
          <cell r="B26">
            <v>22.274999999999995</v>
          </cell>
          <cell r="C26">
            <v>30.7</v>
          </cell>
          <cell r="D26">
            <v>15.2</v>
          </cell>
          <cell r="E26">
            <v>56.833333333333336</v>
          </cell>
          <cell r="F26">
            <v>78</v>
          </cell>
          <cell r="G26">
            <v>33</v>
          </cell>
          <cell r="H26">
            <v>23.040000000000003</v>
          </cell>
          <cell r="I26" t="str">
            <v>NO</v>
          </cell>
          <cell r="J26">
            <v>44.28</v>
          </cell>
          <cell r="K26">
            <v>0</v>
          </cell>
        </row>
        <row r="27">
          <cell r="B27">
            <v>22.133333333333336</v>
          </cell>
          <cell r="C27">
            <v>31.8</v>
          </cell>
          <cell r="D27">
            <v>14.3</v>
          </cell>
          <cell r="E27">
            <v>65.791666666666671</v>
          </cell>
          <cell r="F27">
            <v>96</v>
          </cell>
          <cell r="G27">
            <v>27</v>
          </cell>
          <cell r="H27">
            <v>12.96</v>
          </cell>
          <cell r="I27" t="str">
            <v>NE</v>
          </cell>
          <cell r="J27">
            <v>25.56</v>
          </cell>
          <cell r="K27">
            <v>0</v>
          </cell>
        </row>
        <row r="28">
          <cell r="B28">
            <v>24.029166666666665</v>
          </cell>
          <cell r="C28">
            <v>31.7</v>
          </cell>
          <cell r="D28">
            <v>16.8</v>
          </cell>
          <cell r="E28">
            <v>52.083333333333336</v>
          </cell>
          <cell r="F28">
            <v>79</v>
          </cell>
          <cell r="G28">
            <v>28</v>
          </cell>
          <cell r="H28">
            <v>16.2</v>
          </cell>
          <cell r="I28" t="str">
            <v>L</v>
          </cell>
          <cell r="J28">
            <v>41.04</v>
          </cell>
          <cell r="K28">
            <v>0</v>
          </cell>
        </row>
        <row r="29">
          <cell r="B29">
            <v>23.020833333333332</v>
          </cell>
          <cell r="C29">
            <v>30.7</v>
          </cell>
          <cell r="D29">
            <v>17</v>
          </cell>
          <cell r="E29">
            <v>62.208333333333336</v>
          </cell>
          <cell r="F29">
            <v>80</v>
          </cell>
          <cell r="G29">
            <v>37</v>
          </cell>
          <cell r="H29">
            <v>21.96</v>
          </cell>
          <cell r="I29" t="str">
            <v>O</v>
          </cell>
          <cell r="J29">
            <v>37.080000000000005</v>
          </cell>
          <cell r="K29">
            <v>0.2</v>
          </cell>
        </row>
        <row r="30">
          <cell r="B30">
            <v>22.291666666666668</v>
          </cell>
          <cell r="C30">
            <v>31.5</v>
          </cell>
          <cell r="D30">
            <v>15.5</v>
          </cell>
          <cell r="E30">
            <v>68.666666666666671</v>
          </cell>
          <cell r="F30">
            <v>97</v>
          </cell>
          <cell r="G30">
            <v>25</v>
          </cell>
          <cell r="H30">
            <v>14.4</v>
          </cell>
          <cell r="I30" t="str">
            <v>N</v>
          </cell>
          <cell r="J30">
            <v>35.28</v>
          </cell>
          <cell r="K30">
            <v>0.2</v>
          </cell>
        </row>
        <row r="31">
          <cell r="B31">
            <v>22.566666666666674</v>
          </cell>
          <cell r="C31">
            <v>31.7</v>
          </cell>
          <cell r="D31">
            <v>14.3</v>
          </cell>
          <cell r="E31">
            <v>57</v>
          </cell>
          <cell r="F31">
            <v>90</v>
          </cell>
          <cell r="G31">
            <v>21</v>
          </cell>
          <cell r="H31">
            <v>19.440000000000001</v>
          </cell>
          <cell r="I31" t="str">
            <v>NO</v>
          </cell>
          <cell r="J31">
            <v>44.64</v>
          </cell>
          <cell r="K31">
            <v>0</v>
          </cell>
        </row>
        <row r="32">
          <cell r="B32">
            <v>22.745833333333334</v>
          </cell>
          <cell r="C32">
            <v>31.9</v>
          </cell>
          <cell r="D32">
            <v>15.6</v>
          </cell>
          <cell r="E32">
            <v>63.041666666666664</v>
          </cell>
          <cell r="F32">
            <v>97</v>
          </cell>
          <cell r="G32">
            <v>21</v>
          </cell>
          <cell r="H32">
            <v>18</v>
          </cell>
          <cell r="I32" t="str">
            <v>L</v>
          </cell>
          <cell r="J32">
            <v>35.64</v>
          </cell>
          <cell r="K32">
            <v>0</v>
          </cell>
        </row>
        <row r="33">
          <cell r="B33">
            <v>22.258333333333329</v>
          </cell>
          <cell r="C33">
            <v>31.6</v>
          </cell>
          <cell r="D33">
            <v>13.1</v>
          </cell>
          <cell r="E33">
            <v>47.083333333333336</v>
          </cell>
          <cell r="F33">
            <v>82</v>
          </cell>
          <cell r="G33">
            <v>18</v>
          </cell>
          <cell r="H33">
            <v>19.440000000000001</v>
          </cell>
          <cell r="I33" t="str">
            <v>NO</v>
          </cell>
          <cell r="J33">
            <v>48.6</v>
          </cell>
          <cell r="K33">
            <v>0</v>
          </cell>
        </row>
        <row r="34">
          <cell r="B34">
            <v>22.079166666666669</v>
          </cell>
          <cell r="C34">
            <v>31.7</v>
          </cell>
          <cell r="D34">
            <v>14.2</v>
          </cell>
          <cell r="E34">
            <v>49.958333333333336</v>
          </cell>
          <cell r="F34">
            <v>78</v>
          </cell>
          <cell r="G34">
            <v>20</v>
          </cell>
          <cell r="H34">
            <v>11.879999999999999</v>
          </cell>
          <cell r="I34" t="str">
            <v>L</v>
          </cell>
          <cell r="J34">
            <v>27.36</v>
          </cell>
          <cell r="K34">
            <v>0</v>
          </cell>
        </row>
        <row r="35">
          <cell r="B35">
            <v>21.437499999999996</v>
          </cell>
          <cell r="C35">
            <v>29.5</v>
          </cell>
          <cell r="D35">
            <v>14.9</v>
          </cell>
          <cell r="E35">
            <v>60.833333333333336</v>
          </cell>
          <cell r="F35">
            <v>96</v>
          </cell>
          <cell r="G35">
            <v>22</v>
          </cell>
          <cell r="H35">
            <v>21.240000000000002</v>
          </cell>
          <cell r="I35" t="str">
            <v>L</v>
          </cell>
          <cell r="J35">
            <v>40.680000000000007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21.141666666666662</v>
          </cell>
          <cell r="C5">
            <v>27.5</v>
          </cell>
          <cell r="D5">
            <v>15.8</v>
          </cell>
          <cell r="E5">
            <v>64.333333333333329</v>
          </cell>
          <cell r="F5">
            <v>74</v>
          </cell>
          <cell r="G5">
            <v>54</v>
          </cell>
          <cell r="H5">
            <v>19.440000000000001</v>
          </cell>
          <cell r="I5" t="str">
            <v>NE</v>
          </cell>
          <cell r="J5">
            <v>36.36</v>
          </cell>
          <cell r="K5">
            <v>0</v>
          </cell>
        </row>
        <row r="6">
          <cell r="B6">
            <v>22.033333333333331</v>
          </cell>
          <cell r="C6">
            <v>28.1</v>
          </cell>
          <cell r="D6">
            <v>16.7</v>
          </cell>
          <cell r="E6">
            <v>66.458333333333329</v>
          </cell>
          <cell r="F6">
            <v>75</v>
          </cell>
          <cell r="G6">
            <v>55</v>
          </cell>
          <cell r="H6">
            <v>19.8</v>
          </cell>
          <cell r="I6" t="str">
            <v>NE</v>
          </cell>
          <cell r="J6">
            <v>36.72</v>
          </cell>
          <cell r="K6">
            <v>0</v>
          </cell>
        </row>
        <row r="7">
          <cell r="B7">
            <v>22.354166666666668</v>
          </cell>
          <cell r="C7">
            <v>27.9</v>
          </cell>
          <cell r="D7">
            <v>17.7</v>
          </cell>
          <cell r="E7">
            <v>67.208333333333329</v>
          </cell>
          <cell r="F7">
            <v>76</v>
          </cell>
          <cell r="G7">
            <v>57</v>
          </cell>
          <cell r="H7">
            <v>17.64</v>
          </cell>
          <cell r="I7" t="str">
            <v>NE</v>
          </cell>
          <cell r="J7">
            <v>29.52</v>
          </cell>
          <cell r="K7">
            <v>0</v>
          </cell>
        </row>
        <row r="8">
          <cell r="B8">
            <v>21.945833333333336</v>
          </cell>
          <cell r="C8">
            <v>27.4</v>
          </cell>
          <cell r="D8">
            <v>17.5</v>
          </cell>
          <cell r="E8">
            <v>64.166666666666671</v>
          </cell>
          <cell r="F8">
            <v>75</v>
          </cell>
          <cell r="G8">
            <v>48</v>
          </cell>
          <cell r="H8">
            <v>24.48</v>
          </cell>
          <cell r="I8" t="str">
            <v>N</v>
          </cell>
          <cell r="J8">
            <v>45.36</v>
          </cell>
          <cell r="K8">
            <v>0</v>
          </cell>
        </row>
        <row r="9">
          <cell r="B9">
            <v>21.245833333333334</v>
          </cell>
          <cell r="C9">
            <v>27.9</v>
          </cell>
          <cell r="D9">
            <v>15.6</v>
          </cell>
          <cell r="E9">
            <v>60.833333333333336</v>
          </cell>
          <cell r="F9">
            <v>68</v>
          </cell>
          <cell r="G9">
            <v>53</v>
          </cell>
          <cell r="H9">
            <v>16.2</v>
          </cell>
          <cell r="I9" t="str">
            <v>N</v>
          </cell>
          <cell r="J9">
            <v>41.76</v>
          </cell>
          <cell r="K9">
            <v>0</v>
          </cell>
        </row>
        <row r="10">
          <cell r="B10">
            <v>17.237500000000001</v>
          </cell>
          <cell r="C10">
            <v>23.9</v>
          </cell>
          <cell r="D10">
            <v>13</v>
          </cell>
          <cell r="E10">
            <v>74.166666666666671</v>
          </cell>
          <cell r="F10">
            <v>80</v>
          </cell>
          <cell r="G10">
            <v>58</v>
          </cell>
          <cell r="H10">
            <v>19.440000000000001</v>
          </cell>
          <cell r="I10" t="str">
            <v>O</v>
          </cell>
          <cell r="J10">
            <v>37.440000000000005</v>
          </cell>
          <cell r="K10">
            <v>2</v>
          </cell>
        </row>
        <row r="11">
          <cell r="B11">
            <v>11.108333333333334</v>
          </cell>
          <cell r="C11">
            <v>13.9</v>
          </cell>
          <cell r="D11">
            <v>9.6</v>
          </cell>
          <cell r="E11">
            <v>82.416666666666671</v>
          </cell>
          <cell r="F11">
            <v>84</v>
          </cell>
          <cell r="G11">
            <v>80</v>
          </cell>
          <cell r="H11">
            <v>15.840000000000002</v>
          </cell>
          <cell r="I11" t="str">
            <v>SO</v>
          </cell>
          <cell r="J11">
            <v>34.200000000000003</v>
          </cell>
          <cell r="K11">
            <v>1</v>
          </cell>
        </row>
        <row r="12">
          <cell r="B12">
            <v>11.591666666666667</v>
          </cell>
          <cell r="C12">
            <v>19.2</v>
          </cell>
          <cell r="D12">
            <v>6.4</v>
          </cell>
          <cell r="E12">
            <v>79.125</v>
          </cell>
          <cell r="F12">
            <v>84</v>
          </cell>
          <cell r="G12">
            <v>68</v>
          </cell>
          <cell r="H12">
            <v>17.28</v>
          </cell>
          <cell r="I12" t="str">
            <v>S</v>
          </cell>
          <cell r="J12">
            <v>29.16</v>
          </cell>
          <cell r="K12">
            <v>0</v>
          </cell>
        </row>
        <row r="13">
          <cell r="B13">
            <v>13.9625</v>
          </cell>
          <cell r="C13">
            <v>21.8</v>
          </cell>
          <cell r="D13">
            <v>10.4</v>
          </cell>
          <cell r="E13">
            <v>76.833333333333329</v>
          </cell>
          <cell r="F13">
            <v>80</v>
          </cell>
          <cell r="G13">
            <v>72</v>
          </cell>
          <cell r="H13">
            <v>23.040000000000003</v>
          </cell>
          <cell r="I13" t="str">
            <v>NE</v>
          </cell>
          <cell r="J13">
            <v>39.6</v>
          </cell>
          <cell r="K13">
            <v>0</v>
          </cell>
        </row>
        <row r="14">
          <cell r="B14">
            <v>20.099999999999998</v>
          </cell>
          <cell r="C14">
            <v>27.2</v>
          </cell>
          <cell r="D14">
            <v>15.2</v>
          </cell>
          <cell r="E14">
            <v>76.291666666666671</v>
          </cell>
          <cell r="F14">
            <v>82</v>
          </cell>
          <cell r="G14">
            <v>68</v>
          </cell>
          <cell r="H14">
            <v>19.079999999999998</v>
          </cell>
          <cell r="I14" t="str">
            <v>NE</v>
          </cell>
          <cell r="J14">
            <v>36.36</v>
          </cell>
          <cell r="K14">
            <v>0.2</v>
          </cell>
        </row>
        <row r="15">
          <cell r="B15">
            <v>18.100000000000001</v>
          </cell>
          <cell r="C15">
            <v>23.6</v>
          </cell>
          <cell r="D15">
            <v>13.9</v>
          </cell>
          <cell r="E15">
            <v>74.375</v>
          </cell>
          <cell r="F15">
            <v>79</v>
          </cell>
          <cell r="G15">
            <v>68</v>
          </cell>
          <cell r="H15">
            <v>21.6</v>
          </cell>
          <cell r="I15" t="str">
            <v>S</v>
          </cell>
          <cell r="J15">
            <v>32.76</v>
          </cell>
          <cell r="K15">
            <v>0</v>
          </cell>
        </row>
        <row r="16">
          <cell r="B16">
            <v>14.891666666666666</v>
          </cell>
          <cell r="C16">
            <v>18.5</v>
          </cell>
          <cell r="D16">
            <v>12.2</v>
          </cell>
          <cell r="E16">
            <v>66.958333333333329</v>
          </cell>
          <cell r="F16">
            <v>75</v>
          </cell>
          <cell r="G16">
            <v>54</v>
          </cell>
          <cell r="H16">
            <v>16.2</v>
          </cell>
          <cell r="I16" t="str">
            <v>SO</v>
          </cell>
          <cell r="J16">
            <v>34.56</v>
          </cell>
          <cell r="K16">
            <v>0</v>
          </cell>
        </row>
        <row r="17">
          <cell r="B17">
            <v>13.979166666666666</v>
          </cell>
          <cell r="C17">
            <v>22.3</v>
          </cell>
          <cell r="D17">
            <v>7.3</v>
          </cell>
          <cell r="E17">
            <v>60.25</v>
          </cell>
          <cell r="F17">
            <v>72</v>
          </cell>
          <cell r="G17">
            <v>46</v>
          </cell>
          <cell r="H17">
            <v>12.6</v>
          </cell>
          <cell r="I17" t="str">
            <v>S</v>
          </cell>
          <cell r="J17">
            <v>27</v>
          </cell>
          <cell r="K17">
            <v>0</v>
          </cell>
        </row>
        <row r="18">
          <cell r="B18">
            <v>15.341666666666669</v>
          </cell>
          <cell r="C18">
            <v>22.2</v>
          </cell>
          <cell r="D18">
            <v>9.6</v>
          </cell>
          <cell r="E18">
            <v>51.75</v>
          </cell>
          <cell r="F18">
            <v>64</v>
          </cell>
          <cell r="G18">
            <v>40</v>
          </cell>
          <cell r="H18">
            <v>12.24</v>
          </cell>
          <cell r="I18" t="str">
            <v>SE</v>
          </cell>
          <cell r="J18">
            <v>26.28</v>
          </cell>
          <cell r="K18">
            <v>0</v>
          </cell>
        </row>
        <row r="19">
          <cell r="B19">
            <v>15.6</v>
          </cell>
          <cell r="C19">
            <v>22.4</v>
          </cell>
          <cell r="D19">
            <v>11.9</v>
          </cell>
          <cell r="E19">
            <v>56.958333333333336</v>
          </cell>
          <cell r="F19">
            <v>65</v>
          </cell>
          <cell r="G19">
            <v>44</v>
          </cell>
          <cell r="H19">
            <v>13.68</v>
          </cell>
          <cell r="I19" t="str">
            <v>S</v>
          </cell>
          <cell r="J19">
            <v>25.2</v>
          </cell>
          <cell r="K19">
            <v>0</v>
          </cell>
        </row>
        <row r="20">
          <cell r="B20">
            <v>13.65</v>
          </cell>
          <cell r="C20">
            <v>17.5</v>
          </cell>
          <cell r="D20">
            <v>12.2</v>
          </cell>
          <cell r="E20">
            <v>71.875</v>
          </cell>
          <cell r="F20">
            <v>79</v>
          </cell>
          <cell r="G20">
            <v>59</v>
          </cell>
          <cell r="H20">
            <v>25.2</v>
          </cell>
          <cell r="I20" t="str">
            <v>S</v>
          </cell>
          <cell r="J20">
            <v>33.840000000000003</v>
          </cell>
          <cell r="K20">
            <v>6.3999999999999995</v>
          </cell>
        </row>
        <row r="21">
          <cell r="B21">
            <v>14.383333333333335</v>
          </cell>
          <cell r="C21">
            <v>21.2</v>
          </cell>
          <cell r="D21">
            <v>10.5</v>
          </cell>
          <cell r="E21">
            <v>78</v>
          </cell>
          <cell r="F21">
            <v>83</v>
          </cell>
          <cell r="G21">
            <v>69</v>
          </cell>
          <cell r="H21">
            <v>14.4</v>
          </cell>
          <cell r="I21" t="str">
            <v>SO</v>
          </cell>
          <cell r="J21">
            <v>29.880000000000003</v>
          </cell>
          <cell r="K21">
            <v>0</v>
          </cell>
        </row>
        <row r="22">
          <cell r="B22">
            <v>13.120833333333332</v>
          </cell>
          <cell r="C22">
            <v>21.1</v>
          </cell>
          <cell r="D22">
            <v>8.3000000000000007</v>
          </cell>
          <cell r="E22">
            <v>73.166666666666671</v>
          </cell>
          <cell r="F22">
            <v>80</v>
          </cell>
          <cell r="G22">
            <v>64</v>
          </cell>
          <cell r="H22">
            <v>15.48</v>
          </cell>
          <cell r="I22" t="str">
            <v>SO</v>
          </cell>
          <cell r="J22">
            <v>24.12</v>
          </cell>
          <cell r="K22">
            <v>0</v>
          </cell>
        </row>
        <row r="23">
          <cell r="B23">
            <v>13.120833333333332</v>
          </cell>
          <cell r="C23">
            <v>21.1</v>
          </cell>
          <cell r="D23">
            <v>8.3000000000000007</v>
          </cell>
          <cell r="E23">
            <v>73.166666666666671</v>
          </cell>
          <cell r="F23">
            <v>80</v>
          </cell>
          <cell r="G23">
            <v>64</v>
          </cell>
          <cell r="H23">
            <v>15.48</v>
          </cell>
          <cell r="I23" t="str">
            <v>SO</v>
          </cell>
          <cell r="J23">
            <v>24.12</v>
          </cell>
          <cell r="K23">
            <v>0</v>
          </cell>
        </row>
        <row r="24">
          <cell r="B24">
            <v>14.137500000000001</v>
          </cell>
          <cell r="C24">
            <v>23.2</v>
          </cell>
          <cell r="D24">
            <v>8.6</v>
          </cell>
          <cell r="E24">
            <v>72</v>
          </cell>
          <cell r="F24">
            <v>80</v>
          </cell>
          <cell r="G24">
            <v>59</v>
          </cell>
          <cell r="H24">
            <v>12.6</v>
          </cell>
          <cell r="I24" t="str">
            <v>NE</v>
          </cell>
          <cell r="J24">
            <v>24.48</v>
          </cell>
          <cell r="K24">
            <v>0.2</v>
          </cell>
        </row>
        <row r="25">
          <cell r="B25">
            <v>15.766666666666666</v>
          </cell>
          <cell r="C25">
            <v>24.2</v>
          </cell>
          <cell r="D25">
            <v>9.6999999999999993</v>
          </cell>
          <cell r="E25">
            <v>67.041666666666671</v>
          </cell>
          <cell r="F25">
            <v>76</v>
          </cell>
          <cell r="G25">
            <v>54</v>
          </cell>
          <cell r="H25">
            <v>16.920000000000002</v>
          </cell>
          <cell r="I25" t="str">
            <v>NE</v>
          </cell>
          <cell r="J25">
            <v>28.8</v>
          </cell>
          <cell r="K25">
            <v>0</v>
          </cell>
        </row>
        <row r="26">
          <cell r="B26">
            <v>17.475000000000001</v>
          </cell>
          <cell r="C26">
            <v>26.8</v>
          </cell>
          <cell r="D26">
            <v>10.6</v>
          </cell>
          <cell r="E26">
            <v>63.083333333333336</v>
          </cell>
          <cell r="F26">
            <v>73</v>
          </cell>
          <cell r="G26">
            <v>51</v>
          </cell>
          <cell r="H26">
            <v>17.64</v>
          </cell>
          <cell r="I26" t="str">
            <v>NE</v>
          </cell>
          <cell r="J26">
            <v>37.080000000000005</v>
          </cell>
          <cell r="K26">
            <v>0</v>
          </cell>
        </row>
        <row r="27">
          <cell r="B27">
            <v>21.74166666666666</v>
          </cell>
          <cell r="C27">
            <v>28.8</v>
          </cell>
          <cell r="D27">
            <v>15</v>
          </cell>
          <cell r="E27">
            <v>60.5</v>
          </cell>
          <cell r="F27">
            <v>70</v>
          </cell>
          <cell r="G27">
            <v>52</v>
          </cell>
          <cell r="H27">
            <v>20.88</v>
          </cell>
          <cell r="I27" t="str">
            <v>NE</v>
          </cell>
          <cell r="J27">
            <v>51.480000000000004</v>
          </cell>
          <cell r="K27">
            <v>0</v>
          </cell>
        </row>
        <row r="28">
          <cell r="B28">
            <v>22.029166666666672</v>
          </cell>
          <cell r="C28">
            <v>28.5</v>
          </cell>
          <cell r="D28">
            <v>16.100000000000001</v>
          </cell>
          <cell r="E28">
            <v>65.291666666666671</v>
          </cell>
          <cell r="F28">
            <v>74</v>
          </cell>
          <cell r="G28">
            <v>56</v>
          </cell>
          <cell r="H28">
            <v>13.68</v>
          </cell>
          <cell r="I28" t="str">
            <v>O</v>
          </cell>
          <cell r="J28">
            <v>27.720000000000002</v>
          </cell>
          <cell r="K28">
            <v>0</v>
          </cell>
        </row>
        <row r="29">
          <cell r="B29">
            <v>24.758333333333329</v>
          </cell>
          <cell r="C29">
            <v>30.6</v>
          </cell>
          <cell r="D29">
            <v>19.899999999999999</v>
          </cell>
          <cell r="E29">
            <v>64.833333333333329</v>
          </cell>
          <cell r="F29">
            <v>72</v>
          </cell>
          <cell r="G29">
            <v>54</v>
          </cell>
          <cell r="H29">
            <v>15.48</v>
          </cell>
          <cell r="I29" t="str">
            <v>N</v>
          </cell>
          <cell r="J29">
            <v>34.200000000000003</v>
          </cell>
          <cell r="K29">
            <v>0</v>
          </cell>
        </row>
        <row r="30">
          <cell r="B30">
            <v>20.375000000000004</v>
          </cell>
          <cell r="C30">
            <v>25.9</v>
          </cell>
          <cell r="D30">
            <v>16.2</v>
          </cell>
          <cell r="E30">
            <v>77</v>
          </cell>
          <cell r="F30">
            <v>96</v>
          </cell>
          <cell r="G30">
            <v>59</v>
          </cell>
          <cell r="H30">
            <v>21.6</v>
          </cell>
          <cell r="I30" t="str">
            <v>S</v>
          </cell>
          <cell r="J30">
            <v>37.080000000000005</v>
          </cell>
          <cell r="K30">
            <v>1.2000000000000002</v>
          </cell>
        </row>
        <row r="31">
          <cell r="B31">
            <v>17.862499999999997</v>
          </cell>
          <cell r="C31">
            <v>22.7</v>
          </cell>
          <cell r="D31">
            <v>15.6</v>
          </cell>
          <cell r="E31">
            <v>92.583333333333329</v>
          </cell>
          <cell r="F31">
            <v>96</v>
          </cell>
          <cell r="G31">
            <v>77</v>
          </cell>
          <cell r="H31">
            <v>12.96</v>
          </cell>
          <cell r="I31" t="str">
            <v>NE</v>
          </cell>
          <cell r="J31">
            <v>18.720000000000002</v>
          </cell>
          <cell r="K31">
            <v>2.6000000000000005</v>
          </cell>
        </row>
        <row r="32">
          <cell r="B32">
            <v>17.470833333333331</v>
          </cell>
          <cell r="C32">
            <v>20.6</v>
          </cell>
          <cell r="D32">
            <v>14.6</v>
          </cell>
          <cell r="E32">
            <v>92.25</v>
          </cell>
          <cell r="F32">
            <v>96</v>
          </cell>
          <cell r="G32">
            <v>79</v>
          </cell>
          <cell r="H32">
            <v>25.56</v>
          </cell>
          <cell r="I32" t="str">
            <v>S</v>
          </cell>
          <cell r="J32">
            <v>36.36</v>
          </cell>
          <cell r="K32">
            <v>31.599999999999998</v>
          </cell>
        </row>
        <row r="33">
          <cell r="B33">
            <v>20.862500000000004</v>
          </cell>
          <cell r="C33">
            <v>28.4</v>
          </cell>
          <cell r="D33">
            <v>17.2</v>
          </cell>
          <cell r="E33">
            <v>82.333333333333329</v>
          </cell>
          <cell r="F33">
            <v>96</v>
          </cell>
          <cell r="G33">
            <v>53</v>
          </cell>
          <cell r="H33">
            <v>18.36</v>
          </cell>
          <cell r="I33" t="str">
            <v>NE</v>
          </cell>
          <cell r="J33">
            <v>30.96</v>
          </cell>
          <cell r="K33">
            <v>0</v>
          </cell>
        </row>
        <row r="34">
          <cell r="B34">
            <v>21.391666666666669</v>
          </cell>
          <cell r="C34">
            <v>28.9</v>
          </cell>
          <cell r="D34">
            <v>18.3</v>
          </cell>
          <cell r="E34">
            <v>76.833333333333329</v>
          </cell>
          <cell r="F34">
            <v>95</v>
          </cell>
          <cell r="G34">
            <v>41</v>
          </cell>
          <cell r="H34">
            <v>27.36</v>
          </cell>
          <cell r="I34" t="str">
            <v>N</v>
          </cell>
          <cell r="J34">
            <v>44.28</v>
          </cell>
          <cell r="K34">
            <v>2.8</v>
          </cell>
        </row>
        <row r="35">
          <cell r="B35">
            <v>15.800000000000002</v>
          </cell>
          <cell r="C35">
            <v>18.3</v>
          </cell>
          <cell r="D35">
            <v>14.5</v>
          </cell>
          <cell r="E35">
            <v>95.375</v>
          </cell>
          <cell r="F35">
            <v>97</v>
          </cell>
          <cell r="G35">
            <v>90</v>
          </cell>
          <cell r="H35">
            <v>16.2</v>
          </cell>
          <cell r="I35" t="str">
            <v>S</v>
          </cell>
          <cell r="J35">
            <v>27</v>
          </cell>
          <cell r="K35">
            <v>0.2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22.520833333333329</v>
          </cell>
          <cell r="C5">
            <v>30.1</v>
          </cell>
          <cell r="D5">
            <v>13</v>
          </cell>
          <cell r="E5">
            <v>56.375</v>
          </cell>
          <cell r="F5">
            <v>86</v>
          </cell>
          <cell r="G5">
            <v>34</v>
          </cell>
          <cell r="H5">
            <v>15.680000000000001</v>
          </cell>
          <cell r="I5" t="str">
            <v>NE</v>
          </cell>
          <cell r="J5">
            <v>32.64</v>
          </cell>
          <cell r="K5">
            <v>0</v>
          </cell>
        </row>
        <row r="6">
          <cell r="B6">
            <v>23.904166666666665</v>
          </cell>
          <cell r="C6">
            <v>30.7</v>
          </cell>
          <cell r="D6">
            <v>18.600000000000001</v>
          </cell>
          <cell r="E6">
            <v>53.708333333333336</v>
          </cell>
          <cell r="F6">
            <v>75</v>
          </cell>
          <cell r="G6">
            <v>29</v>
          </cell>
          <cell r="H6">
            <v>14.719999999999999</v>
          </cell>
          <cell r="I6" t="str">
            <v>N</v>
          </cell>
          <cell r="J6">
            <v>30.72</v>
          </cell>
          <cell r="K6">
            <v>0</v>
          </cell>
        </row>
        <row r="7">
          <cell r="B7">
            <v>22.216666666666665</v>
          </cell>
          <cell r="C7">
            <v>30.5</v>
          </cell>
          <cell r="D7">
            <v>15</v>
          </cell>
          <cell r="E7">
            <v>58.25</v>
          </cell>
          <cell r="F7">
            <v>81</v>
          </cell>
          <cell r="G7">
            <v>29</v>
          </cell>
          <cell r="H7">
            <v>11.520000000000001</v>
          </cell>
          <cell r="I7" t="str">
            <v>N</v>
          </cell>
          <cell r="J7">
            <v>23.680000000000003</v>
          </cell>
          <cell r="K7">
            <v>0</v>
          </cell>
        </row>
        <row r="8">
          <cell r="B8">
            <v>23.037500000000005</v>
          </cell>
          <cell r="C8">
            <v>29.3</v>
          </cell>
          <cell r="D8">
            <v>18</v>
          </cell>
          <cell r="E8">
            <v>50.25</v>
          </cell>
          <cell r="F8">
            <v>76</v>
          </cell>
          <cell r="G8">
            <v>27</v>
          </cell>
          <cell r="H8">
            <v>22.400000000000002</v>
          </cell>
          <cell r="I8" t="str">
            <v>NE</v>
          </cell>
          <cell r="J8">
            <v>40</v>
          </cell>
          <cell r="K8">
            <v>0</v>
          </cell>
        </row>
        <row r="9">
          <cell r="B9">
            <v>21.991666666666664</v>
          </cell>
          <cell r="C9">
            <v>29.8</v>
          </cell>
          <cell r="D9">
            <v>13.6</v>
          </cell>
          <cell r="E9">
            <v>52.541666666666664</v>
          </cell>
          <cell r="F9">
            <v>77</v>
          </cell>
          <cell r="G9">
            <v>34</v>
          </cell>
          <cell r="H9">
            <v>16.32</v>
          </cell>
          <cell r="I9" t="str">
            <v>N</v>
          </cell>
          <cell r="J9">
            <v>33.28</v>
          </cell>
          <cell r="K9">
            <v>0</v>
          </cell>
        </row>
        <row r="10">
          <cell r="B10">
            <v>21.912499999999998</v>
          </cell>
          <cell r="C10">
            <v>28.1</v>
          </cell>
          <cell r="D10">
            <v>18.100000000000001</v>
          </cell>
          <cell r="E10">
            <v>66.291666666666671</v>
          </cell>
          <cell r="F10">
            <v>79</v>
          </cell>
          <cell r="G10">
            <v>51</v>
          </cell>
          <cell r="H10">
            <v>17.919999999999998</v>
          </cell>
          <cell r="I10" t="str">
            <v>NO</v>
          </cell>
          <cell r="J10">
            <v>32</v>
          </cell>
          <cell r="K10">
            <v>0</v>
          </cell>
        </row>
        <row r="11">
          <cell r="B11">
            <v>13.566666666666665</v>
          </cell>
          <cell r="C11">
            <v>18.2</v>
          </cell>
          <cell r="D11">
            <v>11.4</v>
          </cell>
          <cell r="E11">
            <v>90.75</v>
          </cell>
          <cell r="F11">
            <v>96</v>
          </cell>
          <cell r="G11">
            <v>78</v>
          </cell>
          <cell r="H11">
            <v>11.520000000000001</v>
          </cell>
          <cell r="I11" t="str">
            <v>S</v>
          </cell>
          <cell r="J11">
            <v>29.760000000000005</v>
          </cell>
          <cell r="K11">
            <v>24.400000000000002</v>
          </cell>
        </row>
        <row r="12">
          <cell r="B12">
            <v>11.645833333333336</v>
          </cell>
          <cell r="C12">
            <v>18.7</v>
          </cell>
          <cell r="D12">
            <v>7.4</v>
          </cell>
          <cell r="E12">
            <v>77.5</v>
          </cell>
          <cell r="F12">
            <v>95</v>
          </cell>
          <cell r="G12">
            <v>43</v>
          </cell>
          <cell r="H12">
            <v>17.28</v>
          </cell>
          <cell r="I12" t="str">
            <v>SE</v>
          </cell>
          <cell r="J12">
            <v>30.080000000000002</v>
          </cell>
          <cell r="K12">
            <v>0</v>
          </cell>
        </row>
        <row r="13">
          <cell r="B13">
            <v>16.095833333333331</v>
          </cell>
          <cell r="C13">
            <v>26.2</v>
          </cell>
          <cell r="D13">
            <v>9.5</v>
          </cell>
          <cell r="E13">
            <v>75.166666666666671</v>
          </cell>
          <cell r="F13">
            <v>92</v>
          </cell>
          <cell r="G13">
            <v>48</v>
          </cell>
          <cell r="H13">
            <v>10.88</v>
          </cell>
          <cell r="I13" t="str">
            <v>SE</v>
          </cell>
          <cell r="J13">
            <v>22.400000000000002</v>
          </cell>
          <cell r="K13">
            <v>0</v>
          </cell>
        </row>
        <row r="14">
          <cell r="B14">
            <v>22.166666666666668</v>
          </cell>
          <cell r="C14">
            <v>28.7</v>
          </cell>
          <cell r="D14">
            <v>16.5</v>
          </cell>
          <cell r="E14">
            <v>68.375</v>
          </cell>
          <cell r="F14">
            <v>86</v>
          </cell>
          <cell r="G14">
            <v>45</v>
          </cell>
          <cell r="H14">
            <v>14.080000000000002</v>
          </cell>
          <cell r="I14" t="str">
            <v>NE</v>
          </cell>
          <cell r="J14">
            <v>29.12</v>
          </cell>
          <cell r="K14">
            <v>0</v>
          </cell>
        </row>
        <row r="15">
          <cell r="B15">
            <v>21.016666666666662</v>
          </cell>
          <cell r="C15">
            <v>27.5</v>
          </cell>
          <cell r="D15">
            <v>15.6</v>
          </cell>
          <cell r="E15">
            <v>77.833333333333329</v>
          </cell>
          <cell r="F15">
            <v>95</v>
          </cell>
          <cell r="G15">
            <v>54</v>
          </cell>
          <cell r="H15">
            <v>14.719999999999999</v>
          </cell>
          <cell r="I15" t="str">
            <v>SE</v>
          </cell>
          <cell r="J15">
            <v>23.680000000000003</v>
          </cell>
          <cell r="K15">
            <v>0</v>
          </cell>
        </row>
        <row r="16">
          <cell r="B16">
            <v>19.262500000000003</v>
          </cell>
          <cell r="C16">
            <v>24</v>
          </cell>
          <cell r="D16">
            <v>15</v>
          </cell>
          <cell r="E16">
            <v>81.5</v>
          </cell>
          <cell r="F16">
            <v>97</v>
          </cell>
          <cell r="G16">
            <v>51</v>
          </cell>
          <cell r="H16">
            <v>13.12</v>
          </cell>
          <cell r="I16" t="str">
            <v>S</v>
          </cell>
          <cell r="J16">
            <v>25.6</v>
          </cell>
          <cell r="K16">
            <v>0.2</v>
          </cell>
        </row>
        <row r="17">
          <cell r="B17">
            <v>13.204166666666667</v>
          </cell>
          <cell r="C17">
            <v>22.2</v>
          </cell>
          <cell r="D17">
            <v>4.5</v>
          </cell>
          <cell r="E17">
            <v>63.958333333333336</v>
          </cell>
          <cell r="F17">
            <v>94</v>
          </cell>
          <cell r="G17">
            <v>25</v>
          </cell>
          <cell r="H17">
            <v>9.9200000000000017</v>
          </cell>
          <cell r="I17" t="str">
            <v>SE</v>
          </cell>
          <cell r="J17">
            <v>21.12</v>
          </cell>
          <cell r="K17">
            <v>0</v>
          </cell>
        </row>
        <row r="18">
          <cell r="B18">
            <v>14.025000000000004</v>
          </cell>
          <cell r="C18">
            <v>24.1</v>
          </cell>
          <cell r="D18">
            <v>4.5</v>
          </cell>
          <cell r="E18">
            <v>59.791666666666664</v>
          </cell>
          <cell r="F18">
            <v>91</v>
          </cell>
          <cell r="G18">
            <v>27</v>
          </cell>
          <cell r="H18">
            <v>10.56</v>
          </cell>
          <cell r="I18" t="str">
            <v>SE</v>
          </cell>
          <cell r="J18">
            <v>27.52</v>
          </cell>
          <cell r="K18">
            <v>0</v>
          </cell>
        </row>
        <row r="19">
          <cell r="B19">
            <v>14.91666666666667</v>
          </cell>
          <cell r="C19">
            <v>25.1</v>
          </cell>
          <cell r="D19">
            <v>6.7</v>
          </cell>
          <cell r="E19">
            <v>64.75</v>
          </cell>
          <cell r="F19">
            <v>93</v>
          </cell>
          <cell r="G19">
            <v>27</v>
          </cell>
          <cell r="H19">
            <v>10.56</v>
          </cell>
          <cell r="I19" t="str">
            <v>SE</v>
          </cell>
          <cell r="J19">
            <v>26.560000000000002</v>
          </cell>
          <cell r="K19">
            <v>0</v>
          </cell>
        </row>
        <row r="20">
          <cell r="B20">
            <v>13.945833333333333</v>
          </cell>
          <cell r="C20">
            <v>19.8</v>
          </cell>
          <cell r="D20">
            <v>7.9</v>
          </cell>
          <cell r="E20">
            <v>76.791666666666671</v>
          </cell>
          <cell r="F20">
            <v>93</v>
          </cell>
          <cell r="G20">
            <v>58</v>
          </cell>
          <cell r="H20">
            <v>15.36</v>
          </cell>
          <cell r="I20" t="str">
            <v>SE</v>
          </cell>
          <cell r="J20">
            <v>29.439999999999998</v>
          </cell>
          <cell r="K20">
            <v>0.4</v>
          </cell>
        </row>
        <row r="21">
          <cell r="B21">
            <v>13.412500000000001</v>
          </cell>
          <cell r="C21">
            <v>19.5</v>
          </cell>
          <cell r="D21">
            <v>10.6</v>
          </cell>
          <cell r="E21">
            <v>78.25</v>
          </cell>
          <cell r="F21">
            <v>94</v>
          </cell>
          <cell r="G21">
            <v>41</v>
          </cell>
          <cell r="H21">
            <v>16.32</v>
          </cell>
          <cell r="I21" t="str">
            <v>S</v>
          </cell>
          <cell r="J21">
            <v>32</v>
          </cell>
          <cell r="K21">
            <v>1.2000000000000002</v>
          </cell>
        </row>
        <row r="22">
          <cell r="B22">
            <v>12.058333333333332</v>
          </cell>
          <cell r="C22">
            <v>20.3</v>
          </cell>
          <cell r="D22">
            <v>4.5</v>
          </cell>
          <cell r="E22">
            <v>68.666666666666671</v>
          </cell>
          <cell r="F22">
            <v>96</v>
          </cell>
          <cell r="G22">
            <v>26</v>
          </cell>
          <cell r="H22">
            <v>11.200000000000001</v>
          </cell>
          <cell r="I22" t="str">
            <v>SE</v>
          </cell>
          <cell r="J22">
            <v>21.76</v>
          </cell>
          <cell r="K22">
            <v>0</v>
          </cell>
        </row>
        <row r="23">
          <cell r="B23">
            <v>12.058333333333332</v>
          </cell>
          <cell r="C23">
            <v>20.3</v>
          </cell>
          <cell r="D23">
            <v>4.5</v>
          </cell>
          <cell r="E23">
            <v>68.666666666666671</v>
          </cell>
          <cell r="F23">
            <v>96</v>
          </cell>
          <cell r="G23">
            <v>26</v>
          </cell>
          <cell r="H23">
            <v>11.200000000000001</v>
          </cell>
          <cell r="I23" t="str">
            <v>SE</v>
          </cell>
          <cell r="J23">
            <v>21.76</v>
          </cell>
          <cell r="K23">
            <v>0</v>
          </cell>
        </row>
        <row r="24">
          <cell r="B24">
            <v>13.083333333333329</v>
          </cell>
          <cell r="C24">
            <v>22.8</v>
          </cell>
          <cell r="D24">
            <v>5</v>
          </cell>
          <cell r="E24">
            <v>59.333333333333336</v>
          </cell>
          <cell r="F24">
            <v>89</v>
          </cell>
          <cell r="G24">
            <v>28</v>
          </cell>
          <cell r="H24">
            <v>8.32</v>
          </cell>
          <cell r="I24" t="str">
            <v>L</v>
          </cell>
          <cell r="J24">
            <v>18.880000000000003</v>
          </cell>
          <cell r="K24">
            <v>0</v>
          </cell>
        </row>
        <row r="25">
          <cell r="B25">
            <v>17.033333333333335</v>
          </cell>
          <cell r="C25">
            <v>25.9</v>
          </cell>
          <cell r="D25">
            <v>8.6999999999999993</v>
          </cell>
          <cell r="E25">
            <v>50.291666666666664</v>
          </cell>
          <cell r="F25">
            <v>82</v>
          </cell>
          <cell r="G25">
            <v>18</v>
          </cell>
          <cell r="H25">
            <v>10.88</v>
          </cell>
          <cell r="I25" t="str">
            <v>NE</v>
          </cell>
          <cell r="J25">
            <v>23.680000000000003</v>
          </cell>
          <cell r="K25">
            <v>0</v>
          </cell>
        </row>
        <row r="26">
          <cell r="B26">
            <v>19.620833333333334</v>
          </cell>
          <cell r="C26">
            <v>29.7</v>
          </cell>
          <cell r="D26">
            <v>9.8000000000000007</v>
          </cell>
          <cell r="E26">
            <v>47.5</v>
          </cell>
          <cell r="F26">
            <v>70</v>
          </cell>
          <cell r="G26">
            <v>28</v>
          </cell>
          <cell r="H26">
            <v>17.600000000000001</v>
          </cell>
          <cell r="I26" t="str">
            <v>NE</v>
          </cell>
          <cell r="J26">
            <v>38.72</v>
          </cell>
          <cell r="K26">
            <v>0</v>
          </cell>
        </row>
        <row r="27">
          <cell r="B27">
            <v>23.320833333333329</v>
          </cell>
          <cell r="C27">
            <v>30.4</v>
          </cell>
          <cell r="D27">
            <v>16.399999999999999</v>
          </cell>
          <cell r="E27">
            <v>55.958333333333336</v>
          </cell>
          <cell r="F27">
            <v>74</v>
          </cell>
          <cell r="G27">
            <v>41</v>
          </cell>
          <cell r="H27">
            <v>14.4</v>
          </cell>
          <cell r="I27" t="str">
            <v>NO</v>
          </cell>
          <cell r="J27">
            <v>35.839999999999996</v>
          </cell>
          <cell r="K27">
            <v>0</v>
          </cell>
        </row>
        <row r="28">
          <cell r="B28">
            <v>23.862500000000001</v>
          </cell>
          <cell r="C28">
            <v>31.1</v>
          </cell>
          <cell r="D28">
            <v>17.100000000000001</v>
          </cell>
          <cell r="E28">
            <v>65.416666666666671</v>
          </cell>
          <cell r="F28">
            <v>88</v>
          </cell>
          <cell r="G28">
            <v>38</v>
          </cell>
          <cell r="H28">
            <v>12.48</v>
          </cell>
          <cell r="I28" t="str">
            <v>N</v>
          </cell>
          <cell r="J28">
            <v>26.560000000000002</v>
          </cell>
          <cell r="K28">
            <v>0</v>
          </cell>
        </row>
        <row r="29">
          <cell r="B29">
            <v>24.712499999999995</v>
          </cell>
          <cell r="C29">
            <v>32.200000000000003</v>
          </cell>
          <cell r="D29">
            <v>16.399999999999999</v>
          </cell>
          <cell r="E29">
            <v>54.166666666666664</v>
          </cell>
          <cell r="F29">
            <v>77</v>
          </cell>
          <cell r="G29">
            <v>32</v>
          </cell>
          <cell r="H29">
            <v>13.76</v>
          </cell>
          <cell r="I29" t="str">
            <v>NO</v>
          </cell>
          <cell r="J29">
            <v>26.24</v>
          </cell>
          <cell r="K29">
            <v>0</v>
          </cell>
        </row>
        <row r="30">
          <cell r="B30">
            <v>23.799999999999997</v>
          </cell>
          <cell r="C30">
            <v>30</v>
          </cell>
          <cell r="D30">
            <v>19.8</v>
          </cell>
          <cell r="E30">
            <v>65.875</v>
          </cell>
          <cell r="F30">
            <v>85</v>
          </cell>
          <cell r="G30">
            <v>46</v>
          </cell>
          <cell r="H30">
            <v>10.56</v>
          </cell>
          <cell r="I30" t="str">
            <v>NO</v>
          </cell>
          <cell r="J30">
            <v>25.92</v>
          </cell>
          <cell r="K30">
            <v>0.2</v>
          </cell>
        </row>
        <row r="31">
          <cell r="B31">
            <v>22.795833333333331</v>
          </cell>
          <cell r="C31">
            <v>31.1</v>
          </cell>
          <cell r="D31">
            <v>16.3</v>
          </cell>
          <cell r="E31">
            <v>75.958333333333329</v>
          </cell>
          <cell r="F31">
            <v>97</v>
          </cell>
          <cell r="G31">
            <v>37</v>
          </cell>
          <cell r="H31">
            <v>15.680000000000001</v>
          </cell>
          <cell r="I31" t="str">
            <v>SE</v>
          </cell>
          <cell r="J31">
            <v>35.520000000000003</v>
          </cell>
          <cell r="K31">
            <v>0.4</v>
          </cell>
        </row>
        <row r="32">
          <cell r="B32">
            <v>23.166666666666671</v>
          </cell>
          <cell r="C32">
            <v>28.1</v>
          </cell>
          <cell r="D32">
            <v>19.2</v>
          </cell>
          <cell r="E32">
            <v>69.541666666666671</v>
          </cell>
          <cell r="F32">
            <v>86</v>
          </cell>
          <cell r="G32">
            <v>57</v>
          </cell>
          <cell r="H32">
            <v>9.9200000000000017</v>
          </cell>
          <cell r="I32" t="str">
            <v>N</v>
          </cell>
          <cell r="J32">
            <v>20.16</v>
          </cell>
          <cell r="K32">
            <v>0</v>
          </cell>
        </row>
        <row r="33">
          <cell r="B33">
            <v>24.308333333333334</v>
          </cell>
          <cell r="C33">
            <v>32.1</v>
          </cell>
          <cell r="D33">
            <v>17.399999999999999</v>
          </cell>
          <cell r="E33">
            <v>63.958333333333336</v>
          </cell>
          <cell r="F33">
            <v>94</v>
          </cell>
          <cell r="G33">
            <v>28</v>
          </cell>
          <cell r="H33">
            <v>13.76</v>
          </cell>
          <cell r="I33" t="str">
            <v>N</v>
          </cell>
          <cell r="J33">
            <v>33.6</v>
          </cell>
          <cell r="K33">
            <v>0</v>
          </cell>
        </row>
        <row r="34">
          <cell r="B34">
            <v>25.020833333333332</v>
          </cell>
          <cell r="C34">
            <v>32.700000000000003</v>
          </cell>
          <cell r="D34">
            <v>15.9</v>
          </cell>
          <cell r="E34">
            <v>50.916666666666664</v>
          </cell>
          <cell r="F34">
            <v>89</v>
          </cell>
          <cell r="G34">
            <v>21</v>
          </cell>
          <cell r="H34">
            <v>21.44</v>
          </cell>
          <cell r="I34" t="str">
            <v>N</v>
          </cell>
          <cell r="J34">
            <v>42.24</v>
          </cell>
          <cell r="K34">
            <v>0</v>
          </cell>
        </row>
        <row r="35">
          <cell r="B35">
            <v>22.816666666666666</v>
          </cell>
          <cell r="C35">
            <v>29.8</v>
          </cell>
          <cell r="D35">
            <v>16.399999999999999</v>
          </cell>
          <cell r="E35">
            <v>61.333333333333336</v>
          </cell>
          <cell r="F35">
            <v>85</v>
          </cell>
          <cell r="G35">
            <v>36</v>
          </cell>
          <cell r="H35">
            <v>8.9599999999999991</v>
          </cell>
          <cell r="I35" t="str">
            <v>SE</v>
          </cell>
          <cell r="J35">
            <v>19.52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21.445833333333329</v>
          </cell>
          <cell r="C5">
            <v>29.8</v>
          </cell>
          <cell r="D5">
            <v>14.5</v>
          </cell>
          <cell r="E5">
            <v>70.375</v>
          </cell>
          <cell r="F5">
            <v>93</v>
          </cell>
          <cell r="G5">
            <v>40</v>
          </cell>
          <cell r="H5">
            <v>8</v>
          </cell>
          <cell r="I5" t="str">
            <v>SO</v>
          </cell>
          <cell r="J5">
            <v>17.919999999999998</v>
          </cell>
          <cell r="K5">
            <v>0</v>
          </cell>
        </row>
        <row r="6">
          <cell r="B6">
            <v>22.041666666666668</v>
          </cell>
          <cell r="C6">
            <v>29.8</v>
          </cell>
          <cell r="D6">
            <v>15.7</v>
          </cell>
          <cell r="E6">
            <v>70.666666666666671</v>
          </cell>
          <cell r="F6">
            <v>95</v>
          </cell>
          <cell r="G6">
            <v>37</v>
          </cell>
          <cell r="H6">
            <v>12.48</v>
          </cell>
          <cell r="I6" t="str">
            <v>NE</v>
          </cell>
          <cell r="J6">
            <v>27.52</v>
          </cell>
          <cell r="K6">
            <v>0</v>
          </cell>
        </row>
        <row r="7">
          <cell r="B7">
            <v>22.087499999999995</v>
          </cell>
          <cell r="C7">
            <v>29.9</v>
          </cell>
          <cell r="D7">
            <v>15.9</v>
          </cell>
          <cell r="E7">
            <v>72.291666666666671</v>
          </cell>
          <cell r="F7">
            <v>96</v>
          </cell>
          <cell r="G7">
            <v>36</v>
          </cell>
          <cell r="H7">
            <v>9.2799999999999994</v>
          </cell>
          <cell r="I7" t="str">
            <v>NE</v>
          </cell>
          <cell r="J7">
            <v>20.8</v>
          </cell>
          <cell r="K7">
            <v>0</v>
          </cell>
        </row>
        <row r="8">
          <cell r="B8">
            <v>21.704166666666669</v>
          </cell>
          <cell r="C8">
            <v>29.1</v>
          </cell>
          <cell r="D8">
            <v>15.7</v>
          </cell>
          <cell r="E8">
            <v>70.333333333333329</v>
          </cell>
          <cell r="F8">
            <v>95</v>
          </cell>
          <cell r="G8">
            <v>35</v>
          </cell>
          <cell r="H8">
            <v>10.56</v>
          </cell>
          <cell r="I8" t="str">
            <v>NE</v>
          </cell>
          <cell r="J8">
            <v>23.680000000000003</v>
          </cell>
          <cell r="K8">
            <v>0</v>
          </cell>
        </row>
        <row r="9">
          <cell r="B9">
            <v>21.995833333333334</v>
          </cell>
          <cell r="C9">
            <v>29.7</v>
          </cell>
          <cell r="D9">
            <v>15.4</v>
          </cell>
          <cell r="E9">
            <v>67.75</v>
          </cell>
          <cell r="F9">
            <v>93</v>
          </cell>
          <cell r="G9">
            <v>40</v>
          </cell>
          <cell r="H9">
            <v>9.2799999999999994</v>
          </cell>
          <cell r="I9" t="str">
            <v>NE</v>
          </cell>
          <cell r="J9">
            <v>19.52</v>
          </cell>
          <cell r="K9">
            <v>0</v>
          </cell>
        </row>
        <row r="10">
          <cell r="B10">
            <v>23.454166666666666</v>
          </cell>
          <cell r="C10">
            <v>31.5</v>
          </cell>
          <cell r="D10">
            <v>16.7</v>
          </cell>
          <cell r="E10">
            <v>65.083333333333329</v>
          </cell>
          <cell r="F10">
            <v>94</v>
          </cell>
          <cell r="G10">
            <v>32</v>
          </cell>
          <cell r="H10">
            <v>11.200000000000001</v>
          </cell>
          <cell r="I10" t="str">
            <v>N</v>
          </cell>
          <cell r="J10">
            <v>24.64</v>
          </cell>
          <cell r="K10">
            <v>0</v>
          </cell>
        </row>
        <row r="11">
          <cell r="B11">
            <v>20.074999999999999</v>
          </cell>
          <cell r="C11">
            <v>25.1</v>
          </cell>
          <cell r="D11">
            <v>15.2</v>
          </cell>
          <cell r="E11">
            <v>78.416666666666671</v>
          </cell>
          <cell r="F11">
            <v>91</v>
          </cell>
          <cell r="G11">
            <v>58</v>
          </cell>
          <cell r="H11">
            <v>16.32</v>
          </cell>
          <cell r="I11" t="str">
            <v>S</v>
          </cell>
          <cell r="J11">
            <v>30.080000000000002</v>
          </cell>
          <cell r="K11">
            <v>0</v>
          </cell>
        </row>
        <row r="12">
          <cell r="B12">
            <v>14.670833333333334</v>
          </cell>
          <cell r="C12">
            <v>20.8</v>
          </cell>
          <cell r="D12">
            <v>12</v>
          </cell>
          <cell r="E12">
            <v>80.916666666666671</v>
          </cell>
          <cell r="F12">
            <v>95</v>
          </cell>
          <cell r="G12">
            <v>53</v>
          </cell>
          <cell r="H12">
            <v>9.9200000000000017</v>
          </cell>
          <cell r="I12" t="str">
            <v>SO</v>
          </cell>
          <cell r="J12">
            <v>30.080000000000002</v>
          </cell>
          <cell r="K12">
            <v>5.6</v>
          </cell>
        </row>
        <row r="13">
          <cell r="B13">
            <v>16.962500000000002</v>
          </cell>
          <cell r="C13">
            <v>26.3</v>
          </cell>
          <cell r="D13">
            <v>11.1</v>
          </cell>
          <cell r="E13">
            <v>80.083333333333329</v>
          </cell>
          <cell r="F13">
            <v>95</v>
          </cell>
          <cell r="G13">
            <v>52</v>
          </cell>
          <cell r="H13">
            <v>4.8000000000000007</v>
          </cell>
          <cell r="I13" t="str">
            <v>S</v>
          </cell>
          <cell r="J13">
            <v>16.32</v>
          </cell>
          <cell r="K13">
            <v>0</v>
          </cell>
        </row>
        <row r="14">
          <cell r="B14">
            <v>21.087499999999999</v>
          </cell>
          <cell r="C14">
            <v>29.2</v>
          </cell>
          <cell r="D14">
            <v>15.3</v>
          </cell>
          <cell r="E14">
            <v>73.208333333333329</v>
          </cell>
          <cell r="F14">
            <v>93</v>
          </cell>
          <cell r="G14">
            <v>43</v>
          </cell>
          <cell r="H14">
            <v>10.56</v>
          </cell>
          <cell r="I14" t="str">
            <v>NE</v>
          </cell>
          <cell r="J14">
            <v>30.400000000000002</v>
          </cell>
          <cell r="K14">
            <v>0</v>
          </cell>
        </row>
        <row r="15">
          <cell r="B15">
            <v>22.508333333333329</v>
          </cell>
          <cell r="C15">
            <v>30</v>
          </cell>
          <cell r="D15">
            <v>17.2</v>
          </cell>
          <cell r="E15">
            <v>70.416666666666671</v>
          </cell>
          <cell r="F15">
            <v>93</v>
          </cell>
          <cell r="G15">
            <v>38</v>
          </cell>
          <cell r="H15">
            <v>10.88</v>
          </cell>
          <cell r="I15" t="str">
            <v>N</v>
          </cell>
          <cell r="J15">
            <v>22.080000000000002</v>
          </cell>
          <cell r="K15">
            <v>0</v>
          </cell>
        </row>
        <row r="16">
          <cell r="B16">
            <v>21.616666666666664</v>
          </cell>
          <cell r="C16">
            <v>25.1</v>
          </cell>
          <cell r="D16">
            <v>18.899999999999999</v>
          </cell>
          <cell r="E16">
            <v>72.541666666666671</v>
          </cell>
          <cell r="F16">
            <v>91</v>
          </cell>
          <cell r="G16">
            <v>57</v>
          </cell>
          <cell r="H16">
            <v>10.88</v>
          </cell>
          <cell r="I16" t="str">
            <v>SO</v>
          </cell>
          <cell r="J16">
            <v>29.12</v>
          </cell>
          <cell r="K16">
            <v>1</v>
          </cell>
        </row>
        <row r="17">
          <cell r="B17">
            <v>15.870833333333337</v>
          </cell>
          <cell r="C17">
            <v>22.5</v>
          </cell>
          <cell r="D17">
            <v>9.6</v>
          </cell>
          <cell r="E17">
            <v>60.791666666666664</v>
          </cell>
          <cell r="F17">
            <v>91</v>
          </cell>
          <cell r="G17">
            <v>26</v>
          </cell>
          <cell r="H17">
            <v>11.200000000000001</v>
          </cell>
          <cell r="I17" t="str">
            <v>SO</v>
          </cell>
          <cell r="J17">
            <v>21.44</v>
          </cell>
          <cell r="K17">
            <v>0</v>
          </cell>
        </row>
        <row r="18">
          <cell r="B18">
            <v>15.258333333333333</v>
          </cell>
          <cell r="C18">
            <v>24.9</v>
          </cell>
          <cell r="D18">
            <v>7.7</v>
          </cell>
          <cell r="E18">
            <v>60.875</v>
          </cell>
          <cell r="F18">
            <v>95</v>
          </cell>
          <cell r="G18">
            <v>26</v>
          </cell>
          <cell r="H18">
            <v>7.68</v>
          </cell>
          <cell r="I18" t="str">
            <v>SO</v>
          </cell>
          <cell r="J18">
            <v>18.880000000000003</v>
          </cell>
          <cell r="K18">
            <v>0</v>
          </cell>
        </row>
        <row r="19">
          <cell r="B19">
            <v>16.741666666666664</v>
          </cell>
          <cell r="C19">
            <v>25.9</v>
          </cell>
          <cell r="D19">
            <v>9.6</v>
          </cell>
          <cell r="E19">
            <v>62</v>
          </cell>
          <cell r="F19">
            <v>87</v>
          </cell>
          <cell r="G19">
            <v>28</v>
          </cell>
          <cell r="H19">
            <v>6.4</v>
          </cell>
          <cell r="I19" t="str">
            <v>SO</v>
          </cell>
          <cell r="J19">
            <v>17.600000000000001</v>
          </cell>
          <cell r="K19">
            <v>0</v>
          </cell>
        </row>
        <row r="20">
          <cell r="B20">
            <v>16.720833333333331</v>
          </cell>
          <cell r="C20">
            <v>24</v>
          </cell>
          <cell r="D20">
            <v>10</v>
          </cell>
          <cell r="E20">
            <v>70.5</v>
          </cell>
          <cell r="F20">
            <v>93</v>
          </cell>
          <cell r="G20">
            <v>49</v>
          </cell>
          <cell r="H20">
            <v>9.6000000000000014</v>
          </cell>
          <cell r="I20" t="str">
            <v>S</v>
          </cell>
          <cell r="J20">
            <v>19.52</v>
          </cell>
          <cell r="K20">
            <v>0</v>
          </cell>
        </row>
        <row r="21">
          <cell r="B21">
            <v>16.625000000000004</v>
          </cell>
          <cell r="C21">
            <v>20.2</v>
          </cell>
          <cell r="D21">
            <v>13.8</v>
          </cell>
          <cell r="E21">
            <v>75.291666666666671</v>
          </cell>
          <cell r="F21">
            <v>87</v>
          </cell>
          <cell r="G21">
            <v>58</v>
          </cell>
          <cell r="H21">
            <v>12.8</v>
          </cell>
          <cell r="I21" t="str">
            <v>S</v>
          </cell>
          <cell r="J21">
            <v>27.52</v>
          </cell>
          <cell r="K21">
            <v>0</v>
          </cell>
        </row>
        <row r="22">
          <cell r="B22">
            <v>13.904166666666663</v>
          </cell>
          <cell r="C22">
            <v>20.399999999999999</v>
          </cell>
          <cell r="D22">
            <v>7.7</v>
          </cell>
          <cell r="E22">
            <v>71.416666666666671</v>
          </cell>
          <cell r="F22">
            <v>95</v>
          </cell>
          <cell r="G22">
            <v>42</v>
          </cell>
          <cell r="H22">
            <v>8.64</v>
          </cell>
          <cell r="I22" t="str">
            <v>SO</v>
          </cell>
          <cell r="J22">
            <v>21.44</v>
          </cell>
          <cell r="K22">
            <v>0</v>
          </cell>
        </row>
        <row r="23">
          <cell r="B23">
            <v>13.904166666666663</v>
          </cell>
          <cell r="C23">
            <v>20.399999999999999</v>
          </cell>
          <cell r="D23">
            <v>7.7</v>
          </cell>
          <cell r="E23">
            <v>71.416666666666671</v>
          </cell>
          <cell r="F23">
            <v>95</v>
          </cell>
          <cell r="G23">
            <v>42</v>
          </cell>
          <cell r="H23">
            <v>8.64</v>
          </cell>
          <cell r="I23" t="str">
            <v>SO</v>
          </cell>
          <cell r="J23">
            <v>21.44</v>
          </cell>
          <cell r="K23">
            <v>0</v>
          </cell>
        </row>
        <row r="24">
          <cell r="B24">
            <v>14.416666666666666</v>
          </cell>
          <cell r="C24">
            <v>23.6</v>
          </cell>
          <cell r="D24">
            <v>6.9</v>
          </cell>
          <cell r="E24">
            <v>67.583333333333329</v>
          </cell>
          <cell r="F24">
            <v>92</v>
          </cell>
          <cell r="G24">
            <v>37</v>
          </cell>
          <cell r="H24">
            <v>6.7200000000000006</v>
          </cell>
          <cell r="I24" t="str">
            <v>NO</v>
          </cell>
          <cell r="J24">
            <v>15.36</v>
          </cell>
          <cell r="K24">
            <v>0</v>
          </cell>
        </row>
        <row r="25">
          <cell r="B25">
            <v>15.687499999999998</v>
          </cell>
          <cell r="C25">
            <v>25.7</v>
          </cell>
          <cell r="D25">
            <v>8</v>
          </cell>
          <cell r="E25">
            <v>68.875</v>
          </cell>
          <cell r="F25">
            <v>96</v>
          </cell>
          <cell r="G25">
            <v>32</v>
          </cell>
          <cell r="H25">
            <v>7.68</v>
          </cell>
          <cell r="I25" t="str">
            <v>N</v>
          </cell>
          <cell r="J25">
            <v>17.28</v>
          </cell>
          <cell r="K25">
            <v>0</v>
          </cell>
        </row>
        <row r="26">
          <cell r="B26">
            <v>18.516666666666666</v>
          </cell>
          <cell r="C26">
            <v>29.1</v>
          </cell>
          <cell r="D26">
            <v>11.1</v>
          </cell>
          <cell r="E26">
            <v>65.791666666666671</v>
          </cell>
          <cell r="F26">
            <v>97</v>
          </cell>
          <cell r="G26">
            <v>26</v>
          </cell>
          <cell r="H26">
            <v>11.520000000000001</v>
          </cell>
          <cell r="I26" t="str">
            <v>NE</v>
          </cell>
          <cell r="J26">
            <v>22.72</v>
          </cell>
          <cell r="K26">
            <v>0</v>
          </cell>
        </row>
        <row r="27">
          <cell r="B27">
            <v>21.304166666666664</v>
          </cell>
          <cell r="C27">
            <v>30.5</v>
          </cell>
          <cell r="D27">
            <v>15.2</v>
          </cell>
          <cell r="E27">
            <v>68.041666666666671</v>
          </cell>
          <cell r="F27">
            <v>92</v>
          </cell>
          <cell r="G27">
            <v>39</v>
          </cell>
          <cell r="H27">
            <v>4.8000000000000007</v>
          </cell>
          <cell r="I27" t="str">
            <v>N</v>
          </cell>
          <cell r="J27">
            <v>13.12</v>
          </cell>
          <cell r="K27">
            <v>0</v>
          </cell>
        </row>
        <row r="28">
          <cell r="B28">
            <v>23.349999999999998</v>
          </cell>
          <cell r="C28">
            <v>33.200000000000003</v>
          </cell>
          <cell r="D28">
            <v>15.9</v>
          </cell>
          <cell r="E28">
            <v>67.583333333333329</v>
          </cell>
          <cell r="F28">
            <v>94</v>
          </cell>
          <cell r="G28">
            <v>31</v>
          </cell>
          <cell r="H28">
            <v>7.68</v>
          </cell>
          <cell r="I28" t="str">
            <v>N</v>
          </cell>
          <cell r="J28">
            <v>17.919999999999998</v>
          </cell>
          <cell r="K28">
            <v>0</v>
          </cell>
        </row>
        <row r="29">
          <cell r="B29">
            <v>24.404166666666669</v>
          </cell>
          <cell r="C29">
            <v>33.799999999999997</v>
          </cell>
          <cell r="D29">
            <v>18.600000000000001</v>
          </cell>
          <cell r="E29">
            <v>60.041666666666664</v>
          </cell>
          <cell r="F29">
            <v>86</v>
          </cell>
          <cell r="G29">
            <v>23</v>
          </cell>
          <cell r="H29">
            <v>11.520000000000001</v>
          </cell>
          <cell r="I29" t="str">
            <v>NE</v>
          </cell>
          <cell r="J29">
            <v>24.32</v>
          </cell>
          <cell r="K29">
            <v>0</v>
          </cell>
        </row>
        <row r="30">
          <cell r="B30">
            <v>25.333333333333332</v>
          </cell>
          <cell r="C30">
            <v>34</v>
          </cell>
          <cell r="D30">
            <v>18</v>
          </cell>
          <cell r="E30">
            <v>45.916666666666664</v>
          </cell>
          <cell r="F30">
            <v>69</v>
          </cell>
          <cell r="G30">
            <v>22</v>
          </cell>
          <cell r="H30">
            <v>11.520000000000001</v>
          </cell>
          <cell r="I30" t="str">
            <v>N</v>
          </cell>
          <cell r="J30">
            <v>27.52</v>
          </cell>
          <cell r="K30">
            <v>0</v>
          </cell>
        </row>
        <row r="31">
          <cell r="B31">
            <v>24.437499999999996</v>
          </cell>
          <cell r="C31">
            <v>33.4</v>
          </cell>
          <cell r="D31">
            <v>17.2</v>
          </cell>
          <cell r="E31">
            <v>59.541666666666664</v>
          </cell>
          <cell r="F31">
            <v>95</v>
          </cell>
          <cell r="G31">
            <v>24</v>
          </cell>
          <cell r="H31">
            <v>9.6000000000000014</v>
          </cell>
          <cell r="I31" t="str">
            <v>NE</v>
          </cell>
          <cell r="J31">
            <v>20.8</v>
          </cell>
          <cell r="K31">
            <v>0</v>
          </cell>
        </row>
        <row r="32">
          <cell r="B32">
            <v>24.319047619047616</v>
          </cell>
          <cell r="C32">
            <v>34.5</v>
          </cell>
          <cell r="D32">
            <v>16.399999999999999</v>
          </cell>
          <cell r="E32">
            <v>54</v>
          </cell>
          <cell r="F32">
            <v>80</v>
          </cell>
          <cell r="G32">
            <v>24</v>
          </cell>
          <cell r="H32">
            <v>7.0400000000000009</v>
          </cell>
          <cell r="I32" t="str">
            <v>N</v>
          </cell>
          <cell r="J32">
            <v>16.32</v>
          </cell>
          <cell r="K32">
            <v>0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22.379166666666663</v>
          </cell>
          <cell r="C5">
            <v>31.7</v>
          </cell>
          <cell r="D5">
            <v>15.1</v>
          </cell>
          <cell r="E5">
            <v>70.625</v>
          </cell>
          <cell r="F5">
            <v>96</v>
          </cell>
          <cell r="G5">
            <v>37</v>
          </cell>
          <cell r="H5">
            <v>13.32</v>
          </cell>
          <cell r="I5" t="str">
            <v>SE</v>
          </cell>
          <cell r="J5">
            <v>36.72</v>
          </cell>
          <cell r="K5">
            <v>0</v>
          </cell>
        </row>
        <row r="6">
          <cell r="B6">
            <v>23.425000000000001</v>
          </cell>
          <cell r="C6">
            <v>32.6</v>
          </cell>
          <cell r="D6">
            <v>15.9</v>
          </cell>
          <cell r="E6">
            <v>69.166666666666671</v>
          </cell>
          <cell r="F6">
            <v>96</v>
          </cell>
          <cell r="G6">
            <v>28</v>
          </cell>
          <cell r="H6">
            <v>12.6</v>
          </cell>
          <cell r="I6" t="str">
            <v>SE</v>
          </cell>
          <cell r="J6">
            <v>28.08</v>
          </cell>
          <cell r="K6">
            <v>0</v>
          </cell>
        </row>
        <row r="7">
          <cell r="B7">
            <v>22.120833333333334</v>
          </cell>
          <cell r="C7">
            <v>32</v>
          </cell>
          <cell r="D7">
            <v>14.3</v>
          </cell>
          <cell r="E7">
            <v>73.708333333333329</v>
          </cell>
          <cell r="F7">
            <v>97</v>
          </cell>
          <cell r="G7">
            <v>29</v>
          </cell>
          <cell r="H7">
            <v>5.04</v>
          </cell>
          <cell r="I7" t="str">
            <v>SE</v>
          </cell>
          <cell r="J7">
            <v>15.48</v>
          </cell>
          <cell r="K7">
            <v>0</v>
          </cell>
        </row>
        <row r="8">
          <cell r="B8">
            <v>22.033333333333331</v>
          </cell>
          <cell r="C8">
            <v>31.3</v>
          </cell>
          <cell r="D8">
            <v>14.8</v>
          </cell>
          <cell r="E8">
            <v>70.291666666666671</v>
          </cell>
          <cell r="F8">
            <v>97</v>
          </cell>
          <cell r="G8">
            <v>27</v>
          </cell>
          <cell r="H8">
            <v>16.920000000000002</v>
          </cell>
          <cell r="I8" t="str">
            <v>SE</v>
          </cell>
          <cell r="J8">
            <v>34.92</v>
          </cell>
          <cell r="K8">
            <v>0.2</v>
          </cell>
        </row>
        <row r="9">
          <cell r="B9">
            <v>21.504166666666666</v>
          </cell>
          <cell r="C9">
            <v>30.9</v>
          </cell>
          <cell r="D9">
            <v>13.7</v>
          </cell>
          <cell r="E9">
            <v>69.291666666666671</v>
          </cell>
          <cell r="F9">
            <v>95</v>
          </cell>
          <cell r="G9">
            <v>36</v>
          </cell>
          <cell r="H9">
            <v>12.24</v>
          </cell>
          <cell r="I9" t="str">
            <v>SE</v>
          </cell>
          <cell r="J9">
            <v>27.36</v>
          </cell>
          <cell r="K9">
            <v>0</v>
          </cell>
        </row>
        <row r="10">
          <cell r="B10">
            <v>20.858333333333334</v>
          </cell>
          <cell r="C10">
            <v>28.3</v>
          </cell>
          <cell r="D10">
            <v>16.7</v>
          </cell>
          <cell r="E10">
            <v>80.125</v>
          </cell>
          <cell r="F10">
            <v>96</v>
          </cell>
          <cell r="G10">
            <v>57</v>
          </cell>
          <cell r="H10">
            <v>10.8</v>
          </cell>
          <cell r="I10" t="str">
            <v>S</v>
          </cell>
          <cell r="J10">
            <v>32.04</v>
          </cell>
          <cell r="K10">
            <v>0</v>
          </cell>
        </row>
        <row r="11">
          <cell r="B11">
            <v>14.54166666666667</v>
          </cell>
          <cell r="C11">
            <v>18.3</v>
          </cell>
          <cell r="D11">
            <v>12.3</v>
          </cell>
          <cell r="E11">
            <v>88.166666666666671</v>
          </cell>
          <cell r="F11">
            <v>95</v>
          </cell>
          <cell r="G11">
            <v>78</v>
          </cell>
          <cell r="H11">
            <v>6.84</v>
          </cell>
          <cell r="I11" t="str">
            <v>S</v>
          </cell>
          <cell r="J11">
            <v>26.64</v>
          </cell>
          <cell r="K11">
            <v>8.4</v>
          </cell>
        </row>
        <row r="12">
          <cell r="B12">
            <v>13.245833333333335</v>
          </cell>
          <cell r="C12">
            <v>19.399999999999999</v>
          </cell>
          <cell r="D12">
            <v>10</v>
          </cell>
          <cell r="E12">
            <v>77.666666666666671</v>
          </cell>
          <cell r="F12">
            <v>95</v>
          </cell>
          <cell r="G12">
            <v>49</v>
          </cell>
          <cell r="H12">
            <v>13.68</v>
          </cell>
          <cell r="I12" t="str">
            <v>SE</v>
          </cell>
          <cell r="J12">
            <v>24.48</v>
          </cell>
          <cell r="K12">
            <v>0.2</v>
          </cell>
        </row>
        <row r="13">
          <cell r="B13">
            <v>17.729166666666668</v>
          </cell>
          <cell r="C13">
            <v>28.3</v>
          </cell>
          <cell r="D13">
            <v>10.9</v>
          </cell>
          <cell r="E13">
            <v>77.25</v>
          </cell>
          <cell r="F13">
            <v>96</v>
          </cell>
          <cell r="G13">
            <v>47</v>
          </cell>
          <cell r="H13">
            <v>4.6800000000000006</v>
          </cell>
          <cell r="I13" t="str">
            <v>S</v>
          </cell>
          <cell r="J13">
            <v>19.079999999999998</v>
          </cell>
          <cell r="K13">
            <v>0</v>
          </cell>
        </row>
        <row r="14">
          <cell r="B14">
            <v>21.316666666666666</v>
          </cell>
          <cell r="C14">
            <v>30.8</v>
          </cell>
          <cell r="D14">
            <v>14.4</v>
          </cell>
          <cell r="E14">
            <v>79.666666666666671</v>
          </cell>
          <cell r="F14">
            <v>98</v>
          </cell>
          <cell r="G14">
            <v>44</v>
          </cell>
          <cell r="H14">
            <v>11.16</v>
          </cell>
          <cell r="I14" t="str">
            <v>SE</v>
          </cell>
          <cell r="J14">
            <v>22.32</v>
          </cell>
          <cell r="K14">
            <v>0.2</v>
          </cell>
        </row>
        <row r="15">
          <cell r="B15">
            <v>21.658333333333335</v>
          </cell>
          <cell r="C15">
            <v>28.6</v>
          </cell>
          <cell r="D15">
            <v>16.7</v>
          </cell>
          <cell r="E15">
            <v>84.416666666666671</v>
          </cell>
          <cell r="F15">
            <v>97</v>
          </cell>
          <cell r="G15">
            <v>58</v>
          </cell>
          <cell r="H15">
            <v>7.2</v>
          </cell>
          <cell r="I15" t="str">
            <v>SE</v>
          </cell>
          <cell r="J15">
            <v>20.88</v>
          </cell>
          <cell r="K15">
            <v>0</v>
          </cell>
        </row>
        <row r="16">
          <cell r="B16">
            <v>20.354166666666668</v>
          </cell>
          <cell r="C16">
            <v>24.7</v>
          </cell>
          <cell r="D16">
            <v>17.100000000000001</v>
          </cell>
          <cell r="E16">
            <v>78.333333333333329</v>
          </cell>
          <cell r="F16">
            <v>95</v>
          </cell>
          <cell r="G16">
            <v>51</v>
          </cell>
          <cell r="H16">
            <v>7.9200000000000008</v>
          </cell>
          <cell r="I16" t="str">
            <v>SO</v>
          </cell>
          <cell r="J16">
            <v>21.96</v>
          </cell>
          <cell r="K16">
            <v>0</v>
          </cell>
        </row>
        <row r="17">
          <cell r="B17">
            <v>15.020833333333334</v>
          </cell>
          <cell r="C17">
            <v>23.9</v>
          </cell>
          <cell r="D17">
            <v>7.6</v>
          </cell>
          <cell r="E17">
            <v>66</v>
          </cell>
          <cell r="F17">
            <v>93</v>
          </cell>
          <cell r="G17">
            <v>26</v>
          </cell>
          <cell r="H17">
            <v>14.76</v>
          </cell>
          <cell r="I17" t="str">
            <v>SE</v>
          </cell>
          <cell r="J17">
            <v>27</v>
          </cell>
          <cell r="K17">
            <v>0</v>
          </cell>
        </row>
        <row r="18">
          <cell r="B18">
            <v>15.912500000000001</v>
          </cell>
          <cell r="C18">
            <v>25.6</v>
          </cell>
          <cell r="D18">
            <v>7.8</v>
          </cell>
          <cell r="E18">
            <v>63.541666666666664</v>
          </cell>
          <cell r="F18">
            <v>91</v>
          </cell>
          <cell r="G18">
            <v>30</v>
          </cell>
          <cell r="H18">
            <v>15.48</v>
          </cell>
          <cell r="I18" t="str">
            <v>SE</v>
          </cell>
          <cell r="J18">
            <v>27</v>
          </cell>
          <cell r="K18">
            <v>0</v>
          </cell>
        </row>
        <row r="19">
          <cell r="B19">
            <v>18.333333333333332</v>
          </cell>
          <cell r="C19">
            <v>27.3</v>
          </cell>
          <cell r="D19">
            <v>11.2</v>
          </cell>
          <cell r="E19">
            <v>59.458333333333336</v>
          </cell>
          <cell r="F19">
            <v>85</v>
          </cell>
          <cell r="G19">
            <v>31</v>
          </cell>
          <cell r="H19">
            <v>17.28</v>
          </cell>
          <cell r="I19" t="str">
            <v>SE</v>
          </cell>
          <cell r="J19">
            <v>29.880000000000003</v>
          </cell>
          <cell r="K19">
            <v>0</v>
          </cell>
        </row>
        <row r="20">
          <cell r="B20">
            <v>16.562499999999996</v>
          </cell>
          <cell r="C20">
            <v>22.1</v>
          </cell>
          <cell r="D20">
            <v>12.6</v>
          </cell>
          <cell r="E20">
            <v>74.625</v>
          </cell>
          <cell r="F20">
            <v>89</v>
          </cell>
          <cell r="G20">
            <v>54</v>
          </cell>
          <cell r="H20">
            <v>11.520000000000001</v>
          </cell>
          <cell r="I20" t="str">
            <v>S</v>
          </cell>
          <cell r="J20">
            <v>31.319999999999997</v>
          </cell>
          <cell r="K20">
            <v>0</v>
          </cell>
        </row>
        <row r="21">
          <cell r="B21">
            <v>14.825000000000001</v>
          </cell>
          <cell r="C21">
            <v>20.7</v>
          </cell>
          <cell r="D21">
            <v>10.4</v>
          </cell>
          <cell r="E21">
            <v>79.25</v>
          </cell>
          <cell r="F21">
            <v>97</v>
          </cell>
          <cell r="G21">
            <v>51</v>
          </cell>
          <cell r="H21">
            <v>9.3600000000000012</v>
          </cell>
          <cell r="I21" t="str">
            <v>S</v>
          </cell>
          <cell r="J21">
            <v>24.48</v>
          </cell>
          <cell r="K21">
            <v>0.2</v>
          </cell>
        </row>
        <row r="22">
          <cell r="B22">
            <v>12.924999999999997</v>
          </cell>
          <cell r="C22">
            <v>21.9</v>
          </cell>
          <cell r="D22">
            <v>5.5</v>
          </cell>
          <cell r="E22">
            <v>73.666666666666671</v>
          </cell>
          <cell r="F22">
            <v>99</v>
          </cell>
          <cell r="G22">
            <v>28</v>
          </cell>
          <cell r="H22">
            <v>2.16</v>
          </cell>
          <cell r="I22" t="str">
            <v>S</v>
          </cell>
          <cell r="J22">
            <v>16.2</v>
          </cell>
          <cell r="K22">
            <v>0</v>
          </cell>
        </row>
        <row r="23">
          <cell r="B23">
            <v>13.16666666666667</v>
          </cell>
          <cell r="C23">
            <v>24.1</v>
          </cell>
          <cell r="D23">
            <v>4.2</v>
          </cell>
          <cell r="E23">
            <v>69.625</v>
          </cell>
          <cell r="F23">
            <v>97</v>
          </cell>
          <cell r="G23">
            <v>27</v>
          </cell>
          <cell r="H23">
            <v>7.9200000000000008</v>
          </cell>
          <cell r="I23" t="str">
            <v>SE</v>
          </cell>
          <cell r="J23">
            <v>20.88</v>
          </cell>
          <cell r="K23">
            <v>0</v>
          </cell>
        </row>
        <row r="24">
          <cell r="B24">
            <v>15.0375</v>
          </cell>
          <cell r="C24">
            <v>28.4</v>
          </cell>
          <cell r="D24">
            <v>5.5</v>
          </cell>
          <cell r="E24">
            <v>70.791666666666671</v>
          </cell>
          <cell r="F24">
            <v>99</v>
          </cell>
          <cell r="G24">
            <v>22</v>
          </cell>
          <cell r="H24">
            <v>3.24</v>
          </cell>
          <cell r="I24" t="str">
            <v>SE</v>
          </cell>
          <cell r="J24">
            <v>12.6</v>
          </cell>
          <cell r="K24">
            <v>0</v>
          </cell>
        </row>
        <row r="25">
          <cell r="B25">
            <v>18.158333333333335</v>
          </cell>
          <cell r="C25">
            <v>31.6</v>
          </cell>
          <cell r="D25">
            <v>8</v>
          </cell>
          <cell r="E25">
            <v>68.041666666666671</v>
          </cell>
          <cell r="F25">
            <v>97</v>
          </cell>
          <cell r="G25">
            <v>27</v>
          </cell>
          <cell r="H25">
            <v>18.720000000000002</v>
          </cell>
          <cell r="I25" t="str">
            <v>SE</v>
          </cell>
          <cell r="J25">
            <v>33.119999999999997</v>
          </cell>
          <cell r="K25">
            <v>0.2</v>
          </cell>
        </row>
        <row r="26">
          <cell r="B26">
            <v>21.975000000000005</v>
          </cell>
          <cell r="C26">
            <v>32.4</v>
          </cell>
          <cell r="D26">
            <v>14.8</v>
          </cell>
          <cell r="E26">
            <v>71.791666666666671</v>
          </cell>
          <cell r="F26">
            <v>93</v>
          </cell>
          <cell r="G26">
            <v>39</v>
          </cell>
          <cell r="H26">
            <v>11.879999999999999</v>
          </cell>
          <cell r="I26" t="str">
            <v>NO</v>
          </cell>
          <cell r="J26">
            <v>27.36</v>
          </cell>
          <cell r="K26">
            <v>0</v>
          </cell>
        </row>
        <row r="27">
          <cell r="B27">
            <v>23.362500000000001</v>
          </cell>
          <cell r="C27">
            <v>32.700000000000003</v>
          </cell>
          <cell r="D27">
            <v>16.100000000000001</v>
          </cell>
          <cell r="E27">
            <v>75.958333333333329</v>
          </cell>
          <cell r="F27">
            <v>97</v>
          </cell>
          <cell r="G27">
            <v>39</v>
          </cell>
          <cell r="H27">
            <v>8.64</v>
          </cell>
          <cell r="I27" t="str">
            <v>SE</v>
          </cell>
          <cell r="J27">
            <v>24.840000000000003</v>
          </cell>
          <cell r="K27">
            <v>0</v>
          </cell>
        </row>
        <row r="28">
          <cell r="B28">
            <v>24.200000000000003</v>
          </cell>
          <cell r="C28">
            <v>34.299999999999997</v>
          </cell>
          <cell r="D28">
            <v>16.100000000000001</v>
          </cell>
          <cell r="E28">
            <v>71.125</v>
          </cell>
          <cell r="F28">
            <v>96</v>
          </cell>
          <cell r="G28">
            <v>32</v>
          </cell>
          <cell r="H28">
            <v>10.08</v>
          </cell>
          <cell r="I28" t="str">
            <v>SE</v>
          </cell>
          <cell r="J28">
            <v>26.64</v>
          </cell>
          <cell r="K28">
            <v>0</v>
          </cell>
        </row>
        <row r="29">
          <cell r="B29">
            <v>23.241666666666664</v>
          </cell>
          <cell r="C29">
            <v>30.1</v>
          </cell>
          <cell r="D29">
            <v>19.100000000000001</v>
          </cell>
          <cell r="E29">
            <v>81.875</v>
          </cell>
          <cell r="F29">
            <v>94</v>
          </cell>
          <cell r="G29">
            <v>53</v>
          </cell>
          <cell r="H29">
            <v>4.6800000000000006</v>
          </cell>
          <cell r="I29" t="str">
            <v>SE</v>
          </cell>
          <cell r="J29">
            <v>28.08</v>
          </cell>
          <cell r="K29">
            <v>0.6</v>
          </cell>
        </row>
        <row r="30">
          <cell r="B30">
            <v>24.074999999999992</v>
          </cell>
          <cell r="C30">
            <v>31.7</v>
          </cell>
          <cell r="D30">
            <v>19.2</v>
          </cell>
          <cell r="E30">
            <v>80.291666666666671</v>
          </cell>
          <cell r="F30">
            <v>97</v>
          </cell>
          <cell r="G30">
            <v>46</v>
          </cell>
          <cell r="H30">
            <v>10.44</v>
          </cell>
          <cell r="I30" t="str">
            <v>S</v>
          </cell>
          <cell r="J30">
            <v>25.2</v>
          </cell>
          <cell r="K30">
            <v>0</v>
          </cell>
        </row>
        <row r="31">
          <cell r="B31">
            <v>23.308333333333334</v>
          </cell>
          <cell r="C31">
            <v>29.7</v>
          </cell>
          <cell r="D31">
            <v>18.899999999999999</v>
          </cell>
          <cell r="E31">
            <v>81.291666666666671</v>
          </cell>
          <cell r="F31">
            <v>95</v>
          </cell>
          <cell r="G31">
            <v>56</v>
          </cell>
          <cell r="H31">
            <v>8.64</v>
          </cell>
          <cell r="I31" t="str">
            <v>SE</v>
          </cell>
          <cell r="J31">
            <v>20.88</v>
          </cell>
          <cell r="K31">
            <v>0</v>
          </cell>
        </row>
        <row r="32">
          <cell r="B32">
            <v>23.220833333333335</v>
          </cell>
          <cell r="C32">
            <v>32.799999999999997</v>
          </cell>
          <cell r="D32">
            <v>18.399999999999999</v>
          </cell>
          <cell r="E32">
            <v>81.416666666666671</v>
          </cell>
          <cell r="F32">
            <v>98</v>
          </cell>
          <cell r="G32">
            <v>34</v>
          </cell>
          <cell r="H32">
            <v>10.8</v>
          </cell>
          <cell r="I32" t="str">
            <v>S</v>
          </cell>
          <cell r="J32">
            <v>26.28</v>
          </cell>
          <cell r="K32">
            <v>0.2</v>
          </cell>
        </row>
        <row r="33">
          <cell r="B33">
            <v>24.121739130434779</v>
          </cell>
          <cell r="C33">
            <v>33.700000000000003</v>
          </cell>
          <cell r="D33">
            <v>16.5</v>
          </cell>
          <cell r="E33">
            <v>67.875</v>
          </cell>
          <cell r="F33">
            <v>96</v>
          </cell>
          <cell r="G33">
            <v>26</v>
          </cell>
          <cell r="H33">
            <v>18</v>
          </cell>
          <cell r="I33" t="str">
            <v>SE</v>
          </cell>
          <cell r="J33">
            <v>38.519999999999996</v>
          </cell>
          <cell r="K33">
            <v>0</v>
          </cell>
        </row>
        <row r="34">
          <cell r="B34">
            <v>22.229166666666668</v>
          </cell>
          <cell r="C34">
            <v>26.6</v>
          </cell>
          <cell r="D34">
            <v>19.100000000000001</v>
          </cell>
          <cell r="E34">
            <v>77.833333333333329</v>
          </cell>
          <cell r="F34">
            <v>93</v>
          </cell>
          <cell r="G34">
            <v>56</v>
          </cell>
          <cell r="H34">
            <v>5.04</v>
          </cell>
          <cell r="I34" t="str">
            <v>S</v>
          </cell>
          <cell r="J34">
            <v>18</v>
          </cell>
          <cell r="K34">
            <v>0</v>
          </cell>
        </row>
        <row r="35">
          <cell r="B35">
            <v>22.366666666666671</v>
          </cell>
          <cell r="C35">
            <v>32.6</v>
          </cell>
          <cell r="D35">
            <v>16.8</v>
          </cell>
          <cell r="E35">
            <v>72.125</v>
          </cell>
          <cell r="F35">
            <v>97</v>
          </cell>
          <cell r="G35">
            <v>27</v>
          </cell>
          <cell r="H35">
            <v>9</v>
          </cell>
          <cell r="I35" t="str">
            <v>S</v>
          </cell>
          <cell r="J35">
            <v>23.759999999999998</v>
          </cell>
          <cell r="K35">
            <v>0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20.974999999999998</v>
          </cell>
          <cell r="C5">
            <v>30.1</v>
          </cell>
          <cell r="D5">
            <v>13.9</v>
          </cell>
          <cell r="E5">
            <v>71.083333333333329</v>
          </cell>
          <cell r="F5">
            <v>91</v>
          </cell>
          <cell r="G5">
            <v>39</v>
          </cell>
          <cell r="H5">
            <v>11.520000000000001</v>
          </cell>
          <cell r="I5" t="str">
            <v>NE</v>
          </cell>
          <cell r="J5">
            <v>28.160000000000004</v>
          </cell>
          <cell r="K5">
            <v>0</v>
          </cell>
        </row>
        <row r="6">
          <cell r="B6">
            <v>23.141666666666662</v>
          </cell>
          <cell r="C6">
            <v>31.5</v>
          </cell>
          <cell r="D6">
            <v>18.100000000000001</v>
          </cell>
          <cell r="E6">
            <v>68.208333333333329</v>
          </cell>
          <cell r="F6">
            <v>87</v>
          </cell>
          <cell r="G6">
            <v>37</v>
          </cell>
          <cell r="H6">
            <v>12.8</v>
          </cell>
          <cell r="I6" t="str">
            <v>NE</v>
          </cell>
          <cell r="J6">
            <v>29.760000000000005</v>
          </cell>
          <cell r="K6">
            <v>0</v>
          </cell>
        </row>
        <row r="7">
          <cell r="B7">
            <v>21.670833333333334</v>
          </cell>
          <cell r="C7">
            <v>31.8</v>
          </cell>
          <cell r="D7">
            <v>15</v>
          </cell>
          <cell r="E7">
            <v>70.041666666666671</v>
          </cell>
          <cell r="F7">
            <v>92</v>
          </cell>
          <cell r="G7">
            <v>32</v>
          </cell>
          <cell r="H7">
            <v>10.240000000000002</v>
          </cell>
          <cell r="I7" t="str">
            <v>NE</v>
          </cell>
          <cell r="J7">
            <v>25.28</v>
          </cell>
          <cell r="K7">
            <v>0</v>
          </cell>
        </row>
        <row r="8">
          <cell r="B8">
            <v>20.995833333333334</v>
          </cell>
          <cell r="C8">
            <v>29.7</v>
          </cell>
          <cell r="D8">
            <v>15.1</v>
          </cell>
          <cell r="E8">
            <v>75.083333333333329</v>
          </cell>
          <cell r="F8">
            <v>96</v>
          </cell>
          <cell r="G8">
            <v>37</v>
          </cell>
          <cell r="H8">
            <v>15.040000000000001</v>
          </cell>
          <cell r="I8" t="str">
            <v>N</v>
          </cell>
          <cell r="J8">
            <v>32</v>
          </cell>
          <cell r="K8">
            <v>0.2</v>
          </cell>
        </row>
        <row r="9">
          <cell r="B9">
            <v>21.345833333333331</v>
          </cell>
          <cell r="C9">
            <v>30.5</v>
          </cell>
          <cell r="D9">
            <v>15.2</v>
          </cell>
          <cell r="E9">
            <v>65.916666666666671</v>
          </cell>
          <cell r="F9">
            <v>83</v>
          </cell>
          <cell r="G9">
            <v>40</v>
          </cell>
          <cell r="H9">
            <v>13.76</v>
          </cell>
          <cell r="I9" t="str">
            <v>NE</v>
          </cell>
          <cell r="J9">
            <v>34.880000000000003</v>
          </cell>
          <cell r="K9">
            <v>0</v>
          </cell>
        </row>
        <row r="10">
          <cell r="B10">
            <v>16.654166666666669</v>
          </cell>
          <cell r="C10">
            <v>21.3</v>
          </cell>
          <cell r="D10">
            <v>13.3</v>
          </cell>
          <cell r="E10">
            <v>88.875</v>
          </cell>
          <cell r="F10">
            <v>94</v>
          </cell>
          <cell r="G10">
            <v>70</v>
          </cell>
          <cell r="H10">
            <v>13.440000000000001</v>
          </cell>
          <cell r="I10" t="str">
            <v>SO</v>
          </cell>
          <cell r="J10">
            <v>29.760000000000005</v>
          </cell>
          <cell r="K10">
            <v>0.4</v>
          </cell>
        </row>
        <row r="11">
          <cell r="B11">
            <v>11.762500000000003</v>
          </cell>
          <cell r="C11">
            <v>13.5</v>
          </cell>
          <cell r="D11">
            <v>10.7</v>
          </cell>
          <cell r="E11">
            <v>88.708333333333329</v>
          </cell>
          <cell r="F11">
            <v>93</v>
          </cell>
          <cell r="G11">
            <v>81</v>
          </cell>
          <cell r="H11">
            <v>13.76</v>
          </cell>
          <cell r="I11" t="str">
            <v>S</v>
          </cell>
          <cell r="J11">
            <v>28.480000000000004</v>
          </cell>
          <cell r="K11">
            <v>0.2</v>
          </cell>
        </row>
        <row r="12">
          <cell r="B12">
            <v>11.887499999999998</v>
          </cell>
          <cell r="C12">
            <v>20.9</v>
          </cell>
          <cell r="D12">
            <v>3.2</v>
          </cell>
          <cell r="E12">
            <v>72.458333333333329</v>
          </cell>
          <cell r="F12">
            <v>95</v>
          </cell>
          <cell r="G12">
            <v>39</v>
          </cell>
          <cell r="H12">
            <v>10.240000000000002</v>
          </cell>
          <cell r="I12" t="str">
            <v>NE</v>
          </cell>
          <cell r="J12">
            <v>21.12</v>
          </cell>
          <cell r="K12">
            <v>0</v>
          </cell>
        </row>
        <row r="13">
          <cell r="B13">
            <v>16.270833333333332</v>
          </cell>
          <cell r="C13">
            <v>26.6</v>
          </cell>
          <cell r="D13">
            <v>8.1</v>
          </cell>
          <cell r="E13">
            <v>74.083333333333329</v>
          </cell>
          <cell r="F13">
            <v>90</v>
          </cell>
          <cell r="G13">
            <v>51</v>
          </cell>
          <cell r="H13">
            <v>11.520000000000001</v>
          </cell>
          <cell r="I13" t="str">
            <v>NE</v>
          </cell>
          <cell r="J13">
            <v>26.24</v>
          </cell>
          <cell r="K13">
            <v>0</v>
          </cell>
        </row>
        <row r="14">
          <cell r="B14">
            <v>19.762499999999999</v>
          </cell>
          <cell r="C14">
            <v>31.2</v>
          </cell>
          <cell r="D14">
            <v>11.7</v>
          </cell>
          <cell r="E14">
            <v>79</v>
          </cell>
          <cell r="F14">
            <v>96</v>
          </cell>
          <cell r="G14">
            <v>52</v>
          </cell>
          <cell r="H14">
            <v>9.9200000000000017</v>
          </cell>
          <cell r="I14" t="str">
            <v>NE</v>
          </cell>
          <cell r="J14">
            <v>21.44</v>
          </cell>
          <cell r="K14">
            <v>0</v>
          </cell>
        </row>
        <row r="15">
          <cell r="B15">
            <v>18.041666666666664</v>
          </cell>
          <cell r="C15">
            <v>21.2</v>
          </cell>
          <cell r="D15">
            <v>16</v>
          </cell>
          <cell r="E15">
            <v>89.583333333333329</v>
          </cell>
          <cell r="F15">
            <v>94</v>
          </cell>
          <cell r="G15">
            <v>84</v>
          </cell>
          <cell r="H15">
            <v>13.76</v>
          </cell>
          <cell r="I15" t="str">
            <v>SO</v>
          </cell>
          <cell r="J15">
            <v>26.24</v>
          </cell>
          <cell r="K15">
            <v>0.4</v>
          </cell>
        </row>
        <row r="16">
          <cell r="B16">
            <v>16.133333333333333</v>
          </cell>
          <cell r="C16">
            <v>20.8</v>
          </cell>
          <cell r="D16">
            <v>9.5</v>
          </cell>
          <cell r="E16">
            <v>74.541666666666671</v>
          </cell>
          <cell r="F16">
            <v>94</v>
          </cell>
          <cell r="G16">
            <v>33</v>
          </cell>
          <cell r="H16">
            <v>13.12</v>
          </cell>
          <cell r="I16" t="str">
            <v>SO</v>
          </cell>
          <cell r="J16">
            <v>24</v>
          </cell>
          <cell r="K16">
            <v>0</v>
          </cell>
        </row>
        <row r="17">
          <cell r="B17">
            <v>11.604166666666666</v>
          </cell>
          <cell r="C17">
            <v>23.8</v>
          </cell>
          <cell r="D17">
            <v>2.9</v>
          </cell>
          <cell r="E17">
            <v>72.708333333333329</v>
          </cell>
          <cell r="F17">
            <v>96</v>
          </cell>
          <cell r="G17">
            <v>27</v>
          </cell>
          <cell r="H17">
            <v>10.240000000000002</v>
          </cell>
          <cell r="I17" t="str">
            <v>NE</v>
          </cell>
          <cell r="J17">
            <v>21.44</v>
          </cell>
          <cell r="K17">
            <v>0.2</v>
          </cell>
        </row>
        <row r="18">
          <cell r="B18">
            <v>13.237499999999999</v>
          </cell>
          <cell r="C18">
            <v>26.4</v>
          </cell>
          <cell r="D18">
            <v>4</v>
          </cell>
          <cell r="E18">
            <v>72.375</v>
          </cell>
          <cell r="F18">
            <v>95</v>
          </cell>
          <cell r="G18">
            <v>25</v>
          </cell>
          <cell r="H18">
            <v>7.68</v>
          </cell>
          <cell r="I18" t="str">
            <v>NE</v>
          </cell>
          <cell r="J18">
            <v>17.919999999999998</v>
          </cell>
          <cell r="K18">
            <v>0.2</v>
          </cell>
        </row>
        <row r="19">
          <cell r="B19">
            <v>16.829166666666669</v>
          </cell>
          <cell r="C19">
            <v>23.7</v>
          </cell>
          <cell r="D19">
            <v>11.8</v>
          </cell>
          <cell r="E19">
            <v>69.208333333333329</v>
          </cell>
          <cell r="F19">
            <v>88</v>
          </cell>
          <cell r="G19">
            <v>38</v>
          </cell>
          <cell r="H19">
            <v>8</v>
          </cell>
          <cell r="I19" t="str">
            <v>SO</v>
          </cell>
          <cell r="J19">
            <v>16.32</v>
          </cell>
          <cell r="K19">
            <v>0</v>
          </cell>
        </row>
        <row r="20">
          <cell r="B20">
            <v>13.404166666666669</v>
          </cell>
          <cell r="C20">
            <v>17.2</v>
          </cell>
          <cell r="D20">
            <v>11.8</v>
          </cell>
          <cell r="E20">
            <v>85.916666666666671</v>
          </cell>
          <cell r="F20">
            <v>94</v>
          </cell>
          <cell r="G20">
            <v>69</v>
          </cell>
          <cell r="H20">
            <v>12.8</v>
          </cell>
          <cell r="I20" t="str">
            <v>S</v>
          </cell>
          <cell r="J20">
            <v>24</v>
          </cell>
          <cell r="K20">
            <v>3</v>
          </cell>
        </row>
        <row r="21">
          <cell r="B21">
            <v>13.3375</v>
          </cell>
          <cell r="C21">
            <v>18.600000000000001</v>
          </cell>
          <cell r="D21">
            <v>10.7</v>
          </cell>
          <cell r="E21">
            <v>83.375</v>
          </cell>
          <cell r="F21">
            <v>95</v>
          </cell>
          <cell r="G21">
            <v>58</v>
          </cell>
          <cell r="H21">
            <v>13.76</v>
          </cell>
          <cell r="I21" t="str">
            <v>S</v>
          </cell>
          <cell r="J21">
            <v>29.12</v>
          </cell>
          <cell r="K21">
            <v>0.60000000000000009</v>
          </cell>
        </row>
        <row r="22">
          <cell r="B22">
            <v>10.2125</v>
          </cell>
          <cell r="C22">
            <v>20.2</v>
          </cell>
          <cell r="D22">
            <v>2.2000000000000002</v>
          </cell>
          <cell r="E22">
            <v>73.833333333333329</v>
          </cell>
          <cell r="F22">
            <v>96</v>
          </cell>
          <cell r="G22">
            <v>30</v>
          </cell>
          <cell r="H22">
            <v>10.88</v>
          </cell>
          <cell r="I22" t="str">
            <v>S</v>
          </cell>
          <cell r="J22">
            <v>21.12</v>
          </cell>
          <cell r="K22">
            <v>0</v>
          </cell>
        </row>
        <row r="23">
          <cell r="B23">
            <v>11.3375</v>
          </cell>
          <cell r="C23">
            <v>24.3</v>
          </cell>
          <cell r="D23">
            <v>1.9</v>
          </cell>
          <cell r="E23">
            <v>74.125</v>
          </cell>
          <cell r="F23">
            <v>96</v>
          </cell>
          <cell r="G23">
            <v>31</v>
          </cell>
          <cell r="H23">
            <v>6.7200000000000006</v>
          </cell>
          <cell r="I23" t="str">
            <v>NE</v>
          </cell>
          <cell r="J23">
            <v>16.64</v>
          </cell>
          <cell r="K23">
            <v>0.2</v>
          </cell>
        </row>
        <row r="24">
          <cell r="B24">
            <v>13.483333333333334</v>
          </cell>
          <cell r="C24">
            <v>26.3</v>
          </cell>
          <cell r="D24">
            <v>3.1</v>
          </cell>
          <cell r="E24">
            <v>70.666666666666671</v>
          </cell>
          <cell r="F24">
            <v>96</v>
          </cell>
          <cell r="G24">
            <v>24</v>
          </cell>
          <cell r="H24">
            <v>7.68</v>
          </cell>
          <cell r="I24" t="str">
            <v>NE</v>
          </cell>
          <cell r="J24">
            <v>24</v>
          </cell>
          <cell r="K24">
            <v>0</v>
          </cell>
        </row>
        <row r="25">
          <cell r="B25">
            <v>17.341666666666665</v>
          </cell>
          <cell r="C25">
            <v>30.1</v>
          </cell>
          <cell r="D25">
            <v>6.6</v>
          </cell>
          <cell r="E25">
            <v>62.583333333333336</v>
          </cell>
          <cell r="F25">
            <v>89</v>
          </cell>
          <cell r="G25">
            <v>30</v>
          </cell>
          <cell r="H25">
            <v>12.8</v>
          </cell>
          <cell r="I25" t="str">
            <v>NE</v>
          </cell>
          <cell r="J25">
            <v>30.72</v>
          </cell>
          <cell r="K25">
            <v>0</v>
          </cell>
        </row>
        <row r="26">
          <cell r="B26">
            <v>22.020833333333332</v>
          </cell>
          <cell r="C26">
            <v>31.3</v>
          </cell>
          <cell r="D26">
            <v>13.9</v>
          </cell>
          <cell r="E26">
            <v>61.458333333333336</v>
          </cell>
          <cell r="F26">
            <v>87</v>
          </cell>
          <cell r="G26">
            <v>30</v>
          </cell>
          <cell r="H26">
            <v>24.32</v>
          </cell>
          <cell r="I26" t="str">
            <v>NE</v>
          </cell>
          <cell r="J26">
            <v>47.680000000000007</v>
          </cell>
          <cell r="K26">
            <v>0</v>
          </cell>
        </row>
        <row r="27">
          <cell r="B27">
            <v>20.670833333333338</v>
          </cell>
          <cell r="C27">
            <v>32.5</v>
          </cell>
          <cell r="D27">
            <v>12.5</v>
          </cell>
          <cell r="E27">
            <v>70.708333333333329</v>
          </cell>
          <cell r="F27">
            <v>93</v>
          </cell>
          <cell r="G27">
            <v>42</v>
          </cell>
          <cell r="H27">
            <v>8.9599999999999991</v>
          </cell>
          <cell r="I27" t="str">
            <v>NE</v>
          </cell>
          <cell r="J27">
            <v>26.24</v>
          </cell>
          <cell r="K27">
            <v>0</v>
          </cell>
        </row>
        <row r="28">
          <cell r="B28">
            <v>24.362499999999997</v>
          </cell>
          <cell r="C28">
            <v>33.9</v>
          </cell>
          <cell r="D28">
            <v>16.8</v>
          </cell>
          <cell r="E28">
            <v>69.458333333333329</v>
          </cell>
          <cell r="F28">
            <v>89</v>
          </cell>
          <cell r="G28">
            <v>40</v>
          </cell>
          <cell r="H28">
            <v>7.68</v>
          </cell>
          <cell r="I28" t="str">
            <v>NE</v>
          </cell>
          <cell r="J28">
            <v>18.559999999999999</v>
          </cell>
          <cell r="K28">
            <v>0</v>
          </cell>
        </row>
        <row r="29">
          <cell r="B29">
            <v>19.958333333333336</v>
          </cell>
          <cell r="C29">
            <v>25.9</v>
          </cell>
          <cell r="D29">
            <v>17.5</v>
          </cell>
          <cell r="E29">
            <v>89.666666666666671</v>
          </cell>
          <cell r="F29">
            <v>94</v>
          </cell>
          <cell r="G29">
            <v>65</v>
          </cell>
          <cell r="H29">
            <v>13.12</v>
          </cell>
          <cell r="I29" t="str">
            <v>SO</v>
          </cell>
          <cell r="J29">
            <v>29.12</v>
          </cell>
          <cell r="K29">
            <v>6.8000000000000007</v>
          </cell>
        </row>
        <row r="30">
          <cell r="B30">
            <v>20.695833333333333</v>
          </cell>
          <cell r="C30">
            <v>29.3</v>
          </cell>
          <cell r="D30">
            <v>17.100000000000001</v>
          </cell>
          <cell r="E30">
            <v>88.083333333333329</v>
          </cell>
          <cell r="F30">
            <v>96</v>
          </cell>
          <cell r="G30">
            <v>63</v>
          </cell>
          <cell r="H30">
            <v>7.0400000000000009</v>
          </cell>
          <cell r="I30" t="str">
            <v>NE</v>
          </cell>
          <cell r="J30">
            <v>20.8</v>
          </cell>
          <cell r="K30">
            <v>0</v>
          </cell>
        </row>
        <row r="31">
          <cell r="B31">
            <v>19.033333333333335</v>
          </cell>
          <cell r="C31">
            <v>22.8</v>
          </cell>
          <cell r="D31">
            <v>17.5</v>
          </cell>
          <cell r="E31">
            <v>91.333333333333329</v>
          </cell>
          <cell r="F31">
            <v>93</v>
          </cell>
          <cell r="G31">
            <v>88</v>
          </cell>
          <cell r="H31">
            <v>14.4</v>
          </cell>
          <cell r="I31" t="str">
            <v>SO</v>
          </cell>
          <cell r="J31">
            <v>24.96</v>
          </cell>
          <cell r="K31">
            <v>7.4</v>
          </cell>
        </row>
        <row r="32">
          <cell r="B32">
            <v>21.420833333333338</v>
          </cell>
          <cell r="C32">
            <v>30.7</v>
          </cell>
          <cell r="D32">
            <v>17.100000000000001</v>
          </cell>
          <cell r="E32">
            <v>82.541666666666671</v>
          </cell>
          <cell r="F32">
            <v>96</v>
          </cell>
          <cell r="G32">
            <v>48</v>
          </cell>
          <cell r="H32">
            <v>13.12</v>
          </cell>
          <cell r="I32" t="str">
            <v>NE</v>
          </cell>
          <cell r="J32">
            <v>29.760000000000005</v>
          </cell>
          <cell r="K32">
            <v>0</v>
          </cell>
        </row>
        <row r="33">
          <cell r="B33">
            <v>22.462500000000006</v>
          </cell>
          <cell r="C33">
            <v>28.1</v>
          </cell>
          <cell r="D33">
            <v>17.8</v>
          </cell>
          <cell r="E33">
            <v>81.75</v>
          </cell>
          <cell r="F33">
            <v>92</v>
          </cell>
          <cell r="G33">
            <v>69</v>
          </cell>
          <cell r="H33">
            <v>8</v>
          </cell>
          <cell r="I33" t="str">
            <v>NE</v>
          </cell>
          <cell r="J33">
            <v>16.96</v>
          </cell>
          <cell r="K33">
            <v>0</v>
          </cell>
        </row>
        <row r="34">
          <cell r="B34">
            <v>15.633333333333331</v>
          </cell>
          <cell r="C34">
            <v>22.8</v>
          </cell>
          <cell r="D34">
            <v>13.9</v>
          </cell>
          <cell r="E34">
            <v>93.083333333333329</v>
          </cell>
          <cell r="F34">
            <v>95</v>
          </cell>
          <cell r="G34">
            <v>88</v>
          </cell>
          <cell r="H34">
            <v>14.080000000000002</v>
          </cell>
          <cell r="I34" t="str">
            <v>SO</v>
          </cell>
          <cell r="J34">
            <v>45.120000000000005</v>
          </cell>
          <cell r="K34">
            <v>0.4</v>
          </cell>
        </row>
        <row r="35">
          <cell r="B35">
            <v>19.791666666666668</v>
          </cell>
          <cell r="C35">
            <v>31</v>
          </cell>
          <cell r="D35">
            <v>14.7</v>
          </cell>
          <cell r="E35">
            <v>82.25</v>
          </cell>
          <cell r="F35">
            <v>96</v>
          </cell>
          <cell r="G35">
            <v>45</v>
          </cell>
          <cell r="H35">
            <v>8</v>
          </cell>
          <cell r="I35" t="str">
            <v>N</v>
          </cell>
          <cell r="J35">
            <v>19.200000000000003</v>
          </cell>
          <cell r="K35">
            <v>0.2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22.691666666666674</v>
          </cell>
          <cell r="C5">
            <v>29.7</v>
          </cell>
          <cell r="D5">
            <v>15.5</v>
          </cell>
          <cell r="E5">
            <v>53.25</v>
          </cell>
          <cell r="F5">
            <v>68</v>
          </cell>
          <cell r="G5">
            <v>35</v>
          </cell>
          <cell r="H5">
            <v>15.680000000000001</v>
          </cell>
          <cell r="I5" t="str">
            <v>NE</v>
          </cell>
          <cell r="J5">
            <v>31.360000000000003</v>
          </cell>
          <cell r="K5">
            <v>0</v>
          </cell>
        </row>
        <row r="6">
          <cell r="B6">
            <v>23.687500000000004</v>
          </cell>
          <cell r="C6">
            <v>30.2</v>
          </cell>
          <cell r="D6">
            <v>17.2</v>
          </cell>
          <cell r="E6">
            <v>51.166666666666664</v>
          </cell>
          <cell r="F6">
            <v>74</v>
          </cell>
          <cell r="G6">
            <v>25</v>
          </cell>
          <cell r="H6">
            <v>18.240000000000002</v>
          </cell>
          <cell r="I6" t="str">
            <v>NE</v>
          </cell>
          <cell r="J6">
            <v>29.12</v>
          </cell>
          <cell r="K6">
            <v>0</v>
          </cell>
        </row>
        <row r="7">
          <cell r="B7">
            <v>23.333333333333339</v>
          </cell>
          <cell r="C7">
            <v>29.9</v>
          </cell>
          <cell r="D7">
            <v>16.8</v>
          </cell>
          <cell r="E7">
            <v>49.375</v>
          </cell>
          <cell r="F7">
            <v>69</v>
          </cell>
          <cell r="G7">
            <v>25</v>
          </cell>
          <cell r="H7">
            <v>16.64</v>
          </cell>
          <cell r="I7" t="str">
            <v>NE</v>
          </cell>
          <cell r="J7">
            <v>31.680000000000003</v>
          </cell>
          <cell r="K7">
            <v>0</v>
          </cell>
        </row>
        <row r="8">
          <cell r="B8">
            <v>22.437500000000004</v>
          </cell>
          <cell r="C8">
            <v>28.2</v>
          </cell>
          <cell r="D8">
            <v>17.8</v>
          </cell>
          <cell r="E8">
            <v>48.75</v>
          </cell>
          <cell r="F8">
            <v>69</v>
          </cell>
          <cell r="G8">
            <v>27</v>
          </cell>
          <cell r="H8">
            <v>18.559999999999999</v>
          </cell>
          <cell r="I8" t="str">
            <v>NE</v>
          </cell>
          <cell r="J8">
            <v>36.480000000000004</v>
          </cell>
          <cell r="K8">
            <v>0</v>
          </cell>
        </row>
        <row r="9">
          <cell r="B9">
            <v>21.775000000000002</v>
          </cell>
          <cell r="C9">
            <v>28.6</v>
          </cell>
          <cell r="D9">
            <v>14.4</v>
          </cell>
          <cell r="E9">
            <v>52.083333333333336</v>
          </cell>
          <cell r="F9">
            <v>76</v>
          </cell>
          <cell r="G9">
            <v>34</v>
          </cell>
          <cell r="H9">
            <v>16.32</v>
          </cell>
          <cell r="I9" t="str">
            <v>NE</v>
          </cell>
          <cell r="J9">
            <v>33.28</v>
          </cell>
          <cell r="K9">
            <v>0</v>
          </cell>
        </row>
        <row r="10">
          <cell r="B10">
            <v>22.020833333333332</v>
          </cell>
          <cell r="C10">
            <v>28.2</v>
          </cell>
          <cell r="D10">
            <v>18</v>
          </cell>
          <cell r="E10">
            <v>65.25</v>
          </cell>
          <cell r="F10">
            <v>84</v>
          </cell>
          <cell r="G10">
            <v>47</v>
          </cell>
          <cell r="H10">
            <v>14.080000000000002</v>
          </cell>
          <cell r="I10" t="str">
            <v>NE</v>
          </cell>
          <cell r="J10">
            <v>36.800000000000004</v>
          </cell>
          <cell r="K10">
            <v>0</v>
          </cell>
        </row>
        <row r="11">
          <cell r="B11">
            <v>14.533333333333333</v>
          </cell>
          <cell r="C11">
            <v>18.899999999999999</v>
          </cell>
          <cell r="D11">
            <v>11.3</v>
          </cell>
          <cell r="E11">
            <v>89.375</v>
          </cell>
          <cell r="F11">
            <v>95</v>
          </cell>
          <cell r="G11">
            <v>80</v>
          </cell>
          <cell r="H11">
            <v>16</v>
          </cell>
          <cell r="I11" t="str">
            <v>N</v>
          </cell>
          <cell r="J11">
            <v>24.64</v>
          </cell>
          <cell r="K11">
            <v>12</v>
          </cell>
        </row>
        <row r="12">
          <cell r="B12">
            <v>11.679166666666665</v>
          </cell>
          <cell r="C12">
            <v>19.100000000000001</v>
          </cell>
          <cell r="D12">
            <v>7.1</v>
          </cell>
          <cell r="E12">
            <v>78.166666666666671</v>
          </cell>
          <cell r="F12">
            <v>95</v>
          </cell>
          <cell r="G12">
            <v>38</v>
          </cell>
          <cell r="H12">
            <v>20.480000000000004</v>
          </cell>
          <cell r="I12" t="str">
            <v>L</v>
          </cell>
          <cell r="J12">
            <v>32.32</v>
          </cell>
          <cell r="K12">
            <v>2.8000000000000003</v>
          </cell>
        </row>
        <row r="13">
          <cell r="B13">
            <v>18.150000000000002</v>
          </cell>
          <cell r="C13">
            <v>26.9</v>
          </cell>
          <cell r="D13">
            <v>12.5</v>
          </cell>
          <cell r="E13">
            <v>66.75</v>
          </cell>
          <cell r="F13">
            <v>79</v>
          </cell>
          <cell r="G13">
            <v>43</v>
          </cell>
          <cell r="H13">
            <v>25.6</v>
          </cell>
          <cell r="I13" t="str">
            <v>L</v>
          </cell>
          <cell r="J13">
            <v>40.64</v>
          </cell>
          <cell r="K13">
            <v>0</v>
          </cell>
        </row>
        <row r="14">
          <cell r="B14">
            <v>22.616666666666671</v>
          </cell>
          <cell r="C14">
            <v>28.6</v>
          </cell>
          <cell r="D14">
            <v>17.399999999999999</v>
          </cell>
          <cell r="E14">
            <v>63.541666666666664</v>
          </cell>
          <cell r="F14">
            <v>81</v>
          </cell>
          <cell r="G14">
            <v>41</v>
          </cell>
          <cell r="H14">
            <v>15.36</v>
          </cell>
          <cell r="I14" t="str">
            <v>L</v>
          </cell>
          <cell r="J14">
            <v>31.360000000000003</v>
          </cell>
          <cell r="K14">
            <v>0</v>
          </cell>
        </row>
        <row r="15">
          <cell r="B15">
            <v>21.341666666666669</v>
          </cell>
          <cell r="C15">
            <v>27.6</v>
          </cell>
          <cell r="D15">
            <v>15.7</v>
          </cell>
          <cell r="E15">
            <v>74.166666666666671</v>
          </cell>
          <cell r="F15">
            <v>92</v>
          </cell>
          <cell r="G15">
            <v>50</v>
          </cell>
          <cell r="H15">
            <v>10.88</v>
          </cell>
          <cell r="I15" t="str">
            <v>N</v>
          </cell>
          <cell r="J15">
            <v>24.96</v>
          </cell>
          <cell r="K15">
            <v>0</v>
          </cell>
        </row>
        <row r="16">
          <cell r="B16">
            <v>20.516666666666662</v>
          </cell>
          <cell r="C16">
            <v>24.8</v>
          </cell>
          <cell r="D16">
            <v>16.8</v>
          </cell>
          <cell r="E16">
            <v>80.916666666666671</v>
          </cell>
          <cell r="F16">
            <v>96</v>
          </cell>
          <cell r="G16">
            <v>53</v>
          </cell>
          <cell r="H16">
            <v>17.600000000000001</v>
          </cell>
          <cell r="I16" t="str">
            <v>N</v>
          </cell>
          <cell r="J16">
            <v>30.080000000000002</v>
          </cell>
          <cell r="K16">
            <v>0</v>
          </cell>
        </row>
        <row r="17">
          <cell r="B17">
            <v>14.833333333333334</v>
          </cell>
          <cell r="C17">
            <v>22.2</v>
          </cell>
          <cell r="D17">
            <v>8.6999999999999993</v>
          </cell>
          <cell r="E17">
            <v>54.458333333333336</v>
          </cell>
          <cell r="F17">
            <v>83</v>
          </cell>
          <cell r="G17">
            <v>25</v>
          </cell>
          <cell r="H17">
            <v>16.32</v>
          </cell>
          <cell r="I17" t="str">
            <v>SE</v>
          </cell>
          <cell r="J17">
            <v>27.52</v>
          </cell>
          <cell r="K17">
            <v>0</v>
          </cell>
        </row>
        <row r="18">
          <cell r="B18">
            <v>16.074999999999999</v>
          </cell>
          <cell r="C18">
            <v>24.5</v>
          </cell>
          <cell r="D18">
            <v>8</v>
          </cell>
          <cell r="E18">
            <v>46.541666666666664</v>
          </cell>
          <cell r="F18">
            <v>74</v>
          </cell>
          <cell r="G18">
            <v>23</v>
          </cell>
          <cell r="H18">
            <v>17.919999999999998</v>
          </cell>
          <cell r="I18" t="str">
            <v>SE</v>
          </cell>
          <cell r="J18">
            <v>28.8</v>
          </cell>
          <cell r="K18">
            <v>0</v>
          </cell>
        </row>
        <row r="19">
          <cell r="B19">
            <v>17.875</v>
          </cell>
          <cell r="C19">
            <v>25.2</v>
          </cell>
          <cell r="D19">
            <v>12.5</v>
          </cell>
          <cell r="E19">
            <v>48.375</v>
          </cell>
          <cell r="F19">
            <v>66</v>
          </cell>
          <cell r="G19">
            <v>28</v>
          </cell>
          <cell r="H19">
            <v>18.880000000000003</v>
          </cell>
          <cell r="I19" t="str">
            <v>SE</v>
          </cell>
          <cell r="J19">
            <v>29.760000000000005</v>
          </cell>
          <cell r="K19">
            <v>0</v>
          </cell>
        </row>
        <row r="20">
          <cell r="B20">
            <v>16.554166666666667</v>
          </cell>
          <cell r="C20">
            <v>23.3</v>
          </cell>
          <cell r="D20">
            <v>12.8</v>
          </cell>
          <cell r="E20">
            <v>62</v>
          </cell>
          <cell r="F20">
            <v>76</v>
          </cell>
          <cell r="G20">
            <v>40</v>
          </cell>
          <cell r="H20">
            <v>22.400000000000002</v>
          </cell>
          <cell r="I20" t="str">
            <v>SE</v>
          </cell>
          <cell r="J20">
            <v>35.200000000000003</v>
          </cell>
          <cell r="K20">
            <v>0</v>
          </cell>
        </row>
        <row r="21">
          <cell r="B21">
            <v>13.445833333333335</v>
          </cell>
          <cell r="C21">
            <v>18.8</v>
          </cell>
          <cell r="D21">
            <v>11.1</v>
          </cell>
          <cell r="E21">
            <v>75.916666666666671</v>
          </cell>
          <cell r="F21">
            <v>92</v>
          </cell>
          <cell r="G21">
            <v>46</v>
          </cell>
          <cell r="H21">
            <v>21.44</v>
          </cell>
          <cell r="I21" t="str">
            <v>N</v>
          </cell>
          <cell r="J21">
            <v>35.200000000000003</v>
          </cell>
          <cell r="K21">
            <v>0</v>
          </cell>
        </row>
        <row r="22">
          <cell r="B22">
            <v>12.899999999999999</v>
          </cell>
          <cell r="C22">
            <v>20.399999999999999</v>
          </cell>
          <cell r="D22">
            <v>6.2</v>
          </cell>
          <cell r="E22">
            <v>63.708333333333336</v>
          </cell>
          <cell r="F22">
            <v>90</v>
          </cell>
          <cell r="G22">
            <v>26</v>
          </cell>
          <cell r="H22">
            <v>13.12</v>
          </cell>
          <cell r="I22" t="str">
            <v>N</v>
          </cell>
          <cell r="J22">
            <v>23.040000000000003</v>
          </cell>
          <cell r="K22">
            <v>0</v>
          </cell>
        </row>
        <row r="23">
          <cell r="B23">
            <v>13.175000000000002</v>
          </cell>
          <cell r="C23">
            <v>23</v>
          </cell>
          <cell r="D23">
            <v>5.8</v>
          </cell>
          <cell r="E23">
            <v>56.958333333333336</v>
          </cell>
          <cell r="F23">
            <v>84</v>
          </cell>
          <cell r="G23">
            <v>25</v>
          </cell>
          <cell r="H23">
            <v>15.680000000000001</v>
          </cell>
          <cell r="I23" t="str">
            <v>L</v>
          </cell>
          <cell r="J23">
            <v>21.44</v>
          </cell>
          <cell r="K23">
            <v>0</v>
          </cell>
        </row>
        <row r="24">
          <cell r="B24">
            <v>16.487499999999997</v>
          </cell>
          <cell r="C24">
            <v>25.9</v>
          </cell>
          <cell r="D24">
            <v>8.6</v>
          </cell>
          <cell r="E24">
            <v>49.75</v>
          </cell>
          <cell r="F24">
            <v>79</v>
          </cell>
          <cell r="G24">
            <v>16</v>
          </cell>
          <cell r="H24">
            <v>16.32</v>
          </cell>
          <cell r="I24" t="str">
            <v>L</v>
          </cell>
          <cell r="J24">
            <v>28.8</v>
          </cell>
          <cell r="K24">
            <v>0</v>
          </cell>
        </row>
        <row r="25">
          <cell r="B25">
            <v>21.037500000000001</v>
          </cell>
          <cell r="C25">
            <v>29.8</v>
          </cell>
          <cell r="D25">
            <v>12</v>
          </cell>
          <cell r="E25">
            <v>41.958333333333336</v>
          </cell>
          <cell r="F25">
            <v>62</v>
          </cell>
          <cell r="G25">
            <v>27</v>
          </cell>
          <cell r="H25">
            <v>16.32</v>
          </cell>
          <cell r="I25" t="str">
            <v>NE</v>
          </cell>
          <cell r="J25">
            <v>33.28</v>
          </cell>
          <cell r="K25">
            <v>0</v>
          </cell>
        </row>
        <row r="26">
          <cell r="B26">
            <v>22.862500000000001</v>
          </cell>
          <cell r="C26">
            <v>30</v>
          </cell>
          <cell r="D26">
            <v>16.5</v>
          </cell>
          <cell r="E26">
            <v>56.375</v>
          </cell>
          <cell r="F26">
            <v>79</v>
          </cell>
          <cell r="G26">
            <v>40</v>
          </cell>
          <cell r="H26">
            <v>16</v>
          </cell>
          <cell r="I26" t="str">
            <v>NE</v>
          </cell>
          <cell r="J26">
            <v>37.760000000000005</v>
          </cell>
          <cell r="K26">
            <v>0</v>
          </cell>
        </row>
        <row r="27">
          <cell r="B27">
            <v>23.854166666666668</v>
          </cell>
          <cell r="C27">
            <v>31</v>
          </cell>
          <cell r="D27">
            <v>18.2</v>
          </cell>
          <cell r="E27">
            <v>62.541666666666664</v>
          </cell>
          <cell r="F27">
            <v>83</v>
          </cell>
          <cell r="G27">
            <v>34</v>
          </cell>
          <cell r="H27">
            <v>12.8</v>
          </cell>
          <cell r="I27" t="str">
            <v>NE</v>
          </cell>
          <cell r="J27">
            <v>25.6</v>
          </cell>
          <cell r="K27">
            <v>0</v>
          </cell>
        </row>
        <row r="28">
          <cell r="B28">
            <v>25.683333333333334</v>
          </cell>
          <cell r="C28">
            <v>32.1</v>
          </cell>
          <cell r="D28">
            <v>19.2</v>
          </cell>
          <cell r="E28">
            <v>45.75</v>
          </cell>
          <cell r="F28">
            <v>72</v>
          </cell>
          <cell r="G28">
            <v>30</v>
          </cell>
          <cell r="H28">
            <v>17.600000000000001</v>
          </cell>
          <cell r="I28" t="str">
            <v>NE</v>
          </cell>
          <cell r="J28">
            <v>33.28</v>
          </cell>
          <cell r="K28">
            <v>0</v>
          </cell>
        </row>
        <row r="29">
          <cell r="B29">
            <v>24.079166666666669</v>
          </cell>
          <cell r="C29">
            <v>29.8</v>
          </cell>
          <cell r="D29">
            <v>18.7</v>
          </cell>
          <cell r="E29">
            <v>61.791666666666664</v>
          </cell>
          <cell r="F29">
            <v>87</v>
          </cell>
          <cell r="G29">
            <v>47</v>
          </cell>
          <cell r="H29">
            <v>14.4</v>
          </cell>
          <cell r="I29" t="str">
            <v>N</v>
          </cell>
          <cell r="J29">
            <v>27.200000000000003</v>
          </cell>
          <cell r="K29">
            <v>0</v>
          </cell>
        </row>
        <row r="30">
          <cell r="B30">
            <v>23.191666666666663</v>
          </cell>
          <cell r="C30">
            <v>30.9</v>
          </cell>
          <cell r="D30">
            <v>17.399999999999999</v>
          </cell>
          <cell r="E30">
            <v>68.958333333333329</v>
          </cell>
          <cell r="F30">
            <v>95</v>
          </cell>
          <cell r="G30">
            <v>30</v>
          </cell>
          <cell r="H30">
            <v>14.719999999999999</v>
          </cell>
          <cell r="I30" t="str">
            <v>N</v>
          </cell>
          <cell r="J30">
            <v>38.080000000000005</v>
          </cell>
          <cell r="K30">
            <v>0</v>
          </cell>
        </row>
        <row r="31">
          <cell r="B31">
            <v>23.958333333333332</v>
          </cell>
          <cell r="C31">
            <v>29.4</v>
          </cell>
          <cell r="D31">
            <v>18.399999999999999</v>
          </cell>
          <cell r="E31">
            <v>59</v>
          </cell>
          <cell r="F31">
            <v>78</v>
          </cell>
          <cell r="G31">
            <v>45</v>
          </cell>
          <cell r="H31">
            <v>10.88</v>
          </cell>
          <cell r="I31" t="str">
            <v>N</v>
          </cell>
          <cell r="J31">
            <v>20.480000000000004</v>
          </cell>
          <cell r="K31">
            <v>0</v>
          </cell>
        </row>
        <row r="32">
          <cell r="B32">
            <v>24.154166666666669</v>
          </cell>
          <cell r="C32">
            <v>32.4</v>
          </cell>
          <cell r="D32">
            <v>17.2</v>
          </cell>
          <cell r="E32">
            <v>60.125</v>
          </cell>
          <cell r="F32">
            <v>94</v>
          </cell>
          <cell r="G32">
            <v>24</v>
          </cell>
          <cell r="H32">
            <v>16</v>
          </cell>
          <cell r="I32" t="str">
            <v>NE</v>
          </cell>
          <cell r="J32">
            <v>30.400000000000002</v>
          </cell>
          <cell r="K32">
            <v>0</v>
          </cell>
        </row>
        <row r="33">
          <cell r="B33">
            <v>24.458333333333332</v>
          </cell>
          <cell r="C33">
            <v>32</v>
          </cell>
          <cell r="D33">
            <v>16.100000000000001</v>
          </cell>
          <cell r="E33">
            <v>43.708333333333336</v>
          </cell>
          <cell r="F33">
            <v>79</v>
          </cell>
          <cell r="G33">
            <v>17</v>
          </cell>
          <cell r="H33">
            <v>19.200000000000003</v>
          </cell>
          <cell r="I33" t="str">
            <v>N</v>
          </cell>
          <cell r="J33">
            <v>42.24</v>
          </cell>
          <cell r="K33">
            <v>0</v>
          </cell>
        </row>
        <row r="34">
          <cell r="B34">
            <v>22.716666666666665</v>
          </cell>
          <cell r="C34">
            <v>30.3</v>
          </cell>
          <cell r="D34">
            <v>16</v>
          </cell>
          <cell r="E34">
            <v>55.166666666666664</v>
          </cell>
          <cell r="F34">
            <v>81</v>
          </cell>
          <cell r="G34">
            <v>29</v>
          </cell>
          <cell r="H34">
            <v>11.840000000000002</v>
          </cell>
          <cell r="I34" t="str">
            <v>L</v>
          </cell>
          <cell r="J34">
            <v>24.96</v>
          </cell>
          <cell r="K34">
            <v>0</v>
          </cell>
        </row>
        <row r="35">
          <cell r="B35">
            <v>22.120833333333334</v>
          </cell>
          <cell r="C35">
            <v>30.7</v>
          </cell>
          <cell r="D35">
            <v>15.8</v>
          </cell>
          <cell r="E35">
            <v>62.708333333333336</v>
          </cell>
          <cell r="F35">
            <v>94</v>
          </cell>
          <cell r="G35">
            <v>25</v>
          </cell>
          <cell r="H35">
            <v>27.52</v>
          </cell>
          <cell r="I35" t="str">
            <v>L</v>
          </cell>
          <cell r="J35">
            <v>48.960000000000008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20.612499999999994</v>
          </cell>
          <cell r="C5">
            <v>30.2</v>
          </cell>
          <cell r="D5">
            <v>13</v>
          </cell>
          <cell r="E5">
            <v>65.416666666666671</v>
          </cell>
          <cell r="F5">
            <v>93</v>
          </cell>
          <cell r="G5">
            <v>29</v>
          </cell>
          <cell r="H5">
            <v>10.44</v>
          </cell>
          <cell r="I5" t="str">
            <v>SO</v>
          </cell>
          <cell r="J5">
            <v>25.56</v>
          </cell>
          <cell r="K5">
            <v>0</v>
          </cell>
        </row>
        <row r="6">
          <cell r="B6">
            <v>21.466666666666665</v>
          </cell>
          <cell r="C6">
            <v>30.1</v>
          </cell>
          <cell r="D6">
            <v>13.8</v>
          </cell>
          <cell r="E6">
            <v>63.625</v>
          </cell>
          <cell r="F6">
            <v>90</v>
          </cell>
          <cell r="G6">
            <v>29</v>
          </cell>
          <cell r="H6">
            <v>13.68</v>
          </cell>
          <cell r="I6" t="str">
            <v>O</v>
          </cell>
          <cell r="J6">
            <v>26.64</v>
          </cell>
          <cell r="K6">
            <v>0</v>
          </cell>
        </row>
        <row r="7">
          <cell r="B7">
            <v>21.416666666666668</v>
          </cell>
          <cell r="C7">
            <v>29.3</v>
          </cell>
          <cell r="D7">
            <v>13.6</v>
          </cell>
          <cell r="E7">
            <v>61.041666666666664</v>
          </cell>
          <cell r="F7">
            <v>90</v>
          </cell>
          <cell r="G7">
            <v>27</v>
          </cell>
          <cell r="H7">
            <v>11.16</v>
          </cell>
          <cell r="I7" t="str">
            <v>NE</v>
          </cell>
          <cell r="J7">
            <v>25.2</v>
          </cell>
          <cell r="K7">
            <v>0</v>
          </cell>
        </row>
        <row r="8">
          <cell r="B8">
            <v>20.079166666666662</v>
          </cell>
          <cell r="C8">
            <v>29.2</v>
          </cell>
          <cell r="D8">
            <v>12</v>
          </cell>
          <cell r="E8">
            <v>63.375</v>
          </cell>
          <cell r="F8">
            <v>90</v>
          </cell>
          <cell r="G8">
            <v>29</v>
          </cell>
          <cell r="H8">
            <v>13.32</v>
          </cell>
          <cell r="I8" t="str">
            <v>SO</v>
          </cell>
          <cell r="J8">
            <v>25.92</v>
          </cell>
          <cell r="K8">
            <v>0</v>
          </cell>
        </row>
        <row r="9">
          <cell r="B9">
            <v>20.962500000000002</v>
          </cell>
          <cell r="C9">
            <v>29.9</v>
          </cell>
          <cell r="D9">
            <v>12.6</v>
          </cell>
          <cell r="E9">
            <v>63.5</v>
          </cell>
          <cell r="F9">
            <v>92</v>
          </cell>
          <cell r="G9">
            <v>33</v>
          </cell>
          <cell r="H9">
            <v>6.48</v>
          </cell>
          <cell r="I9" t="str">
            <v>L</v>
          </cell>
          <cell r="J9">
            <v>15.840000000000002</v>
          </cell>
          <cell r="K9">
            <v>0</v>
          </cell>
        </row>
        <row r="10">
          <cell r="B10">
            <v>22.575000000000003</v>
          </cell>
          <cell r="C10">
            <v>31.3</v>
          </cell>
          <cell r="D10">
            <v>14.2</v>
          </cell>
          <cell r="E10">
            <v>60.083333333333336</v>
          </cell>
          <cell r="F10">
            <v>90</v>
          </cell>
          <cell r="G10">
            <v>29</v>
          </cell>
          <cell r="H10">
            <v>13.32</v>
          </cell>
          <cell r="I10" t="str">
            <v>SO</v>
          </cell>
          <cell r="J10">
            <v>28.8</v>
          </cell>
          <cell r="K10">
            <v>0</v>
          </cell>
        </row>
        <row r="11">
          <cell r="B11">
            <v>21.058333333333334</v>
          </cell>
          <cell r="C11">
            <v>28.1</v>
          </cell>
          <cell r="D11">
            <v>15.6</v>
          </cell>
          <cell r="E11">
            <v>70.458333333333329</v>
          </cell>
          <cell r="F11">
            <v>92</v>
          </cell>
          <cell r="G11">
            <v>48</v>
          </cell>
          <cell r="H11">
            <v>16.559999999999999</v>
          </cell>
          <cell r="I11" t="str">
            <v>O</v>
          </cell>
          <cell r="J11">
            <v>32.76</v>
          </cell>
          <cell r="K11">
            <v>0</v>
          </cell>
        </row>
        <row r="12">
          <cell r="B12">
            <v>15.358333333333333</v>
          </cell>
          <cell r="C12">
            <v>19.399999999999999</v>
          </cell>
          <cell r="D12">
            <v>13.4</v>
          </cell>
          <cell r="E12">
            <v>78.333333333333329</v>
          </cell>
          <cell r="F12">
            <v>91</v>
          </cell>
          <cell r="G12">
            <v>64</v>
          </cell>
          <cell r="H12">
            <v>13.32</v>
          </cell>
          <cell r="I12" t="str">
            <v>SO</v>
          </cell>
          <cell r="J12">
            <v>39.96</v>
          </cell>
          <cell r="K12">
            <v>0</v>
          </cell>
        </row>
        <row r="13">
          <cell r="B13">
            <v>17.162500000000001</v>
          </cell>
          <cell r="C13">
            <v>27.6</v>
          </cell>
          <cell r="D13">
            <v>9.8000000000000007</v>
          </cell>
          <cell r="E13">
            <v>74.625</v>
          </cell>
          <cell r="F13">
            <v>94</v>
          </cell>
          <cell r="G13">
            <v>42</v>
          </cell>
          <cell r="H13">
            <v>10.08</v>
          </cell>
          <cell r="I13" t="str">
            <v>L</v>
          </cell>
          <cell r="J13">
            <v>21.96</v>
          </cell>
          <cell r="K13">
            <v>0</v>
          </cell>
        </row>
        <row r="14">
          <cell r="B14">
            <v>20.95</v>
          </cell>
          <cell r="C14">
            <v>29.5</v>
          </cell>
          <cell r="D14">
            <v>13.4</v>
          </cell>
          <cell r="E14">
            <v>68.125</v>
          </cell>
          <cell r="F14">
            <v>94</v>
          </cell>
          <cell r="G14">
            <v>33</v>
          </cell>
          <cell r="H14">
            <v>11.16</v>
          </cell>
          <cell r="I14" t="str">
            <v>SO</v>
          </cell>
          <cell r="J14">
            <v>20.52</v>
          </cell>
          <cell r="K14">
            <v>0</v>
          </cell>
        </row>
        <row r="15">
          <cell r="B15">
            <v>21.120833333333334</v>
          </cell>
          <cell r="C15">
            <v>29.7</v>
          </cell>
          <cell r="D15">
            <v>13.3</v>
          </cell>
          <cell r="E15">
            <v>65.833333333333329</v>
          </cell>
          <cell r="F15">
            <v>92</v>
          </cell>
          <cell r="G15">
            <v>33</v>
          </cell>
          <cell r="H15">
            <v>9</v>
          </cell>
          <cell r="I15" t="str">
            <v>O</v>
          </cell>
          <cell r="J15">
            <v>21.6</v>
          </cell>
          <cell r="K15">
            <v>0</v>
          </cell>
        </row>
        <row r="16">
          <cell r="B16">
            <v>20.229166666666668</v>
          </cell>
          <cell r="C16">
            <v>27.6</v>
          </cell>
          <cell r="D16">
            <v>16.399999999999999</v>
          </cell>
          <cell r="E16">
            <v>79.916666666666671</v>
          </cell>
          <cell r="F16">
            <v>93</v>
          </cell>
          <cell r="G16">
            <v>56</v>
          </cell>
          <cell r="H16">
            <v>15.120000000000001</v>
          </cell>
          <cell r="I16" t="str">
            <v>O</v>
          </cell>
          <cell r="J16">
            <v>45</v>
          </cell>
          <cell r="K16">
            <v>4.4000000000000004</v>
          </cell>
        </row>
        <row r="17">
          <cell r="B17">
            <v>18.637499999999999</v>
          </cell>
          <cell r="C17">
            <v>23.3</v>
          </cell>
          <cell r="D17">
            <v>14.4</v>
          </cell>
          <cell r="E17">
            <v>71.708333333333329</v>
          </cell>
          <cell r="F17">
            <v>95</v>
          </cell>
          <cell r="G17">
            <v>43</v>
          </cell>
          <cell r="H17">
            <v>8.64</v>
          </cell>
          <cell r="I17" t="str">
            <v>SE</v>
          </cell>
          <cell r="J17">
            <v>16.920000000000002</v>
          </cell>
          <cell r="K17">
            <v>0.2</v>
          </cell>
        </row>
        <row r="18">
          <cell r="B18">
            <v>15.85</v>
          </cell>
          <cell r="C18">
            <v>24.9</v>
          </cell>
          <cell r="D18">
            <v>7.1</v>
          </cell>
          <cell r="E18">
            <v>62.458333333333336</v>
          </cell>
          <cell r="F18">
            <v>91</v>
          </cell>
          <cell r="G18">
            <v>22</v>
          </cell>
          <cell r="H18">
            <v>10.44</v>
          </cell>
          <cell r="I18" t="str">
            <v>L</v>
          </cell>
          <cell r="J18">
            <v>21.6</v>
          </cell>
          <cell r="K18">
            <v>0</v>
          </cell>
        </row>
        <row r="19">
          <cell r="B19">
            <v>15.783333333333333</v>
          </cell>
          <cell r="C19">
            <v>25.5</v>
          </cell>
          <cell r="D19">
            <v>6.8</v>
          </cell>
          <cell r="E19">
            <v>63.916666666666664</v>
          </cell>
          <cell r="F19">
            <v>92</v>
          </cell>
          <cell r="G19">
            <v>30</v>
          </cell>
          <cell r="H19">
            <v>6.84</v>
          </cell>
          <cell r="I19" t="str">
            <v>O</v>
          </cell>
          <cell r="J19">
            <v>15.840000000000002</v>
          </cell>
          <cell r="K19">
            <v>0</v>
          </cell>
        </row>
        <row r="20">
          <cell r="B20">
            <v>16.8</v>
          </cell>
          <cell r="C20">
            <v>27</v>
          </cell>
          <cell r="D20">
            <v>9</v>
          </cell>
          <cell r="E20">
            <v>65.166666666666671</v>
          </cell>
          <cell r="F20">
            <v>91</v>
          </cell>
          <cell r="G20">
            <v>23</v>
          </cell>
          <cell r="H20">
            <v>6.84</v>
          </cell>
          <cell r="I20" t="str">
            <v>O</v>
          </cell>
          <cell r="J20">
            <v>18.36</v>
          </cell>
          <cell r="K20">
            <v>0</v>
          </cell>
        </row>
        <row r="21">
          <cell r="B21">
            <v>16.779166666666672</v>
          </cell>
          <cell r="C21">
            <v>22.7</v>
          </cell>
          <cell r="D21">
            <v>13.1</v>
          </cell>
          <cell r="E21">
            <v>75.541666666666671</v>
          </cell>
          <cell r="F21">
            <v>91</v>
          </cell>
          <cell r="G21">
            <v>56</v>
          </cell>
          <cell r="H21">
            <v>19.440000000000001</v>
          </cell>
          <cell r="I21" t="str">
            <v>SO</v>
          </cell>
          <cell r="J21">
            <v>34.92</v>
          </cell>
          <cell r="K21">
            <v>0</v>
          </cell>
        </row>
        <row r="22">
          <cell r="B22">
            <v>15.345833333333333</v>
          </cell>
          <cell r="C22">
            <v>21.8</v>
          </cell>
          <cell r="D22">
            <v>9.4</v>
          </cell>
          <cell r="E22">
            <v>61</v>
          </cell>
          <cell r="F22">
            <v>88</v>
          </cell>
          <cell r="G22">
            <v>30</v>
          </cell>
          <cell r="H22">
            <v>14.4</v>
          </cell>
          <cell r="I22" t="str">
            <v>S</v>
          </cell>
          <cell r="J22">
            <v>33.119999999999997</v>
          </cell>
          <cell r="K22">
            <v>0</v>
          </cell>
        </row>
        <row r="23">
          <cell r="B23">
            <v>13.095833333333333</v>
          </cell>
          <cell r="C23">
            <v>22.6</v>
          </cell>
          <cell r="D23">
            <v>4.5999999999999996</v>
          </cell>
          <cell r="E23">
            <v>65.416666666666671</v>
          </cell>
          <cell r="F23">
            <v>93</v>
          </cell>
          <cell r="G23">
            <v>28</v>
          </cell>
          <cell r="H23">
            <v>11.16</v>
          </cell>
          <cell r="I23" t="str">
            <v>O</v>
          </cell>
          <cell r="J23">
            <v>24.12</v>
          </cell>
          <cell r="K23">
            <v>0</v>
          </cell>
        </row>
        <row r="24">
          <cell r="B24">
            <v>15.016666666666666</v>
          </cell>
          <cell r="C24">
            <v>27.7</v>
          </cell>
          <cell r="D24">
            <v>4.9000000000000004</v>
          </cell>
          <cell r="E24">
            <v>63.125</v>
          </cell>
          <cell r="F24">
            <v>94</v>
          </cell>
          <cell r="G24">
            <v>23</v>
          </cell>
          <cell r="H24">
            <v>5.7600000000000007</v>
          </cell>
          <cell r="I24" t="str">
            <v>SO</v>
          </cell>
          <cell r="J24">
            <v>17.64</v>
          </cell>
          <cell r="K24">
            <v>0</v>
          </cell>
        </row>
        <row r="25">
          <cell r="B25">
            <v>18.604166666666668</v>
          </cell>
          <cell r="C25">
            <v>31</v>
          </cell>
          <cell r="D25">
            <v>8.4</v>
          </cell>
          <cell r="E25">
            <v>58.833333333333336</v>
          </cell>
          <cell r="F25">
            <v>91</v>
          </cell>
          <cell r="G25">
            <v>25</v>
          </cell>
          <cell r="H25">
            <v>7.9200000000000008</v>
          </cell>
          <cell r="I25" t="str">
            <v>O</v>
          </cell>
          <cell r="J25">
            <v>19.079999999999998</v>
          </cell>
          <cell r="K25">
            <v>0</v>
          </cell>
        </row>
        <row r="26">
          <cell r="B26">
            <v>21.308333333333334</v>
          </cell>
          <cell r="C26">
            <v>32.299999999999997</v>
          </cell>
          <cell r="D26">
            <v>12.6</v>
          </cell>
          <cell r="E26">
            <v>62.375</v>
          </cell>
          <cell r="F26">
            <v>88</v>
          </cell>
          <cell r="G26">
            <v>29</v>
          </cell>
          <cell r="H26">
            <v>7.5600000000000005</v>
          </cell>
          <cell r="I26" t="str">
            <v>SO</v>
          </cell>
          <cell r="J26">
            <v>17.28</v>
          </cell>
          <cell r="K26">
            <v>0</v>
          </cell>
        </row>
        <row r="27">
          <cell r="B27">
            <v>23.041666666666668</v>
          </cell>
          <cell r="C27">
            <v>32.700000000000003</v>
          </cell>
          <cell r="D27">
            <v>14.2</v>
          </cell>
          <cell r="E27">
            <v>61.333333333333336</v>
          </cell>
          <cell r="F27">
            <v>93</v>
          </cell>
          <cell r="G27">
            <v>24</v>
          </cell>
          <cell r="H27">
            <v>11.16</v>
          </cell>
          <cell r="I27" t="str">
            <v>O</v>
          </cell>
          <cell r="J27">
            <v>22.68</v>
          </cell>
          <cell r="K27">
            <v>0</v>
          </cell>
        </row>
        <row r="28">
          <cell r="B28">
            <v>23.724999999999998</v>
          </cell>
          <cell r="C28">
            <v>33</v>
          </cell>
          <cell r="D28">
            <v>17.399999999999999</v>
          </cell>
          <cell r="E28">
            <v>53.041666666666664</v>
          </cell>
          <cell r="F28">
            <v>83</v>
          </cell>
          <cell r="G28">
            <v>18</v>
          </cell>
          <cell r="H28">
            <v>15.120000000000001</v>
          </cell>
          <cell r="I28" t="str">
            <v>NE</v>
          </cell>
          <cell r="J28">
            <v>32.04</v>
          </cell>
          <cell r="K28">
            <v>0</v>
          </cell>
        </row>
        <row r="29">
          <cell r="B29">
            <v>24.2</v>
          </cell>
          <cell r="C29">
            <v>33.4</v>
          </cell>
          <cell r="D29">
            <v>14.2</v>
          </cell>
          <cell r="E29">
            <v>46.166666666666664</v>
          </cell>
          <cell r="F29">
            <v>82</v>
          </cell>
          <cell r="G29">
            <v>19</v>
          </cell>
          <cell r="H29">
            <v>10.44</v>
          </cell>
          <cell r="I29" t="str">
            <v>SO</v>
          </cell>
          <cell r="J29">
            <v>25.2</v>
          </cell>
          <cell r="K29">
            <v>0</v>
          </cell>
        </row>
        <row r="30">
          <cell r="B30">
            <v>22.299999999999997</v>
          </cell>
          <cell r="C30">
            <v>32.799999999999997</v>
          </cell>
          <cell r="D30">
            <v>13.1</v>
          </cell>
          <cell r="E30">
            <v>53.25</v>
          </cell>
          <cell r="F30">
            <v>84</v>
          </cell>
          <cell r="G30">
            <v>20</v>
          </cell>
          <cell r="H30">
            <v>10.8</v>
          </cell>
          <cell r="I30" t="str">
            <v>O</v>
          </cell>
          <cell r="J30">
            <v>23.759999999999998</v>
          </cell>
          <cell r="K30">
            <v>0</v>
          </cell>
        </row>
        <row r="31">
          <cell r="B31">
            <v>22.7</v>
          </cell>
          <cell r="C31">
            <v>33.299999999999997</v>
          </cell>
          <cell r="D31">
            <v>12.4</v>
          </cell>
          <cell r="E31">
            <v>51.208333333333336</v>
          </cell>
          <cell r="F31">
            <v>86</v>
          </cell>
          <cell r="G31">
            <v>17</v>
          </cell>
          <cell r="H31">
            <v>6.84</v>
          </cell>
          <cell r="I31" t="str">
            <v>O</v>
          </cell>
          <cell r="J31">
            <v>20.16</v>
          </cell>
          <cell r="K31">
            <v>0</v>
          </cell>
        </row>
        <row r="32">
          <cell r="B32">
            <v>22.1875</v>
          </cell>
          <cell r="C32">
            <v>32.9</v>
          </cell>
          <cell r="D32">
            <v>12.4</v>
          </cell>
          <cell r="E32">
            <v>52.333333333333336</v>
          </cell>
          <cell r="F32">
            <v>87</v>
          </cell>
          <cell r="G32">
            <v>18</v>
          </cell>
          <cell r="H32">
            <v>13.32</v>
          </cell>
          <cell r="I32" t="str">
            <v>O</v>
          </cell>
          <cell r="J32">
            <v>25.56</v>
          </cell>
          <cell r="K32">
            <v>0</v>
          </cell>
        </row>
        <row r="33">
          <cell r="B33">
            <v>22.141666666666666</v>
          </cell>
          <cell r="C33">
            <v>33.4</v>
          </cell>
          <cell r="D33">
            <v>11.7</v>
          </cell>
          <cell r="E33">
            <v>50.291666666666664</v>
          </cell>
          <cell r="F33">
            <v>85</v>
          </cell>
          <cell r="G33">
            <v>16</v>
          </cell>
          <cell r="H33">
            <v>12.6</v>
          </cell>
          <cell r="I33" t="str">
            <v>O</v>
          </cell>
          <cell r="J33">
            <v>30.240000000000002</v>
          </cell>
          <cell r="K33">
            <v>0</v>
          </cell>
        </row>
        <row r="34">
          <cell r="B34">
            <v>21.866666666666664</v>
          </cell>
          <cell r="C34">
            <v>32.200000000000003</v>
          </cell>
          <cell r="D34">
            <v>12.6</v>
          </cell>
          <cell r="E34">
            <v>53.166666666666664</v>
          </cell>
          <cell r="F34">
            <v>85</v>
          </cell>
          <cell r="G34">
            <v>22</v>
          </cell>
          <cell r="H34">
            <v>11.879999999999999</v>
          </cell>
          <cell r="I34" t="str">
            <v>O</v>
          </cell>
          <cell r="J34">
            <v>23.040000000000003</v>
          </cell>
          <cell r="K34">
            <v>0</v>
          </cell>
        </row>
        <row r="35">
          <cell r="B35">
            <v>21.274999999999995</v>
          </cell>
          <cell r="C35">
            <v>30.5</v>
          </cell>
          <cell r="D35">
            <v>13.7</v>
          </cell>
          <cell r="E35">
            <v>54.291666666666664</v>
          </cell>
          <cell r="F35">
            <v>84</v>
          </cell>
          <cell r="G35">
            <v>24</v>
          </cell>
          <cell r="H35">
            <v>18.720000000000002</v>
          </cell>
          <cell r="I35" t="str">
            <v>L</v>
          </cell>
          <cell r="J35">
            <v>33.840000000000003</v>
          </cell>
          <cell r="K35">
            <v>0</v>
          </cell>
        </row>
        <row r="36">
          <cell r="I36" t="str">
            <v>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21.675000000000001</v>
          </cell>
          <cell r="C5">
            <v>27.9</v>
          </cell>
          <cell r="D5">
            <v>16.2</v>
          </cell>
          <cell r="E5">
            <v>54.041666666666664</v>
          </cell>
          <cell r="F5">
            <v>74</v>
          </cell>
          <cell r="G5">
            <v>32</v>
          </cell>
          <cell r="H5">
            <v>13.32</v>
          </cell>
          <cell r="I5" t="str">
            <v>L</v>
          </cell>
          <cell r="J5">
            <v>25.2</v>
          </cell>
          <cell r="K5">
            <v>0</v>
          </cell>
        </row>
        <row r="6">
          <cell r="B6">
            <v>21.737499999999997</v>
          </cell>
          <cell r="C6">
            <v>27.8</v>
          </cell>
          <cell r="D6">
            <v>15.7</v>
          </cell>
          <cell r="E6">
            <v>56.375</v>
          </cell>
          <cell r="F6">
            <v>79</v>
          </cell>
          <cell r="G6">
            <v>32</v>
          </cell>
          <cell r="H6">
            <v>12.24</v>
          </cell>
          <cell r="I6" t="str">
            <v>L</v>
          </cell>
          <cell r="J6">
            <v>29.880000000000003</v>
          </cell>
          <cell r="K6">
            <v>0</v>
          </cell>
        </row>
        <row r="7">
          <cell r="B7">
            <v>21.066666666666666</v>
          </cell>
          <cell r="C7">
            <v>27.1</v>
          </cell>
          <cell r="D7">
            <v>15.5</v>
          </cell>
          <cell r="E7">
            <v>55.916666666666664</v>
          </cell>
          <cell r="F7">
            <v>78</v>
          </cell>
          <cell r="G7">
            <v>31</v>
          </cell>
          <cell r="H7">
            <v>13.68</v>
          </cell>
          <cell r="I7" t="str">
            <v>L</v>
          </cell>
          <cell r="J7">
            <v>28.44</v>
          </cell>
          <cell r="K7">
            <v>0</v>
          </cell>
        </row>
        <row r="8">
          <cell r="B8">
            <v>20.604166666666668</v>
          </cell>
          <cell r="C8">
            <v>26.9</v>
          </cell>
          <cell r="D8">
            <v>14</v>
          </cell>
          <cell r="E8">
            <v>53.333333333333336</v>
          </cell>
          <cell r="F8">
            <v>78</v>
          </cell>
          <cell r="G8">
            <v>31</v>
          </cell>
          <cell r="H8">
            <v>14.04</v>
          </cell>
          <cell r="I8" t="str">
            <v>L</v>
          </cell>
          <cell r="J8">
            <v>31.680000000000003</v>
          </cell>
          <cell r="K8">
            <v>0</v>
          </cell>
        </row>
        <row r="9">
          <cell r="B9">
            <v>21.241666666666671</v>
          </cell>
          <cell r="C9">
            <v>28.9</v>
          </cell>
          <cell r="D9">
            <v>14.3</v>
          </cell>
          <cell r="E9">
            <v>53.5</v>
          </cell>
          <cell r="F9">
            <v>74</v>
          </cell>
          <cell r="G9">
            <v>26</v>
          </cell>
          <cell r="H9">
            <v>14.76</v>
          </cell>
          <cell r="I9" t="str">
            <v>N</v>
          </cell>
          <cell r="J9">
            <v>30.240000000000002</v>
          </cell>
          <cell r="K9">
            <v>0</v>
          </cell>
        </row>
        <row r="10">
          <cell r="B10">
            <v>21.712500000000002</v>
          </cell>
          <cell r="C10">
            <v>29.3</v>
          </cell>
          <cell r="D10">
            <v>15.5</v>
          </cell>
          <cell r="E10">
            <v>56.125</v>
          </cell>
          <cell r="F10">
            <v>77</v>
          </cell>
          <cell r="G10">
            <v>27</v>
          </cell>
          <cell r="H10">
            <v>20.88</v>
          </cell>
          <cell r="I10" t="str">
            <v>N</v>
          </cell>
          <cell r="J10">
            <v>35.64</v>
          </cell>
          <cell r="K10">
            <v>0</v>
          </cell>
        </row>
        <row r="11">
          <cell r="B11">
            <v>18.983333333333331</v>
          </cell>
          <cell r="C11">
            <v>25.8</v>
          </cell>
          <cell r="D11">
            <v>14.5</v>
          </cell>
          <cell r="E11">
            <v>76.75</v>
          </cell>
          <cell r="F11">
            <v>97</v>
          </cell>
          <cell r="G11">
            <v>51</v>
          </cell>
          <cell r="H11">
            <v>14.04</v>
          </cell>
          <cell r="I11" t="str">
            <v>SE</v>
          </cell>
          <cell r="J11">
            <v>34.92</v>
          </cell>
          <cell r="K11">
            <v>0</v>
          </cell>
        </row>
        <row r="12">
          <cell r="B12">
            <v>13.679166666666669</v>
          </cell>
          <cell r="C12">
            <v>19.7</v>
          </cell>
          <cell r="D12">
            <v>10.6</v>
          </cell>
          <cell r="E12">
            <v>87.458333333333329</v>
          </cell>
          <cell r="F12">
            <v>98</v>
          </cell>
          <cell r="G12">
            <v>62</v>
          </cell>
          <cell r="H12">
            <v>16.2</v>
          </cell>
          <cell r="I12" t="str">
            <v>SE</v>
          </cell>
          <cell r="J12">
            <v>37.800000000000004</v>
          </cell>
          <cell r="K12">
            <v>0</v>
          </cell>
        </row>
        <row r="13">
          <cell r="B13">
            <v>16.870833333333334</v>
          </cell>
          <cell r="C13">
            <v>25.9</v>
          </cell>
          <cell r="D13">
            <v>10.9</v>
          </cell>
          <cell r="E13">
            <v>76.833333333333329</v>
          </cell>
          <cell r="F13">
            <v>96</v>
          </cell>
          <cell r="G13">
            <v>42</v>
          </cell>
          <cell r="H13">
            <v>21.240000000000002</v>
          </cell>
          <cell r="I13" t="str">
            <v>L</v>
          </cell>
          <cell r="J13">
            <v>38.519999999999996</v>
          </cell>
          <cell r="K13">
            <v>0.2</v>
          </cell>
        </row>
        <row r="14">
          <cell r="B14">
            <v>20.941666666666666</v>
          </cell>
          <cell r="C14">
            <v>28.2</v>
          </cell>
          <cell r="D14">
            <v>15.2</v>
          </cell>
          <cell r="E14">
            <v>64.458333333333329</v>
          </cell>
          <cell r="F14">
            <v>87</v>
          </cell>
          <cell r="G14">
            <v>34</v>
          </cell>
          <cell r="H14">
            <v>14.04</v>
          </cell>
          <cell r="I14" t="str">
            <v>L</v>
          </cell>
          <cell r="J14">
            <v>30.240000000000002</v>
          </cell>
          <cell r="K14">
            <v>0</v>
          </cell>
        </row>
        <row r="15">
          <cell r="B15">
            <v>21.383333333333336</v>
          </cell>
          <cell r="C15">
            <v>27.8</v>
          </cell>
          <cell r="D15">
            <v>14.9</v>
          </cell>
          <cell r="E15">
            <v>60.25</v>
          </cell>
          <cell r="F15">
            <v>81</v>
          </cell>
          <cell r="G15">
            <v>37</v>
          </cell>
          <cell r="H15">
            <v>9.3600000000000012</v>
          </cell>
          <cell r="I15" t="str">
            <v>NO</v>
          </cell>
          <cell r="J15">
            <v>20.88</v>
          </cell>
          <cell r="K15">
            <v>0</v>
          </cell>
        </row>
        <row r="16">
          <cell r="B16">
            <v>19.895833333333339</v>
          </cell>
          <cell r="C16">
            <v>24.5</v>
          </cell>
          <cell r="D16">
            <v>17.600000000000001</v>
          </cell>
          <cell r="E16">
            <v>80.25</v>
          </cell>
          <cell r="F16">
            <v>94</v>
          </cell>
          <cell r="G16">
            <v>62</v>
          </cell>
          <cell r="H16">
            <v>11.879999999999999</v>
          </cell>
          <cell r="I16" t="str">
            <v>O</v>
          </cell>
          <cell r="J16">
            <v>23.400000000000002</v>
          </cell>
          <cell r="K16">
            <v>5.6000000000000005</v>
          </cell>
        </row>
        <row r="17">
          <cell r="B17">
            <v>16.541666666666668</v>
          </cell>
          <cell r="C17">
            <v>21.9</v>
          </cell>
          <cell r="D17">
            <v>11.5</v>
          </cell>
          <cell r="E17">
            <v>79.25</v>
          </cell>
          <cell r="F17">
            <v>95</v>
          </cell>
          <cell r="G17">
            <v>49</v>
          </cell>
          <cell r="H17">
            <v>11.520000000000001</v>
          </cell>
          <cell r="I17" t="str">
            <v>S</v>
          </cell>
          <cell r="J17">
            <v>36.36</v>
          </cell>
          <cell r="K17">
            <v>0</v>
          </cell>
        </row>
        <row r="18">
          <cell r="B18">
            <v>16.258333333333336</v>
          </cell>
          <cell r="C18">
            <v>23.7</v>
          </cell>
          <cell r="D18">
            <v>10.3</v>
          </cell>
          <cell r="E18">
            <v>57.166666666666664</v>
          </cell>
          <cell r="F18">
            <v>82</v>
          </cell>
          <cell r="G18">
            <v>26</v>
          </cell>
          <cell r="H18">
            <v>13.32</v>
          </cell>
          <cell r="I18" t="str">
            <v>SE</v>
          </cell>
          <cell r="J18">
            <v>24.12</v>
          </cell>
          <cell r="K18">
            <v>0</v>
          </cell>
        </row>
        <row r="19">
          <cell r="B19">
            <v>16.791666666666668</v>
          </cell>
          <cell r="C19">
            <v>24.2</v>
          </cell>
          <cell r="D19">
            <v>11.1</v>
          </cell>
          <cell r="E19">
            <v>49.416666666666664</v>
          </cell>
          <cell r="F19">
            <v>66</v>
          </cell>
          <cell r="G19">
            <v>31</v>
          </cell>
          <cell r="H19">
            <v>14.04</v>
          </cell>
          <cell r="I19" t="str">
            <v>SE</v>
          </cell>
          <cell r="J19">
            <v>27.720000000000002</v>
          </cell>
          <cell r="K19">
            <v>0</v>
          </cell>
        </row>
        <row r="20">
          <cell r="B20">
            <v>16.791666666666664</v>
          </cell>
          <cell r="C20">
            <v>25.5</v>
          </cell>
          <cell r="D20">
            <v>9.9</v>
          </cell>
          <cell r="E20">
            <v>53.916666666666664</v>
          </cell>
          <cell r="F20">
            <v>80</v>
          </cell>
          <cell r="G20">
            <v>24</v>
          </cell>
          <cell r="H20">
            <v>13.68</v>
          </cell>
          <cell r="I20" t="str">
            <v>S</v>
          </cell>
          <cell r="J20">
            <v>24.12</v>
          </cell>
          <cell r="K20">
            <v>0</v>
          </cell>
        </row>
        <row r="21">
          <cell r="B21">
            <v>12.812499999999998</v>
          </cell>
          <cell r="C21">
            <v>17.7</v>
          </cell>
          <cell r="D21">
            <v>10.3</v>
          </cell>
          <cell r="E21">
            <v>87.375</v>
          </cell>
          <cell r="F21">
            <v>98</v>
          </cell>
          <cell r="G21">
            <v>65</v>
          </cell>
          <cell r="H21">
            <v>10.44</v>
          </cell>
          <cell r="I21" t="str">
            <v>S</v>
          </cell>
          <cell r="J21">
            <v>25.56</v>
          </cell>
          <cell r="K21">
            <v>0</v>
          </cell>
        </row>
        <row r="22">
          <cell r="B22">
            <v>11.991666666666665</v>
          </cell>
          <cell r="C22">
            <v>18.399999999999999</v>
          </cell>
          <cell r="D22">
            <v>7.1</v>
          </cell>
          <cell r="E22">
            <v>72.166666666666671</v>
          </cell>
          <cell r="F22">
            <v>95</v>
          </cell>
          <cell r="G22">
            <v>34</v>
          </cell>
          <cell r="H22">
            <v>14.04</v>
          </cell>
          <cell r="I22" t="str">
            <v>SE</v>
          </cell>
          <cell r="J22">
            <v>25.92</v>
          </cell>
          <cell r="K22">
            <v>0</v>
          </cell>
        </row>
        <row r="23">
          <cell r="B23">
            <v>13.549999999999999</v>
          </cell>
          <cell r="C23">
            <v>20.9</v>
          </cell>
          <cell r="D23">
            <v>7.3</v>
          </cell>
          <cell r="E23">
            <v>55.458333333333336</v>
          </cell>
          <cell r="F23">
            <v>82</v>
          </cell>
          <cell r="G23">
            <v>27</v>
          </cell>
          <cell r="H23">
            <v>16.2</v>
          </cell>
          <cell r="I23" t="str">
            <v>L</v>
          </cell>
          <cell r="J23">
            <v>26.64</v>
          </cell>
          <cell r="K23">
            <v>0</v>
          </cell>
        </row>
        <row r="24">
          <cell r="B24">
            <v>16.741666666666667</v>
          </cell>
          <cell r="C24">
            <v>26.4</v>
          </cell>
          <cell r="D24">
            <v>9</v>
          </cell>
          <cell r="E24">
            <v>48.75</v>
          </cell>
          <cell r="F24">
            <v>75</v>
          </cell>
          <cell r="G24">
            <v>20</v>
          </cell>
          <cell r="H24">
            <v>12.6</v>
          </cell>
          <cell r="I24" t="str">
            <v>L</v>
          </cell>
          <cell r="J24">
            <v>29.880000000000003</v>
          </cell>
          <cell r="K24">
            <v>0</v>
          </cell>
        </row>
        <row r="25">
          <cell r="B25">
            <v>20.637500000000003</v>
          </cell>
          <cell r="C25">
            <v>29.9</v>
          </cell>
          <cell r="D25">
            <v>12</v>
          </cell>
          <cell r="E25">
            <v>43.125</v>
          </cell>
          <cell r="F25">
            <v>66</v>
          </cell>
          <cell r="G25">
            <v>24</v>
          </cell>
          <cell r="H25">
            <v>24.12</v>
          </cell>
          <cell r="I25" t="str">
            <v>NE</v>
          </cell>
          <cell r="J25">
            <v>39.96</v>
          </cell>
          <cell r="K25">
            <v>0</v>
          </cell>
        </row>
        <row r="26">
          <cell r="B26">
            <v>23.008333333333336</v>
          </cell>
          <cell r="C26">
            <v>30.2</v>
          </cell>
          <cell r="D26">
            <v>14.8</v>
          </cell>
          <cell r="E26">
            <v>48.708333333333336</v>
          </cell>
          <cell r="F26">
            <v>76</v>
          </cell>
          <cell r="G26">
            <v>24</v>
          </cell>
          <cell r="H26">
            <v>17.28</v>
          </cell>
          <cell r="I26" t="str">
            <v>NO</v>
          </cell>
          <cell r="J26">
            <v>37.800000000000004</v>
          </cell>
          <cell r="K26">
            <v>0</v>
          </cell>
        </row>
        <row r="27">
          <cell r="B27">
            <v>22.991666666666664</v>
          </cell>
          <cell r="C27">
            <v>29.7</v>
          </cell>
          <cell r="D27">
            <v>16.3</v>
          </cell>
          <cell r="E27">
            <v>54.625</v>
          </cell>
          <cell r="F27">
            <v>84</v>
          </cell>
          <cell r="G27">
            <v>26</v>
          </cell>
          <cell r="H27">
            <v>15.48</v>
          </cell>
          <cell r="I27" t="str">
            <v>L</v>
          </cell>
          <cell r="J27">
            <v>27</v>
          </cell>
          <cell r="K27">
            <v>0</v>
          </cell>
        </row>
        <row r="28">
          <cell r="B28">
            <v>23.833333333333332</v>
          </cell>
          <cell r="C28">
            <v>29.5</v>
          </cell>
          <cell r="D28">
            <v>18.7</v>
          </cell>
          <cell r="E28">
            <v>42.416666666666664</v>
          </cell>
          <cell r="F28">
            <v>63</v>
          </cell>
          <cell r="G28">
            <v>22</v>
          </cell>
          <cell r="H28">
            <v>15.840000000000002</v>
          </cell>
          <cell r="I28" t="str">
            <v>L</v>
          </cell>
          <cell r="J28">
            <v>34.200000000000003</v>
          </cell>
          <cell r="K28">
            <v>0</v>
          </cell>
        </row>
        <row r="29">
          <cell r="B29">
            <v>23.770833333333332</v>
          </cell>
          <cell r="C29">
            <v>30.8</v>
          </cell>
          <cell r="D29">
            <v>18.100000000000001</v>
          </cell>
          <cell r="E29">
            <v>38.125</v>
          </cell>
          <cell r="F29">
            <v>55</v>
          </cell>
          <cell r="G29">
            <v>23</v>
          </cell>
          <cell r="H29">
            <v>14.04</v>
          </cell>
          <cell r="I29" t="str">
            <v>N</v>
          </cell>
          <cell r="J29">
            <v>31.319999999999997</v>
          </cell>
          <cell r="K29">
            <v>0</v>
          </cell>
        </row>
        <row r="30">
          <cell r="B30">
            <v>23.208333333333339</v>
          </cell>
          <cell r="C30">
            <v>30.8</v>
          </cell>
          <cell r="D30">
            <v>15.1</v>
          </cell>
          <cell r="E30">
            <v>45</v>
          </cell>
          <cell r="F30">
            <v>75</v>
          </cell>
          <cell r="G30">
            <v>21</v>
          </cell>
          <cell r="H30">
            <v>11.520000000000001</v>
          </cell>
          <cell r="I30" t="str">
            <v>N</v>
          </cell>
          <cell r="J30">
            <v>30.96</v>
          </cell>
          <cell r="K30">
            <v>0</v>
          </cell>
        </row>
        <row r="31">
          <cell r="B31">
            <v>23.645833333333332</v>
          </cell>
          <cell r="C31">
            <v>31.3</v>
          </cell>
          <cell r="D31">
            <v>15.4</v>
          </cell>
          <cell r="E31">
            <v>37.166666666666664</v>
          </cell>
          <cell r="F31">
            <v>60</v>
          </cell>
          <cell r="G31">
            <v>19</v>
          </cell>
          <cell r="H31">
            <v>11.879999999999999</v>
          </cell>
          <cell r="I31" t="str">
            <v>N</v>
          </cell>
          <cell r="J31">
            <v>23.040000000000003</v>
          </cell>
          <cell r="K31">
            <v>0</v>
          </cell>
        </row>
        <row r="32">
          <cell r="B32">
            <v>23.654166666666665</v>
          </cell>
          <cell r="C32">
            <v>30.4</v>
          </cell>
          <cell r="D32">
            <v>17.8</v>
          </cell>
          <cell r="E32">
            <v>35.041666666666664</v>
          </cell>
          <cell r="F32">
            <v>56</v>
          </cell>
          <cell r="G32">
            <v>16</v>
          </cell>
          <cell r="H32">
            <v>14.04</v>
          </cell>
          <cell r="I32" t="str">
            <v>NE</v>
          </cell>
          <cell r="J32">
            <v>32.04</v>
          </cell>
          <cell r="K32">
            <v>0</v>
          </cell>
        </row>
        <row r="33">
          <cell r="B33">
            <v>23.3</v>
          </cell>
          <cell r="C33">
            <v>30.9</v>
          </cell>
          <cell r="D33">
            <v>16.8</v>
          </cell>
          <cell r="E33">
            <v>33.208333333333336</v>
          </cell>
          <cell r="F33">
            <v>49</v>
          </cell>
          <cell r="G33">
            <v>17</v>
          </cell>
          <cell r="H33">
            <v>16.920000000000002</v>
          </cell>
          <cell r="I33" t="str">
            <v>N</v>
          </cell>
          <cell r="J33">
            <v>33.480000000000004</v>
          </cell>
          <cell r="K33">
            <v>0</v>
          </cell>
        </row>
        <row r="34">
          <cell r="B34">
            <v>23.020833333333329</v>
          </cell>
          <cell r="C34">
            <v>30</v>
          </cell>
          <cell r="D34">
            <v>15.5</v>
          </cell>
          <cell r="E34">
            <v>39.75</v>
          </cell>
          <cell r="F34">
            <v>64</v>
          </cell>
          <cell r="G34">
            <v>21</v>
          </cell>
          <cell r="H34">
            <v>12.6</v>
          </cell>
          <cell r="I34" t="str">
            <v>L</v>
          </cell>
          <cell r="J34">
            <v>30.6</v>
          </cell>
          <cell r="K34">
            <v>0</v>
          </cell>
        </row>
        <row r="35">
          <cell r="B35">
            <v>22.483333333333334</v>
          </cell>
          <cell r="C35">
            <v>27.8</v>
          </cell>
          <cell r="D35">
            <v>16.600000000000001</v>
          </cell>
          <cell r="E35">
            <v>41.25</v>
          </cell>
          <cell r="F35">
            <v>63</v>
          </cell>
          <cell r="G35">
            <v>26</v>
          </cell>
          <cell r="H35">
            <v>24.12</v>
          </cell>
          <cell r="I35" t="str">
            <v>L</v>
          </cell>
          <cell r="J35">
            <v>50.04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26.287499999999998</v>
          </cell>
          <cell r="C5">
            <v>32.200000000000003</v>
          </cell>
          <cell r="D5">
            <v>21.7</v>
          </cell>
          <cell r="E5">
            <v>59.083333333333336</v>
          </cell>
          <cell r="F5">
            <v>79</v>
          </cell>
          <cell r="G5">
            <v>36</v>
          </cell>
          <cell r="H5">
            <v>14.76</v>
          </cell>
          <cell r="I5" t="str">
            <v>L</v>
          </cell>
          <cell r="J5">
            <v>38.159999999999997</v>
          </cell>
          <cell r="K5">
            <v>0</v>
          </cell>
        </row>
        <row r="6">
          <cell r="B6">
            <v>27.479166666666661</v>
          </cell>
          <cell r="C6">
            <v>33.700000000000003</v>
          </cell>
          <cell r="D6">
            <v>23.8</v>
          </cell>
          <cell r="E6">
            <v>60.833333333333336</v>
          </cell>
          <cell r="F6">
            <v>79</v>
          </cell>
          <cell r="G6">
            <v>37</v>
          </cell>
          <cell r="H6">
            <v>15.120000000000001</v>
          </cell>
          <cell r="I6" t="str">
            <v>L</v>
          </cell>
          <cell r="J6">
            <v>32.04</v>
          </cell>
          <cell r="K6">
            <v>0</v>
          </cell>
        </row>
        <row r="7">
          <cell r="B7">
            <v>27.262500000000003</v>
          </cell>
          <cell r="C7">
            <v>34.1</v>
          </cell>
          <cell r="D7">
            <v>22.2</v>
          </cell>
          <cell r="E7">
            <v>54.208333333333336</v>
          </cell>
          <cell r="F7">
            <v>78</v>
          </cell>
          <cell r="G7">
            <v>30</v>
          </cell>
          <cell r="H7">
            <v>12.6</v>
          </cell>
          <cell r="I7" t="str">
            <v>SE</v>
          </cell>
          <cell r="J7">
            <v>28.08</v>
          </cell>
          <cell r="K7">
            <v>0</v>
          </cell>
        </row>
        <row r="8">
          <cell r="B8">
            <v>23.445833333333336</v>
          </cell>
          <cell r="C8">
            <v>31.1</v>
          </cell>
          <cell r="D8">
            <v>16.8</v>
          </cell>
          <cell r="E8">
            <v>69.833333333333329</v>
          </cell>
          <cell r="F8">
            <v>94</v>
          </cell>
          <cell r="G8">
            <v>35</v>
          </cell>
          <cell r="H8">
            <v>20.88</v>
          </cell>
          <cell r="I8" t="str">
            <v>N</v>
          </cell>
          <cell r="J8">
            <v>43.2</v>
          </cell>
          <cell r="K8">
            <v>0</v>
          </cell>
        </row>
        <row r="9">
          <cell r="B9">
            <v>26.212500000000006</v>
          </cell>
          <cell r="C9">
            <v>34.200000000000003</v>
          </cell>
          <cell r="D9">
            <v>21.3</v>
          </cell>
          <cell r="E9">
            <v>55.75</v>
          </cell>
          <cell r="F9">
            <v>74</v>
          </cell>
          <cell r="G9">
            <v>27</v>
          </cell>
          <cell r="H9">
            <v>11.16</v>
          </cell>
          <cell r="I9" t="str">
            <v>L</v>
          </cell>
          <cell r="J9">
            <v>25.56</v>
          </cell>
          <cell r="K9">
            <v>0</v>
          </cell>
        </row>
        <row r="10">
          <cell r="B10">
            <v>20.120833333333334</v>
          </cell>
          <cell r="C10">
            <v>25.1</v>
          </cell>
          <cell r="D10">
            <v>16.3</v>
          </cell>
          <cell r="E10">
            <v>72.375</v>
          </cell>
          <cell r="F10">
            <v>85</v>
          </cell>
          <cell r="G10">
            <v>56</v>
          </cell>
          <cell r="H10">
            <v>20.88</v>
          </cell>
          <cell r="I10" t="str">
            <v>SO</v>
          </cell>
          <cell r="J10">
            <v>43.2</v>
          </cell>
          <cell r="K10">
            <v>0</v>
          </cell>
        </row>
        <row r="11">
          <cell r="B11">
            <v>13.875</v>
          </cell>
          <cell r="C11">
            <v>16.5</v>
          </cell>
          <cell r="D11">
            <v>12</v>
          </cell>
          <cell r="E11">
            <v>80.375</v>
          </cell>
          <cell r="F11">
            <v>87</v>
          </cell>
          <cell r="G11">
            <v>72</v>
          </cell>
          <cell r="H11">
            <v>16.2</v>
          </cell>
          <cell r="I11" t="str">
            <v>SO</v>
          </cell>
          <cell r="J11">
            <v>39.96</v>
          </cell>
          <cell r="K11">
            <v>0.4</v>
          </cell>
        </row>
        <row r="12">
          <cell r="B12">
            <v>12.929166666666669</v>
          </cell>
          <cell r="C12">
            <v>16.100000000000001</v>
          </cell>
          <cell r="D12">
            <v>11.1</v>
          </cell>
          <cell r="E12">
            <v>82.458333333333329</v>
          </cell>
          <cell r="F12">
            <v>89</v>
          </cell>
          <cell r="G12">
            <v>71</v>
          </cell>
          <cell r="H12">
            <v>11.879999999999999</v>
          </cell>
          <cell r="I12" t="str">
            <v>L</v>
          </cell>
          <cell r="J12">
            <v>30.240000000000002</v>
          </cell>
          <cell r="K12">
            <v>0</v>
          </cell>
        </row>
        <row r="13">
          <cell r="B13">
            <v>18.591666666666672</v>
          </cell>
          <cell r="C13">
            <v>26.5</v>
          </cell>
          <cell r="D13">
            <v>13.7</v>
          </cell>
          <cell r="E13">
            <v>75.041666666666671</v>
          </cell>
          <cell r="F13">
            <v>91</v>
          </cell>
          <cell r="G13">
            <v>50</v>
          </cell>
          <cell r="H13">
            <v>14.4</v>
          </cell>
          <cell r="I13" t="str">
            <v>L</v>
          </cell>
          <cell r="J13">
            <v>24.840000000000003</v>
          </cell>
          <cell r="K13">
            <v>0</v>
          </cell>
        </row>
        <row r="14">
          <cell r="B14">
            <v>24.120833333333334</v>
          </cell>
          <cell r="C14">
            <v>32.1</v>
          </cell>
          <cell r="D14">
            <v>18.2</v>
          </cell>
          <cell r="E14">
            <v>66.875</v>
          </cell>
          <cell r="F14">
            <v>86</v>
          </cell>
          <cell r="G14">
            <v>41</v>
          </cell>
          <cell r="H14">
            <v>8.64</v>
          </cell>
          <cell r="I14" t="str">
            <v>SE</v>
          </cell>
          <cell r="J14">
            <v>20.52</v>
          </cell>
          <cell r="K14">
            <v>0</v>
          </cell>
        </row>
        <row r="15">
          <cell r="B15">
            <v>22.154166666666669</v>
          </cell>
          <cell r="C15">
            <v>26.9</v>
          </cell>
          <cell r="D15">
            <v>18.8</v>
          </cell>
          <cell r="E15">
            <v>74.416666666666671</v>
          </cell>
          <cell r="F15">
            <v>88</v>
          </cell>
          <cell r="G15">
            <v>61</v>
          </cell>
          <cell r="H15">
            <v>25.2</v>
          </cell>
          <cell r="I15" t="str">
            <v>S</v>
          </cell>
          <cell r="J15">
            <v>53.28</v>
          </cell>
          <cell r="K15">
            <v>0</v>
          </cell>
        </row>
        <row r="16">
          <cell r="B16">
            <v>20.708333333333336</v>
          </cell>
          <cell r="C16">
            <v>25.8</v>
          </cell>
          <cell r="D16">
            <v>17.2</v>
          </cell>
          <cell r="E16">
            <v>75.5</v>
          </cell>
          <cell r="F16">
            <v>93</v>
          </cell>
          <cell r="G16">
            <v>46</v>
          </cell>
          <cell r="H16">
            <v>13.32</v>
          </cell>
          <cell r="I16" t="str">
            <v>SO</v>
          </cell>
          <cell r="J16">
            <v>32.76</v>
          </cell>
          <cell r="K16">
            <v>0</v>
          </cell>
        </row>
        <row r="17">
          <cell r="B17">
            <v>19.833333333333332</v>
          </cell>
          <cell r="C17">
            <v>25.5</v>
          </cell>
          <cell r="D17">
            <v>15.1</v>
          </cell>
          <cell r="E17">
            <v>57.083333333333336</v>
          </cell>
          <cell r="F17">
            <v>88</v>
          </cell>
          <cell r="G17">
            <v>35</v>
          </cell>
          <cell r="H17">
            <v>12.24</v>
          </cell>
          <cell r="I17" t="str">
            <v>NE</v>
          </cell>
          <cell r="J17">
            <v>25.92</v>
          </cell>
          <cell r="K17">
            <v>0</v>
          </cell>
        </row>
        <row r="18">
          <cell r="B18">
            <v>21.525000000000002</v>
          </cell>
          <cell r="C18">
            <v>27.6</v>
          </cell>
          <cell r="D18">
            <v>15.8</v>
          </cell>
          <cell r="E18">
            <v>49.541666666666664</v>
          </cell>
          <cell r="F18">
            <v>85</v>
          </cell>
          <cell r="G18">
            <v>39</v>
          </cell>
          <cell r="H18">
            <v>18</v>
          </cell>
          <cell r="I18" t="str">
            <v>SE</v>
          </cell>
          <cell r="J18">
            <v>28.8</v>
          </cell>
          <cell r="K18">
            <v>0</v>
          </cell>
        </row>
        <row r="19">
          <cell r="B19">
            <v>22.404166666666669</v>
          </cell>
          <cell r="C19">
            <v>28</v>
          </cell>
          <cell r="D19">
            <v>17.3</v>
          </cell>
          <cell r="E19">
            <v>45.375</v>
          </cell>
          <cell r="F19">
            <v>73</v>
          </cell>
          <cell r="G19">
            <v>31</v>
          </cell>
          <cell r="H19">
            <v>12.6</v>
          </cell>
          <cell r="I19" t="str">
            <v>SE</v>
          </cell>
          <cell r="J19">
            <v>24.48</v>
          </cell>
          <cell r="K19">
            <v>0</v>
          </cell>
        </row>
        <row r="20">
          <cell r="B20">
            <v>16.645833333333332</v>
          </cell>
          <cell r="C20">
            <v>24.2</v>
          </cell>
          <cell r="D20">
            <v>13.6</v>
          </cell>
          <cell r="E20">
            <v>69.625</v>
          </cell>
          <cell r="F20">
            <v>82</v>
          </cell>
          <cell r="G20">
            <v>41</v>
          </cell>
          <cell r="H20">
            <v>24.12</v>
          </cell>
          <cell r="I20" t="str">
            <v>SO</v>
          </cell>
          <cell r="J20">
            <v>58.680000000000007</v>
          </cell>
          <cell r="K20">
            <v>0</v>
          </cell>
        </row>
        <row r="21">
          <cell r="B21">
            <v>15.604166666666664</v>
          </cell>
          <cell r="C21">
            <v>22.1</v>
          </cell>
          <cell r="D21">
            <v>12</v>
          </cell>
          <cell r="E21">
            <v>70.333333333333329</v>
          </cell>
          <cell r="F21">
            <v>89</v>
          </cell>
          <cell r="G21">
            <v>36</v>
          </cell>
          <cell r="H21">
            <v>17.64</v>
          </cell>
          <cell r="I21" t="str">
            <v>SO</v>
          </cell>
          <cell r="J21">
            <v>41.4</v>
          </cell>
          <cell r="K21">
            <v>0</v>
          </cell>
        </row>
        <row r="22">
          <cell r="B22">
            <v>15.604166666666664</v>
          </cell>
          <cell r="C22">
            <v>22.1</v>
          </cell>
          <cell r="D22">
            <v>12</v>
          </cell>
          <cell r="E22">
            <v>70.333333333333329</v>
          </cell>
          <cell r="F22">
            <v>89</v>
          </cell>
          <cell r="G22">
            <v>36</v>
          </cell>
          <cell r="H22">
            <v>17.64</v>
          </cell>
          <cell r="I22" t="str">
            <v>SO</v>
          </cell>
          <cell r="J22">
            <v>41.4</v>
          </cell>
          <cell r="K22">
            <v>0</v>
          </cell>
        </row>
        <row r="23">
          <cell r="B23">
            <v>17.263999999999999</v>
          </cell>
          <cell r="C23">
            <v>23.2</v>
          </cell>
          <cell r="D23">
            <v>10.7</v>
          </cell>
          <cell r="E23">
            <v>54.08</v>
          </cell>
          <cell r="F23">
            <v>92</v>
          </cell>
          <cell r="G23">
            <v>24</v>
          </cell>
          <cell r="H23">
            <v>13.32</v>
          </cell>
          <cell r="I23" t="str">
            <v>S</v>
          </cell>
          <cell r="J23">
            <v>30.6</v>
          </cell>
          <cell r="K23">
            <v>0</v>
          </cell>
        </row>
        <row r="24">
          <cell r="B24">
            <v>16.382608695652173</v>
          </cell>
          <cell r="C24">
            <v>24.4</v>
          </cell>
          <cell r="D24">
            <v>8.8000000000000007</v>
          </cell>
          <cell r="E24">
            <v>61.173913043478258</v>
          </cell>
          <cell r="F24">
            <v>94</v>
          </cell>
          <cell r="G24">
            <v>26</v>
          </cell>
          <cell r="H24">
            <v>10.08</v>
          </cell>
          <cell r="I24" t="str">
            <v>NE</v>
          </cell>
          <cell r="J24">
            <v>24.12</v>
          </cell>
          <cell r="K24">
            <v>0</v>
          </cell>
        </row>
        <row r="25">
          <cell r="B25">
            <v>19.154166666666665</v>
          </cell>
          <cell r="C25">
            <v>27.2</v>
          </cell>
          <cell r="D25">
            <v>11.1</v>
          </cell>
          <cell r="E25">
            <v>55.166666666666664</v>
          </cell>
          <cell r="F25">
            <v>94</v>
          </cell>
          <cell r="G25">
            <v>27</v>
          </cell>
          <cell r="H25">
            <v>9.7200000000000006</v>
          </cell>
          <cell r="I25" t="str">
            <v>L</v>
          </cell>
          <cell r="J25">
            <v>19.8</v>
          </cell>
          <cell r="K25">
            <v>0</v>
          </cell>
        </row>
        <row r="26">
          <cell r="B26">
            <v>24.066666666666666</v>
          </cell>
          <cell r="C26">
            <v>32</v>
          </cell>
          <cell r="D26">
            <v>18.899999999999999</v>
          </cell>
          <cell r="E26">
            <v>44.125</v>
          </cell>
          <cell r="F26">
            <v>61</v>
          </cell>
          <cell r="G26">
            <v>25</v>
          </cell>
          <cell r="H26">
            <v>17.28</v>
          </cell>
          <cell r="I26" t="str">
            <v>SE</v>
          </cell>
          <cell r="J26">
            <v>35.64</v>
          </cell>
          <cell r="K26">
            <v>0</v>
          </cell>
        </row>
        <row r="27">
          <cell r="B27">
            <v>27.041666666666668</v>
          </cell>
          <cell r="C27">
            <v>34</v>
          </cell>
          <cell r="D27">
            <v>21</v>
          </cell>
          <cell r="E27">
            <v>51.541666666666664</v>
          </cell>
          <cell r="F27">
            <v>77</v>
          </cell>
          <cell r="G27">
            <v>32</v>
          </cell>
          <cell r="H27">
            <v>11.520000000000001</v>
          </cell>
          <cell r="I27" t="str">
            <v>O</v>
          </cell>
          <cell r="J27">
            <v>26.28</v>
          </cell>
          <cell r="K27">
            <v>0</v>
          </cell>
        </row>
        <row r="28">
          <cell r="B28">
            <v>26.045833333333331</v>
          </cell>
          <cell r="C28">
            <v>33.9</v>
          </cell>
          <cell r="D28">
            <v>19.2</v>
          </cell>
          <cell r="E28">
            <v>60.208333333333336</v>
          </cell>
          <cell r="F28">
            <v>89</v>
          </cell>
          <cell r="G28">
            <v>37</v>
          </cell>
          <cell r="H28">
            <v>12.96</v>
          </cell>
          <cell r="I28" t="str">
            <v>NE</v>
          </cell>
          <cell r="J28">
            <v>30.6</v>
          </cell>
          <cell r="K28">
            <v>0</v>
          </cell>
        </row>
        <row r="29">
          <cell r="B29">
            <v>28.858333333333331</v>
          </cell>
          <cell r="C29">
            <v>36.6</v>
          </cell>
          <cell r="D29">
            <v>24.8</v>
          </cell>
          <cell r="E29">
            <v>56.958333333333336</v>
          </cell>
          <cell r="F29">
            <v>71</v>
          </cell>
          <cell r="G29">
            <v>30</v>
          </cell>
          <cell r="H29">
            <v>11.16</v>
          </cell>
          <cell r="I29" t="str">
            <v>L</v>
          </cell>
          <cell r="J29">
            <v>28.08</v>
          </cell>
          <cell r="K29">
            <v>0</v>
          </cell>
        </row>
        <row r="30">
          <cell r="B30">
            <v>24.020833333333332</v>
          </cell>
          <cell r="C30">
            <v>28.7</v>
          </cell>
          <cell r="D30">
            <v>21.1</v>
          </cell>
          <cell r="E30">
            <v>67.958333333333329</v>
          </cell>
          <cell r="F30">
            <v>78</v>
          </cell>
          <cell r="G30">
            <v>52</v>
          </cell>
          <cell r="H30">
            <v>20.88</v>
          </cell>
          <cell r="I30" t="str">
            <v>SO</v>
          </cell>
          <cell r="J30">
            <v>38.159999999999997</v>
          </cell>
          <cell r="K30">
            <v>0</v>
          </cell>
        </row>
        <row r="31">
          <cell r="B31">
            <v>22.220833333333335</v>
          </cell>
          <cell r="C31">
            <v>31</v>
          </cell>
          <cell r="D31">
            <v>18</v>
          </cell>
          <cell r="E31">
            <v>79.083333333333329</v>
          </cell>
          <cell r="F31">
            <v>94</v>
          </cell>
          <cell r="G31">
            <v>49</v>
          </cell>
          <cell r="H31">
            <v>14.04</v>
          </cell>
          <cell r="I31" t="str">
            <v>N</v>
          </cell>
          <cell r="J31">
            <v>27</v>
          </cell>
          <cell r="K31">
            <v>0</v>
          </cell>
        </row>
        <row r="32">
          <cell r="B32">
            <v>23.708333333333332</v>
          </cell>
          <cell r="C32">
            <v>28.2</v>
          </cell>
          <cell r="D32">
            <v>19.100000000000001</v>
          </cell>
          <cell r="E32">
            <v>70.333333333333329</v>
          </cell>
          <cell r="F32">
            <v>88</v>
          </cell>
          <cell r="G32">
            <v>49</v>
          </cell>
          <cell r="H32">
            <v>21.240000000000002</v>
          </cell>
          <cell r="I32" t="str">
            <v>SO</v>
          </cell>
          <cell r="J32">
            <v>41.76</v>
          </cell>
          <cell r="K32">
            <v>0</v>
          </cell>
        </row>
        <row r="33">
          <cell r="B33">
            <v>22.804166666666671</v>
          </cell>
          <cell r="C33">
            <v>32.299999999999997</v>
          </cell>
          <cell r="D33">
            <v>17.3</v>
          </cell>
          <cell r="E33">
            <v>69.833333333333329</v>
          </cell>
          <cell r="F33">
            <v>91</v>
          </cell>
          <cell r="G33">
            <v>40</v>
          </cell>
          <cell r="H33">
            <v>16.2</v>
          </cell>
          <cell r="I33" t="str">
            <v>NE</v>
          </cell>
          <cell r="J33">
            <v>33.480000000000004</v>
          </cell>
          <cell r="K33">
            <v>0</v>
          </cell>
        </row>
        <row r="34">
          <cell r="B34">
            <v>28.137499999999999</v>
          </cell>
          <cell r="C34">
            <v>36.9</v>
          </cell>
          <cell r="D34">
            <v>23.2</v>
          </cell>
          <cell r="E34">
            <v>55.125</v>
          </cell>
          <cell r="F34">
            <v>81</v>
          </cell>
          <cell r="G34">
            <v>24</v>
          </cell>
          <cell r="H34">
            <v>12.96</v>
          </cell>
          <cell r="I34" t="str">
            <v>SE</v>
          </cell>
          <cell r="J34">
            <v>41.4</v>
          </cell>
          <cell r="K34">
            <v>0</v>
          </cell>
        </row>
        <row r="35">
          <cell r="B35">
            <v>20.891666666666669</v>
          </cell>
          <cell r="C35">
            <v>30.3</v>
          </cell>
          <cell r="D35">
            <v>16.5</v>
          </cell>
          <cell r="E35">
            <v>67.208333333333329</v>
          </cell>
          <cell r="F35">
            <v>83</v>
          </cell>
          <cell r="G35">
            <v>50</v>
          </cell>
          <cell r="H35">
            <v>21.240000000000002</v>
          </cell>
          <cell r="I35" t="str">
            <v>SO</v>
          </cell>
          <cell r="J35">
            <v>49.32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20.358333333333331</v>
          </cell>
          <cell r="C5">
            <v>31.3</v>
          </cell>
          <cell r="D5">
            <v>13</v>
          </cell>
          <cell r="E5">
            <v>64.928571428571431</v>
          </cell>
          <cell r="F5">
            <v>100</v>
          </cell>
          <cell r="G5">
            <v>35</v>
          </cell>
          <cell r="H5">
            <v>5.4</v>
          </cell>
          <cell r="I5" t="str">
            <v>SE</v>
          </cell>
          <cell r="J5">
            <v>16.920000000000002</v>
          </cell>
          <cell r="K5">
            <v>0</v>
          </cell>
        </row>
        <row r="6">
          <cell r="B6">
            <v>20.808333333333334</v>
          </cell>
          <cell r="C6">
            <v>31.4</v>
          </cell>
          <cell r="D6">
            <v>13.7</v>
          </cell>
          <cell r="E6">
            <v>65.285714285714292</v>
          </cell>
          <cell r="F6">
            <v>98</v>
          </cell>
          <cell r="G6">
            <v>33</v>
          </cell>
          <cell r="H6">
            <v>5.4</v>
          </cell>
          <cell r="I6" t="str">
            <v>L</v>
          </cell>
          <cell r="J6">
            <v>11.520000000000001</v>
          </cell>
          <cell r="K6">
            <v>0.2</v>
          </cell>
        </row>
        <row r="7">
          <cell r="B7">
            <v>21.337499999999995</v>
          </cell>
          <cell r="C7">
            <v>30.7</v>
          </cell>
          <cell r="D7">
            <v>14.6</v>
          </cell>
          <cell r="E7">
            <v>66.89473684210526</v>
          </cell>
          <cell r="F7">
            <v>100</v>
          </cell>
          <cell r="G7">
            <v>27</v>
          </cell>
          <cell r="H7">
            <v>6.84</v>
          </cell>
          <cell r="I7" t="str">
            <v>L</v>
          </cell>
          <cell r="J7">
            <v>18</v>
          </cell>
          <cell r="K7">
            <v>0</v>
          </cell>
        </row>
        <row r="8">
          <cell r="B8">
            <v>19.712499999999995</v>
          </cell>
          <cell r="C8">
            <v>30</v>
          </cell>
          <cell r="D8">
            <v>12.8</v>
          </cell>
          <cell r="E8">
            <v>60.266666666666666</v>
          </cell>
          <cell r="F8">
            <v>100</v>
          </cell>
          <cell r="G8">
            <v>28</v>
          </cell>
          <cell r="H8">
            <v>3.24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19.791666666666671</v>
          </cell>
          <cell r="C9">
            <v>30.7</v>
          </cell>
          <cell r="D9">
            <v>12.1</v>
          </cell>
          <cell r="E9">
            <v>65.0625</v>
          </cell>
          <cell r="F9">
            <v>100</v>
          </cell>
          <cell r="G9">
            <v>36</v>
          </cell>
          <cell r="H9">
            <v>0</v>
          </cell>
          <cell r="I9" t="str">
            <v>SE</v>
          </cell>
          <cell r="J9">
            <v>22.32</v>
          </cell>
          <cell r="K9">
            <v>0.2</v>
          </cell>
        </row>
        <row r="10">
          <cell r="B10">
            <v>22.141666666666662</v>
          </cell>
          <cell r="C10">
            <v>32</v>
          </cell>
          <cell r="D10">
            <v>14.9</v>
          </cell>
          <cell r="E10">
            <v>61.285714285714285</v>
          </cell>
          <cell r="F10">
            <v>100</v>
          </cell>
          <cell r="G10">
            <v>33</v>
          </cell>
          <cell r="H10">
            <v>11.879999999999999</v>
          </cell>
          <cell r="I10" t="str">
            <v>NO</v>
          </cell>
          <cell r="J10">
            <v>34.200000000000003</v>
          </cell>
          <cell r="K10">
            <v>0</v>
          </cell>
        </row>
        <row r="11">
          <cell r="B11">
            <v>18.495833333333337</v>
          </cell>
          <cell r="C11">
            <v>24.6</v>
          </cell>
          <cell r="D11">
            <v>15.2</v>
          </cell>
          <cell r="E11">
            <v>81.5</v>
          </cell>
          <cell r="F11">
            <v>100</v>
          </cell>
          <cell r="G11">
            <v>71</v>
          </cell>
          <cell r="H11">
            <v>14.4</v>
          </cell>
          <cell r="I11" t="str">
            <v>SO</v>
          </cell>
          <cell r="J11">
            <v>32.4</v>
          </cell>
          <cell r="K11">
            <v>0</v>
          </cell>
        </row>
        <row r="12">
          <cell r="B12">
            <v>16.69166666666667</v>
          </cell>
          <cell r="C12">
            <v>22.6</v>
          </cell>
          <cell r="D12">
            <v>13.4</v>
          </cell>
          <cell r="E12">
            <v>75.952380952380949</v>
          </cell>
          <cell r="F12">
            <v>100</v>
          </cell>
          <cell r="G12">
            <v>55</v>
          </cell>
          <cell r="H12">
            <v>8.2799999999999994</v>
          </cell>
          <cell r="I12" t="str">
            <v>SE</v>
          </cell>
          <cell r="J12">
            <v>28.44</v>
          </cell>
          <cell r="K12">
            <v>0</v>
          </cell>
        </row>
        <row r="13">
          <cell r="B13">
            <v>19.087500000000002</v>
          </cell>
          <cell r="C13">
            <v>29.2</v>
          </cell>
          <cell r="D13">
            <v>12.3</v>
          </cell>
          <cell r="E13">
            <v>73.347826086956516</v>
          </cell>
          <cell r="F13">
            <v>100</v>
          </cell>
          <cell r="G13">
            <v>46</v>
          </cell>
          <cell r="H13">
            <v>0</v>
          </cell>
          <cell r="I13" t="str">
            <v>SE</v>
          </cell>
          <cell r="J13">
            <v>6.12</v>
          </cell>
          <cell r="K13">
            <v>0</v>
          </cell>
        </row>
        <row r="14">
          <cell r="B14">
            <v>21.479166666666668</v>
          </cell>
          <cell r="C14">
            <v>31.6</v>
          </cell>
          <cell r="D14">
            <v>14.5</v>
          </cell>
          <cell r="E14">
            <v>60.615384615384613</v>
          </cell>
          <cell r="F14">
            <v>97</v>
          </cell>
          <cell r="G14">
            <v>33</v>
          </cell>
          <cell r="H14">
            <v>0</v>
          </cell>
          <cell r="I14" t="str">
            <v>SE</v>
          </cell>
          <cell r="J14">
            <v>0</v>
          </cell>
          <cell r="K14">
            <v>0</v>
          </cell>
        </row>
        <row r="15">
          <cell r="B15">
            <v>21.499999999999996</v>
          </cell>
          <cell r="C15">
            <v>30.7</v>
          </cell>
          <cell r="D15">
            <v>15.1</v>
          </cell>
          <cell r="E15">
            <v>68.071428571428569</v>
          </cell>
          <cell r="F15">
            <v>96</v>
          </cell>
          <cell r="G15">
            <v>43</v>
          </cell>
          <cell r="H15">
            <v>6.48</v>
          </cell>
          <cell r="I15" t="str">
            <v>NO</v>
          </cell>
          <cell r="J15">
            <v>19.440000000000001</v>
          </cell>
          <cell r="K15">
            <v>0.2</v>
          </cell>
        </row>
        <row r="16">
          <cell r="B16">
            <v>22.233333333333334</v>
          </cell>
          <cell r="C16">
            <v>27.7</v>
          </cell>
          <cell r="D16">
            <v>17.899999999999999</v>
          </cell>
          <cell r="E16">
            <v>72.071428571428569</v>
          </cell>
          <cell r="F16">
            <v>100</v>
          </cell>
          <cell r="G16">
            <v>52</v>
          </cell>
          <cell r="H16">
            <v>3.24</v>
          </cell>
          <cell r="I16" t="str">
            <v>SE</v>
          </cell>
          <cell r="J16">
            <v>24.840000000000003</v>
          </cell>
          <cell r="K16">
            <v>0</v>
          </cell>
        </row>
        <row r="17">
          <cell r="B17">
            <v>19.979166666666668</v>
          </cell>
          <cell r="C17">
            <v>26.6</v>
          </cell>
          <cell r="D17">
            <v>14.3</v>
          </cell>
          <cell r="E17">
            <v>71.38095238095238</v>
          </cell>
          <cell r="F17">
            <v>100</v>
          </cell>
          <cell r="G17">
            <v>43</v>
          </cell>
          <cell r="H17">
            <v>0</v>
          </cell>
          <cell r="I17" t="str">
            <v>SE</v>
          </cell>
          <cell r="J17">
            <v>18.36</v>
          </cell>
          <cell r="K17">
            <v>0</v>
          </cell>
        </row>
        <row r="18">
          <cell r="B18">
            <v>18.683333333333334</v>
          </cell>
          <cell r="C18">
            <v>28</v>
          </cell>
          <cell r="D18">
            <v>11.8</v>
          </cell>
          <cell r="E18">
            <v>67.25</v>
          </cell>
          <cell r="F18">
            <v>88</v>
          </cell>
          <cell r="G18">
            <v>40</v>
          </cell>
          <cell r="H18">
            <v>0</v>
          </cell>
          <cell r="I18" t="str">
            <v>SE</v>
          </cell>
          <cell r="J18">
            <v>14.4</v>
          </cell>
          <cell r="K18">
            <v>0</v>
          </cell>
        </row>
        <row r="19">
          <cell r="B19">
            <v>18.995833333333337</v>
          </cell>
          <cell r="C19">
            <v>28.4</v>
          </cell>
          <cell r="D19">
            <v>12.2</v>
          </cell>
          <cell r="E19">
            <v>60.5</v>
          </cell>
          <cell r="F19">
            <v>84</v>
          </cell>
          <cell r="G19">
            <v>31</v>
          </cell>
          <cell r="H19">
            <v>0</v>
          </cell>
          <cell r="I19" t="str">
            <v>SE</v>
          </cell>
          <cell r="J19">
            <v>22.68</v>
          </cell>
          <cell r="K19">
            <v>0</v>
          </cell>
        </row>
        <row r="20">
          <cell r="B20">
            <v>18.768181818181816</v>
          </cell>
          <cell r="C20">
            <v>27.3</v>
          </cell>
          <cell r="D20">
            <v>11.9</v>
          </cell>
          <cell r="E20">
            <v>63.227272727272727</v>
          </cell>
          <cell r="F20">
            <v>93</v>
          </cell>
          <cell r="G20">
            <v>32</v>
          </cell>
          <cell r="H20">
            <v>0.72000000000000008</v>
          </cell>
          <cell r="I20" t="str">
            <v>SE</v>
          </cell>
          <cell r="J20">
            <v>28.08</v>
          </cell>
          <cell r="K20">
            <v>0</v>
          </cell>
        </row>
        <row r="21">
          <cell r="B21">
            <v>17.733333333333334</v>
          </cell>
          <cell r="C21">
            <v>22.4</v>
          </cell>
          <cell r="D21">
            <v>14.1</v>
          </cell>
          <cell r="E21">
            <v>69.166666666666671</v>
          </cell>
          <cell r="F21">
            <v>86</v>
          </cell>
          <cell r="G21">
            <v>45</v>
          </cell>
          <cell r="H21">
            <v>0</v>
          </cell>
          <cell r="I21" t="str">
            <v>S</v>
          </cell>
          <cell r="J21">
            <v>25.92</v>
          </cell>
          <cell r="K21">
            <v>0</v>
          </cell>
        </row>
        <row r="22">
          <cell r="B22">
            <v>14.745833333333335</v>
          </cell>
          <cell r="C22">
            <v>23.8</v>
          </cell>
          <cell r="D22">
            <v>8.3000000000000007</v>
          </cell>
          <cell r="E22">
            <v>64.650000000000006</v>
          </cell>
          <cell r="F22">
            <v>87</v>
          </cell>
          <cell r="G22">
            <v>32</v>
          </cell>
          <cell r="H22">
            <v>0</v>
          </cell>
          <cell r="I22" t="str">
            <v>SE</v>
          </cell>
          <cell r="J22">
            <v>24.48</v>
          </cell>
          <cell r="K22">
            <v>0</v>
          </cell>
        </row>
        <row r="23">
          <cell r="B23">
            <v>14.045833333333333</v>
          </cell>
          <cell r="C23">
            <v>26</v>
          </cell>
          <cell r="D23">
            <v>5</v>
          </cell>
          <cell r="E23">
            <v>58.833333333333336</v>
          </cell>
          <cell r="F23">
            <v>100</v>
          </cell>
          <cell r="G23">
            <v>22</v>
          </cell>
          <cell r="H23">
            <v>0</v>
          </cell>
          <cell r="I23" t="str">
            <v>L</v>
          </cell>
          <cell r="J23">
            <v>24.48</v>
          </cell>
          <cell r="K23">
            <v>0</v>
          </cell>
        </row>
        <row r="24">
          <cell r="B24">
            <v>14.970833333333333</v>
          </cell>
          <cell r="C24">
            <v>28.9</v>
          </cell>
          <cell r="D24">
            <v>5.2</v>
          </cell>
          <cell r="E24">
            <v>58.411764705882355</v>
          </cell>
          <cell r="F24">
            <v>100</v>
          </cell>
          <cell r="G24">
            <v>23</v>
          </cell>
          <cell r="H24">
            <v>0</v>
          </cell>
          <cell r="I24" t="str">
            <v>SE</v>
          </cell>
          <cell r="J24">
            <v>0</v>
          </cell>
          <cell r="K24">
            <v>0.2</v>
          </cell>
        </row>
        <row r="25">
          <cell r="B25">
            <v>18.875000000000004</v>
          </cell>
          <cell r="C25">
            <v>32.5</v>
          </cell>
          <cell r="D25">
            <v>9.3000000000000007</v>
          </cell>
          <cell r="E25">
            <v>60.157894736842103</v>
          </cell>
          <cell r="F25">
            <v>100</v>
          </cell>
          <cell r="G25">
            <v>26</v>
          </cell>
          <cell r="H25">
            <v>4.6800000000000006</v>
          </cell>
          <cell r="I25" t="str">
            <v>SE</v>
          </cell>
          <cell r="J25">
            <v>44.28</v>
          </cell>
          <cell r="K25">
            <v>0</v>
          </cell>
        </row>
        <row r="26">
          <cell r="B26">
            <v>22.316666666666663</v>
          </cell>
          <cell r="C26">
            <v>32.4</v>
          </cell>
          <cell r="D26">
            <v>14.2</v>
          </cell>
          <cell r="E26">
            <v>60.388888888888886</v>
          </cell>
          <cell r="F26">
            <v>87</v>
          </cell>
          <cell r="G26">
            <v>33</v>
          </cell>
          <cell r="H26">
            <v>0.72000000000000008</v>
          </cell>
          <cell r="I26" t="str">
            <v>NO</v>
          </cell>
          <cell r="J26">
            <v>25.56</v>
          </cell>
          <cell r="K26">
            <v>0</v>
          </cell>
        </row>
        <row r="27">
          <cell r="B27">
            <v>23.225000000000005</v>
          </cell>
          <cell r="C27">
            <v>32.9</v>
          </cell>
          <cell r="D27">
            <v>15.6</v>
          </cell>
          <cell r="E27">
            <v>60.333333333333336</v>
          </cell>
          <cell r="F27">
            <v>100</v>
          </cell>
          <cell r="G27">
            <v>31</v>
          </cell>
          <cell r="H27">
            <v>2.8800000000000003</v>
          </cell>
          <cell r="I27" t="str">
            <v>L</v>
          </cell>
          <cell r="J27">
            <v>9.3600000000000012</v>
          </cell>
          <cell r="K27">
            <v>0</v>
          </cell>
        </row>
        <row r="28">
          <cell r="B28">
            <v>24.2</v>
          </cell>
          <cell r="C28">
            <v>33.4</v>
          </cell>
          <cell r="D28">
            <v>17.7</v>
          </cell>
          <cell r="E28">
            <v>64.684210526315795</v>
          </cell>
          <cell r="F28">
            <v>100</v>
          </cell>
          <cell r="G28">
            <v>30</v>
          </cell>
          <cell r="H28">
            <v>1.08</v>
          </cell>
          <cell r="I28" t="str">
            <v>SE</v>
          </cell>
          <cell r="J28">
            <v>23.040000000000003</v>
          </cell>
          <cell r="K28">
            <v>0</v>
          </cell>
        </row>
        <row r="29">
          <cell r="B29">
            <v>24.666666666666661</v>
          </cell>
          <cell r="C29">
            <v>32.9</v>
          </cell>
          <cell r="D29">
            <v>17.600000000000001</v>
          </cell>
          <cell r="E29">
            <v>60.789473684210527</v>
          </cell>
          <cell r="F29">
            <v>93</v>
          </cell>
          <cell r="G29">
            <v>31</v>
          </cell>
          <cell r="H29">
            <v>4.6800000000000006</v>
          </cell>
          <cell r="I29" t="str">
            <v>O</v>
          </cell>
          <cell r="J29">
            <v>24.840000000000003</v>
          </cell>
          <cell r="K29">
            <v>0</v>
          </cell>
        </row>
        <row r="30">
          <cell r="B30">
            <v>23.683333333333337</v>
          </cell>
          <cell r="C30">
            <v>32.9</v>
          </cell>
          <cell r="D30">
            <v>16.5</v>
          </cell>
          <cell r="E30">
            <v>55.466666666666669</v>
          </cell>
          <cell r="F30">
            <v>100</v>
          </cell>
          <cell r="G30">
            <v>27</v>
          </cell>
          <cell r="H30">
            <v>3.6</v>
          </cell>
          <cell r="I30" t="str">
            <v>O</v>
          </cell>
          <cell r="J30">
            <v>28.44</v>
          </cell>
          <cell r="K30">
            <v>0</v>
          </cell>
        </row>
        <row r="31">
          <cell r="B31">
            <v>22.958333333333332</v>
          </cell>
          <cell r="C31">
            <v>32.5</v>
          </cell>
          <cell r="D31">
            <v>15.7</v>
          </cell>
          <cell r="E31">
            <v>60.111111111111114</v>
          </cell>
          <cell r="F31">
            <v>97</v>
          </cell>
          <cell r="G31">
            <v>25</v>
          </cell>
          <cell r="H31">
            <v>1.4400000000000002</v>
          </cell>
          <cell r="I31" t="str">
            <v>NO</v>
          </cell>
          <cell r="J31">
            <v>18</v>
          </cell>
          <cell r="K31">
            <v>0</v>
          </cell>
        </row>
        <row r="32">
          <cell r="B32">
            <v>23.533333333333335</v>
          </cell>
          <cell r="C32">
            <v>33.5</v>
          </cell>
          <cell r="D32">
            <v>16.8</v>
          </cell>
          <cell r="E32">
            <v>56.5625</v>
          </cell>
          <cell r="F32">
            <v>100</v>
          </cell>
          <cell r="G32">
            <v>20</v>
          </cell>
          <cell r="H32">
            <v>1.08</v>
          </cell>
          <cell r="I32" t="str">
            <v>L</v>
          </cell>
          <cell r="J32">
            <v>24.840000000000003</v>
          </cell>
          <cell r="K32">
            <v>0</v>
          </cell>
        </row>
        <row r="33">
          <cell r="B33">
            <v>22.525000000000002</v>
          </cell>
          <cell r="C33">
            <v>33.700000000000003</v>
          </cell>
          <cell r="D33">
            <v>13.2</v>
          </cell>
          <cell r="E33">
            <v>50.470588235294116</v>
          </cell>
          <cell r="F33">
            <v>97</v>
          </cell>
          <cell r="G33">
            <v>18</v>
          </cell>
          <cell r="H33">
            <v>3.6</v>
          </cell>
          <cell r="I33" t="str">
            <v>NO</v>
          </cell>
          <cell r="J33">
            <v>30.96</v>
          </cell>
          <cell r="K33">
            <v>0</v>
          </cell>
        </row>
        <row r="34">
          <cell r="B34">
            <v>22.045833333333331</v>
          </cell>
          <cell r="C34">
            <v>33</v>
          </cell>
          <cell r="D34">
            <v>13.5</v>
          </cell>
          <cell r="E34">
            <v>60</v>
          </cell>
          <cell r="F34">
            <v>100</v>
          </cell>
          <cell r="G34">
            <v>24</v>
          </cell>
          <cell r="H34">
            <v>2.52</v>
          </cell>
          <cell r="I34" t="str">
            <v>O</v>
          </cell>
          <cell r="J34">
            <v>18.36</v>
          </cell>
          <cell r="K34">
            <v>0</v>
          </cell>
        </row>
        <row r="35">
          <cell r="B35">
            <v>24.464705882352945</v>
          </cell>
          <cell r="C35">
            <v>32.4</v>
          </cell>
          <cell r="D35">
            <v>15.1</v>
          </cell>
          <cell r="E35">
            <v>50.928571428571431</v>
          </cell>
          <cell r="F35">
            <v>91</v>
          </cell>
          <cell r="G35">
            <v>17</v>
          </cell>
          <cell r="H35">
            <v>4.6800000000000006</v>
          </cell>
          <cell r="I35" t="str">
            <v>L</v>
          </cell>
          <cell r="J35">
            <v>22.68</v>
          </cell>
          <cell r="K35">
            <v>0.2</v>
          </cell>
        </row>
        <row r="36">
          <cell r="I36" t="str">
            <v>SE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zoomScaleNormal="100" workbookViewId="0">
      <selection activeCell="Q30" sqref="Q30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1" t="s">
        <v>40</v>
      </c>
      <c r="AH3" s="12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30" t="s">
        <v>39</v>
      </c>
      <c r="AH4" s="12"/>
    </row>
    <row r="5" spans="1:34" s="5" customFormat="1" ht="20.100000000000001" customHeight="1" thickTop="1" x14ac:dyDescent="0.2">
      <c r="A5" s="9" t="s">
        <v>46</v>
      </c>
      <c r="B5" s="45">
        <f>[1]Julho!$B$5</f>
        <v>20.320833333333329</v>
      </c>
      <c r="C5" s="45">
        <f>[1]Julho!$B$6</f>
        <v>20.750000000000004</v>
      </c>
      <c r="D5" s="45">
        <f>[1]Julho!$B$7</f>
        <v>21.825000000000003</v>
      </c>
      <c r="E5" s="45">
        <f>[1]Julho!$B$8</f>
        <v>21.333333333333332</v>
      </c>
      <c r="F5" s="45">
        <f>[1]Julho!$B$9</f>
        <v>21.166666666666668</v>
      </c>
      <c r="G5" s="45">
        <f>[1]Julho!$B$10</f>
        <v>22.170833333333334</v>
      </c>
      <c r="H5" s="45">
        <f>[1]Julho!$B$11</f>
        <v>18.266666666666669</v>
      </c>
      <c r="I5" s="45">
        <f>[1]Julho!$B$12</f>
        <v>13.450000000000001</v>
      </c>
      <c r="J5" s="45">
        <f>[1]Julho!$B$13</f>
        <v>15.695833333333331</v>
      </c>
      <c r="K5" s="45">
        <f>[1]Julho!$B$14</f>
        <v>20.483333333333338</v>
      </c>
      <c r="L5" s="45">
        <f>[1]Julho!$B$15</f>
        <v>21.795833333333334</v>
      </c>
      <c r="M5" s="45">
        <f>[1]Julho!$B$16</f>
        <v>20.608333333333331</v>
      </c>
      <c r="N5" s="45">
        <f>[1]Julho!$B$17</f>
        <v>15.5375</v>
      </c>
      <c r="O5" s="45">
        <f>[1]Julho!$B$18</f>
        <v>13.125000000000002</v>
      </c>
      <c r="P5" s="45">
        <f>[1]Julho!$B$19</f>
        <v>14.408333333333331</v>
      </c>
      <c r="Q5" s="45">
        <f>[1]Julho!$B$20</f>
        <v>14.991666666666667</v>
      </c>
      <c r="R5" s="45">
        <f>[1]Julho!$B$21</f>
        <v>15.433333333333335</v>
      </c>
      <c r="S5" s="45">
        <f>[1]Julho!$B$22</f>
        <v>12.9375</v>
      </c>
      <c r="T5" s="45">
        <f>[1]Julho!$B$23</f>
        <v>12.508333333333333</v>
      </c>
      <c r="U5" s="45">
        <f>[1]Julho!$B$24</f>
        <v>14.345833333333333</v>
      </c>
      <c r="V5" s="45">
        <f>[1]Julho!$B$25</f>
        <v>17.254166666666666</v>
      </c>
      <c r="W5" s="45">
        <f>[1]Julho!$B$26</f>
        <v>20.745833333333334</v>
      </c>
      <c r="X5" s="45">
        <f>[1]Julho!$B$27</f>
        <v>23.195833333333336</v>
      </c>
      <c r="Y5" s="45">
        <f>[1]Julho!$B$28</f>
        <v>23.587499999999995</v>
      </c>
      <c r="Z5" s="45">
        <f>[1]Julho!$B$29</f>
        <v>24.016666666666666</v>
      </c>
      <c r="AA5" s="45">
        <f>[1]Julho!$B$30</f>
        <v>24.337500000000002</v>
      </c>
      <c r="AB5" s="45">
        <f>[1]Julho!$B$31</f>
        <v>23.291666666666668</v>
      </c>
      <c r="AC5" s="45">
        <f>[1]Julho!$B$32</f>
        <v>23.458333333333332</v>
      </c>
      <c r="AD5" s="45">
        <f>[1]Julho!$B$33</f>
        <v>23.041666666666668</v>
      </c>
      <c r="AE5" s="45">
        <f>[1]Julho!$B$34</f>
        <v>22.116666666666664</v>
      </c>
      <c r="AF5" s="45">
        <f>[1]Julho!$B$35</f>
        <v>21.991666666666664</v>
      </c>
      <c r="AG5" s="46">
        <f>AVERAGE(B5:AF5)</f>
        <v>19.296505376344083</v>
      </c>
      <c r="AH5" s="12"/>
    </row>
    <row r="6" spans="1:34" ht="17.100000000000001" customHeight="1" x14ac:dyDescent="0.2">
      <c r="A6" s="9" t="s">
        <v>0</v>
      </c>
      <c r="B6" s="3">
        <f>[2]Julho!$B$5</f>
        <v>19.550000000000004</v>
      </c>
      <c r="C6" s="3">
        <f>[2]Julho!$B$6</f>
        <v>21.066666666666666</v>
      </c>
      <c r="D6" s="3">
        <f>[2]Julho!$B$7</f>
        <v>20.349999999999998</v>
      </c>
      <c r="E6" s="3">
        <f>[2]Julho!$B$8</f>
        <v>19.858333333333331</v>
      </c>
      <c r="F6" s="3">
        <f>[2]Julho!$B$9</f>
        <v>19.454166666666669</v>
      </c>
      <c r="G6" s="3">
        <f>[2]Julho!$B$10</f>
        <v>16.945833333333333</v>
      </c>
      <c r="H6" s="3">
        <f>[2]Julho!$B$11</f>
        <v>10.899999999999999</v>
      </c>
      <c r="I6" s="3">
        <f>[2]Julho!$B$12</f>
        <v>9.8166666666666682</v>
      </c>
      <c r="J6" s="3">
        <f>[2]Julho!$B$13</f>
        <v>12.245833333333332</v>
      </c>
      <c r="K6" s="3">
        <f>[2]Julho!$B$14</f>
        <v>17.850000000000001</v>
      </c>
      <c r="L6" s="3">
        <f>[2]Julho!$B$15</f>
        <v>18.170833333333338</v>
      </c>
      <c r="M6" s="3">
        <f>[2]Julho!$B$16</f>
        <v>15.295833333333334</v>
      </c>
      <c r="N6" s="3">
        <f>[2]Julho!$B$17</f>
        <v>10.316666666666666</v>
      </c>
      <c r="O6" s="3">
        <f>[2]Julho!$B$18</f>
        <v>11.87083333333333</v>
      </c>
      <c r="P6" s="3">
        <f>[2]Julho!$B$19</f>
        <v>15.074999999999996</v>
      </c>
      <c r="Q6" s="3">
        <f>[2]Julho!$B$20</f>
        <v>12.97916666666667</v>
      </c>
      <c r="R6" s="3">
        <f>[2]Julho!$B$21</f>
        <v>12.791666666666664</v>
      </c>
      <c r="S6" s="3">
        <f>[2]Julho!$B$22</f>
        <v>9.9999999999999982</v>
      </c>
      <c r="T6" s="3">
        <f>[2]Julho!$B$23</f>
        <v>11.254166666666665</v>
      </c>
      <c r="U6" s="3">
        <f>[2]Julho!$B$24</f>
        <v>12.829166666666667</v>
      </c>
      <c r="V6" s="3">
        <f>[2]Julho!$B$25</f>
        <v>16.162499999999998</v>
      </c>
      <c r="W6" s="3">
        <f>[2]Julho!$B$26</f>
        <v>19.679166666666667</v>
      </c>
      <c r="X6" s="3">
        <f>[2]Julho!$B$27</f>
        <v>20.054166666666667</v>
      </c>
      <c r="Y6" s="3">
        <f>[2]Julho!$B$28</f>
        <v>22.729166666666668</v>
      </c>
      <c r="Z6" s="3">
        <f>[2]Julho!$B$29</f>
        <v>20.43333333333333</v>
      </c>
      <c r="AA6" s="3">
        <f>[2]Julho!$B$30</f>
        <v>20.162500000000001</v>
      </c>
      <c r="AB6" s="3">
        <f>[2]Julho!$B$31</f>
        <v>19.716666666666669</v>
      </c>
      <c r="AC6" s="3">
        <f>[2]Julho!$B$32</f>
        <v>21.537499999999998</v>
      </c>
      <c r="AD6" s="3">
        <f>[2]Julho!$B$33</f>
        <v>21.525000000000002</v>
      </c>
      <c r="AE6" s="3">
        <f>[2]Julho!$B$34</f>
        <v>18.075000000000006</v>
      </c>
      <c r="AF6" s="3">
        <f>[2]Julho!$B$35</f>
        <v>19.270833333333332</v>
      </c>
      <c r="AG6" s="16">
        <f t="shared" ref="AG6:AG25" si="1">AVERAGE(B6:AF6)</f>
        <v>16.708602150537637</v>
      </c>
    </row>
    <row r="7" spans="1:34" ht="17.100000000000001" customHeight="1" x14ac:dyDescent="0.2">
      <c r="A7" s="9" t="s">
        <v>1</v>
      </c>
      <c r="B7" s="3">
        <f>[3]Julho!$B$5</f>
        <v>22.379166666666663</v>
      </c>
      <c r="C7" s="3">
        <f>[3]Julho!$B$6</f>
        <v>23.425000000000001</v>
      </c>
      <c r="D7" s="3">
        <f>[3]Julho!$B$7</f>
        <v>22.120833333333334</v>
      </c>
      <c r="E7" s="3">
        <f>[3]Julho!$B$8</f>
        <v>22.033333333333331</v>
      </c>
      <c r="F7" s="3">
        <f>[3]Julho!$B$9</f>
        <v>21.504166666666666</v>
      </c>
      <c r="G7" s="3">
        <f>[3]Julho!$B$10</f>
        <v>20.858333333333334</v>
      </c>
      <c r="H7" s="3">
        <f>[3]Julho!$B$11</f>
        <v>14.54166666666667</v>
      </c>
      <c r="I7" s="3">
        <f>[3]Julho!$B$12</f>
        <v>13.245833333333335</v>
      </c>
      <c r="J7" s="3">
        <f>[3]Julho!$B$13</f>
        <v>17.729166666666668</v>
      </c>
      <c r="K7" s="3">
        <f>[3]Julho!$B$14</f>
        <v>21.316666666666666</v>
      </c>
      <c r="L7" s="3">
        <f>[3]Julho!$B$15</f>
        <v>21.658333333333335</v>
      </c>
      <c r="M7" s="3">
        <f>[3]Julho!$B$16</f>
        <v>20.354166666666668</v>
      </c>
      <c r="N7" s="3">
        <f>[3]Julho!$B$17</f>
        <v>15.020833333333334</v>
      </c>
      <c r="O7" s="3">
        <f>[3]Julho!$B$18</f>
        <v>15.912500000000001</v>
      </c>
      <c r="P7" s="3">
        <f>[3]Julho!$B$19</f>
        <v>18.333333333333332</v>
      </c>
      <c r="Q7" s="3">
        <f>[3]Julho!$B$20</f>
        <v>16.562499999999996</v>
      </c>
      <c r="R7" s="3">
        <f>[3]Julho!$B$21</f>
        <v>14.825000000000001</v>
      </c>
      <c r="S7" s="3">
        <f>[3]Julho!$B$22</f>
        <v>12.924999999999997</v>
      </c>
      <c r="T7" s="3">
        <f>[3]Julho!$B$23</f>
        <v>13.16666666666667</v>
      </c>
      <c r="U7" s="3">
        <f>[3]Julho!$B$24</f>
        <v>15.0375</v>
      </c>
      <c r="V7" s="3">
        <f>[3]Julho!$B$25</f>
        <v>18.158333333333335</v>
      </c>
      <c r="W7" s="3">
        <f>[3]Julho!$B$26</f>
        <v>21.975000000000005</v>
      </c>
      <c r="X7" s="3">
        <f>[3]Julho!$B$27</f>
        <v>23.362500000000001</v>
      </c>
      <c r="Y7" s="3">
        <f>[3]Julho!$B$28</f>
        <v>24.200000000000003</v>
      </c>
      <c r="Z7" s="3">
        <f>[3]Julho!$B$29</f>
        <v>23.241666666666664</v>
      </c>
      <c r="AA7" s="3">
        <f>[3]Julho!$B$30</f>
        <v>24.074999999999992</v>
      </c>
      <c r="AB7" s="3">
        <f>[3]Julho!$B$31</f>
        <v>23.308333333333334</v>
      </c>
      <c r="AC7" s="3">
        <f>[3]Julho!$B$32</f>
        <v>23.220833333333335</v>
      </c>
      <c r="AD7" s="3">
        <f>[3]Julho!$B$33</f>
        <v>24.121739130434779</v>
      </c>
      <c r="AE7" s="3">
        <f>[3]Julho!$B$34</f>
        <v>22.229166666666668</v>
      </c>
      <c r="AF7" s="3">
        <f>[3]Julho!$B$35</f>
        <v>22.366666666666671</v>
      </c>
      <c r="AG7" s="16">
        <f t="shared" si="1"/>
        <v>19.78094319775596</v>
      </c>
    </row>
    <row r="8" spans="1:34" ht="17.100000000000001" customHeight="1" x14ac:dyDescent="0.2">
      <c r="A8" s="9" t="s">
        <v>50</v>
      </c>
      <c r="B8" s="3">
        <f>[4]Julho!$B$5</f>
        <v>20.974999999999998</v>
      </c>
      <c r="C8" s="3">
        <f>[4]Julho!$B$6</f>
        <v>23.141666666666662</v>
      </c>
      <c r="D8" s="3">
        <f>[4]Julho!$B$7</f>
        <v>21.670833333333334</v>
      </c>
      <c r="E8" s="3">
        <f>[4]Julho!$B$8</f>
        <v>20.995833333333334</v>
      </c>
      <c r="F8" s="3">
        <f>[4]Julho!$B$9</f>
        <v>21.345833333333331</v>
      </c>
      <c r="G8" s="3">
        <f>[4]Julho!$B$10</f>
        <v>16.654166666666669</v>
      </c>
      <c r="H8" s="3">
        <f>[4]Julho!$B$11</f>
        <v>11.762500000000003</v>
      </c>
      <c r="I8" s="3">
        <f>[4]Julho!$B$12</f>
        <v>11.887499999999998</v>
      </c>
      <c r="J8" s="3">
        <f>[4]Julho!$B$13</f>
        <v>16.270833333333332</v>
      </c>
      <c r="K8" s="3">
        <f>[4]Julho!$B$14</f>
        <v>19.762499999999999</v>
      </c>
      <c r="L8" s="3">
        <f>[4]Julho!$B$15</f>
        <v>18.041666666666664</v>
      </c>
      <c r="M8" s="3">
        <f>[4]Julho!$B$16</f>
        <v>16.133333333333333</v>
      </c>
      <c r="N8" s="3">
        <f>[4]Julho!$B$17</f>
        <v>11.604166666666666</v>
      </c>
      <c r="O8" s="3">
        <f>[4]Julho!$B$18</f>
        <v>13.237499999999999</v>
      </c>
      <c r="P8" s="3">
        <f>[4]Julho!$B$19</f>
        <v>16.829166666666669</v>
      </c>
      <c r="Q8" s="3">
        <f>[4]Julho!$B$20</f>
        <v>13.404166666666669</v>
      </c>
      <c r="R8" s="3">
        <f>[4]Julho!$B$21</f>
        <v>13.3375</v>
      </c>
      <c r="S8" s="3">
        <f>[4]Julho!$B$22</f>
        <v>10.2125</v>
      </c>
      <c r="T8" s="3">
        <f>[4]Julho!$B$23</f>
        <v>11.3375</v>
      </c>
      <c r="U8" s="3">
        <f>[4]Julho!$B$24</f>
        <v>13.483333333333334</v>
      </c>
      <c r="V8" s="3">
        <f>[4]Julho!$B$25</f>
        <v>17.341666666666665</v>
      </c>
      <c r="W8" s="3">
        <f>[4]Julho!$B$26</f>
        <v>22.020833333333332</v>
      </c>
      <c r="X8" s="3">
        <f>[4]Julho!$B$27</f>
        <v>20.670833333333338</v>
      </c>
      <c r="Y8" s="3">
        <f>[4]Julho!$B$28</f>
        <v>24.362499999999997</v>
      </c>
      <c r="Z8" s="3">
        <f>[4]Julho!$B$29</f>
        <v>19.958333333333336</v>
      </c>
      <c r="AA8" s="3">
        <f>[4]Julho!$B$30</f>
        <v>20.695833333333333</v>
      </c>
      <c r="AB8" s="3">
        <f>[4]Julho!$B$31</f>
        <v>19.033333333333335</v>
      </c>
      <c r="AC8" s="3">
        <f>[4]Julho!$B$32</f>
        <v>21.420833333333338</v>
      </c>
      <c r="AD8" s="3">
        <f>[4]Julho!$B$33</f>
        <v>22.462500000000006</v>
      </c>
      <c r="AE8" s="3">
        <f>[4]Julho!$B$34</f>
        <v>15.633333333333331</v>
      </c>
      <c r="AF8" s="3">
        <f>[4]Julho!$B$35</f>
        <v>19.791666666666668</v>
      </c>
      <c r="AG8" s="16">
        <f t="shared" si="1"/>
        <v>17.596102150537632</v>
      </c>
    </row>
    <row r="9" spans="1:34" ht="17.100000000000001" customHeight="1" x14ac:dyDescent="0.2">
      <c r="A9" s="9" t="s">
        <v>2</v>
      </c>
      <c r="B9" s="3">
        <f>[5]Julho!$B$5</f>
        <v>22.691666666666674</v>
      </c>
      <c r="C9" s="3">
        <f>[5]Julho!$B$6</f>
        <v>23.687500000000004</v>
      </c>
      <c r="D9" s="3">
        <f>[5]Julho!$B$7</f>
        <v>23.333333333333339</v>
      </c>
      <c r="E9" s="3">
        <f>[5]Julho!$B$8</f>
        <v>22.437500000000004</v>
      </c>
      <c r="F9" s="3">
        <f>[5]Julho!$B$9</f>
        <v>21.775000000000002</v>
      </c>
      <c r="G9" s="3">
        <f>[5]Julho!$B$10</f>
        <v>22.020833333333332</v>
      </c>
      <c r="H9" s="3">
        <f>[5]Julho!$B$11</f>
        <v>14.533333333333333</v>
      </c>
      <c r="I9" s="3">
        <f>[5]Julho!$B$12</f>
        <v>11.679166666666665</v>
      </c>
      <c r="J9" s="3">
        <f>[5]Julho!$B$13</f>
        <v>18.150000000000002</v>
      </c>
      <c r="K9" s="3">
        <f>[5]Julho!$B$14</f>
        <v>22.616666666666671</v>
      </c>
      <c r="L9" s="3">
        <f>[5]Julho!$B$15</f>
        <v>21.341666666666669</v>
      </c>
      <c r="M9" s="3">
        <f>[5]Julho!$B$16</f>
        <v>20.516666666666662</v>
      </c>
      <c r="N9" s="3">
        <f>[5]Julho!$B$17</f>
        <v>14.833333333333334</v>
      </c>
      <c r="O9" s="3">
        <f>[5]Julho!$B$18</f>
        <v>16.074999999999999</v>
      </c>
      <c r="P9" s="3">
        <f>[5]Julho!$B$19</f>
        <v>17.875</v>
      </c>
      <c r="Q9" s="3">
        <f>[5]Julho!$B$20</f>
        <v>16.554166666666667</v>
      </c>
      <c r="R9" s="3">
        <f>[5]Julho!$B$21</f>
        <v>13.445833333333335</v>
      </c>
      <c r="S9" s="3">
        <f>[5]Julho!$B$22</f>
        <v>12.899999999999999</v>
      </c>
      <c r="T9" s="3">
        <f>[5]Julho!$B$23</f>
        <v>13.175000000000002</v>
      </c>
      <c r="U9" s="3">
        <f>[5]Julho!$B$24</f>
        <v>16.487499999999997</v>
      </c>
      <c r="V9" s="3">
        <f>[5]Julho!$B$25</f>
        <v>21.037500000000001</v>
      </c>
      <c r="W9" s="3">
        <f>[5]Julho!$B$26</f>
        <v>22.862500000000001</v>
      </c>
      <c r="X9" s="3">
        <f>[5]Julho!$B$27</f>
        <v>23.854166666666668</v>
      </c>
      <c r="Y9" s="3">
        <f>[5]Julho!$B$28</f>
        <v>25.683333333333334</v>
      </c>
      <c r="Z9" s="3">
        <f>[5]Julho!$B$29</f>
        <v>24.079166666666669</v>
      </c>
      <c r="AA9" s="3">
        <f>[5]Julho!$B$30</f>
        <v>23.191666666666663</v>
      </c>
      <c r="AB9" s="3">
        <f>[5]Julho!$B$31</f>
        <v>23.958333333333332</v>
      </c>
      <c r="AC9" s="3">
        <f>[5]Julho!$B$32</f>
        <v>24.154166666666669</v>
      </c>
      <c r="AD9" s="3">
        <f>[5]Julho!$B$33</f>
        <v>24.458333333333332</v>
      </c>
      <c r="AE9" s="3">
        <f>[5]Julho!$B$34</f>
        <v>22.716666666666665</v>
      </c>
      <c r="AF9" s="3">
        <f>[5]Julho!$B$35</f>
        <v>22.120833333333334</v>
      </c>
      <c r="AG9" s="16">
        <f t="shared" si="1"/>
        <v>20.136962365591401</v>
      </c>
    </row>
    <row r="10" spans="1:34" ht="17.100000000000001" customHeight="1" x14ac:dyDescent="0.2">
      <c r="A10" s="9" t="s">
        <v>3</v>
      </c>
      <c r="B10" s="3">
        <f>[6]Julho!$B$5</f>
        <v>20.612499999999994</v>
      </c>
      <c r="C10" s="3">
        <f>[6]Julho!$B$6</f>
        <v>21.466666666666665</v>
      </c>
      <c r="D10" s="3">
        <f>[6]Julho!$B$7</f>
        <v>21.416666666666668</v>
      </c>
      <c r="E10" s="3">
        <f>[6]Julho!$B$8</f>
        <v>20.079166666666662</v>
      </c>
      <c r="F10" s="3">
        <f>[6]Julho!$B$9</f>
        <v>20.962500000000002</v>
      </c>
      <c r="G10" s="3">
        <f>[6]Julho!$B$10</f>
        <v>22.575000000000003</v>
      </c>
      <c r="H10" s="3">
        <f>[6]Julho!$B$11</f>
        <v>21.058333333333334</v>
      </c>
      <c r="I10" s="3">
        <f>[6]Julho!$B$12</f>
        <v>15.358333333333333</v>
      </c>
      <c r="J10" s="3">
        <f>[6]Julho!$B$13</f>
        <v>17.162500000000001</v>
      </c>
      <c r="K10" s="3">
        <f>[6]Julho!$B$14</f>
        <v>20.95</v>
      </c>
      <c r="L10" s="3">
        <f>[6]Julho!$B$15</f>
        <v>21.120833333333334</v>
      </c>
      <c r="M10" s="3">
        <f>[6]Julho!$B$16</f>
        <v>20.229166666666668</v>
      </c>
      <c r="N10" s="3">
        <f>[6]Julho!$B$17</f>
        <v>18.637499999999999</v>
      </c>
      <c r="O10" s="3">
        <f>[6]Julho!$B$18</f>
        <v>15.85</v>
      </c>
      <c r="P10" s="3">
        <f>[6]Julho!$B$19</f>
        <v>15.783333333333333</v>
      </c>
      <c r="Q10" s="3">
        <f>[6]Julho!$B$20</f>
        <v>16.8</v>
      </c>
      <c r="R10" s="3">
        <f>[6]Julho!$B$21</f>
        <v>16.779166666666672</v>
      </c>
      <c r="S10" s="3">
        <f>[6]Julho!$B$22</f>
        <v>15.345833333333333</v>
      </c>
      <c r="T10" s="3">
        <f>[6]Julho!$B$23</f>
        <v>13.095833333333333</v>
      </c>
      <c r="U10" s="3">
        <f>[6]Julho!$B$24</f>
        <v>15.016666666666666</v>
      </c>
      <c r="V10" s="3">
        <f>[6]Julho!$B$25</f>
        <v>18.604166666666668</v>
      </c>
      <c r="W10" s="3">
        <f>[6]Julho!$B$26</f>
        <v>21.308333333333334</v>
      </c>
      <c r="X10" s="3">
        <f>[6]Julho!$B$27</f>
        <v>23.041666666666668</v>
      </c>
      <c r="Y10" s="3">
        <f>[6]Julho!$B$28</f>
        <v>23.724999999999998</v>
      </c>
      <c r="Z10" s="3">
        <f>[6]Julho!$B$29</f>
        <v>24.2</v>
      </c>
      <c r="AA10" s="3">
        <f>[6]Julho!$B$30</f>
        <v>22.299999999999997</v>
      </c>
      <c r="AB10" s="3">
        <f>[6]Julho!$B$31</f>
        <v>22.7</v>
      </c>
      <c r="AC10" s="3">
        <f>[6]Julho!$B$32</f>
        <v>22.1875</v>
      </c>
      <c r="AD10" s="3">
        <f>[6]Julho!$B$33</f>
        <v>22.141666666666666</v>
      </c>
      <c r="AE10" s="3">
        <f>[6]Julho!$B$34</f>
        <v>21.866666666666664</v>
      </c>
      <c r="AF10" s="3">
        <f>[6]Julho!$B$35</f>
        <v>21.274999999999995</v>
      </c>
      <c r="AG10" s="16">
        <f t="shared" si="1"/>
        <v>19.795161290322582</v>
      </c>
    </row>
    <row r="11" spans="1:34" ht="17.100000000000001" customHeight="1" x14ac:dyDescent="0.2">
      <c r="A11" s="9" t="s">
        <v>4</v>
      </c>
      <c r="B11" s="3">
        <f>[7]Julho!$B$5</f>
        <v>21.675000000000001</v>
      </c>
      <c r="C11" s="3">
        <f>[7]Julho!$B$6</f>
        <v>21.737499999999997</v>
      </c>
      <c r="D11" s="3">
        <f>[7]Julho!$B$7</f>
        <v>21.066666666666666</v>
      </c>
      <c r="E11" s="3">
        <f>[7]Julho!$B$8</f>
        <v>20.604166666666668</v>
      </c>
      <c r="F11" s="3">
        <f>[7]Julho!$B$9</f>
        <v>21.241666666666671</v>
      </c>
      <c r="G11" s="3">
        <f>[7]Julho!$B$10</f>
        <v>21.712500000000002</v>
      </c>
      <c r="H11" s="3">
        <f>[7]Julho!$B$11</f>
        <v>18.983333333333331</v>
      </c>
      <c r="I11" s="3">
        <f>[7]Julho!$B$12</f>
        <v>13.679166666666669</v>
      </c>
      <c r="J11" s="3">
        <f>[7]Julho!$B$13</f>
        <v>16.870833333333334</v>
      </c>
      <c r="K11" s="3">
        <f>[7]Julho!$B$14</f>
        <v>20.941666666666666</v>
      </c>
      <c r="L11" s="3">
        <f>[7]Julho!$B$15</f>
        <v>21.383333333333336</v>
      </c>
      <c r="M11" s="3">
        <f>[7]Julho!$B$16</f>
        <v>19.895833333333339</v>
      </c>
      <c r="N11" s="3">
        <f>[7]Julho!$B$17</f>
        <v>16.541666666666668</v>
      </c>
      <c r="O11" s="3">
        <f>[7]Julho!$B$18</f>
        <v>16.258333333333336</v>
      </c>
      <c r="P11" s="3">
        <f>[7]Julho!$B$19</f>
        <v>16.791666666666668</v>
      </c>
      <c r="Q11" s="3">
        <f>[7]Julho!$B$20</f>
        <v>16.791666666666664</v>
      </c>
      <c r="R11" s="3">
        <f>[7]Julho!$B$21</f>
        <v>12.812499999999998</v>
      </c>
      <c r="S11" s="3">
        <f>[7]Julho!$B$22</f>
        <v>11.991666666666665</v>
      </c>
      <c r="T11" s="3">
        <f>[7]Julho!$B$23</f>
        <v>13.549999999999999</v>
      </c>
      <c r="U11" s="3">
        <f>[7]Julho!$B$24</f>
        <v>16.741666666666667</v>
      </c>
      <c r="V11" s="3">
        <f>[7]Julho!$B$25</f>
        <v>20.637500000000003</v>
      </c>
      <c r="W11" s="3">
        <f>[7]Julho!$B$26</f>
        <v>23.008333333333336</v>
      </c>
      <c r="X11" s="3">
        <f>[7]Julho!$B$27</f>
        <v>22.991666666666664</v>
      </c>
      <c r="Y11" s="3">
        <f>[7]Julho!$B$28</f>
        <v>23.833333333333332</v>
      </c>
      <c r="Z11" s="3">
        <f>[7]Julho!$B$29</f>
        <v>23.770833333333332</v>
      </c>
      <c r="AA11" s="3">
        <f>[7]Julho!$B$30</f>
        <v>23.208333333333339</v>
      </c>
      <c r="AB11" s="3">
        <f>[7]Julho!$B$31</f>
        <v>23.645833333333332</v>
      </c>
      <c r="AC11" s="3">
        <f>[7]Julho!$B$32</f>
        <v>23.654166666666665</v>
      </c>
      <c r="AD11" s="3">
        <f>[7]Julho!$B$33</f>
        <v>23.3</v>
      </c>
      <c r="AE11" s="3">
        <f>[7]Julho!$B$34</f>
        <v>23.020833333333329</v>
      </c>
      <c r="AF11" s="3">
        <f>[7]Julho!$B$35</f>
        <v>22.483333333333334</v>
      </c>
      <c r="AG11" s="16">
        <f t="shared" si="1"/>
        <v>19.833064516129035</v>
      </c>
    </row>
    <row r="12" spans="1:34" ht="17.100000000000001" customHeight="1" x14ac:dyDescent="0.2">
      <c r="A12" s="9" t="s">
        <v>5</v>
      </c>
      <c r="B12" s="3">
        <f>[8]Julho!$B$5</f>
        <v>26.287499999999998</v>
      </c>
      <c r="C12" s="3">
        <f>[8]Julho!$B$6</f>
        <v>27.479166666666661</v>
      </c>
      <c r="D12" s="3">
        <f>[8]Julho!$B$7</f>
        <v>27.262500000000003</v>
      </c>
      <c r="E12" s="3">
        <f>[8]Julho!$B$8</f>
        <v>23.445833333333336</v>
      </c>
      <c r="F12" s="3">
        <f>[8]Julho!$B$9</f>
        <v>26.212500000000006</v>
      </c>
      <c r="G12" s="3">
        <f>[8]Julho!$B$10</f>
        <v>20.120833333333334</v>
      </c>
      <c r="H12" s="3">
        <f>[8]Julho!$B$11</f>
        <v>13.875</v>
      </c>
      <c r="I12" s="3">
        <f>[8]Julho!$B$12</f>
        <v>12.929166666666669</v>
      </c>
      <c r="J12" s="3">
        <f>[8]Julho!$B$13</f>
        <v>18.591666666666672</v>
      </c>
      <c r="K12" s="3">
        <f>[8]Julho!$B$14</f>
        <v>24.120833333333334</v>
      </c>
      <c r="L12" s="3">
        <f>[8]Julho!$B$15</f>
        <v>22.154166666666669</v>
      </c>
      <c r="M12" s="3">
        <f>[8]Julho!$B$16</f>
        <v>20.708333333333336</v>
      </c>
      <c r="N12" s="3">
        <f>[8]Julho!$B$17</f>
        <v>19.833333333333332</v>
      </c>
      <c r="O12" s="3">
        <f>[8]Julho!$B$18</f>
        <v>21.525000000000002</v>
      </c>
      <c r="P12" s="3">
        <f>[8]Julho!$B$19</f>
        <v>22.404166666666669</v>
      </c>
      <c r="Q12" s="3">
        <f>[8]Julho!$B$20</f>
        <v>16.645833333333332</v>
      </c>
      <c r="R12" s="3">
        <f>[8]Julho!$B$21</f>
        <v>15.604166666666664</v>
      </c>
      <c r="S12" s="3">
        <f>[8]Julho!$B$22</f>
        <v>15.604166666666664</v>
      </c>
      <c r="T12" s="3">
        <f>[8]Julho!$B$23</f>
        <v>17.263999999999999</v>
      </c>
      <c r="U12" s="3">
        <f>[8]Julho!$B$24</f>
        <v>16.382608695652173</v>
      </c>
      <c r="V12" s="3">
        <f>[8]Julho!$B$25</f>
        <v>19.154166666666665</v>
      </c>
      <c r="W12" s="3">
        <f>[8]Julho!$B$26</f>
        <v>24.066666666666666</v>
      </c>
      <c r="X12" s="3">
        <f>[8]Julho!$B$27</f>
        <v>27.041666666666668</v>
      </c>
      <c r="Y12" s="3">
        <f>[8]Julho!$B$28</f>
        <v>26.045833333333331</v>
      </c>
      <c r="Z12" s="3">
        <f>[8]Julho!$B$29</f>
        <v>28.858333333333331</v>
      </c>
      <c r="AA12" s="3">
        <f>[8]Julho!$B$30</f>
        <v>24.020833333333332</v>
      </c>
      <c r="AB12" s="3">
        <f>[8]Julho!$B$31</f>
        <v>22.220833333333335</v>
      </c>
      <c r="AC12" s="3">
        <f>[8]Julho!$B$32</f>
        <v>23.708333333333332</v>
      </c>
      <c r="AD12" s="3">
        <f>[8]Julho!$B$33</f>
        <v>22.804166666666671</v>
      </c>
      <c r="AE12" s="3">
        <f>[8]Julho!$B$34</f>
        <v>28.137499999999999</v>
      </c>
      <c r="AF12" s="3">
        <f>[8]Julho!$B$35</f>
        <v>20.891666666666669</v>
      </c>
      <c r="AG12" s="16">
        <f t="shared" si="1"/>
        <v>21.787121785881254</v>
      </c>
    </row>
    <row r="13" spans="1:34" ht="17.100000000000001" customHeight="1" x14ac:dyDescent="0.2">
      <c r="A13" s="9" t="s">
        <v>6</v>
      </c>
      <c r="B13" s="3">
        <f>[9]Julho!$B$5</f>
        <v>20.358333333333331</v>
      </c>
      <c r="C13" s="3">
        <f>[9]Julho!$B$6</f>
        <v>20.808333333333334</v>
      </c>
      <c r="D13" s="3">
        <f>[9]Julho!$B$7</f>
        <v>21.337499999999995</v>
      </c>
      <c r="E13" s="3">
        <f>[9]Julho!$B$8</f>
        <v>19.712499999999995</v>
      </c>
      <c r="F13" s="3">
        <f>[9]Julho!$B$9</f>
        <v>19.791666666666671</v>
      </c>
      <c r="G13" s="3">
        <f>[9]Julho!$B$10</f>
        <v>22.141666666666662</v>
      </c>
      <c r="H13" s="3">
        <f>[9]Julho!$B$11</f>
        <v>18.495833333333337</v>
      </c>
      <c r="I13" s="3">
        <f>[9]Julho!$B$12</f>
        <v>16.69166666666667</v>
      </c>
      <c r="J13" s="3">
        <f>[9]Julho!$B$13</f>
        <v>19.087500000000002</v>
      </c>
      <c r="K13" s="3">
        <f>[9]Julho!$B$14</f>
        <v>21.479166666666668</v>
      </c>
      <c r="L13" s="3">
        <f>[9]Julho!$B$15</f>
        <v>21.499999999999996</v>
      </c>
      <c r="M13" s="3">
        <f>[9]Julho!$B$16</f>
        <v>22.233333333333334</v>
      </c>
      <c r="N13" s="3">
        <f>[9]Julho!$B$17</f>
        <v>19.979166666666668</v>
      </c>
      <c r="O13" s="3">
        <f>[9]Julho!$B$18</f>
        <v>18.683333333333334</v>
      </c>
      <c r="P13" s="3">
        <f>[9]Julho!$B$19</f>
        <v>18.995833333333337</v>
      </c>
      <c r="Q13" s="3">
        <f>[9]Julho!$B$20</f>
        <v>18.768181818181816</v>
      </c>
      <c r="R13" s="3">
        <f>[9]Julho!$B$21</f>
        <v>17.733333333333334</v>
      </c>
      <c r="S13" s="3">
        <f>[9]Julho!$B$22</f>
        <v>14.745833333333335</v>
      </c>
      <c r="T13" s="3">
        <f>[9]Julho!$B$23</f>
        <v>14.045833333333333</v>
      </c>
      <c r="U13" s="3">
        <f>[9]Julho!$B$24</f>
        <v>14.970833333333333</v>
      </c>
      <c r="V13" s="3">
        <f>[9]Julho!$B$25</f>
        <v>18.875000000000004</v>
      </c>
      <c r="W13" s="3">
        <f>[9]Julho!$B$26</f>
        <v>22.316666666666663</v>
      </c>
      <c r="X13" s="3">
        <f>[9]Julho!$B$27</f>
        <v>23.225000000000005</v>
      </c>
      <c r="Y13" s="3">
        <f>[9]Julho!$B$28</f>
        <v>24.2</v>
      </c>
      <c r="Z13" s="3">
        <f>[9]Julho!$B$29</f>
        <v>24.666666666666661</v>
      </c>
      <c r="AA13" s="3">
        <f>[9]Julho!$B$30</f>
        <v>23.683333333333337</v>
      </c>
      <c r="AB13" s="3">
        <f>[9]Julho!$B$31</f>
        <v>22.958333333333332</v>
      </c>
      <c r="AC13" s="3">
        <f>[9]Julho!$B$32</f>
        <v>23.533333333333335</v>
      </c>
      <c r="AD13" s="3">
        <f>[9]Julho!$B$33</f>
        <v>22.525000000000002</v>
      </c>
      <c r="AE13" s="3">
        <f>[9]Julho!$B$34</f>
        <v>22.045833333333331</v>
      </c>
      <c r="AF13" s="3">
        <f>[9]Julho!$B$35</f>
        <v>24.464705882352945</v>
      </c>
      <c r="AG13" s="16">
        <f t="shared" si="1"/>
        <v>20.4533458398022</v>
      </c>
    </row>
    <row r="14" spans="1:34" ht="17.100000000000001" customHeight="1" x14ac:dyDescent="0.2">
      <c r="A14" s="9" t="s">
        <v>7</v>
      </c>
      <c r="B14" s="3">
        <f>[10]Julho!$B$5</f>
        <v>21.883333333333336</v>
      </c>
      <c r="C14" s="3">
        <f>[10]Julho!$B$6</f>
        <v>22.508333333333336</v>
      </c>
      <c r="D14" s="3">
        <f>[10]Julho!$B$7</f>
        <v>22.745833333333326</v>
      </c>
      <c r="E14" s="3">
        <f>[10]Julho!$B$8</f>
        <v>22.45</v>
      </c>
      <c r="F14" s="3">
        <f>[10]Julho!$B$9</f>
        <v>21.324999999999999</v>
      </c>
      <c r="G14" s="3">
        <f>[10]Julho!$B$10</f>
        <v>18.924999999999997</v>
      </c>
      <c r="H14" s="3">
        <f>[10]Julho!$B$11</f>
        <v>11.674999999999999</v>
      </c>
      <c r="I14" s="3">
        <f>[10]Julho!$B$12</f>
        <v>9.5666666666666682</v>
      </c>
      <c r="J14" s="3">
        <f>[10]Julho!$B$13</f>
        <v>14.324999999999998</v>
      </c>
      <c r="K14" s="3">
        <f>[10]Julho!$B$14</f>
        <v>20.537499999999998</v>
      </c>
      <c r="L14" s="3">
        <f>[10]Julho!$B$15</f>
        <v>19.095833333333335</v>
      </c>
      <c r="M14" s="3">
        <f>[10]Julho!$B$16</f>
        <v>16.325000000000003</v>
      </c>
      <c r="N14" s="3">
        <f>[10]Julho!$B$17</f>
        <v>12.383333333333335</v>
      </c>
      <c r="O14" s="3">
        <f>[10]Julho!$B$18</f>
        <v>15.112500000000002</v>
      </c>
      <c r="P14" s="3">
        <f>[10]Julho!$B$19</f>
        <v>15.266666666666666</v>
      </c>
      <c r="Q14" s="3">
        <f>[10]Julho!$B$20</f>
        <v>13.995833333333332</v>
      </c>
      <c r="R14" s="3">
        <f>[10]Julho!$B$21</f>
        <v>12.620833333333335</v>
      </c>
      <c r="S14" s="3">
        <f>[10]Julho!$B$22</f>
        <v>11.045833333333334</v>
      </c>
      <c r="T14" s="3">
        <f>[10]Julho!$B$23</f>
        <v>12.854166666666666</v>
      </c>
      <c r="U14" s="3">
        <f>[10]Julho!$B$24</f>
        <v>16.033333333333335</v>
      </c>
      <c r="V14" s="3">
        <f>[10]Julho!$B$25</f>
        <v>18.391666666666666</v>
      </c>
      <c r="W14" s="3">
        <f>[10]Julho!$B$26</f>
        <v>22.208333333333332</v>
      </c>
      <c r="X14" s="3">
        <f>[10]Julho!$B$27</f>
        <v>22.570833333333329</v>
      </c>
      <c r="Y14" s="3">
        <f>[10]Julho!$B$28</f>
        <v>24.1875</v>
      </c>
      <c r="Z14" s="3">
        <f>[10]Julho!$B$29</f>
        <v>22.074999999999992</v>
      </c>
      <c r="AA14" s="3">
        <f>[10]Julho!$B$30</f>
        <v>21.766666666666669</v>
      </c>
      <c r="AB14" s="3">
        <f>[10]Julho!$B$31</f>
        <v>21.970833333333331</v>
      </c>
      <c r="AC14" s="3">
        <f>[10]Julho!$B$32</f>
        <v>22.439130434782605</v>
      </c>
      <c r="AD14" s="3">
        <f>[10]Julho!$B$33</f>
        <v>24.429166666666671</v>
      </c>
      <c r="AE14" s="3">
        <f>[10]Julho!$B$34</f>
        <v>20.962500000000002</v>
      </c>
      <c r="AF14" s="3">
        <f>[10]Julho!$B$35</f>
        <v>20.016666666666669</v>
      </c>
      <c r="AG14" s="16">
        <f t="shared" si="1"/>
        <v>18.44171926133707</v>
      </c>
    </row>
    <row r="15" spans="1:34" ht="17.100000000000001" customHeight="1" x14ac:dyDescent="0.2">
      <c r="A15" s="9" t="s">
        <v>8</v>
      </c>
      <c r="B15" s="3" t="str">
        <f>[11]Julho!$B$5</f>
        <v>**</v>
      </c>
      <c r="C15" s="3" t="str">
        <f>[11]Julho!$B$6</f>
        <v>**</v>
      </c>
      <c r="D15" s="3" t="str">
        <f>[11]Julho!$B$7</f>
        <v>**</v>
      </c>
      <c r="E15" s="3" t="str">
        <f>[11]Julho!$B$8</f>
        <v>**</v>
      </c>
      <c r="F15" s="3" t="str">
        <f>[11]Julho!$B$9</f>
        <v>**</v>
      </c>
      <c r="G15" s="3" t="str">
        <f>[11]Julho!$B$10</f>
        <v>**</v>
      </c>
      <c r="H15" s="3" t="str">
        <f>[11]Julho!$B$11</f>
        <v>**</v>
      </c>
      <c r="I15" s="3" t="str">
        <f>[11]Julho!$B$12</f>
        <v>**</v>
      </c>
      <c r="J15" s="3" t="str">
        <f>[11]Julho!$B$13</f>
        <v>**</v>
      </c>
      <c r="K15" s="3" t="str">
        <f>[11]Julho!$B$14</f>
        <v>**</v>
      </c>
      <c r="L15" s="3" t="str">
        <f>[11]Julho!$B$15</f>
        <v>**</v>
      </c>
      <c r="M15" s="3" t="str">
        <f>[11]Julho!$B$16</f>
        <v>**</v>
      </c>
      <c r="N15" s="3" t="str">
        <f>[11]Julho!$B$17</f>
        <v>**</v>
      </c>
      <c r="O15" s="3" t="str">
        <f>[11]Julho!$B$18</f>
        <v>**</v>
      </c>
      <c r="P15" s="3" t="str">
        <f>[11]Julho!$B$19</f>
        <v>**</v>
      </c>
      <c r="Q15" s="3" t="str">
        <f>[11]Julho!$B$20</f>
        <v>**</v>
      </c>
      <c r="R15" s="3" t="str">
        <f>[11]Julho!$B$21</f>
        <v>**</v>
      </c>
      <c r="S15" s="3" t="str">
        <f>[11]Julho!$B$22</f>
        <v>**</v>
      </c>
      <c r="T15" s="3" t="str">
        <f>[11]Julho!$B$23</f>
        <v>**</v>
      </c>
      <c r="U15" s="3">
        <f>[11]Julho!$B$24</f>
        <v>14.883333333333333</v>
      </c>
      <c r="V15" s="3">
        <f>[11]Julho!$B$25</f>
        <v>17.45</v>
      </c>
      <c r="W15" s="3">
        <f>[11]Julho!$B$26</f>
        <v>21.166666666666664</v>
      </c>
      <c r="X15" s="3">
        <f>[11]Julho!$B$27</f>
        <v>22</v>
      </c>
      <c r="Y15" s="3">
        <f>[11]Julho!$B$28</f>
        <v>24.162499999999998</v>
      </c>
      <c r="Z15" s="3">
        <f>[11]Julho!$B$29</f>
        <v>20.691666666666666</v>
      </c>
      <c r="AA15" s="3">
        <f>[11]Julho!$B$30</f>
        <v>20.237500000000001</v>
      </c>
      <c r="AB15" s="3">
        <f>[11]Julho!$B$31</f>
        <v>19.479166666666668</v>
      </c>
      <c r="AC15" s="3">
        <f>[11]Julho!$B$32</f>
        <v>21.691666666666666</v>
      </c>
      <c r="AD15" s="3">
        <f>[11]Julho!$B$33</f>
        <v>22.875</v>
      </c>
      <c r="AE15" s="3">
        <f>[11]Julho!$B$34</f>
        <v>18.612500000000001</v>
      </c>
      <c r="AF15" s="3">
        <f>[11]Julho!$B$35</f>
        <v>19.733333333333334</v>
      </c>
      <c r="AG15" s="16">
        <f t="shared" si="1"/>
        <v>20.248611111111114</v>
      </c>
    </row>
    <row r="16" spans="1:34" ht="17.100000000000001" customHeight="1" x14ac:dyDescent="0.2">
      <c r="A16" s="9" t="s">
        <v>9</v>
      </c>
      <c r="B16" s="3">
        <f>[12]Julho!$B$5</f>
        <v>22.212500000000002</v>
      </c>
      <c r="C16" s="3">
        <f>[12]Julho!$B$6</f>
        <v>22.370833333333326</v>
      </c>
      <c r="D16" s="3">
        <f>[12]Julho!$B$7</f>
        <v>23.287499999999998</v>
      </c>
      <c r="E16" s="3">
        <f>[12]Julho!$B$8</f>
        <v>23.45</v>
      </c>
      <c r="F16" s="3">
        <f>[12]Julho!$B$9</f>
        <v>22.233333333333331</v>
      </c>
      <c r="G16" s="3">
        <f>[12]Julho!$B$10</f>
        <v>21.095833333333335</v>
      </c>
      <c r="H16" s="3">
        <f>[12]Julho!$B$11</f>
        <v>13.1</v>
      </c>
      <c r="I16" s="3">
        <f>[12]Julho!$B$12</f>
        <v>11.295833333333336</v>
      </c>
      <c r="J16" s="3">
        <f>[12]Julho!$B$13</f>
        <v>15.466666666666667</v>
      </c>
      <c r="K16" s="3">
        <f>[12]Julho!$B$14</f>
        <v>20.795833333333331</v>
      </c>
      <c r="L16" s="3">
        <f>[12]Julho!$B$15</f>
        <v>20.512500000000003</v>
      </c>
      <c r="M16" s="3">
        <f>[12]Julho!$B$16</f>
        <v>17.120833333333334</v>
      </c>
      <c r="N16" s="3">
        <f>[12]Julho!$B$17</f>
        <v>13.583333333333334</v>
      </c>
      <c r="O16" s="3">
        <f>[12]Julho!$B$18</f>
        <v>15.675000000000002</v>
      </c>
      <c r="P16" s="3">
        <f>[12]Julho!$B$19</f>
        <v>16.233333333333334</v>
      </c>
      <c r="Q16" s="3">
        <f>[12]Julho!$B$20</f>
        <v>14.387499999999998</v>
      </c>
      <c r="R16" s="3">
        <f>[12]Julho!$B$21</f>
        <v>13.137500000000001</v>
      </c>
      <c r="S16" s="3">
        <f>[12]Julho!$B$22</f>
        <v>13.470833333333333</v>
      </c>
      <c r="T16" s="3">
        <f>[12]Julho!$B$23</f>
        <v>14.537500000000001</v>
      </c>
      <c r="U16" s="3">
        <f>[12]Julho!$B$24</f>
        <v>16.612500000000001</v>
      </c>
      <c r="V16" s="3">
        <f>[12]Julho!$B$25</f>
        <v>18.8</v>
      </c>
      <c r="W16" s="3">
        <f>[12]Julho!$B$26</f>
        <v>22.137499999999999</v>
      </c>
      <c r="X16" s="3">
        <f>[12]Julho!$B$27</f>
        <v>23.924999999999997</v>
      </c>
      <c r="Y16" s="3">
        <f>[12]Julho!$B$28</f>
        <v>24.833333333333343</v>
      </c>
      <c r="Z16" s="3">
        <f>[12]Julho!$B$29</f>
        <v>22.333333333333332</v>
      </c>
      <c r="AA16" s="3">
        <f>[12]Julho!$B$30</f>
        <v>22.262499999999999</v>
      </c>
      <c r="AB16" s="3">
        <f>[12]Julho!$B$31</f>
        <v>22.220833333333331</v>
      </c>
      <c r="AC16" s="3">
        <f>[12]Julho!$B$32</f>
        <v>23.883333333333336</v>
      </c>
      <c r="AD16" s="3">
        <f>[12]Julho!$B$33</f>
        <v>24.604166666666668</v>
      </c>
      <c r="AE16" s="3">
        <f>[12]Julho!$B$34</f>
        <v>22.974999999999998</v>
      </c>
      <c r="AF16" s="3">
        <f>[12]Julho!$B$35</f>
        <v>20.6875</v>
      </c>
      <c r="AG16" s="16">
        <f t="shared" si="1"/>
        <v>19.330376344086023</v>
      </c>
    </row>
    <row r="17" spans="1:34" ht="17.100000000000001" customHeight="1" x14ac:dyDescent="0.2">
      <c r="A17" s="9" t="s">
        <v>49</v>
      </c>
      <c r="B17" s="3">
        <f>[13]Julho!$B$5</f>
        <v>21.870833333333326</v>
      </c>
      <c r="C17" s="3">
        <f>[13]Julho!$B$6</f>
        <v>24.033333333333335</v>
      </c>
      <c r="D17" s="3">
        <f>[13]Julho!$B$7</f>
        <v>22.204166666666666</v>
      </c>
      <c r="E17" s="3">
        <f>[13]Julho!$B$8</f>
        <v>21.375</v>
      </c>
      <c r="F17" s="3">
        <f>[13]Julho!$B$9</f>
        <v>21.558333333333334</v>
      </c>
      <c r="G17" s="3">
        <f>[13]Julho!$B$10</f>
        <v>18.387499999999999</v>
      </c>
      <c r="H17" s="3">
        <f>[13]Julho!$B$11</f>
        <v>12.720833333333331</v>
      </c>
      <c r="I17" s="3">
        <f>[13]Julho!$B$12</f>
        <v>12.733333333333334</v>
      </c>
      <c r="J17" s="3">
        <f>[13]Julho!$B$13</f>
        <v>17.125000000000004</v>
      </c>
      <c r="K17" s="3">
        <f>[13]Julho!$B$14</f>
        <v>20.954166666666669</v>
      </c>
      <c r="L17" s="3">
        <f>[13]Julho!$B$15</f>
        <v>19.662500000000001</v>
      </c>
      <c r="M17" s="3">
        <f>[13]Julho!$B$16</f>
        <v>17.766666666666666</v>
      </c>
      <c r="N17" s="3">
        <f>[13]Julho!$B$17</f>
        <v>13.200000000000001</v>
      </c>
      <c r="O17" s="3">
        <f>[13]Julho!$B$18</f>
        <v>15.049999999999997</v>
      </c>
      <c r="P17" s="3">
        <f>[13]Julho!$B$19</f>
        <v>16.725000000000001</v>
      </c>
      <c r="Q17" s="3">
        <f>[13]Julho!$B$20</f>
        <v>15.670833333333336</v>
      </c>
      <c r="R17" s="3">
        <f>[13]Julho!$B$21</f>
        <v>14.012500000000001</v>
      </c>
      <c r="S17" s="3">
        <f>[13]Julho!$B$22</f>
        <v>12.141666666666667</v>
      </c>
      <c r="T17" s="3">
        <f>[13]Julho!$B$23</f>
        <v>12.5875</v>
      </c>
      <c r="U17" s="3">
        <f>[13]Julho!$B$24</f>
        <v>14.779166666666669</v>
      </c>
      <c r="V17" s="3">
        <f>[13]Julho!$B$25</f>
        <v>17.304166666666671</v>
      </c>
      <c r="W17" s="3">
        <f>[13]Julho!$B$26</f>
        <v>21.770833333333339</v>
      </c>
      <c r="X17" s="3">
        <f>[13]Julho!$B$27</f>
        <v>22.087500000000002</v>
      </c>
      <c r="Y17" s="3">
        <f>[13]Julho!$B$28</f>
        <v>24.620833333333334</v>
      </c>
      <c r="Z17" s="3">
        <f>[13]Julho!$B$29</f>
        <v>22.494117647058825</v>
      </c>
      <c r="AA17" s="3" t="str">
        <f>[13]Julho!$B$30</f>
        <v>**</v>
      </c>
      <c r="AB17" s="3" t="str">
        <f>[13]Julho!$B$31</f>
        <v>**</v>
      </c>
      <c r="AC17" s="3" t="str">
        <f>[13]Julho!$B$32</f>
        <v>**</v>
      </c>
      <c r="AD17" s="3" t="str">
        <f>[13]Julho!$B$33</f>
        <v>**</v>
      </c>
      <c r="AE17" s="3" t="str">
        <f>[13]Julho!$B$34</f>
        <v>**</v>
      </c>
      <c r="AF17" s="3" t="str">
        <f>[13]Julho!$B$35</f>
        <v>**</v>
      </c>
      <c r="AG17" s="16">
        <f t="shared" si="1"/>
        <v>18.113431372549016</v>
      </c>
    </row>
    <row r="18" spans="1:34" ht="17.100000000000001" customHeight="1" x14ac:dyDescent="0.2">
      <c r="A18" s="9" t="s">
        <v>10</v>
      </c>
      <c r="B18" s="3">
        <f>[14]Julho!$B$5</f>
        <v>21.720833333333331</v>
      </c>
      <c r="C18" s="3">
        <f>[14]Julho!$B$6</f>
        <v>22.516666666666669</v>
      </c>
      <c r="D18" s="3">
        <f>[14]Julho!$B$7</f>
        <v>22.245833333333334</v>
      </c>
      <c r="E18" s="3">
        <f>[14]Julho!$B$8</f>
        <v>22.925000000000001</v>
      </c>
      <c r="F18" s="3">
        <f>[14]Julho!$B$9</f>
        <v>21.9375</v>
      </c>
      <c r="G18" s="3">
        <f>[14]Julho!$B$10</f>
        <v>19.458333333333332</v>
      </c>
      <c r="H18" s="3">
        <f>[14]Julho!$B$11</f>
        <v>11.845833333333331</v>
      </c>
      <c r="I18" s="3">
        <f>[14]Julho!$B$12</f>
        <v>10.829166666666666</v>
      </c>
      <c r="J18" s="3">
        <f>[14]Julho!$B$13</f>
        <v>14.549999999999999</v>
      </c>
      <c r="K18" s="3">
        <f>[14]Julho!$B$14</f>
        <v>19.55</v>
      </c>
      <c r="L18" s="3">
        <f>[14]Julho!$B$15</f>
        <v>19.608333333333334</v>
      </c>
      <c r="M18" s="3">
        <f>[14]Julho!$B$16</f>
        <v>16.024999999999999</v>
      </c>
      <c r="N18" s="3">
        <f>[14]Julho!$B$17</f>
        <v>11.9375</v>
      </c>
      <c r="O18" s="3">
        <f>[14]Julho!$B$18</f>
        <v>13.062499999999998</v>
      </c>
      <c r="P18" s="3">
        <f>[14]Julho!$B$19</f>
        <v>13.645833333333334</v>
      </c>
      <c r="Q18" s="3">
        <f>[14]Julho!$B$20</f>
        <v>13.949999999999998</v>
      </c>
      <c r="R18" s="3">
        <f>[14]Julho!$B$21</f>
        <v>13.10416666666667</v>
      </c>
      <c r="S18" s="3">
        <f>[14]Julho!$B$22</f>
        <v>11.637500000000001</v>
      </c>
      <c r="T18" s="3">
        <f>[14]Julho!$B$23</f>
        <v>12.591666666666669</v>
      </c>
      <c r="U18" s="3">
        <f>[14]Julho!$B$24</f>
        <v>15.424999999999999</v>
      </c>
      <c r="V18" s="3">
        <f>[14]Julho!$B$25</f>
        <v>18.629166666666666</v>
      </c>
      <c r="W18" s="3">
        <f>[14]Julho!$B$26</f>
        <v>21.520833333333332</v>
      </c>
      <c r="X18" s="3">
        <f>[14]Julho!$B$27</f>
        <v>22.495833333333334</v>
      </c>
      <c r="Y18" s="3">
        <f>[14]Julho!$B$28</f>
        <v>24.974999999999994</v>
      </c>
      <c r="Z18" s="3">
        <f>[14]Julho!$B$29</f>
        <v>21.541666666666668</v>
      </c>
      <c r="AA18" s="3">
        <f>[14]Julho!$B$30</f>
        <v>21.504166666666666</v>
      </c>
      <c r="AB18" s="3">
        <f>[14]Julho!$B$31</f>
        <v>20.712500000000002</v>
      </c>
      <c r="AC18" s="3">
        <f>[14]Julho!$B$32</f>
        <v>22.520833333333332</v>
      </c>
      <c r="AD18" s="3">
        <f>[14]Julho!$B$33</f>
        <v>23.495833333333334</v>
      </c>
      <c r="AE18" s="3">
        <f>[14]Julho!$B$34</f>
        <v>19.783333333333331</v>
      </c>
      <c r="AF18" s="3">
        <f>[14]Julho!$B$35</f>
        <v>19.912499999999998</v>
      </c>
      <c r="AG18" s="16">
        <f t="shared" si="1"/>
        <v>18.247043010752691</v>
      </c>
    </row>
    <row r="19" spans="1:34" ht="17.100000000000001" customHeight="1" x14ac:dyDescent="0.2">
      <c r="A19" s="9" t="s">
        <v>11</v>
      </c>
      <c r="B19" s="3">
        <f>[15]Julho!$B$5</f>
        <v>19.083333333333332</v>
      </c>
      <c r="C19" s="3">
        <f>[15]Julho!$B$6</f>
        <v>20.083333333333332</v>
      </c>
      <c r="D19" s="3">
        <f>[15]Julho!$B$7</f>
        <v>19.675000000000001</v>
      </c>
      <c r="E19" s="3">
        <f>[15]Julho!$B$8</f>
        <v>20.070833333333336</v>
      </c>
      <c r="F19" s="3">
        <f>[15]Julho!$B$9</f>
        <v>18.854166666666668</v>
      </c>
      <c r="G19" s="3">
        <f>[15]Julho!$B$10</f>
        <v>19.166666666666664</v>
      </c>
      <c r="H19" s="3">
        <f>[15]Julho!$B$11</f>
        <v>13.137499999999998</v>
      </c>
      <c r="I19" s="3">
        <f>[15]Julho!$B$12</f>
        <v>10.583333333333334</v>
      </c>
      <c r="J19" s="3">
        <f>[15]Julho!$B$13</f>
        <v>14.016666666666667</v>
      </c>
      <c r="K19" s="3">
        <f>[15]Julho!$B$14</f>
        <v>18.579166666666669</v>
      </c>
      <c r="L19" s="3">
        <f>[15]Julho!$B$15</f>
        <v>19.12083333333333</v>
      </c>
      <c r="M19" s="3">
        <f>[15]Julho!$B$16</f>
        <v>17.812500000000004</v>
      </c>
      <c r="N19" s="3">
        <f>[15]Julho!$B$17</f>
        <v>11.091666666666667</v>
      </c>
      <c r="O19" s="3">
        <f>[15]Julho!$B$18</f>
        <v>11.85416666666667</v>
      </c>
      <c r="P19" s="3">
        <f>[15]Julho!$B$19</f>
        <v>14.324999999999996</v>
      </c>
      <c r="Q19" s="3">
        <f>[15]Julho!$B$20</f>
        <v>14.316666666666665</v>
      </c>
      <c r="R19" s="3">
        <f>[15]Julho!$B$21</f>
        <v>13.458333333333337</v>
      </c>
      <c r="S19" s="3">
        <f>[15]Julho!$B$22</f>
        <v>11.579166666666667</v>
      </c>
      <c r="T19" s="3">
        <f>[15]Julho!$B$23</f>
        <v>10.816666666666668</v>
      </c>
      <c r="U19" s="3">
        <f>[15]Julho!$B$24</f>
        <v>12.5625</v>
      </c>
      <c r="V19" s="3">
        <f>[15]Julho!$B$25</f>
        <v>15.37083333333333</v>
      </c>
      <c r="W19" s="3">
        <f>[15]Julho!$B$26</f>
        <v>19.475000000000001</v>
      </c>
      <c r="X19" s="3">
        <f>[15]Julho!$B$27</f>
        <v>21.1875</v>
      </c>
      <c r="Y19" s="3">
        <f>[15]Julho!$B$28</f>
        <v>21.795833333333334</v>
      </c>
      <c r="Z19" s="3">
        <f>[15]Julho!$B$29</f>
        <v>21.662499999999998</v>
      </c>
      <c r="AA19" s="3">
        <f>[15]Julho!$B$30</f>
        <v>22.070833333333329</v>
      </c>
      <c r="AB19" s="3">
        <f>[15]Julho!$B$31</f>
        <v>21.454166666666669</v>
      </c>
      <c r="AC19" s="3">
        <f>[15]Julho!$B$32</f>
        <v>21.625</v>
      </c>
      <c r="AD19" s="3">
        <f>[15]Julho!$B$33</f>
        <v>22.445833333333329</v>
      </c>
      <c r="AE19" s="3">
        <f>[15]Julho!$B$34</f>
        <v>22.704166666666666</v>
      </c>
      <c r="AF19" s="3">
        <f>[15]Julho!$B$35</f>
        <v>21.404166666666701</v>
      </c>
      <c r="AG19" s="16">
        <f t="shared" si="1"/>
        <v>17.46397849462366</v>
      </c>
    </row>
    <row r="20" spans="1:34" ht="17.100000000000001" customHeight="1" x14ac:dyDescent="0.2">
      <c r="A20" s="9" t="s">
        <v>12</v>
      </c>
      <c r="B20" s="3">
        <f>[16]Julho!$B$5</f>
        <v>21.924999999999997</v>
      </c>
      <c r="C20" s="3">
        <f>[16]Julho!$B$6</f>
        <v>23.020833333333332</v>
      </c>
      <c r="D20" s="3">
        <f>[16]Julho!$B$7</f>
        <v>22.475000000000005</v>
      </c>
      <c r="E20" s="3">
        <f>[16]Julho!$B$8</f>
        <v>21.637500000000003</v>
      </c>
      <c r="F20" s="3">
        <f>[16]Julho!$B$9</f>
        <v>21.175000000000001</v>
      </c>
      <c r="G20" s="3">
        <f>[16]Julho!$B$10</f>
        <v>19.75</v>
      </c>
      <c r="H20" s="3">
        <f>[16]Julho!$B$11</f>
        <v>14.558333333333335</v>
      </c>
      <c r="I20" s="3">
        <f>[16]Julho!$B$12</f>
        <v>12.600000000000001</v>
      </c>
      <c r="J20" s="3">
        <f>[16]Julho!$B$13</f>
        <v>16.875000000000004</v>
      </c>
      <c r="K20" s="3">
        <f>[16]Julho!$B$14</f>
        <v>20.837500000000002</v>
      </c>
      <c r="L20" s="3">
        <f>[16]Julho!$B$15</f>
        <v>21.429166666666664</v>
      </c>
      <c r="M20" s="3">
        <f>[16]Julho!$B$16</f>
        <v>19.737500000000001</v>
      </c>
      <c r="N20" s="3">
        <f>[16]Julho!$B$17</f>
        <v>15.108333333333336</v>
      </c>
      <c r="O20" s="3">
        <f>[16]Julho!$B$18</f>
        <v>15.891666666666667</v>
      </c>
      <c r="P20" s="3">
        <f>[16]Julho!$B$19</f>
        <v>18.095833333333331</v>
      </c>
      <c r="Q20" s="3">
        <f>[16]Julho!$B$20</f>
        <v>16.495833333333337</v>
      </c>
      <c r="R20" s="3">
        <f>[16]Julho!$B$21</f>
        <v>15.087499999999999</v>
      </c>
      <c r="S20" s="3">
        <f>[16]Julho!$B$22</f>
        <v>13.441666666666665</v>
      </c>
      <c r="T20" s="3">
        <f>[16]Julho!$B$23</f>
        <v>13.370833333333332</v>
      </c>
      <c r="U20" s="3">
        <f>[16]Julho!$B$24</f>
        <v>15.08333333333333</v>
      </c>
      <c r="V20" s="3">
        <f>[16]Julho!$B$25</f>
        <v>17.933333333333334</v>
      </c>
      <c r="W20" s="3">
        <f>[16]Julho!$B$26</f>
        <v>22.600000000000005</v>
      </c>
      <c r="X20" s="3">
        <f>[16]Julho!$B$27</f>
        <v>22.837499999999995</v>
      </c>
      <c r="Y20" s="3">
        <f>[16]Julho!$B$28</f>
        <v>24.274999999999991</v>
      </c>
      <c r="Z20" s="3">
        <f>[16]Julho!$B$29</f>
        <v>23.733333333333334</v>
      </c>
      <c r="AA20" s="3">
        <f>[16]Julho!$B$30</f>
        <v>22.370833333333337</v>
      </c>
      <c r="AB20" s="3">
        <f>[16]Julho!$B$31</f>
        <v>23.3</v>
      </c>
      <c r="AC20" s="3">
        <f>[16]Julho!$B$32</f>
        <v>22.450000000000003</v>
      </c>
      <c r="AD20" s="3">
        <f>[16]Julho!$B$33</f>
        <v>23.958333333333332</v>
      </c>
      <c r="AE20" s="3">
        <f>[16]Julho!$B$34</f>
        <v>23.100000000000005</v>
      </c>
      <c r="AF20" s="3">
        <f>[16]Julho!$B$35</f>
        <v>21.433333333333334</v>
      </c>
      <c r="AG20" s="16">
        <f t="shared" si="1"/>
        <v>19.567338709677419</v>
      </c>
    </row>
    <row r="21" spans="1:34" ht="17.100000000000001" customHeight="1" x14ac:dyDescent="0.2">
      <c r="A21" s="9" t="s">
        <v>13</v>
      </c>
      <c r="B21" s="3">
        <f>[17]Julho!$B$5</f>
        <v>23.254166666666663</v>
      </c>
      <c r="C21" s="3">
        <f>[17]Julho!$B$6</f>
        <v>24.083333333333332</v>
      </c>
      <c r="D21" s="3">
        <f>[17]Julho!$B$7</f>
        <v>22.233333333333334</v>
      </c>
      <c r="E21" s="3">
        <f>[17]Julho!$B$8</f>
        <v>22.487499999999997</v>
      </c>
      <c r="F21" s="3">
        <f>[17]Julho!$B$9</f>
        <v>22.508333333333336</v>
      </c>
      <c r="G21" s="3">
        <f>[17]Julho!$B$10</f>
        <v>19.129166666666666</v>
      </c>
      <c r="H21" s="3">
        <f>[17]Julho!$B$11</f>
        <v>14.483333333333334</v>
      </c>
      <c r="I21" s="3">
        <f>[17]Julho!$B$12</f>
        <v>13.300000000000002</v>
      </c>
      <c r="J21" s="3">
        <f>[17]Julho!$B$13</f>
        <v>16.675000000000001</v>
      </c>
      <c r="K21" s="3">
        <f>[17]Julho!$B$14</f>
        <v>21.295833333333334</v>
      </c>
      <c r="L21" s="3">
        <f>[17]Julho!$B$15</f>
        <v>20.341666666666665</v>
      </c>
      <c r="M21" s="3">
        <f>[17]Julho!$B$16</f>
        <v>20.562500000000004</v>
      </c>
      <c r="N21" s="3">
        <f>[17]Julho!$B$17</f>
        <v>18.05</v>
      </c>
      <c r="O21" s="3">
        <f>[17]Julho!$B$18</f>
        <v>18.099999999999998</v>
      </c>
      <c r="P21" s="3">
        <f>[17]Julho!$B$19</f>
        <v>19.204166666666662</v>
      </c>
      <c r="Q21" s="3">
        <f>[17]Julho!$B$20</f>
        <v>16.850000000000005</v>
      </c>
      <c r="R21" s="3">
        <f>[17]Julho!$B$21</f>
        <v>15.612499999999997</v>
      </c>
      <c r="S21" s="3">
        <f>[17]Julho!$B$22</f>
        <v>13.075000000000001</v>
      </c>
      <c r="T21" s="3">
        <f>[17]Julho!$B$23</f>
        <v>12.808333333333335</v>
      </c>
      <c r="U21" s="3">
        <f>[17]Julho!$B$24</f>
        <v>14.424999999999999</v>
      </c>
      <c r="V21" s="3">
        <f>[17]Julho!$B$25</f>
        <v>19.670833333333334</v>
      </c>
      <c r="W21" s="3">
        <f>[17]Julho!$B$26</f>
        <v>23.579166666666669</v>
      </c>
      <c r="X21" s="3">
        <f>[17]Julho!$B$27</f>
        <v>24.341666666666665</v>
      </c>
      <c r="Y21" s="3">
        <f>[17]Julho!$B$28</f>
        <v>25.291666666666661</v>
      </c>
      <c r="Z21" s="3">
        <f>[17]Julho!$B$29</f>
        <v>22.983333333333334</v>
      </c>
      <c r="AA21" s="3">
        <f>[17]Julho!$B$30</f>
        <v>23.033333333333328</v>
      </c>
      <c r="AB21" s="3">
        <f>[17]Julho!$B$31</f>
        <v>22.516666666666666</v>
      </c>
      <c r="AC21" s="3">
        <f>[17]Julho!$B$32</f>
        <v>22.337500000000002</v>
      </c>
      <c r="AD21" s="3">
        <f>[17]Julho!$B$33</f>
        <v>23.958333333333332</v>
      </c>
      <c r="AE21" s="3">
        <f>[17]Julho!$B$34</f>
        <v>21.558333333333334</v>
      </c>
      <c r="AF21" s="3">
        <f>[17]Julho!$B$35</f>
        <v>19.799999999999997</v>
      </c>
      <c r="AG21" s="16">
        <f t="shared" si="1"/>
        <v>19.920967741935481</v>
      </c>
    </row>
    <row r="22" spans="1:34" ht="17.100000000000001" customHeight="1" x14ac:dyDescent="0.2">
      <c r="A22" s="9" t="s">
        <v>14</v>
      </c>
      <c r="B22" s="3">
        <f>[18]Julho!$B$5</f>
        <v>17.933333333333334</v>
      </c>
      <c r="C22" s="3">
        <f>[18]Julho!$B$6</f>
        <v>18.246666666666666</v>
      </c>
      <c r="D22" s="3">
        <f>[18]Julho!$B$7</f>
        <v>18.09333333333333</v>
      </c>
      <c r="E22" s="3">
        <f>[18]Julho!$B$8</f>
        <v>16.980000000000004</v>
      </c>
      <c r="F22" s="3">
        <f>[18]Julho!$B$9</f>
        <v>17.90666666666667</v>
      </c>
      <c r="G22" s="3">
        <f>[18]Julho!$B$10</f>
        <v>19.920000000000002</v>
      </c>
      <c r="H22" s="3">
        <f>[18]Julho!$B$11</f>
        <v>19.362499999999997</v>
      </c>
      <c r="I22" s="3">
        <f>[18]Julho!$B$12</f>
        <v>14.904545454545456</v>
      </c>
      <c r="J22" s="3">
        <f>[18]Julho!$B$13</f>
        <v>12.906666666666665</v>
      </c>
      <c r="K22" s="3">
        <f>[18]Julho!$B$14</f>
        <v>17.100000000000005</v>
      </c>
      <c r="L22" s="3">
        <f>[18]Julho!$B$15</f>
        <v>17.953333333333333</v>
      </c>
      <c r="M22" s="3">
        <f>[18]Julho!$B$16</f>
        <v>19.805555555555557</v>
      </c>
      <c r="N22" s="3">
        <f>[18]Julho!$B$17</f>
        <v>16.043749999999999</v>
      </c>
      <c r="O22" s="3">
        <f>[18]Julho!$B$18</f>
        <v>11.424999999999999</v>
      </c>
      <c r="P22" s="3">
        <f>[18]Julho!$B$19</f>
        <v>11.846666666666666</v>
      </c>
      <c r="Q22" s="3">
        <f>[18]Julho!$B$20</f>
        <v>13.606666666666664</v>
      </c>
      <c r="R22" s="3">
        <f>[18]Julho!$B$21</f>
        <v>14.688235294117646</v>
      </c>
      <c r="S22" s="3">
        <f>[18]Julho!$B$22</f>
        <v>12.299999999999999</v>
      </c>
      <c r="T22" s="3">
        <f>[18]Julho!$B$23</f>
        <v>12.299999999999999</v>
      </c>
      <c r="U22" s="3">
        <f>[18]Julho!$B$24</f>
        <v>10.193333333333335</v>
      </c>
      <c r="V22" s="3">
        <f>[18]Julho!$B$25</f>
        <v>10.613333333333333</v>
      </c>
      <c r="W22" s="3">
        <f>[18]Julho!$B$26</f>
        <v>13.453333333333331</v>
      </c>
      <c r="X22" s="3">
        <f>[18]Julho!$B$27</f>
        <v>17.257142857142856</v>
      </c>
      <c r="Y22" s="3">
        <f>[18]Julho!$B$28</f>
        <v>18.928571428571427</v>
      </c>
      <c r="Z22" s="3">
        <f>[18]Julho!$B$29</f>
        <v>20.107142857142858</v>
      </c>
      <c r="AA22" s="3">
        <f>[18]Julho!$B$30</f>
        <v>22.353333333333335</v>
      </c>
      <c r="AB22" s="3">
        <f>[18]Julho!$B$31</f>
        <v>20.020000000000003</v>
      </c>
      <c r="AC22" s="3">
        <f>[18]Julho!$B$32</f>
        <v>20.64</v>
      </c>
      <c r="AD22" s="3">
        <f>[18]Julho!$B$33</f>
        <v>19.882352941176475</v>
      </c>
      <c r="AE22" s="3">
        <f>[18]Julho!$B$34</f>
        <v>19.237500000000001</v>
      </c>
      <c r="AF22" s="3">
        <f>[18]Julho!$B$35</f>
        <v>19.081250000000001</v>
      </c>
      <c r="AG22" s="16">
        <f t="shared" si="1"/>
        <v>16.615813324352221</v>
      </c>
    </row>
    <row r="23" spans="1:34" ht="17.100000000000001" customHeight="1" x14ac:dyDescent="0.2">
      <c r="A23" s="9" t="s">
        <v>15</v>
      </c>
      <c r="B23" s="3">
        <f>[19]Julho!$B$5</f>
        <v>20.024999999999999</v>
      </c>
      <c r="C23" s="3">
        <f>[19]Julho!$B$6</f>
        <v>20.645833333333332</v>
      </c>
      <c r="D23" s="3">
        <f>[19]Julho!$B$7</f>
        <v>21.341666666666669</v>
      </c>
      <c r="E23" s="3">
        <f>[19]Julho!$B$8</f>
        <v>20.783333333333328</v>
      </c>
      <c r="F23" s="3">
        <f>[19]Julho!$B$9</f>
        <v>20.824999999999999</v>
      </c>
      <c r="G23" s="3">
        <f>[19]Julho!$B$10</f>
        <v>17</v>
      </c>
      <c r="H23" s="3">
        <f>[19]Julho!$B$11</f>
        <v>12.772727272727275</v>
      </c>
      <c r="I23" s="3">
        <f>[19]Julho!$B$12</f>
        <v>11.91666666666667</v>
      </c>
      <c r="J23" s="3">
        <f>[19]Julho!$B$13</f>
        <v>18.825000000000003</v>
      </c>
      <c r="K23" s="3">
        <f>[19]Julho!$B$14</f>
        <v>17.395833333333329</v>
      </c>
      <c r="L23" s="3">
        <f>[19]Julho!$B$15</f>
        <v>14.037499999999996</v>
      </c>
      <c r="M23" s="3">
        <f>[19]Julho!$B$16</f>
        <v>12.587499999999999</v>
      </c>
      <c r="N23" s="3">
        <f>[19]Julho!$B$17</f>
        <v>13.654166666666669</v>
      </c>
      <c r="O23" s="3">
        <f>[19]Julho!$B$18</f>
        <v>15.65833333333333</v>
      </c>
      <c r="P23" s="3">
        <f>[19]Julho!$B$19</f>
        <v>11.530000000000001</v>
      </c>
      <c r="Q23" s="3">
        <f>[19]Julho!$B$20</f>
        <v>12.52</v>
      </c>
      <c r="R23" s="3">
        <f>[19]Julho!$B$21</f>
        <v>10.462499999999999</v>
      </c>
      <c r="S23" s="3">
        <f>[19]Julho!$B$22</f>
        <v>10.462499999999999</v>
      </c>
      <c r="T23" s="3">
        <f>[19]Julho!$B$23</f>
        <v>12.399999999999999</v>
      </c>
      <c r="U23" s="3">
        <f>[19]Julho!$B$24</f>
        <v>13.887500000000001</v>
      </c>
      <c r="V23" s="3">
        <f>[19]Julho!$B$25</f>
        <v>18.537500000000001</v>
      </c>
      <c r="W23" s="3">
        <f>[19]Julho!$B$26</f>
        <v>22.304166666666664</v>
      </c>
      <c r="X23" s="3">
        <f>[19]Julho!$B$27</f>
        <v>21.962500000000002</v>
      </c>
      <c r="Y23" s="3">
        <f>[19]Julho!$B$28</f>
        <v>23.699999999999992</v>
      </c>
      <c r="Z23" s="3">
        <f>[19]Julho!$B$29</f>
        <v>20.471428571428572</v>
      </c>
      <c r="AA23" s="3">
        <f>[19]Julho!$B$30</f>
        <v>23.82</v>
      </c>
      <c r="AB23" s="3">
        <f>[19]Julho!$B$31</f>
        <v>20.8</v>
      </c>
      <c r="AC23" s="3">
        <f>[19]Julho!$B$32</f>
        <v>20.524999999999999</v>
      </c>
      <c r="AD23" s="3">
        <f>[19]Julho!$B$33</f>
        <v>22.966666666666665</v>
      </c>
      <c r="AE23" s="3">
        <f>[19]Julho!$B$34</f>
        <v>16.729166666666668</v>
      </c>
      <c r="AF23" s="3">
        <f>[19]Julho!$B$35</f>
        <v>18.687500000000004</v>
      </c>
      <c r="AG23" s="16">
        <f t="shared" si="1"/>
        <v>17.394677070241581</v>
      </c>
    </row>
    <row r="24" spans="1:34" ht="17.100000000000001" customHeight="1" x14ac:dyDescent="0.2">
      <c r="A24" s="9" t="s">
        <v>16</v>
      </c>
      <c r="B24" s="3">
        <f>[20]Julho!$B$5</f>
        <v>24.349999999999994</v>
      </c>
      <c r="C24" s="3">
        <f>[20]Julho!$B$6</f>
        <v>25</v>
      </c>
      <c r="D24" s="3">
        <f>[20]Julho!$B$7</f>
        <v>23.283333333333331</v>
      </c>
      <c r="E24" s="3">
        <f>[20]Julho!$B$8</f>
        <v>19.3125</v>
      </c>
      <c r="F24" s="3">
        <f>[20]Julho!$B$9</f>
        <v>21.875</v>
      </c>
      <c r="G24" s="3">
        <f>[20]Julho!$B$10</f>
        <v>15.59583333333333</v>
      </c>
      <c r="H24" s="3">
        <f>[20]Julho!$B$11</f>
        <v>12.304347826086957</v>
      </c>
      <c r="I24" s="3">
        <f>[20]Julho!$B$12</f>
        <v>15.283333333333333</v>
      </c>
      <c r="J24" s="3">
        <f>[20]Julho!$B$13</f>
        <v>16.883333333333333</v>
      </c>
      <c r="K24" s="3">
        <f>[20]Julho!$B$14</f>
        <v>22.633333333333329</v>
      </c>
      <c r="L24" s="3">
        <f>[20]Julho!$B$15</f>
        <v>18.475000000000005</v>
      </c>
      <c r="M24" s="3">
        <f>[20]Julho!$B$16</f>
        <v>16.908333333333335</v>
      </c>
      <c r="N24" s="3">
        <f>[20]Julho!$B$17</f>
        <v>14.025</v>
      </c>
      <c r="O24" s="3">
        <f>[20]Julho!$B$18</f>
        <v>14.929166666666665</v>
      </c>
      <c r="P24" s="3">
        <f>[20]Julho!$B$19</f>
        <v>16.683870967741935</v>
      </c>
      <c r="Q24" s="3">
        <f>[20]Julho!$B$20</f>
        <v>16.05</v>
      </c>
      <c r="R24" s="3">
        <f>[20]Julho!$B$21</f>
        <v>12.174999999999999</v>
      </c>
      <c r="S24" s="3">
        <f>[20]Julho!$B$22</f>
        <v>12.174999999999999</v>
      </c>
      <c r="T24" s="3">
        <f>[20]Julho!$B$23</f>
        <v>12.975</v>
      </c>
      <c r="U24" s="3">
        <f>[20]Julho!$B$24</f>
        <v>14.608333333333333</v>
      </c>
      <c r="V24" s="3">
        <f>[20]Julho!$B$25</f>
        <v>20.295833333333331</v>
      </c>
      <c r="W24" s="3">
        <f>[20]Julho!$B$26</f>
        <v>22.929166666666671</v>
      </c>
      <c r="X24" s="3">
        <f>[20]Julho!$B$27</f>
        <v>21.533333333333331</v>
      </c>
      <c r="Y24" s="3">
        <f>[20]Julho!$B$28</f>
        <v>26.554166666666664</v>
      </c>
      <c r="Z24" s="3">
        <f>[20]Julho!$B$29</f>
        <v>19.687500000000004</v>
      </c>
      <c r="AA24" s="3">
        <f>[20]Julho!$B$30</f>
        <v>20.184210526315791</v>
      </c>
      <c r="AB24" s="3">
        <f>[20]Julho!$B$31</f>
        <v>18.383333333333333</v>
      </c>
      <c r="AC24" s="3">
        <f>[20]Julho!$B$32</f>
        <v>24.799999999999997</v>
      </c>
      <c r="AD24" s="3">
        <f>[20]Julho!$B$33</f>
        <v>23.942857142857143</v>
      </c>
      <c r="AE24" s="3" t="str">
        <f>[20]Julho!$B$34</f>
        <v>**</v>
      </c>
      <c r="AF24" s="3">
        <f>[20]Julho!$B$35</f>
        <v>21.627272727272729</v>
      </c>
      <c r="AG24" s="16">
        <f t="shared" si="1"/>
        <v>18.848779750786935</v>
      </c>
    </row>
    <row r="25" spans="1:34" ht="17.100000000000001" customHeight="1" x14ac:dyDescent="0.2">
      <c r="A25" s="9" t="s">
        <v>17</v>
      </c>
      <c r="B25" s="3">
        <f>[21]Julho!$B$5</f>
        <v>21.329166666666669</v>
      </c>
      <c r="C25" s="3">
        <f>[21]Julho!$B$6</f>
        <v>22.179166666666664</v>
      </c>
      <c r="D25" s="3">
        <f>[21]Julho!$B$7</f>
        <v>21.470833333333331</v>
      </c>
      <c r="E25" s="3">
        <f>[21]Julho!$B$8</f>
        <v>23.0625</v>
      </c>
      <c r="F25" s="3">
        <f>[21]Julho!$B$9</f>
        <v>20.441666666666666</v>
      </c>
      <c r="G25" s="3">
        <f>[21]Julho!$B$10</f>
        <v>19.858333333333331</v>
      </c>
      <c r="H25" s="3">
        <f>[21]Julho!$B$11</f>
        <v>13.533333333333331</v>
      </c>
      <c r="I25" s="3">
        <f>[21]Julho!$B$12</f>
        <v>10.924999999999999</v>
      </c>
      <c r="J25" s="3">
        <f>[21]Julho!$B$13</f>
        <v>14.670833333333333</v>
      </c>
      <c r="K25" s="3">
        <f>[21]Julho!$B$14</f>
        <v>20.175000000000001</v>
      </c>
      <c r="L25" s="3">
        <f>[21]Julho!$B$15</f>
        <v>19.474999999999998</v>
      </c>
      <c r="M25" s="3">
        <f>[21]Julho!$B$16</f>
        <v>17.4375</v>
      </c>
      <c r="N25" s="3">
        <f>[21]Julho!$B$17</f>
        <v>11.408333333333331</v>
      </c>
      <c r="O25" s="3">
        <f>[21]Julho!$B$18</f>
        <v>12.891666666666666</v>
      </c>
      <c r="P25" s="3">
        <f>[21]Julho!$B$19</f>
        <v>13.434782608695654</v>
      </c>
      <c r="Q25" s="3">
        <f>[21]Julho!$B$20</f>
        <v>14.058333333333332</v>
      </c>
      <c r="R25" s="3">
        <f>[21]Julho!$B$21</f>
        <v>13.908333333333333</v>
      </c>
      <c r="S25" s="3">
        <f>[21]Julho!$B$22</f>
        <v>11.499999999999998</v>
      </c>
      <c r="T25" s="3">
        <f>[21]Julho!$B$23</f>
        <v>11.499999999999998</v>
      </c>
      <c r="U25" s="3">
        <f>[21]Julho!$B$24</f>
        <v>11.2875</v>
      </c>
      <c r="V25" s="3">
        <f>[21]Julho!$B$25</f>
        <v>14.116666666666667</v>
      </c>
      <c r="W25" s="3">
        <f>[21]Julho!$B$26</f>
        <v>17.55</v>
      </c>
      <c r="X25" s="3">
        <f>[21]Julho!$B$27</f>
        <v>20.266666666666662</v>
      </c>
      <c r="Y25" s="3">
        <f>[21]Julho!$B$28</f>
        <v>22.304166666666674</v>
      </c>
      <c r="Z25" s="3">
        <f>[21]Julho!$B$29</f>
        <v>23.291666666666668</v>
      </c>
      <c r="AA25" s="3">
        <f>[21]Julho!$B$30</f>
        <v>21.966666666666669</v>
      </c>
      <c r="AB25" s="3">
        <f>[21]Julho!$B$31</f>
        <v>22.174999999999997</v>
      </c>
      <c r="AC25" s="3">
        <f>[21]Julho!$B$32</f>
        <v>21.682608695652174</v>
      </c>
      <c r="AD25" s="3">
        <f>[21]Julho!$B$33</f>
        <v>22.945833333333336</v>
      </c>
      <c r="AE25" s="3">
        <f>[21]Julho!$B$34</f>
        <v>23.479166666666671</v>
      </c>
      <c r="AF25" s="3">
        <f>[21]Julho!$B$35</f>
        <v>22.416666666666671</v>
      </c>
      <c r="AG25" s="16">
        <f t="shared" si="1"/>
        <v>17.959431977559603</v>
      </c>
    </row>
    <row r="26" spans="1:34" ht="17.100000000000001" customHeight="1" x14ac:dyDescent="0.2">
      <c r="A26" s="9" t="s">
        <v>18</v>
      </c>
      <c r="B26" s="3">
        <f>[22]Julho!$B$5</f>
        <v>20.300000000000004</v>
      </c>
      <c r="C26" s="3">
        <f>[22]Julho!$B$6</f>
        <v>21.262500000000006</v>
      </c>
      <c r="D26" s="3">
        <f>[22]Julho!$B$7</f>
        <v>20.683333333333334</v>
      </c>
      <c r="E26" s="3">
        <f>[22]Julho!$B$8</f>
        <v>20.112500000000004</v>
      </c>
      <c r="F26" s="3">
        <f>[22]Julho!$B$9</f>
        <v>21.033333333333335</v>
      </c>
      <c r="G26" s="3">
        <f>[22]Julho!$B$10</f>
        <v>21.291666666666668</v>
      </c>
      <c r="H26" s="3">
        <f>[22]Julho!$B$11</f>
        <v>15.625</v>
      </c>
      <c r="I26" s="3">
        <f>[22]Julho!$B$12</f>
        <v>12.06086956521739</v>
      </c>
      <c r="J26" s="3">
        <f>[22]Julho!$B$13</f>
        <v>20.625000000000004</v>
      </c>
      <c r="K26" s="3">
        <f>[22]Julho!$B$14</f>
        <v>20.083333333333332</v>
      </c>
      <c r="L26" s="3">
        <f>[22]Julho!$B$15</f>
        <v>20.045833333333338</v>
      </c>
      <c r="M26" s="3">
        <f>[22]Julho!$B$16</f>
        <v>16.537499999999998</v>
      </c>
      <c r="N26" s="3">
        <f>[22]Julho!$B$17</f>
        <v>15.8125</v>
      </c>
      <c r="O26" s="3">
        <f>[22]Julho!$B$18</f>
        <v>17.083333333333336</v>
      </c>
      <c r="P26" s="3">
        <f>[22]Julho!$B$19</f>
        <v>16.733333333333334</v>
      </c>
      <c r="Q26" s="3">
        <f>[22]Julho!$B$20</f>
        <v>13.112499999999999</v>
      </c>
      <c r="R26" s="3">
        <f>[22]Julho!$B$21</f>
        <v>12.1</v>
      </c>
      <c r="S26" s="3">
        <f>[22]Julho!$B$22</f>
        <v>12.1</v>
      </c>
      <c r="T26" s="3">
        <f>[22]Julho!$B$23</f>
        <v>13.004166666666665</v>
      </c>
      <c r="U26" s="3">
        <f>[22]Julho!$B$24</f>
        <v>15.487499999999999</v>
      </c>
      <c r="V26" s="3">
        <f>[22]Julho!$B$25</f>
        <v>19.466666666666665</v>
      </c>
      <c r="W26" s="3">
        <f>[22]Julho!$B$26</f>
        <v>22.274999999999995</v>
      </c>
      <c r="X26" s="3">
        <f>[22]Julho!$B$27</f>
        <v>22.133333333333336</v>
      </c>
      <c r="Y26" s="3">
        <f>[22]Julho!$B$28</f>
        <v>24.029166666666665</v>
      </c>
      <c r="Z26" s="3">
        <f>[22]Julho!$B$29</f>
        <v>23.020833333333332</v>
      </c>
      <c r="AA26" s="3">
        <f>[22]Julho!$B$30</f>
        <v>22.291666666666668</v>
      </c>
      <c r="AB26" s="3">
        <f>[22]Julho!$B$31</f>
        <v>22.566666666666674</v>
      </c>
      <c r="AC26" s="3">
        <f>[22]Julho!$B$32</f>
        <v>22.745833333333334</v>
      </c>
      <c r="AD26" s="3">
        <f>[22]Julho!$B$33</f>
        <v>22.258333333333329</v>
      </c>
      <c r="AE26" s="3">
        <f>[22]Julho!$B$34</f>
        <v>22.079166666666669</v>
      </c>
      <c r="AF26" s="3">
        <f>[22]Julho!$B$35</f>
        <v>21.437499999999996</v>
      </c>
      <c r="AG26" s="16">
        <f t="shared" ref="AG26:AG29" si="2">AVERAGE(B26:AF26)</f>
        <v>19.012850631136043</v>
      </c>
    </row>
    <row r="27" spans="1:34" ht="17.100000000000001" customHeight="1" x14ac:dyDescent="0.2">
      <c r="A27" s="9" t="s">
        <v>19</v>
      </c>
      <c r="B27" s="3">
        <f>[23]Julho!$B$5</f>
        <v>21.141666666666662</v>
      </c>
      <c r="C27" s="3">
        <f>[23]Julho!$B$6</f>
        <v>22.033333333333331</v>
      </c>
      <c r="D27" s="3">
        <f>[23]Julho!$B$7</f>
        <v>22.354166666666668</v>
      </c>
      <c r="E27" s="3">
        <f>[23]Julho!$B$8</f>
        <v>21.945833333333336</v>
      </c>
      <c r="F27" s="3">
        <f>[23]Julho!$B$9</f>
        <v>21.245833333333334</v>
      </c>
      <c r="G27" s="3">
        <f>[23]Julho!$B$10</f>
        <v>17.237500000000001</v>
      </c>
      <c r="H27" s="3">
        <f>[23]Julho!$B$11</f>
        <v>11.108333333333334</v>
      </c>
      <c r="I27" s="3">
        <f>[23]Julho!$B$12</f>
        <v>11.591666666666667</v>
      </c>
      <c r="J27" s="3">
        <f>[23]Julho!$B$13</f>
        <v>13.9625</v>
      </c>
      <c r="K27" s="3">
        <f>[23]Julho!$B$14</f>
        <v>20.099999999999998</v>
      </c>
      <c r="L27" s="3">
        <f>[23]Julho!$B$15</f>
        <v>18.100000000000001</v>
      </c>
      <c r="M27" s="3">
        <f>[23]Julho!$B$16</f>
        <v>14.891666666666666</v>
      </c>
      <c r="N27" s="3">
        <f>[23]Julho!$B$17</f>
        <v>13.979166666666666</v>
      </c>
      <c r="O27" s="3">
        <f>[23]Julho!$B$18</f>
        <v>15.341666666666669</v>
      </c>
      <c r="P27" s="3">
        <f>[23]Julho!$B$19</f>
        <v>15.6</v>
      </c>
      <c r="Q27" s="3">
        <f>[23]Julho!$B$20</f>
        <v>13.65</v>
      </c>
      <c r="R27" s="3">
        <f>[23]Julho!$B$21</f>
        <v>14.383333333333335</v>
      </c>
      <c r="S27" s="3">
        <f>[23]Julho!$B$22</f>
        <v>13.120833333333332</v>
      </c>
      <c r="T27" s="3">
        <f>[23]Julho!$B$23</f>
        <v>13.120833333333332</v>
      </c>
      <c r="U27" s="3">
        <f>[23]Julho!$B$24</f>
        <v>14.137500000000001</v>
      </c>
      <c r="V27" s="3">
        <f>[23]Julho!$B$25</f>
        <v>15.766666666666666</v>
      </c>
      <c r="W27" s="3">
        <f>[23]Julho!$B$26</f>
        <v>17.475000000000001</v>
      </c>
      <c r="X27" s="3">
        <f>[23]Julho!$B$27</f>
        <v>21.74166666666666</v>
      </c>
      <c r="Y27" s="3">
        <f>[23]Julho!$B$28</f>
        <v>22.029166666666672</v>
      </c>
      <c r="Z27" s="3">
        <f>[23]Julho!$B$29</f>
        <v>24.758333333333329</v>
      </c>
      <c r="AA27" s="3">
        <f>[23]Julho!$B$30</f>
        <v>20.375000000000004</v>
      </c>
      <c r="AB27" s="3">
        <f>[23]Julho!$B$31</f>
        <v>17.862499999999997</v>
      </c>
      <c r="AC27" s="3">
        <f>[23]Julho!$B$32</f>
        <v>17.470833333333331</v>
      </c>
      <c r="AD27" s="3">
        <f>[23]Julho!$B$33</f>
        <v>20.862500000000004</v>
      </c>
      <c r="AE27" s="3">
        <f>[23]Julho!$B$34</f>
        <v>21.391666666666669</v>
      </c>
      <c r="AF27" s="3">
        <f>[23]Julho!$B$35</f>
        <v>15.800000000000002</v>
      </c>
      <c r="AG27" s="16">
        <f t="shared" si="2"/>
        <v>17.567069892473118</v>
      </c>
    </row>
    <row r="28" spans="1:34" ht="17.100000000000001" customHeight="1" x14ac:dyDescent="0.2">
      <c r="A28" s="9" t="s">
        <v>31</v>
      </c>
      <c r="B28" s="3">
        <f>[24]Julho!$B$5</f>
        <v>22.520833333333329</v>
      </c>
      <c r="C28" s="3">
        <f>[24]Julho!$B$6</f>
        <v>23.904166666666665</v>
      </c>
      <c r="D28" s="3">
        <f>[24]Julho!$B$7</f>
        <v>22.216666666666665</v>
      </c>
      <c r="E28" s="3">
        <f>[24]Julho!$B$8</f>
        <v>23.037500000000005</v>
      </c>
      <c r="F28" s="3">
        <f>[24]Julho!$B$9</f>
        <v>21.991666666666664</v>
      </c>
      <c r="G28" s="3">
        <f>[24]Julho!$B$10</f>
        <v>21.912499999999998</v>
      </c>
      <c r="H28" s="3">
        <f>[24]Julho!$B$11</f>
        <v>13.566666666666665</v>
      </c>
      <c r="I28" s="3">
        <f>[24]Julho!$B$12</f>
        <v>11.645833333333336</v>
      </c>
      <c r="J28" s="3">
        <f>[24]Julho!$B$13</f>
        <v>16.095833333333331</v>
      </c>
      <c r="K28" s="3">
        <f>[24]Julho!$B$14</f>
        <v>22.166666666666668</v>
      </c>
      <c r="L28" s="3">
        <f>[24]Julho!$B$15</f>
        <v>21.016666666666662</v>
      </c>
      <c r="M28" s="3">
        <f>[24]Julho!$B$16</f>
        <v>19.262500000000003</v>
      </c>
      <c r="N28" s="3">
        <f>[24]Julho!$B$17</f>
        <v>13.204166666666667</v>
      </c>
      <c r="O28" s="3">
        <f>[24]Julho!$B$18</f>
        <v>14.025000000000004</v>
      </c>
      <c r="P28" s="3">
        <f>[24]Julho!$B$19</f>
        <v>14.91666666666667</v>
      </c>
      <c r="Q28" s="3">
        <f>[24]Julho!$B$20</f>
        <v>13.945833333333333</v>
      </c>
      <c r="R28" s="3">
        <f>[24]Julho!$B$21</f>
        <v>13.412500000000001</v>
      </c>
      <c r="S28" s="3">
        <f>[24]Julho!$B$22</f>
        <v>12.058333333333332</v>
      </c>
      <c r="T28" s="3">
        <f>[24]Julho!$B$23</f>
        <v>12.058333333333332</v>
      </c>
      <c r="U28" s="3">
        <f>[24]Julho!$B$24</f>
        <v>13.083333333333329</v>
      </c>
      <c r="V28" s="3">
        <f>[24]Julho!$B$25</f>
        <v>17.033333333333335</v>
      </c>
      <c r="W28" s="3">
        <f>[24]Julho!$B$26</f>
        <v>19.620833333333334</v>
      </c>
      <c r="X28" s="3">
        <f>[24]Julho!$B$27</f>
        <v>23.320833333333329</v>
      </c>
      <c r="Y28" s="3">
        <f>[24]Julho!$B$28</f>
        <v>23.862500000000001</v>
      </c>
      <c r="Z28" s="3">
        <f>[24]Julho!$B$29</f>
        <v>24.712499999999995</v>
      </c>
      <c r="AA28" s="3">
        <f>[24]Julho!$B$30</f>
        <v>23.799999999999997</v>
      </c>
      <c r="AB28" s="3">
        <f>[24]Julho!$B$31</f>
        <v>22.795833333333331</v>
      </c>
      <c r="AC28" s="3">
        <f>[24]Julho!$B$32</f>
        <v>23.166666666666671</v>
      </c>
      <c r="AD28" s="3">
        <f>[24]Julho!$B$33</f>
        <v>24.308333333333334</v>
      </c>
      <c r="AE28" s="3">
        <f>[24]Julho!$B$34</f>
        <v>25.020833333333332</v>
      </c>
      <c r="AF28" s="3">
        <f>[24]Julho!$B$35</f>
        <v>22.816666666666666</v>
      </c>
      <c r="AG28" s="16">
        <f t="shared" si="2"/>
        <v>19.241935483870972</v>
      </c>
    </row>
    <row r="29" spans="1:34" ht="17.100000000000001" customHeight="1" x14ac:dyDescent="0.2">
      <c r="A29" s="9" t="s">
        <v>20</v>
      </c>
      <c r="B29" s="3">
        <f>[25]Julho!$B$5</f>
        <v>21.445833333333329</v>
      </c>
      <c r="C29" s="3">
        <f>[25]Julho!$B$6</f>
        <v>22.041666666666668</v>
      </c>
      <c r="D29" s="3">
        <f>[25]Julho!$B$7</f>
        <v>22.087499999999995</v>
      </c>
      <c r="E29" s="3">
        <f>[25]Julho!$B$8</f>
        <v>21.704166666666669</v>
      </c>
      <c r="F29" s="3">
        <f>[25]Julho!$B$9</f>
        <v>21.995833333333334</v>
      </c>
      <c r="G29" s="3">
        <f>[25]Julho!$B$10</f>
        <v>23.454166666666666</v>
      </c>
      <c r="H29" s="3">
        <f>[25]Julho!$B$11</f>
        <v>20.074999999999999</v>
      </c>
      <c r="I29" s="3">
        <f>[25]Julho!$B$12</f>
        <v>14.670833333333334</v>
      </c>
      <c r="J29" s="3">
        <f>[25]Julho!$B$13</f>
        <v>16.962500000000002</v>
      </c>
      <c r="K29" s="3">
        <f>[25]Julho!$B$14</f>
        <v>21.087499999999999</v>
      </c>
      <c r="L29" s="3">
        <f>[25]Julho!$B$15</f>
        <v>22.508333333333329</v>
      </c>
      <c r="M29" s="3">
        <f>[25]Julho!$B$16</f>
        <v>21.616666666666664</v>
      </c>
      <c r="N29" s="3">
        <f>[25]Julho!$B$17</f>
        <v>15.870833333333337</v>
      </c>
      <c r="O29" s="3">
        <f>[25]Julho!$B$18</f>
        <v>15.258333333333333</v>
      </c>
      <c r="P29" s="3">
        <f>[25]Julho!$B$19</f>
        <v>16.741666666666664</v>
      </c>
      <c r="Q29" s="3">
        <f>[25]Julho!$B$20</f>
        <v>16.720833333333331</v>
      </c>
      <c r="R29" s="3">
        <f>[25]Julho!$B$21</f>
        <v>16.625000000000004</v>
      </c>
      <c r="S29" s="3">
        <f>[25]Julho!$B$22</f>
        <v>13.904166666666663</v>
      </c>
      <c r="T29" s="3">
        <f>[25]Julho!$B$23</f>
        <v>13.904166666666663</v>
      </c>
      <c r="U29" s="3">
        <f>[25]Julho!$B$24</f>
        <v>14.416666666666666</v>
      </c>
      <c r="V29" s="3">
        <f>[25]Julho!$B$25</f>
        <v>15.687499999999998</v>
      </c>
      <c r="W29" s="3">
        <f>[25]Julho!$B$26</f>
        <v>18.516666666666666</v>
      </c>
      <c r="X29" s="3">
        <f>[25]Julho!$B$27</f>
        <v>21.304166666666664</v>
      </c>
      <c r="Y29" s="3">
        <f>[25]Julho!$B$28</f>
        <v>23.349999999999998</v>
      </c>
      <c r="Z29" s="3">
        <f>[25]Julho!$B$29</f>
        <v>24.404166666666669</v>
      </c>
      <c r="AA29" s="3">
        <f>[25]Julho!$B$30</f>
        <v>25.333333333333332</v>
      </c>
      <c r="AB29" s="3">
        <f>[25]Julho!$B$31</f>
        <v>24.437499999999996</v>
      </c>
      <c r="AC29" s="3">
        <f>[25]Julho!$B$32</f>
        <v>24.319047619047616</v>
      </c>
      <c r="AD29" s="3" t="str">
        <f>[25]Julho!$B$33</f>
        <v>**</v>
      </c>
      <c r="AE29" s="3" t="str">
        <f>[25]Julho!$B$34</f>
        <v>**</v>
      </c>
      <c r="AF29" s="3" t="str">
        <f>[25]Julho!$B$35</f>
        <v>**</v>
      </c>
      <c r="AG29" s="16">
        <f t="shared" si="2"/>
        <v>19.658715986394554</v>
      </c>
    </row>
    <row r="30" spans="1:34" s="5" customFormat="1" ht="17.100000000000001" customHeight="1" x14ac:dyDescent="0.2">
      <c r="A30" s="13" t="s">
        <v>34</v>
      </c>
      <c r="B30" s="21">
        <f t="shared" ref="B30:AG30" si="3">AVERAGE(B5:B29)</f>
        <v>21.493576388888886</v>
      </c>
      <c r="C30" s="21">
        <f t="shared" si="3"/>
        <v>22.395520833333325</v>
      </c>
      <c r="D30" s="21">
        <f t="shared" si="3"/>
        <v>21.949201388888891</v>
      </c>
      <c r="E30" s="21">
        <f t="shared" si="3"/>
        <v>21.32642361111111</v>
      </c>
      <c r="F30" s="21">
        <f t="shared" si="3"/>
        <v>21.265034722222225</v>
      </c>
      <c r="G30" s="21">
        <f t="shared" si="3"/>
        <v>19.890937500000003</v>
      </c>
      <c r="H30" s="21">
        <f t="shared" si="3"/>
        <v>14.678558684672813</v>
      </c>
      <c r="I30" s="21">
        <f t="shared" si="3"/>
        <v>12.610190903601231</v>
      </c>
      <c r="J30" s="21">
        <f t="shared" si="3"/>
        <v>16.323715277777776</v>
      </c>
      <c r="K30" s="21">
        <f t="shared" si="3"/>
        <v>20.533854166666668</v>
      </c>
      <c r="L30" s="21">
        <f t="shared" si="3"/>
        <v>19.93954861111111</v>
      </c>
      <c r="M30" s="21">
        <f t="shared" si="3"/>
        <v>18.348842592592593</v>
      </c>
      <c r="N30" s="21">
        <f t="shared" si="3"/>
        <v>14.65234375</v>
      </c>
      <c r="O30" s="21">
        <f t="shared" si="3"/>
        <v>15.162326388888886</v>
      </c>
      <c r="P30" s="21">
        <f t="shared" si="3"/>
        <v>16.144943899018234</v>
      </c>
      <c r="Q30" s="21">
        <f t="shared" si="3"/>
        <v>15.117840909090907</v>
      </c>
      <c r="R30" s="21">
        <f t="shared" si="3"/>
        <v>14.064613970588235</v>
      </c>
      <c r="S30" s="21">
        <f t="shared" si="3"/>
        <v>12.528125000000001</v>
      </c>
      <c r="T30" s="21">
        <f t="shared" si="3"/>
        <v>12.926104166666667</v>
      </c>
      <c r="U30" s="21">
        <f t="shared" si="3"/>
        <v>14.488037681159424</v>
      </c>
      <c r="V30" s="21">
        <f t="shared" si="3"/>
        <v>17.691700000000004</v>
      </c>
      <c r="W30" s="21">
        <f t="shared" si="3"/>
        <v>21.062633333333334</v>
      </c>
      <c r="X30" s="21">
        <f t="shared" si="3"/>
        <v>22.336119047619047</v>
      </c>
      <c r="Y30" s="21">
        <f t="shared" si="3"/>
        <v>23.890642857142858</v>
      </c>
      <c r="Z30" s="21">
        <f t="shared" si="3"/>
        <v>22.847740896358545</v>
      </c>
      <c r="AA30" s="21">
        <f t="shared" si="3"/>
        <v>22.460210160818718</v>
      </c>
      <c r="AB30" s="21">
        <f t="shared" si="3"/>
        <v>21.730347222222221</v>
      </c>
      <c r="AC30" s="21">
        <f t="shared" si="3"/>
        <v>22.465518892339542</v>
      </c>
      <c r="AD30" s="21">
        <f t="shared" si="3"/>
        <v>23.013635473092826</v>
      </c>
      <c r="AE30" s="21">
        <f t="shared" si="3"/>
        <v>21.521590909090907</v>
      </c>
      <c r="AF30" s="21">
        <f t="shared" si="3"/>
        <v>20.848292548244601</v>
      </c>
      <c r="AG30" s="17">
        <f t="shared" si="3"/>
        <v>18.92082195343157</v>
      </c>
      <c r="AH30" s="12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zoomScale="98" zoomScaleNormal="98" workbookViewId="0">
      <selection activeCell="AH30" sqref="AH30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2" width="6.42578125" style="2" customWidth="1"/>
    <col min="33" max="33" width="7.42578125" style="18" bestFit="1" customWidth="1"/>
    <col min="34" max="34" width="8.28515625" style="1" bestFit="1" customWidth="1"/>
    <col min="35" max="35" width="12.42578125" style="41" bestFit="1" customWidth="1"/>
  </cols>
  <sheetData>
    <row r="1" spans="1:35" ht="20.100000000000001" customHeight="1" thickBot="1" x14ac:dyDescent="0.25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</row>
    <row r="2" spans="1:35" s="4" customFormat="1" ht="20.100000000000001" customHeight="1" x14ac:dyDescent="0.2">
      <c r="A2" s="63" t="s">
        <v>21</v>
      </c>
      <c r="B2" s="60" t="s">
        <v>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42" t="s">
        <v>45</v>
      </c>
    </row>
    <row r="3" spans="1:35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1" t="s">
        <v>44</v>
      </c>
      <c r="AH3" s="36" t="s">
        <v>41</v>
      </c>
      <c r="AI3" s="5" t="s">
        <v>47</v>
      </c>
    </row>
    <row r="4" spans="1:35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30" t="s">
        <v>39</v>
      </c>
      <c r="AH4" s="37" t="s">
        <v>39</v>
      </c>
      <c r="AI4" s="43">
        <v>41121</v>
      </c>
    </row>
    <row r="5" spans="1:35" s="5" customFormat="1" ht="20.100000000000001" customHeight="1" thickTop="1" x14ac:dyDescent="0.2">
      <c r="A5" s="8" t="s">
        <v>46</v>
      </c>
      <c r="B5" s="45">
        <f>[1]Julho!$K$5</f>
        <v>0.2</v>
      </c>
      <c r="C5" s="45">
        <f>[1]Julho!$K$6</f>
        <v>0</v>
      </c>
      <c r="D5" s="45">
        <f>[1]Julho!$K$7</f>
        <v>0</v>
      </c>
      <c r="E5" s="45">
        <f>[1]Julho!$K$8</f>
        <v>0</v>
      </c>
      <c r="F5" s="45">
        <f>[1]Julho!$K$9</f>
        <v>0</v>
      </c>
      <c r="G5" s="45">
        <f>[1]Julho!$K$10</f>
        <v>0</v>
      </c>
      <c r="H5" s="45">
        <f>[1]Julho!$K$11</f>
        <v>1.6</v>
      </c>
      <c r="I5" s="45">
        <f>[1]Julho!$K$12</f>
        <v>8.6</v>
      </c>
      <c r="J5" s="45">
        <f>[1]Julho!$K$13</f>
        <v>0.2</v>
      </c>
      <c r="K5" s="45">
        <f>[1]Julho!$K$14</f>
        <v>0</v>
      </c>
      <c r="L5" s="45">
        <f>[1]Julho!$K$15</f>
        <v>0</v>
      </c>
      <c r="M5" s="45">
        <f>[1]Julho!$K$16</f>
        <v>0</v>
      </c>
      <c r="N5" s="45">
        <f>[1]Julho!$K$17</f>
        <v>0</v>
      </c>
      <c r="O5" s="45">
        <f>[1]Julho!$K$18</f>
        <v>0.2</v>
      </c>
      <c r="P5" s="45">
        <f>[1]Julho!$K$19</f>
        <v>0</v>
      </c>
      <c r="Q5" s="45">
        <f>[1]Julho!$K$20</f>
        <v>0.2</v>
      </c>
      <c r="R5" s="45">
        <f>[1]Julho!$K$21</f>
        <v>0</v>
      </c>
      <c r="S5" s="45">
        <f>[1]Julho!$K$22</f>
        <v>0</v>
      </c>
      <c r="T5" s="45">
        <f>[1]Julho!$K$23</f>
        <v>0</v>
      </c>
      <c r="U5" s="45">
        <f>[1]Julho!$K$24</f>
        <v>0.2</v>
      </c>
      <c r="V5" s="45">
        <f>[1]Julho!$K$25</f>
        <v>0</v>
      </c>
      <c r="W5" s="45">
        <f>[1]Julho!$K$26</f>
        <v>0</v>
      </c>
      <c r="X5" s="45">
        <f>[1]Julho!$K$27</f>
        <v>0</v>
      </c>
      <c r="Y5" s="45">
        <f>[1]Julho!$K$28</f>
        <v>0</v>
      </c>
      <c r="Z5" s="45">
        <f>[1]Julho!$K$29</f>
        <v>0</v>
      </c>
      <c r="AA5" s="45">
        <f>[1]Julho!$K$30</f>
        <v>0</v>
      </c>
      <c r="AB5" s="45">
        <f>[1]Julho!$K$31</f>
        <v>0</v>
      </c>
      <c r="AC5" s="45">
        <f>[1]Julho!$K$32</f>
        <v>0</v>
      </c>
      <c r="AD5" s="45">
        <f>[1]Julho!$K$33</f>
        <v>0</v>
      </c>
      <c r="AE5" s="45">
        <f>[1]Julho!$K$34</f>
        <v>0</v>
      </c>
      <c r="AF5" s="45">
        <f>[1]Julho!$K$35</f>
        <v>0</v>
      </c>
      <c r="AG5" s="46">
        <f>SUM(B5:AF5)</f>
        <v>11.199999999999998</v>
      </c>
      <c r="AH5" s="49">
        <f>MAX(B5:AF5)</f>
        <v>8.6</v>
      </c>
      <c r="AI5" s="50">
        <v>11</v>
      </c>
    </row>
    <row r="6" spans="1:35" ht="17.100000000000001" customHeight="1" x14ac:dyDescent="0.2">
      <c r="A6" s="9" t="s">
        <v>0</v>
      </c>
      <c r="B6" s="3">
        <f>[2]Julho!$K$5</f>
        <v>0</v>
      </c>
      <c r="C6" s="3">
        <f>[2]Julho!$K$6</f>
        <v>0</v>
      </c>
      <c r="D6" s="3">
        <f>[2]Julho!$K$7</f>
        <v>0</v>
      </c>
      <c r="E6" s="3">
        <f>[2]Julho!$K$8</f>
        <v>0</v>
      </c>
      <c r="F6" s="3">
        <f>[2]Julho!$K$9</f>
        <v>0</v>
      </c>
      <c r="G6" s="3">
        <f>[2]Julho!$K$10</f>
        <v>0.60000000000000009</v>
      </c>
      <c r="H6" s="3">
        <f>[2]Julho!$K$11</f>
        <v>6.8000000000000007</v>
      </c>
      <c r="I6" s="3">
        <f>[2]Julho!$K$12</f>
        <v>0</v>
      </c>
      <c r="J6" s="3">
        <f>[2]Julho!$K$13</f>
        <v>0</v>
      </c>
      <c r="K6" s="3">
        <f>[2]Julho!$K$14</f>
        <v>0.2</v>
      </c>
      <c r="L6" s="3">
        <f>[2]Julho!$K$15</f>
        <v>0.4</v>
      </c>
      <c r="M6" s="3">
        <f>[2]Julho!$K$16</f>
        <v>0</v>
      </c>
      <c r="N6" s="3">
        <f>[2]Julho!$K$17</f>
        <v>0</v>
      </c>
      <c r="O6" s="3">
        <f>[2]Julho!$K$18</f>
        <v>0</v>
      </c>
      <c r="P6" s="3">
        <f>[2]Julho!$K$19</f>
        <v>0</v>
      </c>
      <c r="Q6" s="3">
        <f>[2]Julho!$K$20</f>
        <v>7.2</v>
      </c>
      <c r="R6" s="3">
        <f>[2]Julho!$K$21</f>
        <v>0</v>
      </c>
      <c r="S6" s="3">
        <f>[2]Julho!$K$22</f>
        <v>0.2</v>
      </c>
      <c r="T6" s="3">
        <f>[2]Julho!$K$23</f>
        <v>0</v>
      </c>
      <c r="U6" s="3">
        <f>[2]Julho!$K$24</f>
        <v>0</v>
      </c>
      <c r="V6" s="3">
        <f>[2]Julho!$K$25</f>
        <v>0</v>
      </c>
      <c r="W6" s="3">
        <f>[2]Julho!$K$26</f>
        <v>0</v>
      </c>
      <c r="X6" s="3">
        <f>[2]Julho!$K$27</f>
        <v>0</v>
      </c>
      <c r="Y6" s="3">
        <f>[2]Julho!$K$28</f>
        <v>0</v>
      </c>
      <c r="Z6" s="3">
        <f>[2]Julho!$K$29</f>
        <v>0</v>
      </c>
      <c r="AA6" s="3">
        <f>[2]Julho!$K$30</f>
        <v>5.8</v>
      </c>
      <c r="AB6" s="3">
        <f>[2]Julho!$K$31</f>
        <v>10.8</v>
      </c>
      <c r="AC6" s="3">
        <f>[2]Julho!$K$32</f>
        <v>0</v>
      </c>
      <c r="AD6" s="3">
        <f>[2]Julho!$K$33</f>
        <v>0</v>
      </c>
      <c r="AE6" s="3">
        <f>[2]Julho!$K$34</f>
        <v>0</v>
      </c>
      <c r="AF6" s="3">
        <f>[2]Julho!$K$35</f>
        <v>0</v>
      </c>
      <c r="AG6" s="16">
        <f t="shared" ref="AG6:AG7" si="1">SUM(B6:AF6)</f>
        <v>32</v>
      </c>
      <c r="AH6" s="16">
        <f>MAX(B6:AF6)</f>
        <v>10.8</v>
      </c>
      <c r="AI6" s="41">
        <v>4</v>
      </c>
    </row>
    <row r="7" spans="1:35" ht="17.100000000000001" customHeight="1" x14ac:dyDescent="0.2">
      <c r="A7" s="9" t="s">
        <v>1</v>
      </c>
      <c r="B7" s="3">
        <f>[3]Julho!$K$5</f>
        <v>0</v>
      </c>
      <c r="C7" s="3">
        <f>[3]Julho!$K$6</f>
        <v>0</v>
      </c>
      <c r="D7" s="3">
        <f>[3]Julho!$K$7</f>
        <v>0</v>
      </c>
      <c r="E7" s="3">
        <f>[3]Julho!$K$8</f>
        <v>0.2</v>
      </c>
      <c r="F7" s="3">
        <f>[3]Julho!$K$9</f>
        <v>0</v>
      </c>
      <c r="G7" s="3">
        <f>[3]Julho!$K$10</f>
        <v>0</v>
      </c>
      <c r="H7" s="3">
        <f>[3]Julho!$K$11</f>
        <v>8.4</v>
      </c>
      <c r="I7" s="3">
        <f>[3]Julho!$K$12</f>
        <v>0.2</v>
      </c>
      <c r="J7" s="3">
        <f>[3]Julho!$K$13</f>
        <v>0</v>
      </c>
      <c r="K7" s="3">
        <f>[3]Julho!$K$14</f>
        <v>0.2</v>
      </c>
      <c r="L7" s="3">
        <f>[3]Julho!$K$15</f>
        <v>0</v>
      </c>
      <c r="M7" s="3">
        <f>[3]Julho!$K$16</f>
        <v>0</v>
      </c>
      <c r="N7" s="3">
        <f>[3]Julho!$K$17</f>
        <v>0</v>
      </c>
      <c r="O7" s="3">
        <f>[3]Julho!$K$18</f>
        <v>0</v>
      </c>
      <c r="P7" s="3">
        <f>[3]Julho!$K$19</f>
        <v>0</v>
      </c>
      <c r="Q7" s="3">
        <f>[3]Julho!$K$20</f>
        <v>0</v>
      </c>
      <c r="R7" s="3">
        <f>[3]Julho!$K$21</f>
        <v>0.2</v>
      </c>
      <c r="S7" s="3">
        <f>[3]Julho!$K$22</f>
        <v>0</v>
      </c>
      <c r="T7" s="3">
        <f>[3]Julho!$K$23</f>
        <v>0</v>
      </c>
      <c r="U7" s="3">
        <f>[3]Julho!$K$24</f>
        <v>0</v>
      </c>
      <c r="V7" s="3">
        <f>[3]Julho!$K$25</f>
        <v>0.2</v>
      </c>
      <c r="W7" s="3">
        <f>[3]Julho!$K$26</f>
        <v>0</v>
      </c>
      <c r="X7" s="3">
        <f>[3]Julho!$K$27</f>
        <v>0</v>
      </c>
      <c r="Y7" s="3">
        <f>[3]Julho!$K$28</f>
        <v>0</v>
      </c>
      <c r="Z7" s="3">
        <f>[3]Julho!$K$29</f>
        <v>0.6</v>
      </c>
      <c r="AA7" s="3">
        <f>[3]Julho!$K$30</f>
        <v>0</v>
      </c>
      <c r="AB7" s="3">
        <f>[3]Julho!$K$31</f>
        <v>0</v>
      </c>
      <c r="AC7" s="3">
        <f>[3]Julho!$K$32</f>
        <v>0.2</v>
      </c>
      <c r="AD7" s="3">
        <f>[3]Julho!$K$33</f>
        <v>0</v>
      </c>
      <c r="AE7" s="3">
        <f>[3]Julho!$K$34</f>
        <v>0</v>
      </c>
      <c r="AF7" s="3">
        <f>[3]Julho!$K$35</f>
        <v>0</v>
      </c>
      <c r="AG7" s="16">
        <f t="shared" si="1"/>
        <v>10.199999999999996</v>
      </c>
      <c r="AH7" s="16">
        <f t="shared" ref="AH7" si="2">MAX(B7:AF7)</f>
        <v>8.4</v>
      </c>
      <c r="AI7" s="41">
        <v>3</v>
      </c>
    </row>
    <row r="8" spans="1:35" ht="17.100000000000001" customHeight="1" x14ac:dyDescent="0.2">
      <c r="A8" s="9" t="s">
        <v>50</v>
      </c>
      <c r="B8" s="3">
        <f>[4]Julho!$K$5</f>
        <v>0</v>
      </c>
      <c r="C8" s="3">
        <f>[4]Julho!$K$6</f>
        <v>0</v>
      </c>
      <c r="D8" s="3">
        <f>[4]Julho!$K$7</f>
        <v>0</v>
      </c>
      <c r="E8" s="3">
        <f>[4]Julho!$K$8</f>
        <v>0.2</v>
      </c>
      <c r="F8" s="3">
        <f>[4]Julho!$K$9</f>
        <v>0</v>
      </c>
      <c r="G8" s="3">
        <f>[4]Julho!$K$10</f>
        <v>0.4</v>
      </c>
      <c r="H8" s="3">
        <f>[4]Julho!$K$11</f>
        <v>0.2</v>
      </c>
      <c r="I8" s="3">
        <f>[4]Julho!$K$12</f>
        <v>0</v>
      </c>
      <c r="J8" s="3">
        <f>[4]Julho!$K$13</f>
        <v>0</v>
      </c>
      <c r="K8" s="3">
        <f>[4]Julho!$K$14</f>
        <v>0</v>
      </c>
      <c r="L8" s="3">
        <f>[4]Julho!$K$15</f>
        <v>0.4</v>
      </c>
      <c r="M8" s="3">
        <f>[4]Julho!$K$16</f>
        <v>0</v>
      </c>
      <c r="N8" s="3">
        <f>[4]Julho!$K$17</f>
        <v>0.2</v>
      </c>
      <c r="O8" s="3">
        <f>[4]Julho!$K$18</f>
        <v>0.2</v>
      </c>
      <c r="P8" s="3">
        <f>[4]Julho!$K$19</f>
        <v>0</v>
      </c>
      <c r="Q8" s="3">
        <f>[4]Julho!$K$20</f>
        <v>3</v>
      </c>
      <c r="R8" s="3">
        <f>[4]Julho!$K$21</f>
        <v>0.60000000000000009</v>
      </c>
      <c r="S8" s="3">
        <f>[4]Julho!$K$22</f>
        <v>0</v>
      </c>
      <c r="T8" s="3">
        <f>[4]Julho!$K$23</f>
        <v>0.2</v>
      </c>
      <c r="U8" s="3">
        <f>[4]Julho!$K$24</f>
        <v>0</v>
      </c>
      <c r="V8" s="3">
        <f>[4]Julho!$K$25</f>
        <v>0</v>
      </c>
      <c r="W8" s="3">
        <f>[4]Julho!$K$26</f>
        <v>0</v>
      </c>
      <c r="X8" s="3">
        <f>[4]Julho!$K$27</f>
        <v>0</v>
      </c>
      <c r="Y8" s="3">
        <f>[4]Julho!$K$28</f>
        <v>0</v>
      </c>
      <c r="Z8" s="3">
        <f>[4]Julho!$K$29</f>
        <v>6.8000000000000007</v>
      </c>
      <c r="AA8" s="3">
        <f>[4]Julho!$K$30</f>
        <v>0</v>
      </c>
      <c r="AB8" s="3">
        <f>[4]Julho!$K$31</f>
        <v>7.4</v>
      </c>
      <c r="AC8" s="3">
        <f>[4]Julho!$K$32</f>
        <v>0</v>
      </c>
      <c r="AD8" s="3">
        <f>[4]Julho!$K$33</f>
        <v>0</v>
      </c>
      <c r="AE8" s="3">
        <f>[4]Julho!$K$34</f>
        <v>0.4</v>
      </c>
      <c r="AF8" s="3">
        <f>[4]Julho!$K$35</f>
        <v>0.2</v>
      </c>
      <c r="AG8" s="16">
        <f t="shared" ref="AG8:AG29" si="3">SUM(B8:AF8)</f>
        <v>20.2</v>
      </c>
      <c r="AH8" s="16">
        <f t="shared" ref="AH8:AH29" si="4">MAX(B8:AF8)</f>
        <v>7.4</v>
      </c>
      <c r="AI8" s="41" t="s">
        <v>60</v>
      </c>
    </row>
    <row r="9" spans="1:35" ht="17.100000000000001" customHeight="1" x14ac:dyDescent="0.2">
      <c r="A9" s="9" t="s">
        <v>2</v>
      </c>
      <c r="B9" s="3">
        <f>[5]Julho!$K$5</f>
        <v>0</v>
      </c>
      <c r="C9" s="3">
        <f>[5]Julho!$K$6</f>
        <v>0</v>
      </c>
      <c r="D9" s="3">
        <f>[5]Julho!$K$7</f>
        <v>0</v>
      </c>
      <c r="E9" s="3">
        <f>[5]Julho!$K$8</f>
        <v>0</v>
      </c>
      <c r="F9" s="3">
        <f>[5]Julho!$K$9</f>
        <v>0</v>
      </c>
      <c r="G9" s="3">
        <f>[5]Julho!$K$10</f>
        <v>0</v>
      </c>
      <c r="H9" s="3">
        <f>[5]Julho!$K$11</f>
        <v>12</v>
      </c>
      <c r="I9" s="3">
        <f>[5]Julho!$K$12</f>
        <v>2.8000000000000003</v>
      </c>
      <c r="J9" s="3">
        <f>[5]Julho!$K$13</f>
        <v>0</v>
      </c>
      <c r="K9" s="3">
        <f>[5]Julho!$K$14</f>
        <v>0</v>
      </c>
      <c r="L9" s="3">
        <f>[5]Julho!$K$15</f>
        <v>0</v>
      </c>
      <c r="M9" s="3">
        <f>[5]Julho!$K$16</f>
        <v>0</v>
      </c>
      <c r="N9" s="3">
        <f>[5]Julho!$K$17</f>
        <v>0</v>
      </c>
      <c r="O9" s="3">
        <f>[5]Julho!$K$18</f>
        <v>0</v>
      </c>
      <c r="P9" s="3">
        <f>[5]Julho!$K$19</f>
        <v>0</v>
      </c>
      <c r="Q9" s="3">
        <f>[5]Julho!$K$20</f>
        <v>0</v>
      </c>
      <c r="R9" s="3">
        <f>[5]Julho!$K$21</f>
        <v>0</v>
      </c>
      <c r="S9" s="3">
        <f>[5]Julho!$K$22</f>
        <v>0</v>
      </c>
      <c r="T9" s="3">
        <f>[5]Julho!$K$23</f>
        <v>0</v>
      </c>
      <c r="U9" s="3">
        <f>[5]Julho!$K$24</f>
        <v>0</v>
      </c>
      <c r="V9" s="3">
        <f>[5]Julho!$K$25</f>
        <v>0</v>
      </c>
      <c r="W9" s="3">
        <f>[5]Julho!$K$26</f>
        <v>0</v>
      </c>
      <c r="X9" s="3">
        <f>[5]Julho!$K$27</f>
        <v>0</v>
      </c>
      <c r="Y9" s="3">
        <f>[5]Julho!$K$28</f>
        <v>0</v>
      </c>
      <c r="Z9" s="3">
        <f>[5]Julho!$K$29</f>
        <v>0</v>
      </c>
      <c r="AA9" s="3">
        <f>[5]Julho!$K$30</f>
        <v>0</v>
      </c>
      <c r="AB9" s="3">
        <f>[5]Julho!$K$31</f>
        <v>0</v>
      </c>
      <c r="AC9" s="3">
        <f>[5]Julho!$K$32</f>
        <v>0</v>
      </c>
      <c r="AD9" s="3">
        <f>[5]Julho!$K$33</f>
        <v>0</v>
      </c>
      <c r="AE9" s="3">
        <f>[5]Julho!$K$34</f>
        <v>0</v>
      </c>
      <c r="AF9" s="3">
        <f>[5]Julho!$K$35</f>
        <v>0</v>
      </c>
      <c r="AG9" s="16">
        <f t="shared" si="3"/>
        <v>14.8</v>
      </c>
      <c r="AH9" s="16">
        <f t="shared" si="4"/>
        <v>12</v>
      </c>
      <c r="AI9" s="41">
        <v>23</v>
      </c>
    </row>
    <row r="10" spans="1:35" ht="17.100000000000001" customHeight="1" x14ac:dyDescent="0.2">
      <c r="A10" s="9" t="s">
        <v>3</v>
      </c>
      <c r="B10" s="3">
        <f>[6]Julho!$K$5</f>
        <v>0</v>
      </c>
      <c r="C10" s="3">
        <f>[6]Julho!$K$6</f>
        <v>0</v>
      </c>
      <c r="D10" s="3">
        <f>[6]Julho!$K$7</f>
        <v>0</v>
      </c>
      <c r="E10" s="3">
        <f>[6]Julho!$K$8</f>
        <v>0</v>
      </c>
      <c r="F10" s="3">
        <f>[6]Julho!$K$9</f>
        <v>0</v>
      </c>
      <c r="G10" s="3">
        <f>[6]Julho!$K$10</f>
        <v>0</v>
      </c>
      <c r="H10" s="3">
        <f>[6]Julho!$K$11</f>
        <v>0</v>
      </c>
      <c r="I10" s="3">
        <f>[6]Julho!$K$12</f>
        <v>0</v>
      </c>
      <c r="J10" s="3">
        <f>[6]Julho!$K$13</f>
        <v>0</v>
      </c>
      <c r="K10" s="3">
        <f>[6]Julho!$K$14</f>
        <v>0</v>
      </c>
      <c r="L10" s="3">
        <f>[6]Julho!$K$15</f>
        <v>0</v>
      </c>
      <c r="M10" s="3">
        <f>[6]Julho!$K$16</f>
        <v>4.4000000000000004</v>
      </c>
      <c r="N10" s="3">
        <f>[6]Julho!$K$17</f>
        <v>0.2</v>
      </c>
      <c r="O10" s="3">
        <f>[6]Julho!$K$18</f>
        <v>0</v>
      </c>
      <c r="P10" s="3">
        <f>[6]Julho!$K$19</f>
        <v>0</v>
      </c>
      <c r="Q10" s="3">
        <f>[6]Julho!$K$20</f>
        <v>0</v>
      </c>
      <c r="R10" s="3">
        <f>[6]Julho!$K$21</f>
        <v>0</v>
      </c>
      <c r="S10" s="3">
        <f>[6]Julho!$K$22</f>
        <v>0</v>
      </c>
      <c r="T10" s="3">
        <f>[6]Julho!$K$23</f>
        <v>0</v>
      </c>
      <c r="U10" s="3">
        <f>[6]Julho!$K$24</f>
        <v>0</v>
      </c>
      <c r="V10" s="3">
        <f>[6]Julho!$K$25</f>
        <v>0</v>
      </c>
      <c r="W10" s="3">
        <f>[6]Julho!$K$26</f>
        <v>0</v>
      </c>
      <c r="X10" s="3">
        <f>[6]Julho!$K$27</f>
        <v>0</v>
      </c>
      <c r="Y10" s="3">
        <f>[6]Julho!$K$28</f>
        <v>0</v>
      </c>
      <c r="Z10" s="3">
        <f>[6]Julho!$K$29</f>
        <v>0</v>
      </c>
      <c r="AA10" s="3">
        <f>[6]Julho!$K$30</f>
        <v>0</v>
      </c>
      <c r="AB10" s="3">
        <f>[6]Julho!$K$31</f>
        <v>0</v>
      </c>
      <c r="AC10" s="3">
        <f>[6]Julho!$K$32</f>
        <v>0</v>
      </c>
      <c r="AD10" s="3">
        <f>[6]Julho!$K$33</f>
        <v>0</v>
      </c>
      <c r="AE10" s="3">
        <f>[6]Julho!$K$34</f>
        <v>0</v>
      </c>
      <c r="AF10" s="3">
        <f>[6]Julho!$K$35</f>
        <v>0</v>
      </c>
      <c r="AG10" s="16">
        <f t="shared" si="3"/>
        <v>4.6000000000000005</v>
      </c>
      <c r="AH10" s="16">
        <f t="shared" si="4"/>
        <v>4.4000000000000004</v>
      </c>
      <c r="AI10" s="41">
        <v>18</v>
      </c>
    </row>
    <row r="11" spans="1:35" ht="17.100000000000001" customHeight="1" x14ac:dyDescent="0.2">
      <c r="A11" s="9" t="s">
        <v>4</v>
      </c>
      <c r="B11" s="3">
        <f>[7]Julho!$K$5</f>
        <v>0</v>
      </c>
      <c r="C11" s="3">
        <f>[7]Julho!$K$6</f>
        <v>0</v>
      </c>
      <c r="D11" s="3">
        <f>[7]Julho!$K$7</f>
        <v>0</v>
      </c>
      <c r="E11" s="3">
        <f>[7]Julho!$K$8</f>
        <v>0</v>
      </c>
      <c r="F11" s="3">
        <f>[7]Julho!$K$9</f>
        <v>0</v>
      </c>
      <c r="G11" s="3">
        <f>[7]Julho!$K$10</f>
        <v>0</v>
      </c>
      <c r="H11" s="3">
        <f>[7]Julho!$K$11</f>
        <v>0</v>
      </c>
      <c r="I11" s="3">
        <f>[7]Julho!$K$12</f>
        <v>0</v>
      </c>
      <c r="J11" s="3">
        <f>[7]Julho!$K$13</f>
        <v>0.2</v>
      </c>
      <c r="K11" s="3">
        <f>[7]Julho!$K$14</f>
        <v>0</v>
      </c>
      <c r="L11" s="3">
        <f>[7]Julho!$K$15</f>
        <v>0</v>
      </c>
      <c r="M11" s="3">
        <f>[7]Julho!$K$16</f>
        <v>5.6000000000000005</v>
      </c>
      <c r="N11" s="3">
        <f>[7]Julho!$K$17</f>
        <v>0</v>
      </c>
      <c r="O11" s="3">
        <f>[7]Julho!$K$18</f>
        <v>0</v>
      </c>
      <c r="P11" s="3">
        <f>[7]Julho!$K$19</f>
        <v>0</v>
      </c>
      <c r="Q11" s="3">
        <f>[7]Julho!$K$20</f>
        <v>0</v>
      </c>
      <c r="R11" s="3">
        <f>[7]Julho!$K$21</f>
        <v>0</v>
      </c>
      <c r="S11" s="3">
        <f>[7]Julho!$K$22</f>
        <v>0</v>
      </c>
      <c r="T11" s="3">
        <f>[7]Julho!$K$23</f>
        <v>0</v>
      </c>
      <c r="U11" s="3">
        <f>[7]Julho!$K$24</f>
        <v>0</v>
      </c>
      <c r="V11" s="3">
        <f>[7]Julho!$K$25</f>
        <v>0</v>
      </c>
      <c r="W11" s="3">
        <f>[7]Julho!$K$26</f>
        <v>0</v>
      </c>
      <c r="X11" s="3">
        <f>[7]Julho!$K$27</f>
        <v>0</v>
      </c>
      <c r="Y11" s="3">
        <f>[7]Julho!$K$28</f>
        <v>0</v>
      </c>
      <c r="Z11" s="3">
        <f>[7]Julho!$K$29</f>
        <v>0</v>
      </c>
      <c r="AA11" s="3">
        <f>[7]Julho!$K$30</f>
        <v>0</v>
      </c>
      <c r="AB11" s="3">
        <f>[7]Julho!$K$31</f>
        <v>0</v>
      </c>
      <c r="AC11" s="3">
        <f>[7]Julho!$K$32</f>
        <v>0</v>
      </c>
      <c r="AD11" s="3">
        <f>[7]Julho!$K$33</f>
        <v>0</v>
      </c>
      <c r="AE11" s="3">
        <f>[7]Julho!$K$34</f>
        <v>0</v>
      </c>
      <c r="AF11" s="3">
        <f>[7]Julho!$K$35</f>
        <v>0</v>
      </c>
      <c r="AG11" s="16">
        <f t="shared" si="3"/>
        <v>5.8000000000000007</v>
      </c>
      <c r="AH11" s="16">
        <f t="shared" si="4"/>
        <v>5.6000000000000005</v>
      </c>
      <c r="AI11" s="41">
        <v>19</v>
      </c>
    </row>
    <row r="12" spans="1:35" ht="17.100000000000001" customHeight="1" x14ac:dyDescent="0.2">
      <c r="A12" s="9" t="s">
        <v>5</v>
      </c>
      <c r="B12" s="14">
        <f>[8]Julho!$K$5</f>
        <v>0</v>
      </c>
      <c r="C12" s="14">
        <f>[8]Julho!$K$6</f>
        <v>0</v>
      </c>
      <c r="D12" s="14">
        <f>[8]Julho!$K$7</f>
        <v>0</v>
      </c>
      <c r="E12" s="14">
        <f>[8]Julho!$K$8</f>
        <v>0</v>
      </c>
      <c r="F12" s="14">
        <f>[8]Julho!$K$9</f>
        <v>0</v>
      </c>
      <c r="G12" s="14">
        <f>[8]Julho!$K$10</f>
        <v>0</v>
      </c>
      <c r="H12" s="14">
        <f>[8]Julho!$K$11</f>
        <v>0.4</v>
      </c>
      <c r="I12" s="14">
        <f>[8]Julho!$K$12</f>
        <v>0</v>
      </c>
      <c r="J12" s="14">
        <f>[8]Julho!$K$13</f>
        <v>0</v>
      </c>
      <c r="K12" s="14">
        <f>[8]Julho!$K$14</f>
        <v>0</v>
      </c>
      <c r="L12" s="14">
        <f>[8]Julho!$K$15</f>
        <v>0</v>
      </c>
      <c r="M12" s="14">
        <f>[8]Julho!$K$16</f>
        <v>0</v>
      </c>
      <c r="N12" s="14">
        <f>[8]Julho!$K$17</f>
        <v>0</v>
      </c>
      <c r="O12" s="14">
        <f>[8]Julho!$K$18</f>
        <v>0</v>
      </c>
      <c r="P12" s="14">
        <f>[8]Julho!$K$19</f>
        <v>0</v>
      </c>
      <c r="Q12" s="14">
        <f>[8]Julho!$K$20</f>
        <v>0</v>
      </c>
      <c r="R12" s="14">
        <f>[8]Julho!$K$21</f>
        <v>0</v>
      </c>
      <c r="S12" s="14">
        <f>[8]Julho!$K$22</f>
        <v>0</v>
      </c>
      <c r="T12" s="14">
        <f>[8]Julho!$K$23</f>
        <v>0</v>
      </c>
      <c r="U12" s="14">
        <f>[8]Julho!$K$24</f>
        <v>0</v>
      </c>
      <c r="V12" s="14">
        <f>[8]Julho!$K$25</f>
        <v>0</v>
      </c>
      <c r="W12" s="14">
        <f>[8]Julho!$K$26</f>
        <v>0</v>
      </c>
      <c r="X12" s="14">
        <f>[8]Julho!$K$27</f>
        <v>0</v>
      </c>
      <c r="Y12" s="14">
        <f>[8]Julho!$K$28</f>
        <v>0</v>
      </c>
      <c r="Z12" s="14">
        <f>[8]Julho!$K$29</f>
        <v>0</v>
      </c>
      <c r="AA12" s="14">
        <f>[8]Julho!$K$30</f>
        <v>0</v>
      </c>
      <c r="AB12" s="14">
        <f>[8]Julho!$K$31</f>
        <v>0</v>
      </c>
      <c r="AC12" s="14">
        <f>[8]Julho!$K$32</f>
        <v>0</v>
      </c>
      <c r="AD12" s="14">
        <f>[8]Julho!$K$33</f>
        <v>0</v>
      </c>
      <c r="AE12" s="14">
        <f>[8]Julho!$K$34</f>
        <v>0</v>
      </c>
      <c r="AF12" s="14">
        <f>[8]Julho!$K$35</f>
        <v>0</v>
      </c>
      <c r="AG12" s="16">
        <f t="shared" si="3"/>
        <v>0.4</v>
      </c>
      <c r="AH12" s="16">
        <f t="shared" si="4"/>
        <v>0.4</v>
      </c>
      <c r="AI12" s="41">
        <v>24</v>
      </c>
    </row>
    <row r="13" spans="1:35" ht="17.100000000000001" customHeight="1" x14ac:dyDescent="0.2">
      <c r="A13" s="9" t="s">
        <v>6</v>
      </c>
      <c r="B13" s="14">
        <f>[9]Julho!$K$5</f>
        <v>0</v>
      </c>
      <c r="C13" s="14">
        <f>[9]Julho!$K$6</f>
        <v>0.2</v>
      </c>
      <c r="D13" s="14">
        <f>[9]Julho!$K$7</f>
        <v>0</v>
      </c>
      <c r="E13" s="14">
        <f>[9]Julho!$K$8</f>
        <v>0</v>
      </c>
      <c r="F13" s="14">
        <f>[9]Julho!$K$9</f>
        <v>0.2</v>
      </c>
      <c r="G13" s="14">
        <f>[9]Julho!$K$10</f>
        <v>0</v>
      </c>
      <c r="H13" s="14">
        <f>[9]Julho!$K$11</f>
        <v>0</v>
      </c>
      <c r="I13" s="14">
        <f>[9]Julho!$K$12</f>
        <v>0</v>
      </c>
      <c r="J13" s="14">
        <f>[9]Julho!$K$13</f>
        <v>0</v>
      </c>
      <c r="K13" s="14">
        <f>[9]Julho!$K$14</f>
        <v>0</v>
      </c>
      <c r="L13" s="14">
        <f>[9]Julho!$K$15</f>
        <v>0.2</v>
      </c>
      <c r="M13" s="14">
        <f>[9]Julho!$K$16</f>
        <v>0</v>
      </c>
      <c r="N13" s="14">
        <f>[9]Julho!$K$17</f>
        <v>0</v>
      </c>
      <c r="O13" s="14">
        <f>[9]Julho!$K$18</f>
        <v>0</v>
      </c>
      <c r="P13" s="14">
        <f>[9]Julho!$K$19</f>
        <v>0</v>
      </c>
      <c r="Q13" s="14">
        <f>[9]Julho!$K$20</f>
        <v>0</v>
      </c>
      <c r="R13" s="14">
        <f>[9]Julho!$K$21</f>
        <v>0</v>
      </c>
      <c r="S13" s="14">
        <f>[9]Julho!$K$22</f>
        <v>0</v>
      </c>
      <c r="T13" s="14">
        <f>[9]Julho!$K$23</f>
        <v>0</v>
      </c>
      <c r="U13" s="14">
        <f>[9]Julho!$K$24</f>
        <v>0.2</v>
      </c>
      <c r="V13" s="14">
        <f>[9]Julho!$K$25</f>
        <v>0</v>
      </c>
      <c r="W13" s="14">
        <f>[9]Julho!$K$26</f>
        <v>0</v>
      </c>
      <c r="X13" s="14">
        <f>[9]Julho!$K$27</f>
        <v>0</v>
      </c>
      <c r="Y13" s="14">
        <f>[9]Julho!$K$28</f>
        <v>0</v>
      </c>
      <c r="Z13" s="14">
        <f>[9]Julho!$K$29</f>
        <v>0</v>
      </c>
      <c r="AA13" s="14">
        <f>[9]Julho!$K$30</f>
        <v>0</v>
      </c>
      <c r="AB13" s="14">
        <f>[9]Julho!$K$31</f>
        <v>0</v>
      </c>
      <c r="AC13" s="14">
        <f>[9]Julho!$K$32</f>
        <v>0</v>
      </c>
      <c r="AD13" s="14">
        <f>[9]Julho!$K$33</f>
        <v>0</v>
      </c>
      <c r="AE13" s="14">
        <f>[9]Julho!$K$34</f>
        <v>0</v>
      </c>
      <c r="AF13" s="14">
        <f>[9]Julho!$K$35</f>
        <v>0.2</v>
      </c>
      <c r="AG13" s="16">
        <f t="shared" si="3"/>
        <v>1</v>
      </c>
      <c r="AH13" s="16">
        <f t="shared" si="4"/>
        <v>0.2</v>
      </c>
      <c r="AI13" s="41" t="s">
        <v>60</v>
      </c>
    </row>
    <row r="14" spans="1:35" ht="17.100000000000001" customHeight="1" x14ac:dyDescent="0.2">
      <c r="A14" s="9" t="s">
        <v>7</v>
      </c>
      <c r="B14" s="14">
        <f>[10]Julho!$K$5</f>
        <v>0</v>
      </c>
      <c r="C14" s="14">
        <f>[10]Julho!$K$6</f>
        <v>0</v>
      </c>
      <c r="D14" s="14">
        <f>[10]Julho!$K$7</f>
        <v>0</v>
      </c>
      <c r="E14" s="14">
        <f>[10]Julho!$K$8</f>
        <v>0</v>
      </c>
      <c r="F14" s="14">
        <f>[10]Julho!$K$9</f>
        <v>0</v>
      </c>
      <c r="G14" s="14">
        <f>[10]Julho!$K$10</f>
        <v>0</v>
      </c>
      <c r="H14" s="14">
        <f>[10]Julho!$K$11</f>
        <v>8.6</v>
      </c>
      <c r="I14" s="14">
        <f>[10]Julho!$K$12</f>
        <v>0</v>
      </c>
      <c r="J14" s="14">
        <f>[10]Julho!$K$13</f>
        <v>0</v>
      </c>
      <c r="K14" s="14">
        <f>[10]Julho!$K$14</f>
        <v>0</v>
      </c>
      <c r="L14" s="14">
        <f>[10]Julho!$K$15</f>
        <v>0</v>
      </c>
      <c r="M14" s="14">
        <f>[10]Julho!$K$16</f>
        <v>0</v>
      </c>
      <c r="N14" s="14">
        <f>[10]Julho!$K$17</f>
        <v>0</v>
      </c>
      <c r="O14" s="14">
        <f>[10]Julho!$K$18</f>
        <v>0</v>
      </c>
      <c r="P14" s="14">
        <f>[10]Julho!$K$19</f>
        <v>0</v>
      </c>
      <c r="Q14" s="14">
        <f>[10]Julho!$K$20</f>
        <v>1.2000000000000002</v>
      </c>
      <c r="R14" s="14">
        <f>[10]Julho!$K$21</f>
        <v>0</v>
      </c>
      <c r="S14" s="14">
        <f>[10]Julho!$K$22</f>
        <v>0</v>
      </c>
      <c r="T14" s="14">
        <f>[10]Julho!$K$23</f>
        <v>0</v>
      </c>
      <c r="U14" s="14">
        <f>[10]Julho!$K$24</f>
        <v>0</v>
      </c>
      <c r="V14" s="14">
        <f>[10]Julho!$K$25</f>
        <v>0</v>
      </c>
      <c r="W14" s="14">
        <f>[10]Julho!$K$26</f>
        <v>0</v>
      </c>
      <c r="X14" s="14">
        <f>[10]Julho!$K$27</f>
        <v>0</v>
      </c>
      <c r="Y14" s="14">
        <f>[10]Julho!$K$28</f>
        <v>0</v>
      </c>
      <c r="Z14" s="14">
        <f>[10]Julho!$K$29</f>
        <v>0.2</v>
      </c>
      <c r="AA14" s="14">
        <f>[10]Julho!$K$30</f>
        <v>0</v>
      </c>
      <c r="AB14" s="14">
        <f>[10]Julho!$K$31</f>
        <v>0</v>
      </c>
      <c r="AC14" s="14">
        <f>[10]Julho!$K$32</f>
        <v>1</v>
      </c>
      <c r="AD14" s="14">
        <f>[10]Julho!$K$33</f>
        <v>0</v>
      </c>
      <c r="AE14" s="14">
        <f>[10]Julho!$K$34</f>
        <v>0</v>
      </c>
      <c r="AF14" s="14">
        <f>[10]Julho!$K$35</f>
        <v>0</v>
      </c>
      <c r="AG14" s="16">
        <f t="shared" si="3"/>
        <v>11</v>
      </c>
      <c r="AH14" s="16">
        <f t="shared" si="4"/>
        <v>8.6</v>
      </c>
      <c r="AI14" s="41">
        <v>3</v>
      </c>
    </row>
    <row r="15" spans="1:35" ht="17.100000000000001" customHeight="1" x14ac:dyDescent="0.2">
      <c r="A15" s="9" t="s">
        <v>8</v>
      </c>
      <c r="B15" s="3" t="str">
        <f>[11]Julho!$K$5</f>
        <v>**</v>
      </c>
      <c r="C15" s="3" t="str">
        <f>[11]Julho!$K$6</f>
        <v>**</v>
      </c>
      <c r="D15" s="3" t="str">
        <f>[11]Julho!$K$7</f>
        <v>**</v>
      </c>
      <c r="E15" s="3" t="str">
        <f>[11]Julho!$K$8</f>
        <v>**</v>
      </c>
      <c r="F15" s="3" t="str">
        <f>[11]Julho!$K$9</f>
        <v>**</v>
      </c>
      <c r="G15" s="3" t="str">
        <f>[11]Julho!$K$10</f>
        <v>**</v>
      </c>
      <c r="H15" s="3" t="str">
        <f>[11]Julho!$K$11</f>
        <v>**</v>
      </c>
      <c r="I15" s="3" t="str">
        <f>[11]Julho!$K$12</f>
        <v>**</v>
      </c>
      <c r="J15" s="3" t="str">
        <f>[11]Julho!$K$13</f>
        <v>**</v>
      </c>
      <c r="K15" s="3" t="str">
        <f>[11]Julho!$K$14</f>
        <v>**</v>
      </c>
      <c r="L15" s="3" t="str">
        <f>[11]Julho!$K$15</f>
        <v>**</v>
      </c>
      <c r="M15" s="3" t="str">
        <f>[11]Julho!$K$16</f>
        <v>**</v>
      </c>
      <c r="N15" s="3" t="str">
        <f>[11]Julho!$K$17</f>
        <v>**</v>
      </c>
      <c r="O15" s="3" t="str">
        <f>[11]Julho!$K$18</f>
        <v>**</v>
      </c>
      <c r="P15" s="3" t="str">
        <f>[11]Julho!$K$19</f>
        <v>**</v>
      </c>
      <c r="Q15" s="3" t="str">
        <f>[11]Julho!$K$20</f>
        <v>**</v>
      </c>
      <c r="R15" s="3" t="str">
        <f>[11]Julho!$K$21</f>
        <v>**</v>
      </c>
      <c r="S15" s="3" t="str">
        <f>[11]Julho!$K$22</f>
        <v>**</v>
      </c>
      <c r="T15" s="3" t="str">
        <f>[11]Julho!$K$23</f>
        <v>**</v>
      </c>
      <c r="U15" s="3">
        <f>[11]Julho!$K$24</f>
        <v>0.2</v>
      </c>
      <c r="V15" s="3">
        <f>[11]Julho!$K$25</f>
        <v>0</v>
      </c>
      <c r="W15" s="3">
        <f>[11]Julho!$K$26</f>
        <v>0</v>
      </c>
      <c r="X15" s="3">
        <f>[11]Julho!$K$27</f>
        <v>0</v>
      </c>
      <c r="Y15" s="3">
        <f>[11]Julho!$K$28</f>
        <v>2.4</v>
      </c>
      <c r="Z15" s="3">
        <f>[11]Julho!$K$29</f>
        <v>0.4</v>
      </c>
      <c r="AA15" s="3">
        <f>[11]Julho!$K$30</f>
        <v>0</v>
      </c>
      <c r="AB15" s="3">
        <f>[11]Julho!$K$31</f>
        <v>13</v>
      </c>
      <c r="AC15" s="3">
        <f>[11]Julho!$K$32</f>
        <v>0</v>
      </c>
      <c r="AD15" s="3">
        <f>[11]Julho!$K$33</f>
        <v>0</v>
      </c>
      <c r="AE15" s="3">
        <f>[11]Julho!$K$34</f>
        <v>0.2</v>
      </c>
      <c r="AF15" s="3">
        <f>[11]Julho!$K$35</f>
        <v>0</v>
      </c>
      <c r="AG15" s="16">
        <f t="shared" si="3"/>
        <v>16.2</v>
      </c>
      <c r="AH15" s="16">
        <f t="shared" si="4"/>
        <v>13</v>
      </c>
      <c r="AI15" s="41">
        <v>1</v>
      </c>
    </row>
    <row r="16" spans="1:35" ht="17.100000000000001" customHeight="1" x14ac:dyDescent="0.2">
      <c r="A16" s="9" t="s">
        <v>9</v>
      </c>
      <c r="B16" s="14">
        <f>[12]Julho!$K$5</f>
        <v>0</v>
      </c>
      <c r="C16" s="14">
        <f>[12]Julho!$K$6</f>
        <v>0</v>
      </c>
      <c r="D16" s="14">
        <f>[12]Julho!$K$7</f>
        <v>0</v>
      </c>
      <c r="E16" s="14">
        <f>[12]Julho!$K$8</f>
        <v>0</v>
      </c>
      <c r="F16" s="14">
        <f>[12]Julho!$K$9</f>
        <v>0</v>
      </c>
      <c r="G16" s="14">
        <f>[12]Julho!$K$10</f>
        <v>0</v>
      </c>
      <c r="H16" s="14">
        <f>[12]Julho!$K$11</f>
        <v>13.799999999999999</v>
      </c>
      <c r="I16" s="14">
        <f>[12]Julho!$K$12</f>
        <v>0</v>
      </c>
      <c r="J16" s="14">
        <f>[12]Julho!$K$13</f>
        <v>0</v>
      </c>
      <c r="K16" s="14">
        <f>[12]Julho!$K$14</f>
        <v>0</v>
      </c>
      <c r="L16" s="14">
        <f>[12]Julho!$K$15</f>
        <v>0</v>
      </c>
      <c r="M16" s="14">
        <f>[12]Julho!$K$16</f>
        <v>0</v>
      </c>
      <c r="N16" s="14">
        <f>[12]Julho!$K$17</f>
        <v>0</v>
      </c>
      <c r="O16" s="14">
        <f>[12]Julho!$K$18</f>
        <v>0</v>
      </c>
      <c r="P16" s="14">
        <f>[12]Julho!$K$19</f>
        <v>0</v>
      </c>
      <c r="Q16" s="14">
        <f>[12]Julho!$K$20</f>
        <v>0.4</v>
      </c>
      <c r="R16" s="14">
        <f>[12]Julho!$K$21</f>
        <v>0.60000000000000009</v>
      </c>
      <c r="S16" s="14">
        <f>[12]Julho!$K$22</f>
        <v>0</v>
      </c>
      <c r="T16" s="14">
        <f>[12]Julho!$K$23</f>
        <v>0</v>
      </c>
      <c r="U16" s="14">
        <f>[12]Julho!$K$24</f>
        <v>0</v>
      </c>
      <c r="V16" s="14">
        <f>[12]Julho!$K$25</f>
        <v>0</v>
      </c>
      <c r="W16" s="14">
        <f>[12]Julho!$K$26</f>
        <v>0</v>
      </c>
      <c r="X16" s="14">
        <f>[12]Julho!$K$27</f>
        <v>0</v>
      </c>
      <c r="Y16" s="14">
        <f>[12]Julho!$K$28</f>
        <v>0.8</v>
      </c>
      <c r="Z16" s="14">
        <f>[12]Julho!$K$29</f>
        <v>0.6</v>
      </c>
      <c r="AA16" s="14">
        <f>[12]Julho!$K$30</f>
        <v>0</v>
      </c>
      <c r="AB16" s="14">
        <f>[12]Julho!$K$31</f>
        <v>0</v>
      </c>
      <c r="AC16" s="14">
        <f>[12]Julho!$K$32</f>
        <v>0</v>
      </c>
      <c r="AD16" s="14">
        <f>[12]Julho!$K$33</f>
        <v>0</v>
      </c>
      <c r="AE16" s="14">
        <f>[12]Julho!$K$34</f>
        <v>0</v>
      </c>
      <c r="AF16" s="14">
        <f>[12]Julho!$K$35</f>
        <v>0</v>
      </c>
      <c r="AG16" s="16">
        <f t="shared" si="3"/>
        <v>16.2</v>
      </c>
      <c r="AH16" s="16">
        <f t="shared" si="4"/>
        <v>13.799999999999999</v>
      </c>
      <c r="AI16" s="41">
        <v>6</v>
      </c>
    </row>
    <row r="17" spans="1:35" ht="17.100000000000001" customHeight="1" x14ac:dyDescent="0.2">
      <c r="A17" s="9" t="s">
        <v>49</v>
      </c>
      <c r="B17" s="14">
        <f>[13]Julho!$K$5</f>
        <v>0</v>
      </c>
      <c r="C17" s="14">
        <f>[13]Julho!$K$6</f>
        <v>0</v>
      </c>
      <c r="D17" s="14">
        <f>[13]Julho!$K$7</f>
        <v>0</v>
      </c>
      <c r="E17" s="14">
        <f>[13]Julho!$K$8</f>
        <v>0</v>
      </c>
      <c r="F17" s="14">
        <f>[13]Julho!$K$9</f>
        <v>0</v>
      </c>
      <c r="G17" s="14">
        <f>[13]Julho!$K$10</f>
        <v>0</v>
      </c>
      <c r="H17" s="14">
        <f>[13]Julho!$K$11</f>
        <v>4</v>
      </c>
      <c r="I17" s="14">
        <f>[13]Julho!$K$12</f>
        <v>0</v>
      </c>
      <c r="J17" s="14">
        <f>[13]Julho!$K$13</f>
        <v>0</v>
      </c>
      <c r="K17" s="14">
        <f>[13]Julho!$K$14</f>
        <v>0</v>
      </c>
      <c r="L17" s="14">
        <f>[13]Julho!$K$15</f>
        <v>0</v>
      </c>
      <c r="M17" s="14">
        <f>[13]Julho!$K$16</f>
        <v>0</v>
      </c>
      <c r="N17" s="14">
        <f>[13]Julho!$K$17</f>
        <v>0</v>
      </c>
      <c r="O17" s="14">
        <f>[13]Julho!$K$18</f>
        <v>0</v>
      </c>
      <c r="P17" s="14">
        <f>[13]Julho!$K$19</f>
        <v>0</v>
      </c>
      <c r="Q17" s="14">
        <f>[13]Julho!$K$20</f>
        <v>3</v>
      </c>
      <c r="R17" s="14">
        <f>[13]Julho!$K$21</f>
        <v>0.2</v>
      </c>
      <c r="S17" s="14">
        <f>[13]Julho!$K$22</f>
        <v>0</v>
      </c>
      <c r="T17" s="14">
        <f>[13]Julho!$K$23</f>
        <v>0</v>
      </c>
      <c r="U17" s="14">
        <f>[13]Julho!$K$24</f>
        <v>0</v>
      </c>
      <c r="V17" s="14">
        <f>[13]Julho!$K$25</f>
        <v>0</v>
      </c>
      <c r="W17" s="14">
        <f>[13]Julho!$K$26</f>
        <v>0</v>
      </c>
      <c r="X17" s="14">
        <f>[13]Julho!$K$27</f>
        <v>0</v>
      </c>
      <c r="Y17" s="14">
        <f>[13]Julho!$K$28</f>
        <v>0</v>
      </c>
      <c r="Z17" s="14">
        <f>[13]Julho!$K$29</f>
        <v>0.8</v>
      </c>
      <c r="AA17" s="14" t="str">
        <f>[13]Julho!$K$30</f>
        <v>**</v>
      </c>
      <c r="AB17" s="14" t="str">
        <f>[13]Julho!$K$31</f>
        <v>**</v>
      </c>
      <c r="AC17" s="14" t="str">
        <f>[13]Julho!$K$32</f>
        <v>**</v>
      </c>
      <c r="AD17" s="14" t="str">
        <f>[13]Julho!$K$33</f>
        <v>**</v>
      </c>
      <c r="AE17" s="14" t="str">
        <f>[13]Julho!$K$34</f>
        <v>**</v>
      </c>
      <c r="AF17" s="14" t="str">
        <f>[13]Julho!$K$35</f>
        <v>**</v>
      </c>
      <c r="AG17" s="16">
        <f t="shared" si="3"/>
        <v>8</v>
      </c>
      <c r="AH17" s="16">
        <f t="shared" si="4"/>
        <v>4</v>
      </c>
      <c r="AI17" s="41" t="s">
        <v>51</v>
      </c>
    </row>
    <row r="18" spans="1:35" ht="17.100000000000001" customHeight="1" x14ac:dyDescent="0.2">
      <c r="A18" s="9" t="s">
        <v>10</v>
      </c>
      <c r="B18" s="14">
        <f>[14]Julho!$K$5</f>
        <v>0</v>
      </c>
      <c r="C18" s="14">
        <f>[14]Julho!$K$6</f>
        <v>0</v>
      </c>
      <c r="D18" s="14">
        <f>[14]Julho!$K$7</f>
        <v>0</v>
      </c>
      <c r="E18" s="14">
        <f>[14]Julho!$K$8</f>
        <v>0</v>
      </c>
      <c r="F18" s="14">
        <f>[14]Julho!$K$9</f>
        <v>0</v>
      </c>
      <c r="G18" s="14">
        <f>[14]Julho!$K$10</f>
        <v>1.5999999999999999</v>
      </c>
      <c r="H18" s="14">
        <f>[14]Julho!$K$11</f>
        <v>6.2</v>
      </c>
      <c r="I18" s="14">
        <f>[14]Julho!$K$12</f>
        <v>0.2</v>
      </c>
      <c r="J18" s="14">
        <f>[14]Julho!$K$13</f>
        <v>0</v>
      </c>
      <c r="K18" s="14">
        <f>[14]Julho!$K$14</f>
        <v>0.2</v>
      </c>
      <c r="L18" s="14">
        <f>[14]Julho!$K$15</f>
        <v>0</v>
      </c>
      <c r="M18" s="14">
        <f>[14]Julho!$K$16</f>
        <v>0</v>
      </c>
      <c r="N18" s="14">
        <f>[14]Julho!$K$17</f>
        <v>0</v>
      </c>
      <c r="O18" s="14">
        <f>[14]Julho!$K$18</f>
        <v>0</v>
      </c>
      <c r="P18" s="14">
        <f>[14]Julho!$K$19</f>
        <v>0</v>
      </c>
      <c r="Q18" s="14">
        <f>[14]Julho!$K$20</f>
        <v>2.4000000000000004</v>
      </c>
      <c r="R18" s="14">
        <f>[14]Julho!$K$21</f>
        <v>0</v>
      </c>
      <c r="S18" s="14">
        <f>[14]Julho!$K$22</f>
        <v>0.2</v>
      </c>
      <c r="T18" s="14">
        <f>[14]Julho!$K$23</f>
        <v>0</v>
      </c>
      <c r="U18" s="14">
        <f>[14]Julho!$K$24</f>
        <v>0</v>
      </c>
      <c r="V18" s="14">
        <f>[14]Julho!$K$25</f>
        <v>0</v>
      </c>
      <c r="W18" s="14">
        <f>[14]Julho!$K$26</f>
        <v>0</v>
      </c>
      <c r="X18" s="14">
        <f>[14]Julho!$K$27</f>
        <v>0</v>
      </c>
      <c r="Y18" s="14">
        <f>[14]Julho!$K$28</f>
        <v>1</v>
      </c>
      <c r="Z18" s="14">
        <f>[14]Julho!$K$29</f>
        <v>0</v>
      </c>
      <c r="AA18" s="14">
        <f>[14]Julho!$K$30</f>
        <v>0</v>
      </c>
      <c r="AB18" s="14">
        <f>[14]Julho!$K$31</f>
        <v>7.6</v>
      </c>
      <c r="AC18" s="14">
        <f>[14]Julho!$K$32</f>
        <v>0</v>
      </c>
      <c r="AD18" s="14">
        <f>[14]Julho!$K$33</f>
        <v>0</v>
      </c>
      <c r="AE18" s="14">
        <f>[14]Julho!$K$34</f>
        <v>0</v>
      </c>
      <c r="AF18" s="14">
        <f>[14]Julho!$K$35</f>
        <v>0</v>
      </c>
      <c r="AG18" s="16">
        <f t="shared" si="3"/>
        <v>19.399999999999999</v>
      </c>
      <c r="AH18" s="16">
        <f t="shared" si="4"/>
        <v>7.6</v>
      </c>
      <c r="AI18" s="41">
        <v>4</v>
      </c>
    </row>
    <row r="19" spans="1:35" ht="17.100000000000001" customHeight="1" x14ac:dyDescent="0.2">
      <c r="A19" s="9" t="s">
        <v>11</v>
      </c>
      <c r="B19" s="14">
        <f>[15]Julho!$K$5</f>
        <v>0</v>
      </c>
      <c r="C19" s="14">
        <f>[15]Julho!$K$6</f>
        <v>0</v>
      </c>
      <c r="D19" s="14">
        <f>[15]Julho!$K$7</f>
        <v>0</v>
      </c>
      <c r="E19" s="14">
        <f>[15]Julho!$K$8</f>
        <v>0</v>
      </c>
      <c r="F19" s="14">
        <f>[15]Julho!$K$9</f>
        <v>0</v>
      </c>
      <c r="G19" s="14">
        <f>[15]Julho!$K$10</f>
        <v>0</v>
      </c>
      <c r="H19" s="14">
        <f>[15]Julho!$K$11</f>
        <v>17.400000000000002</v>
      </c>
      <c r="I19" s="14">
        <f>[15]Julho!$K$12</f>
        <v>0</v>
      </c>
      <c r="J19" s="14">
        <f>[15]Julho!$K$13</f>
        <v>0</v>
      </c>
      <c r="K19" s="14">
        <f>[15]Julho!$K$14</f>
        <v>0</v>
      </c>
      <c r="L19" s="14">
        <f>[15]Julho!$K$15</f>
        <v>0</v>
      </c>
      <c r="M19" s="14">
        <f>[15]Julho!$K$16</f>
        <v>0</v>
      </c>
      <c r="N19" s="14">
        <f>[15]Julho!$K$17</f>
        <v>0</v>
      </c>
      <c r="O19" s="14">
        <f>[15]Julho!$K$18</f>
        <v>0</v>
      </c>
      <c r="P19" s="14">
        <f>[15]Julho!$K$19</f>
        <v>0</v>
      </c>
      <c r="Q19" s="14">
        <f>[15]Julho!$K$20</f>
        <v>1.4000000000000001</v>
      </c>
      <c r="R19" s="14">
        <f>[15]Julho!$K$21</f>
        <v>0.4</v>
      </c>
      <c r="S19" s="14">
        <f>[15]Julho!$K$22</f>
        <v>0</v>
      </c>
      <c r="T19" s="14">
        <f>[15]Julho!$K$23</f>
        <v>0</v>
      </c>
      <c r="U19" s="14">
        <f>[15]Julho!$K$24</f>
        <v>0</v>
      </c>
      <c r="V19" s="14">
        <f>[15]Julho!$K$25</f>
        <v>0</v>
      </c>
      <c r="W19" s="14">
        <f>[15]Julho!$K$26</f>
        <v>0</v>
      </c>
      <c r="X19" s="14">
        <f>[15]Julho!$K$27</f>
        <v>0</v>
      </c>
      <c r="Y19" s="14">
        <f>[15]Julho!$K$28</f>
        <v>0</v>
      </c>
      <c r="Z19" s="14">
        <f>[15]Julho!$K$29</f>
        <v>0</v>
      </c>
      <c r="AA19" s="14">
        <f>[15]Julho!$K$30</f>
        <v>0</v>
      </c>
      <c r="AB19" s="14">
        <f>[15]Julho!$K$31</f>
        <v>0</v>
      </c>
      <c r="AC19" s="14">
        <f>[15]Julho!$K$32</f>
        <v>0.2</v>
      </c>
      <c r="AD19" s="14">
        <f>[15]Julho!$K$33</f>
        <v>0</v>
      </c>
      <c r="AE19" s="14">
        <f>[15]Julho!$K$34</f>
        <v>1.2</v>
      </c>
      <c r="AF19" s="14">
        <f>[15]Julho!$K$35</f>
        <v>0</v>
      </c>
      <c r="AG19" s="16">
        <f t="shared" si="3"/>
        <v>20.599999999999998</v>
      </c>
      <c r="AH19" s="16">
        <f t="shared" si="4"/>
        <v>17.400000000000002</v>
      </c>
      <c r="AI19" s="41">
        <v>1</v>
      </c>
    </row>
    <row r="20" spans="1:35" ht="17.100000000000001" customHeight="1" x14ac:dyDescent="0.2">
      <c r="A20" s="9" t="s">
        <v>12</v>
      </c>
      <c r="B20" s="14">
        <f>[16]Julho!$K$5</f>
        <v>0</v>
      </c>
      <c r="C20" s="14">
        <f>[16]Julho!$K$6</f>
        <v>0</v>
      </c>
      <c r="D20" s="14">
        <f>[16]Julho!$K$7</f>
        <v>0</v>
      </c>
      <c r="E20" s="14">
        <f>[16]Julho!$K$8</f>
        <v>0.2</v>
      </c>
      <c r="F20" s="14">
        <f>[16]Julho!$K$9</f>
        <v>0</v>
      </c>
      <c r="G20" s="14">
        <f>[16]Julho!$K$10</f>
        <v>0</v>
      </c>
      <c r="H20" s="14">
        <f>[16]Julho!$K$11</f>
        <v>12</v>
      </c>
      <c r="I20" s="14">
        <f>[16]Julho!$K$12</f>
        <v>0.2</v>
      </c>
      <c r="J20" s="14">
        <f>[16]Julho!$K$13</f>
        <v>0</v>
      </c>
      <c r="K20" s="14">
        <f>[16]Julho!$K$14</f>
        <v>0</v>
      </c>
      <c r="L20" s="14">
        <f>[16]Julho!$K$15</f>
        <v>0</v>
      </c>
      <c r="M20" s="14">
        <f>[16]Julho!$K$16</f>
        <v>0</v>
      </c>
      <c r="N20" s="14">
        <f>[16]Julho!$K$17</f>
        <v>0</v>
      </c>
      <c r="O20" s="14">
        <f>[16]Julho!$K$18</f>
        <v>0</v>
      </c>
      <c r="P20" s="14">
        <f>[16]Julho!$K$19</f>
        <v>0</v>
      </c>
      <c r="Q20" s="14">
        <f>[16]Julho!$K$20</f>
        <v>0.8</v>
      </c>
      <c r="R20" s="14">
        <f>[16]Julho!$K$21</f>
        <v>0.2</v>
      </c>
      <c r="S20" s="14">
        <f>[16]Julho!$K$22</f>
        <v>0</v>
      </c>
      <c r="T20" s="14">
        <f>[16]Julho!$K$23</f>
        <v>0</v>
      </c>
      <c r="U20" s="14">
        <f>[16]Julho!$K$24</f>
        <v>0.2</v>
      </c>
      <c r="V20" s="14">
        <f>[16]Julho!$K$25</f>
        <v>0</v>
      </c>
      <c r="W20" s="14">
        <f>[16]Julho!$K$26</f>
        <v>0</v>
      </c>
      <c r="X20" s="14">
        <f>[16]Julho!$K$27</f>
        <v>0</v>
      </c>
      <c r="Y20" s="14">
        <f>[16]Julho!$K$28</f>
        <v>0</v>
      </c>
      <c r="Z20" s="14">
        <f>[16]Julho!$K$29</f>
        <v>0</v>
      </c>
      <c r="AA20" s="14">
        <f>[16]Julho!$K$30</f>
        <v>0</v>
      </c>
      <c r="AB20" s="14">
        <f>[16]Julho!$K$31</f>
        <v>0</v>
      </c>
      <c r="AC20" s="14">
        <f>[16]Julho!$K$32</f>
        <v>0</v>
      </c>
      <c r="AD20" s="14">
        <f>[16]Julho!$K$33</f>
        <v>0.2</v>
      </c>
      <c r="AE20" s="14">
        <f>[16]Julho!$K$34</f>
        <v>0</v>
      </c>
      <c r="AF20" s="14">
        <f>[16]Julho!$K$35</f>
        <v>0</v>
      </c>
      <c r="AG20" s="16">
        <f t="shared" si="3"/>
        <v>13.799999999999997</v>
      </c>
      <c r="AH20" s="16">
        <f t="shared" si="4"/>
        <v>12</v>
      </c>
      <c r="AI20" s="41">
        <v>2</v>
      </c>
    </row>
    <row r="21" spans="1:35" ht="17.100000000000001" customHeight="1" x14ac:dyDescent="0.2">
      <c r="A21" s="9" t="s">
        <v>13</v>
      </c>
      <c r="B21" s="14">
        <f>[17]Julho!$K$5</f>
        <v>0</v>
      </c>
      <c r="C21" s="14">
        <f>[17]Julho!$K$6</f>
        <v>0</v>
      </c>
      <c r="D21" s="14">
        <f>[17]Julho!$K$7</f>
        <v>0</v>
      </c>
      <c r="E21" s="14">
        <f>[17]Julho!$K$8</f>
        <v>0</v>
      </c>
      <c r="F21" s="14">
        <f>[17]Julho!$K$9</f>
        <v>0</v>
      </c>
      <c r="G21" s="14">
        <f>[17]Julho!$K$10</f>
        <v>0</v>
      </c>
      <c r="H21" s="14">
        <f>[17]Julho!$K$11</f>
        <v>2.4000000000000004</v>
      </c>
      <c r="I21" s="14">
        <f>[17]Julho!$K$12</f>
        <v>0.60000000000000009</v>
      </c>
      <c r="J21" s="14">
        <f>[17]Julho!$K$13</f>
        <v>0</v>
      </c>
      <c r="K21" s="14">
        <f>[17]Julho!$K$14</f>
        <v>0</v>
      </c>
      <c r="L21" s="14">
        <f>[17]Julho!$K$15</f>
        <v>0</v>
      </c>
      <c r="M21" s="14">
        <f>[17]Julho!$K$16</f>
        <v>0.2</v>
      </c>
      <c r="N21" s="14">
        <f>[17]Julho!$K$17</f>
        <v>0</v>
      </c>
      <c r="O21" s="14">
        <f>[17]Julho!$K$18</f>
        <v>0</v>
      </c>
      <c r="P21" s="14">
        <f>[17]Julho!$K$19</f>
        <v>0</v>
      </c>
      <c r="Q21" s="14">
        <f>[17]Julho!$K$20</f>
        <v>0</v>
      </c>
      <c r="R21" s="14">
        <f>[17]Julho!$K$21</f>
        <v>0</v>
      </c>
      <c r="S21" s="14">
        <f>[17]Julho!$K$22</f>
        <v>0</v>
      </c>
      <c r="T21" s="14">
        <f>[17]Julho!$K$23</f>
        <v>0</v>
      </c>
      <c r="U21" s="14">
        <f>[17]Julho!$K$24</f>
        <v>0</v>
      </c>
      <c r="V21" s="14">
        <f>[17]Julho!$K$25</f>
        <v>0</v>
      </c>
      <c r="W21" s="14">
        <f>[17]Julho!$K$26</f>
        <v>0</v>
      </c>
      <c r="X21" s="14">
        <f>[17]Julho!$K$27</f>
        <v>0</v>
      </c>
      <c r="Y21" s="14">
        <f>[17]Julho!$K$28</f>
        <v>0</v>
      </c>
      <c r="Z21" s="14">
        <f>[17]Julho!$K$29</f>
        <v>0</v>
      </c>
      <c r="AA21" s="14">
        <f>[17]Julho!$K$30</f>
        <v>0</v>
      </c>
      <c r="AB21" s="14">
        <f>[17]Julho!$K$31</f>
        <v>0</v>
      </c>
      <c r="AC21" s="14">
        <f>[17]Julho!$K$32</f>
        <v>0</v>
      </c>
      <c r="AD21" s="14">
        <f>[17]Julho!$K$33</f>
        <v>0</v>
      </c>
      <c r="AE21" s="14">
        <f>[17]Julho!$K$34</f>
        <v>0</v>
      </c>
      <c r="AF21" s="14">
        <f>[17]Julho!$K$35</f>
        <v>0</v>
      </c>
      <c r="AG21" s="16">
        <f t="shared" si="3"/>
        <v>3.2000000000000006</v>
      </c>
      <c r="AH21" s="16">
        <f t="shared" si="4"/>
        <v>2.4000000000000004</v>
      </c>
      <c r="AI21" s="41">
        <v>19</v>
      </c>
    </row>
    <row r="22" spans="1:35" ht="17.100000000000001" customHeight="1" x14ac:dyDescent="0.2">
      <c r="A22" s="9" t="s">
        <v>14</v>
      </c>
      <c r="B22" s="14">
        <f>[18]Julho!$K$5</f>
        <v>0</v>
      </c>
      <c r="C22" s="14">
        <f>[18]Julho!$K$6</f>
        <v>0</v>
      </c>
      <c r="D22" s="14">
        <f>[18]Julho!$K$7</f>
        <v>0</v>
      </c>
      <c r="E22" s="14">
        <f>[18]Julho!$K$8</f>
        <v>0</v>
      </c>
      <c r="F22" s="14">
        <f>[18]Julho!$K$9</f>
        <v>0</v>
      </c>
      <c r="G22" s="14">
        <f>[18]Julho!$K$10</f>
        <v>0</v>
      </c>
      <c r="H22" s="14">
        <f>[18]Julho!$K$11</f>
        <v>0</v>
      </c>
      <c r="I22" s="14">
        <f>[18]Julho!$K$12</f>
        <v>0.2</v>
      </c>
      <c r="J22" s="14">
        <f>[18]Julho!$K$13</f>
        <v>0</v>
      </c>
      <c r="K22" s="14">
        <f>[18]Julho!$K$14</f>
        <v>0</v>
      </c>
      <c r="L22" s="14">
        <f>[18]Julho!$K$15</f>
        <v>0</v>
      </c>
      <c r="M22" s="14">
        <f>[18]Julho!$K$16</f>
        <v>0.2</v>
      </c>
      <c r="N22" s="14">
        <f>[18]Julho!$K$17</f>
        <v>0.2</v>
      </c>
      <c r="O22" s="14">
        <f>[18]Julho!$K$18</f>
        <v>0</v>
      </c>
      <c r="P22" s="14">
        <f>[18]Julho!$K$19</f>
        <v>0</v>
      </c>
      <c r="Q22" s="14">
        <f>[18]Julho!$K$20</f>
        <v>0</v>
      </c>
      <c r="R22" s="14">
        <f>[18]Julho!$K$21</f>
        <v>0</v>
      </c>
      <c r="S22" s="14">
        <f>[18]Julho!$K$22</f>
        <v>0</v>
      </c>
      <c r="T22" s="14">
        <f>[18]Julho!$K$23</f>
        <v>0</v>
      </c>
      <c r="U22" s="14">
        <f>[18]Julho!$K$24</f>
        <v>0</v>
      </c>
      <c r="V22" s="14">
        <f>[18]Julho!$K$25</f>
        <v>0</v>
      </c>
      <c r="W22" s="14">
        <f>[18]Julho!$K$26</f>
        <v>0</v>
      </c>
      <c r="X22" s="14">
        <f>[18]Julho!$K$27</f>
        <v>0</v>
      </c>
      <c r="Y22" s="14">
        <f>[18]Julho!$K$28</f>
        <v>0</v>
      </c>
      <c r="Z22" s="14">
        <f>[18]Julho!$K$29</f>
        <v>0</v>
      </c>
      <c r="AA22" s="14">
        <f>[18]Julho!$K$30</f>
        <v>0</v>
      </c>
      <c r="AB22" s="14">
        <f>[18]Julho!$K$31</f>
        <v>0</v>
      </c>
      <c r="AC22" s="14">
        <f>[18]Julho!$K$32</f>
        <v>0</v>
      </c>
      <c r="AD22" s="14">
        <f>[18]Julho!$K$33</f>
        <v>0</v>
      </c>
      <c r="AE22" s="14">
        <f>[18]Julho!$K$34</f>
        <v>0</v>
      </c>
      <c r="AF22" s="14">
        <f>[18]Julho!$K$35</f>
        <v>0</v>
      </c>
      <c r="AG22" s="16">
        <f t="shared" si="3"/>
        <v>0.60000000000000009</v>
      </c>
      <c r="AH22" s="16">
        <f t="shared" si="4"/>
        <v>0.2</v>
      </c>
      <c r="AI22" s="41">
        <v>18</v>
      </c>
    </row>
    <row r="23" spans="1:35" ht="17.100000000000001" customHeight="1" x14ac:dyDescent="0.2">
      <c r="A23" s="9" t="s">
        <v>15</v>
      </c>
      <c r="B23" s="14">
        <f>[19]Julho!$K$5</f>
        <v>0</v>
      </c>
      <c r="C23" s="14">
        <f>[19]Julho!$K$6</f>
        <v>0</v>
      </c>
      <c r="D23" s="14">
        <f>[19]Julho!$K$7</f>
        <v>0</v>
      </c>
      <c r="E23" s="14">
        <f>[19]Julho!$K$8</f>
        <v>0</v>
      </c>
      <c r="F23" s="14">
        <f>[19]Julho!$K$9</f>
        <v>0</v>
      </c>
      <c r="G23" s="14">
        <f>[19]Julho!$K$10</f>
        <v>0.60000000000000009</v>
      </c>
      <c r="H23" s="14">
        <f>[19]Julho!$K$11</f>
        <v>0</v>
      </c>
      <c r="I23" s="14">
        <f>[19]Julho!$K$12</f>
        <v>0</v>
      </c>
      <c r="J23" s="14">
        <f>[19]Julho!$K$13</f>
        <v>0</v>
      </c>
      <c r="K23" s="14">
        <f>[19]Julho!$K$14</f>
        <v>0.8</v>
      </c>
      <c r="L23" s="14">
        <f>[19]Julho!$K$15</f>
        <v>0.4</v>
      </c>
      <c r="M23" s="14">
        <f>[19]Julho!$K$16</f>
        <v>0</v>
      </c>
      <c r="N23" s="14">
        <f>[19]Julho!$K$17</f>
        <v>0</v>
      </c>
      <c r="O23" s="14">
        <f>[19]Julho!$K$18</f>
        <v>0</v>
      </c>
      <c r="P23" s="14">
        <f>[19]Julho!$K$19</f>
        <v>3.8</v>
      </c>
      <c r="Q23" s="14">
        <f>[19]Julho!$K$20</f>
        <v>0</v>
      </c>
      <c r="R23" s="14">
        <f>[19]Julho!$K$21</f>
        <v>0</v>
      </c>
      <c r="S23" s="14">
        <f>[19]Julho!$K$22</f>
        <v>0</v>
      </c>
      <c r="T23" s="14">
        <f>[19]Julho!$K$23</f>
        <v>0.2</v>
      </c>
      <c r="U23" s="14">
        <f>[19]Julho!$K$24</f>
        <v>0</v>
      </c>
      <c r="V23" s="14">
        <f>[19]Julho!$K$25</f>
        <v>0</v>
      </c>
      <c r="W23" s="14">
        <f>[19]Julho!$K$26</f>
        <v>0</v>
      </c>
      <c r="X23" s="14">
        <f>[19]Julho!$K$27</f>
        <v>0</v>
      </c>
      <c r="Y23" s="14">
        <f>[19]Julho!$K$28</f>
        <v>0</v>
      </c>
      <c r="Z23" s="14">
        <f>[19]Julho!$K$29</f>
        <v>0.4</v>
      </c>
      <c r="AA23" s="14">
        <f>[19]Julho!$K$30</f>
        <v>0</v>
      </c>
      <c r="AB23" s="14">
        <f>[19]Julho!$K$31</f>
        <v>18.8</v>
      </c>
      <c r="AC23" s="14">
        <f>[19]Julho!$K$32</f>
        <v>0</v>
      </c>
      <c r="AD23" s="14">
        <f>[19]Julho!$K$33</f>
        <v>0</v>
      </c>
      <c r="AE23" s="14">
        <f>[19]Julho!$K$34</f>
        <v>0.2</v>
      </c>
      <c r="AF23" s="14">
        <f>[19]Julho!$K$35</f>
        <v>0</v>
      </c>
      <c r="AG23" s="16">
        <f t="shared" si="3"/>
        <v>25.2</v>
      </c>
      <c r="AH23" s="16">
        <f t="shared" si="4"/>
        <v>18.8</v>
      </c>
      <c r="AI23" s="41">
        <v>1</v>
      </c>
    </row>
    <row r="24" spans="1:35" ht="17.100000000000001" customHeight="1" x14ac:dyDescent="0.2">
      <c r="A24" s="9" t="s">
        <v>16</v>
      </c>
      <c r="B24" s="14">
        <f>[20]Julho!$K$5</f>
        <v>0</v>
      </c>
      <c r="C24" s="14">
        <f>[20]Julho!$K$6</f>
        <v>0</v>
      </c>
      <c r="D24" s="14">
        <f>[20]Julho!$K$7</f>
        <v>0</v>
      </c>
      <c r="E24" s="14">
        <f>[20]Julho!$K$8</f>
        <v>0</v>
      </c>
      <c r="F24" s="14">
        <f>[20]Julho!$K$9</f>
        <v>0</v>
      </c>
      <c r="G24" s="14">
        <f>[20]Julho!$K$10</f>
        <v>0</v>
      </c>
      <c r="H24" s="14">
        <f>[20]Julho!$K$11</f>
        <v>0.2</v>
      </c>
      <c r="I24" s="14">
        <f>[20]Julho!$K$12</f>
        <v>0</v>
      </c>
      <c r="J24" s="14">
        <f>[20]Julho!$K$13</f>
        <v>0</v>
      </c>
      <c r="K24" s="14">
        <f>[20]Julho!$K$14</f>
        <v>0</v>
      </c>
      <c r="L24" s="14">
        <f>[20]Julho!$K$15</f>
        <v>0</v>
      </c>
      <c r="M24" s="14">
        <f>[20]Julho!$K$16</f>
        <v>0</v>
      </c>
      <c r="N24" s="14">
        <f>[20]Julho!$K$17</f>
        <v>0</v>
      </c>
      <c r="O24" s="14">
        <f>[20]Julho!$K$18</f>
        <v>0</v>
      </c>
      <c r="P24" s="14">
        <f>[20]Julho!$K$19</f>
        <v>1.9999999999999998</v>
      </c>
      <c r="Q24" s="14">
        <f>[20]Julho!$K$20</f>
        <v>0</v>
      </c>
      <c r="R24" s="14">
        <f>[20]Julho!$K$21</f>
        <v>0</v>
      </c>
      <c r="S24" s="14">
        <f>[20]Julho!$K$22</f>
        <v>0</v>
      </c>
      <c r="T24" s="14">
        <f>[20]Julho!$K$23</f>
        <v>0</v>
      </c>
      <c r="U24" s="14">
        <f>[20]Julho!$K$24</f>
        <v>0.2</v>
      </c>
      <c r="V24" s="14">
        <f>[20]Julho!$K$25</f>
        <v>0</v>
      </c>
      <c r="W24" s="14">
        <f>[20]Julho!$K$26</f>
        <v>0</v>
      </c>
      <c r="X24" s="14">
        <f>[20]Julho!$K$27</f>
        <v>0</v>
      </c>
      <c r="Y24" s="14">
        <f>[20]Julho!$K$28</f>
        <v>0</v>
      </c>
      <c r="Z24" s="14">
        <f>[20]Julho!$K$29</f>
        <v>0.6</v>
      </c>
      <c r="AA24" s="14">
        <f>[20]Julho!$K$30</f>
        <v>0.2</v>
      </c>
      <c r="AB24" s="14">
        <f>[20]Julho!$K$31</f>
        <v>0.8</v>
      </c>
      <c r="AC24" s="14">
        <f>[20]Julho!$K$32</f>
        <v>0</v>
      </c>
      <c r="AD24" s="14">
        <f>[20]Julho!$K$33</f>
        <v>0</v>
      </c>
      <c r="AE24" s="14" t="str">
        <f>[20]Julho!$K$34</f>
        <v>**</v>
      </c>
      <c r="AF24" s="14">
        <f>[20]Julho!$K$35</f>
        <v>0</v>
      </c>
      <c r="AG24" s="16">
        <f t="shared" si="3"/>
        <v>4</v>
      </c>
      <c r="AH24" s="16">
        <f t="shared" si="4"/>
        <v>1.9999999999999998</v>
      </c>
      <c r="AI24" s="41">
        <v>4</v>
      </c>
    </row>
    <row r="25" spans="1:35" ht="17.100000000000001" customHeight="1" x14ac:dyDescent="0.2">
      <c r="A25" s="9" t="s">
        <v>17</v>
      </c>
      <c r="B25" s="14">
        <f>[21]Julho!$K$5</f>
        <v>0</v>
      </c>
      <c r="C25" s="14">
        <f>[21]Julho!$K$6</f>
        <v>0</v>
      </c>
      <c r="D25" s="14">
        <f>[21]Julho!$K$7</f>
        <v>0</v>
      </c>
      <c r="E25" s="14">
        <f>[21]Julho!$K$8</f>
        <v>0</v>
      </c>
      <c r="F25" s="14">
        <f>[21]Julho!$K$9</f>
        <v>0</v>
      </c>
      <c r="G25" s="14">
        <f>[21]Julho!$K$10</f>
        <v>0</v>
      </c>
      <c r="H25" s="14">
        <f>[21]Julho!$K$11</f>
        <v>20.400000000000002</v>
      </c>
      <c r="I25" s="14">
        <f>[21]Julho!$K$12</f>
        <v>0.2</v>
      </c>
      <c r="J25" s="14">
        <f>[21]Julho!$K$13</f>
        <v>0</v>
      </c>
      <c r="K25" s="14">
        <f>[21]Julho!$K$14</f>
        <v>0</v>
      </c>
      <c r="L25" s="14">
        <f>[21]Julho!$K$15</f>
        <v>0</v>
      </c>
      <c r="M25" s="14">
        <f>[21]Julho!$K$16</f>
        <v>0.4</v>
      </c>
      <c r="N25" s="14">
        <f>[21]Julho!$K$17</f>
        <v>0</v>
      </c>
      <c r="O25" s="14">
        <f>[21]Julho!$K$18</f>
        <v>0</v>
      </c>
      <c r="P25" s="14">
        <f>[21]Julho!$K$19</f>
        <v>0</v>
      </c>
      <c r="Q25" s="14">
        <f>[21]Julho!$K$20</f>
        <v>0.4</v>
      </c>
      <c r="R25" s="14">
        <f>[21]Julho!$K$21</f>
        <v>0.4</v>
      </c>
      <c r="S25" s="14">
        <f>[21]Julho!$K$22</f>
        <v>0</v>
      </c>
      <c r="T25" s="14">
        <f>[21]Julho!$K$23</f>
        <v>0</v>
      </c>
      <c r="U25" s="14">
        <f>[21]Julho!$K$24</f>
        <v>0.2</v>
      </c>
      <c r="V25" s="14">
        <f>[21]Julho!$K$25</f>
        <v>0</v>
      </c>
      <c r="W25" s="14">
        <f>[21]Julho!$K$26</f>
        <v>0</v>
      </c>
      <c r="X25" s="14">
        <f>[21]Julho!$K$27</f>
        <v>0</v>
      </c>
      <c r="Y25" s="14">
        <f>[21]Julho!$K$28</f>
        <v>0</v>
      </c>
      <c r="Z25" s="14">
        <f>[21]Julho!$K$29</f>
        <v>0</v>
      </c>
      <c r="AA25" s="14">
        <f>[21]Julho!$K$30</f>
        <v>2.8</v>
      </c>
      <c r="AB25" s="14">
        <f>[21]Julho!$K$31</f>
        <v>0</v>
      </c>
      <c r="AC25" s="14">
        <f>[21]Julho!$K$32</f>
        <v>0</v>
      </c>
      <c r="AD25" s="14">
        <f>[21]Julho!$K$33</f>
        <v>0.2</v>
      </c>
      <c r="AE25" s="14">
        <f>[21]Julho!$K$34</f>
        <v>0</v>
      </c>
      <c r="AF25" s="14">
        <f>[21]Julho!$K$35</f>
        <v>0</v>
      </c>
      <c r="AG25" s="16">
        <f t="shared" si="3"/>
        <v>24.999999999999996</v>
      </c>
      <c r="AH25" s="16">
        <f t="shared" si="4"/>
        <v>20.400000000000002</v>
      </c>
      <c r="AI25" s="41">
        <v>2</v>
      </c>
    </row>
    <row r="26" spans="1:35" ht="17.100000000000001" customHeight="1" x14ac:dyDescent="0.2">
      <c r="A26" s="9" t="s">
        <v>18</v>
      </c>
      <c r="B26" s="14">
        <f>[22]Julho!$K$5</f>
        <v>0</v>
      </c>
      <c r="C26" s="14">
        <f>[22]Julho!$K$6</f>
        <v>0</v>
      </c>
      <c r="D26" s="14">
        <f>[22]Julho!$K$7</f>
        <v>0</v>
      </c>
      <c r="E26" s="14">
        <f>[22]Julho!$K$8</f>
        <v>0</v>
      </c>
      <c r="F26" s="14">
        <f>[22]Julho!$K$9</f>
        <v>0</v>
      </c>
      <c r="G26" s="14">
        <f>[22]Julho!$K$10</f>
        <v>0</v>
      </c>
      <c r="H26" s="14">
        <f>[22]Julho!$K$11</f>
        <v>0</v>
      </c>
      <c r="I26" s="14">
        <f>[22]Julho!$K$12</f>
        <v>0.4</v>
      </c>
      <c r="J26" s="14">
        <f>[22]Julho!$K$13</f>
        <v>0</v>
      </c>
      <c r="K26" s="14">
        <f>[22]Julho!$K$14</f>
        <v>0</v>
      </c>
      <c r="L26" s="14">
        <f>[22]Julho!$K$15</f>
        <v>0</v>
      </c>
      <c r="M26" s="14">
        <f>[22]Julho!$K$16</f>
        <v>0</v>
      </c>
      <c r="N26" s="14">
        <f>[22]Julho!$K$17</f>
        <v>0</v>
      </c>
      <c r="O26" s="14">
        <f>[22]Julho!$K$18</f>
        <v>0</v>
      </c>
      <c r="P26" s="14">
        <f>[22]Julho!$K$19</f>
        <v>0</v>
      </c>
      <c r="Q26" s="14">
        <f>[22]Julho!$K$20</f>
        <v>0</v>
      </c>
      <c r="R26" s="14">
        <f>[22]Julho!$K$21</f>
        <v>0</v>
      </c>
      <c r="S26" s="14">
        <f>[22]Julho!$K$22</f>
        <v>0</v>
      </c>
      <c r="T26" s="14">
        <f>[22]Julho!$K$23</f>
        <v>0</v>
      </c>
      <c r="U26" s="14">
        <f>[22]Julho!$K$24</f>
        <v>0</v>
      </c>
      <c r="V26" s="14">
        <f>[22]Julho!$K$25</f>
        <v>0</v>
      </c>
      <c r="W26" s="14">
        <f>[22]Julho!$K$26</f>
        <v>0</v>
      </c>
      <c r="X26" s="14">
        <f>[22]Julho!$K$27</f>
        <v>0</v>
      </c>
      <c r="Y26" s="14">
        <f>[22]Julho!$K$28</f>
        <v>0</v>
      </c>
      <c r="Z26" s="14">
        <f>[22]Julho!$K$29</f>
        <v>0.2</v>
      </c>
      <c r="AA26" s="14">
        <f>[22]Julho!$K$30</f>
        <v>0.2</v>
      </c>
      <c r="AB26" s="14">
        <f>[22]Julho!$K$31</f>
        <v>0</v>
      </c>
      <c r="AC26" s="14">
        <f>[22]Julho!$K$32</f>
        <v>0</v>
      </c>
      <c r="AD26" s="14">
        <f>[22]Julho!$K$33</f>
        <v>0</v>
      </c>
      <c r="AE26" s="14">
        <f>[22]Julho!$K$34</f>
        <v>0</v>
      </c>
      <c r="AF26" s="14">
        <f>[22]Julho!$K$35</f>
        <v>0</v>
      </c>
      <c r="AG26" s="16">
        <f t="shared" si="3"/>
        <v>0.8</v>
      </c>
      <c r="AH26" s="16">
        <f t="shared" si="4"/>
        <v>0.4</v>
      </c>
      <c r="AI26" s="41">
        <v>4</v>
      </c>
    </row>
    <row r="27" spans="1:35" ht="17.100000000000001" customHeight="1" x14ac:dyDescent="0.2">
      <c r="A27" s="9" t="s">
        <v>19</v>
      </c>
      <c r="B27" s="14">
        <f>[23]Julho!$K$5</f>
        <v>0</v>
      </c>
      <c r="C27" s="14">
        <f>[23]Julho!$K$6</f>
        <v>0</v>
      </c>
      <c r="D27" s="14">
        <f>[23]Julho!$K$7</f>
        <v>0</v>
      </c>
      <c r="E27" s="14">
        <f>[23]Julho!$K$8</f>
        <v>0</v>
      </c>
      <c r="F27" s="14">
        <f>[23]Julho!$K$9</f>
        <v>0</v>
      </c>
      <c r="G27" s="14">
        <f>[23]Julho!$K$10</f>
        <v>2</v>
      </c>
      <c r="H27" s="14">
        <f>[23]Julho!$K$11</f>
        <v>1</v>
      </c>
      <c r="I27" s="14">
        <f>[23]Julho!$K$12</f>
        <v>0</v>
      </c>
      <c r="J27" s="14">
        <f>[23]Julho!$K$13</f>
        <v>0</v>
      </c>
      <c r="K27" s="14">
        <f>[23]Julho!$K$14</f>
        <v>0.2</v>
      </c>
      <c r="L27" s="14">
        <f>[23]Julho!$K$15</f>
        <v>0</v>
      </c>
      <c r="M27" s="14">
        <f>[23]Julho!$K$16</f>
        <v>0</v>
      </c>
      <c r="N27" s="14">
        <f>[23]Julho!$K$17</f>
        <v>0</v>
      </c>
      <c r="O27" s="14">
        <f>[23]Julho!$K$18</f>
        <v>0</v>
      </c>
      <c r="P27" s="14">
        <f>[23]Julho!$K$19</f>
        <v>0</v>
      </c>
      <c r="Q27" s="14">
        <f>[23]Julho!$K$20</f>
        <v>6.3999999999999995</v>
      </c>
      <c r="R27" s="14">
        <f>[23]Julho!$K$21</f>
        <v>0</v>
      </c>
      <c r="S27" s="14">
        <f>[23]Julho!$K$22</f>
        <v>0</v>
      </c>
      <c r="T27" s="14">
        <f>[23]Julho!$K$23</f>
        <v>0</v>
      </c>
      <c r="U27" s="14">
        <f>[23]Julho!$K$24</f>
        <v>0.2</v>
      </c>
      <c r="V27" s="14">
        <f>[23]Julho!$K$25</f>
        <v>0</v>
      </c>
      <c r="W27" s="14">
        <f>[23]Julho!$K$26</f>
        <v>0</v>
      </c>
      <c r="X27" s="14">
        <f>[23]Julho!$K$27</f>
        <v>0</v>
      </c>
      <c r="Y27" s="14">
        <f>[23]Julho!$K$28</f>
        <v>0</v>
      </c>
      <c r="Z27" s="14">
        <f>[23]Julho!$K$29</f>
        <v>0</v>
      </c>
      <c r="AA27" s="14">
        <f>[23]Julho!$K$30</f>
        <v>1.2000000000000002</v>
      </c>
      <c r="AB27" s="14">
        <f>[23]Julho!$K$31</f>
        <v>2.6000000000000005</v>
      </c>
      <c r="AC27" s="14">
        <f>[23]Julho!$K$32</f>
        <v>31.599999999999998</v>
      </c>
      <c r="AD27" s="14">
        <f>[23]Julho!$K$33</f>
        <v>0</v>
      </c>
      <c r="AE27" s="14">
        <f>[23]Julho!$K$34</f>
        <v>2.8</v>
      </c>
      <c r="AF27" s="14">
        <f>[23]Julho!$K$35</f>
        <v>0.2</v>
      </c>
      <c r="AG27" s="16">
        <f t="shared" si="3"/>
        <v>48.2</v>
      </c>
      <c r="AH27" s="16">
        <f t="shared" si="4"/>
        <v>31.599999999999998</v>
      </c>
      <c r="AI27" s="41" t="s">
        <v>60</v>
      </c>
    </row>
    <row r="28" spans="1:35" ht="17.100000000000001" customHeight="1" x14ac:dyDescent="0.2">
      <c r="A28" s="9" t="s">
        <v>31</v>
      </c>
      <c r="B28" s="14">
        <f>[24]Julho!$K$5</f>
        <v>0</v>
      </c>
      <c r="C28" s="14">
        <f>[24]Julho!$K$6</f>
        <v>0</v>
      </c>
      <c r="D28" s="14">
        <f>[24]Julho!$K$7</f>
        <v>0</v>
      </c>
      <c r="E28" s="14">
        <f>[24]Julho!$K$8</f>
        <v>0</v>
      </c>
      <c r="F28" s="14">
        <f>[24]Julho!$K$9</f>
        <v>0</v>
      </c>
      <c r="G28" s="14">
        <f>[24]Julho!$K$10</f>
        <v>0</v>
      </c>
      <c r="H28" s="14">
        <f>[24]Julho!$K$11</f>
        <v>24.400000000000002</v>
      </c>
      <c r="I28" s="14">
        <f>[24]Julho!$K$12</f>
        <v>0</v>
      </c>
      <c r="J28" s="14">
        <f>[24]Julho!$K$13</f>
        <v>0</v>
      </c>
      <c r="K28" s="14">
        <f>[24]Julho!$K$14</f>
        <v>0</v>
      </c>
      <c r="L28" s="14">
        <f>[24]Julho!$K$15</f>
        <v>0</v>
      </c>
      <c r="M28" s="14">
        <f>[24]Julho!$K$16</f>
        <v>0.2</v>
      </c>
      <c r="N28" s="14">
        <f>[24]Julho!$K$17</f>
        <v>0</v>
      </c>
      <c r="O28" s="14">
        <f>[24]Julho!$K$18</f>
        <v>0</v>
      </c>
      <c r="P28" s="14">
        <f>[24]Julho!$K$19</f>
        <v>0</v>
      </c>
      <c r="Q28" s="14">
        <f>[24]Julho!$K$20</f>
        <v>0.4</v>
      </c>
      <c r="R28" s="14">
        <f>[24]Julho!$K$21</f>
        <v>1.2000000000000002</v>
      </c>
      <c r="S28" s="14">
        <f>[24]Julho!$K$22</f>
        <v>0</v>
      </c>
      <c r="T28" s="14">
        <f>[24]Julho!$K$23</f>
        <v>0</v>
      </c>
      <c r="U28" s="14">
        <f>[24]Julho!$K$24</f>
        <v>0</v>
      </c>
      <c r="V28" s="14">
        <f>[24]Julho!$K$25</f>
        <v>0</v>
      </c>
      <c r="W28" s="14">
        <f>[24]Julho!$K$26</f>
        <v>0</v>
      </c>
      <c r="X28" s="14">
        <f>[24]Julho!$K$27</f>
        <v>0</v>
      </c>
      <c r="Y28" s="14">
        <f>[24]Julho!$K$28</f>
        <v>0</v>
      </c>
      <c r="Z28" s="14">
        <f>[24]Julho!$K$29</f>
        <v>0</v>
      </c>
      <c r="AA28" s="14">
        <f>[24]Julho!$K$30</f>
        <v>0.2</v>
      </c>
      <c r="AB28" s="14">
        <f>[24]Julho!$K$31</f>
        <v>0.4</v>
      </c>
      <c r="AC28" s="14">
        <f>[24]Julho!$K$32</f>
        <v>0</v>
      </c>
      <c r="AD28" s="14">
        <f>[24]Julho!$K$33</f>
        <v>0</v>
      </c>
      <c r="AE28" s="14">
        <f>[24]Julho!$K$34</f>
        <v>0</v>
      </c>
      <c r="AF28" s="14">
        <f>[24]Julho!$K$35</f>
        <v>0</v>
      </c>
      <c r="AG28" s="16">
        <f t="shared" si="3"/>
        <v>26.799999999999997</v>
      </c>
      <c r="AH28" s="16">
        <f t="shared" si="4"/>
        <v>24.400000000000002</v>
      </c>
      <c r="AI28" s="41">
        <v>4</v>
      </c>
    </row>
    <row r="29" spans="1:35" ht="17.100000000000001" customHeight="1" x14ac:dyDescent="0.2">
      <c r="A29" s="9" t="s">
        <v>20</v>
      </c>
      <c r="B29" s="3">
        <f>[25]Julho!$K$5</f>
        <v>0</v>
      </c>
      <c r="C29" s="3">
        <f>[25]Julho!$K$6</f>
        <v>0</v>
      </c>
      <c r="D29" s="3">
        <f>[25]Julho!$K$7</f>
        <v>0</v>
      </c>
      <c r="E29" s="3">
        <f>[25]Julho!$K$8</f>
        <v>0</v>
      </c>
      <c r="F29" s="3">
        <f>[25]Julho!$K$9</f>
        <v>0</v>
      </c>
      <c r="G29" s="3">
        <f>[25]Julho!$K$10</f>
        <v>0</v>
      </c>
      <c r="H29" s="3">
        <f>[25]Julho!$K$11</f>
        <v>0</v>
      </c>
      <c r="I29" s="3">
        <f>[25]Julho!$K$12</f>
        <v>5.6</v>
      </c>
      <c r="J29" s="3">
        <f>[25]Julho!$K$13</f>
        <v>0</v>
      </c>
      <c r="K29" s="3">
        <f>[25]Julho!$K$14</f>
        <v>0</v>
      </c>
      <c r="L29" s="3">
        <f>[25]Julho!$K$15</f>
        <v>0</v>
      </c>
      <c r="M29" s="3">
        <f>[25]Julho!$K$16</f>
        <v>1</v>
      </c>
      <c r="N29" s="3">
        <f>[25]Julho!$K$17</f>
        <v>0</v>
      </c>
      <c r="O29" s="3">
        <f>[25]Julho!$K$18</f>
        <v>0</v>
      </c>
      <c r="P29" s="3">
        <f>[25]Julho!$K$19</f>
        <v>0</v>
      </c>
      <c r="Q29" s="3">
        <f>[25]Julho!$K$20</f>
        <v>0</v>
      </c>
      <c r="R29" s="3">
        <f>[25]Julho!$K$21</f>
        <v>0</v>
      </c>
      <c r="S29" s="3">
        <f>[25]Julho!$K$22</f>
        <v>0</v>
      </c>
      <c r="T29" s="3">
        <f>[25]Julho!$K$23</f>
        <v>0</v>
      </c>
      <c r="U29" s="3">
        <f>[25]Julho!$K$24</f>
        <v>0</v>
      </c>
      <c r="V29" s="3">
        <f>[25]Julho!$K$25</f>
        <v>0</v>
      </c>
      <c r="W29" s="3">
        <f>[25]Julho!$K$26</f>
        <v>0</v>
      </c>
      <c r="X29" s="3">
        <f>[25]Julho!$K$27</f>
        <v>0</v>
      </c>
      <c r="Y29" s="3">
        <f>[25]Julho!$K$28</f>
        <v>0</v>
      </c>
      <c r="Z29" s="3">
        <f>[25]Julho!$K$29</f>
        <v>0</v>
      </c>
      <c r="AA29" s="3">
        <f>[25]Julho!$K$30</f>
        <v>0</v>
      </c>
      <c r="AB29" s="3">
        <f>[25]Julho!$K$31</f>
        <v>0</v>
      </c>
      <c r="AC29" s="3">
        <f>[25]Julho!$K$32</f>
        <v>0</v>
      </c>
      <c r="AD29" s="3" t="str">
        <f>[25]Julho!$K$33</f>
        <v>**</v>
      </c>
      <c r="AE29" s="3" t="str">
        <f>[25]Julho!$K$34</f>
        <v>**</v>
      </c>
      <c r="AF29" s="3" t="str">
        <f>[25]Julho!$K$35</f>
        <v>**</v>
      </c>
      <c r="AG29" s="16">
        <f t="shared" si="3"/>
        <v>6.6</v>
      </c>
      <c r="AH29" s="16">
        <f t="shared" si="4"/>
        <v>5.6</v>
      </c>
      <c r="AI29" s="41" t="s">
        <v>51</v>
      </c>
    </row>
    <row r="30" spans="1:35" s="5" customFormat="1" ht="17.100000000000001" customHeight="1" x14ac:dyDescent="0.2">
      <c r="A30" s="13" t="s">
        <v>33</v>
      </c>
      <c r="B30" s="21">
        <f t="shared" ref="B30:AH30" si="5">MAX(B5:B29)</f>
        <v>0.2</v>
      </c>
      <c r="C30" s="21">
        <f t="shared" si="5"/>
        <v>0.2</v>
      </c>
      <c r="D30" s="21">
        <f t="shared" si="5"/>
        <v>0</v>
      </c>
      <c r="E30" s="21">
        <f t="shared" si="5"/>
        <v>0.2</v>
      </c>
      <c r="F30" s="21">
        <f t="shared" si="5"/>
        <v>0.2</v>
      </c>
      <c r="G30" s="21">
        <f t="shared" si="5"/>
        <v>2</v>
      </c>
      <c r="H30" s="21">
        <f t="shared" si="5"/>
        <v>24.400000000000002</v>
      </c>
      <c r="I30" s="21">
        <f t="shared" si="5"/>
        <v>8.6</v>
      </c>
      <c r="J30" s="21">
        <f t="shared" si="5"/>
        <v>0.2</v>
      </c>
      <c r="K30" s="21">
        <f t="shared" si="5"/>
        <v>0.8</v>
      </c>
      <c r="L30" s="21">
        <f t="shared" si="5"/>
        <v>0.4</v>
      </c>
      <c r="M30" s="21">
        <f t="shared" si="5"/>
        <v>5.6000000000000005</v>
      </c>
      <c r="N30" s="21">
        <f t="shared" si="5"/>
        <v>0.2</v>
      </c>
      <c r="O30" s="21">
        <f t="shared" si="5"/>
        <v>0.2</v>
      </c>
      <c r="P30" s="21">
        <f t="shared" si="5"/>
        <v>3.8</v>
      </c>
      <c r="Q30" s="21">
        <f t="shared" si="5"/>
        <v>7.2</v>
      </c>
      <c r="R30" s="21">
        <f t="shared" si="5"/>
        <v>1.2000000000000002</v>
      </c>
      <c r="S30" s="21">
        <f t="shared" si="5"/>
        <v>0.2</v>
      </c>
      <c r="T30" s="21">
        <f t="shared" si="5"/>
        <v>0.2</v>
      </c>
      <c r="U30" s="21">
        <f t="shared" si="5"/>
        <v>0.2</v>
      </c>
      <c r="V30" s="21">
        <f t="shared" si="5"/>
        <v>0.2</v>
      </c>
      <c r="W30" s="21">
        <f t="shared" si="5"/>
        <v>0</v>
      </c>
      <c r="X30" s="21">
        <f t="shared" si="5"/>
        <v>0</v>
      </c>
      <c r="Y30" s="21">
        <f t="shared" si="5"/>
        <v>2.4</v>
      </c>
      <c r="Z30" s="21">
        <f t="shared" si="5"/>
        <v>6.8000000000000007</v>
      </c>
      <c r="AA30" s="21">
        <f t="shared" si="5"/>
        <v>5.8</v>
      </c>
      <c r="AB30" s="21">
        <f t="shared" si="5"/>
        <v>18.8</v>
      </c>
      <c r="AC30" s="21">
        <f t="shared" si="5"/>
        <v>31.599999999999998</v>
      </c>
      <c r="AD30" s="21">
        <f t="shared" si="5"/>
        <v>0.2</v>
      </c>
      <c r="AE30" s="21">
        <f t="shared" si="5"/>
        <v>2.8</v>
      </c>
      <c r="AF30" s="21">
        <f t="shared" si="5"/>
        <v>0.2</v>
      </c>
      <c r="AG30" s="26">
        <f t="shared" si="5"/>
        <v>48.2</v>
      </c>
      <c r="AH30" s="38">
        <f t="shared" si="5"/>
        <v>31.599999999999998</v>
      </c>
    </row>
    <row r="31" spans="1:35" s="29" customFormat="1" x14ac:dyDescent="0.2">
      <c r="A31" s="27" t="s">
        <v>36</v>
      </c>
      <c r="B31" s="28">
        <f t="shared" ref="B31:AG31" si="6">SUM(B5:B29)</f>
        <v>0.2</v>
      </c>
      <c r="C31" s="28">
        <f t="shared" si="6"/>
        <v>0.2</v>
      </c>
      <c r="D31" s="28">
        <f t="shared" si="6"/>
        <v>0</v>
      </c>
      <c r="E31" s="28">
        <f t="shared" si="6"/>
        <v>0.60000000000000009</v>
      </c>
      <c r="F31" s="28">
        <f t="shared" si="6"/>
        <v>0.2</v>
      </c>
      <c r="G31" s="28">
        <f t="shared" si="6"/>
        <v>5.1999999999999993</v>
      </c>
      <c r="H31" s="28">
        <f t="shared" si="6"/>
        <v>139.80000000000001</v>
      </c>
      <c r="I31" s="28">
        <f t="shared" si="6"/>
        <v>18.999999999999996</v>
      </c>
      <c r="J31" s="28">
        <f t="shared" si="6"/>
        <v>0.4</v>
      </c>
      <c r="K31" s="28">
        <f t="shared" si="6"/>
        <v>1.6</v>
      </c>
      <c r="L31" s="28">
        <f t="shared" si="6"/>
        <v>1.4</v>
      </c>
      <c r="M31" s="28">
        <f t="shared" si="6"/>
        <v>11.999999999999998</v>
      </c>
      <c r="N31" s="28">
        <f t="shared" si="6"/>
        <v>0.60000000000000009</v>
      </c>
      <c r="O31" s="28">
        <f t="shared" si="6"/>
        <v>0.4</v>
      </c>
      <c r="P31" s="28">
        <f t="shared" si="6"/>
        <v>5.8</v>
      </c>
      <c r="Q31" s="28">
        <f t="shared" si="6"/>
        <v>26.799999999999997</v>
      </c>
      <c r="R31" s="28">
        <f t="shared" si="6"/>
        <v>3.8000000000000003</v>
      </c>
      <c r="S31" s="28">
        <f t="shared" si="6"/>
        <v>0.4</v>
      </c>
      <c r="T31" s="28">
        <f t="shared" si="6"/>
        <v>0.4</v>
      </c>
      <c r="U31" s="28">
        <f t="shared" si="6"/>
        <v>1.4</v>
      </c>
      <c r="V31" s="28">
        <f t="shared" si="6"/>
        <v>0.2</v>
      </c>
      <c r="W31" s="28">
        <f t="shared" si="6"/>
        <v>0</v>
      </c>
      <c r="X31" s="28">
        <f t="shared" si="6"/>
        <v>0</v>
      </c>
      <c r="Y31" s="28">
        <f t="shared" si="6"/>
        <v>4.2</v>
      </c>
      <c r="Z31" s="28">
        <f t="shared" si="6"/>
        <v>10.6</v>
      </c>
      <c r="AA31" s="28">
        <f t="shared" si="6"/>
        <v>10.399999999999999</v>
      </c>
      <c r="AB31" s="28">
        <f t="shared" si="6"/>
        <v>61.400000000000006</v>
      </c>
      <c r="AC31" s="28">
        <f t="shared" si="6"/>
        <v>33</v>
      </c>
      <c r="AD31" s="28">
        <f t="shared" si="6"/>
        <v>0.4</v>
      </c>
      <c r="AE31" s="28">
        <f t="shared" si="6"/>
        <v>4.8</v>
      </c>
      <c r="AF31" s="28">
        <f t="shared" si="6"/>
        <v>0.60000000000000009</v>
      </c>
      <c r="AG31" s="17">
        <f t="shared" si="6"/>
        <v>345.79999999999995</v>
      </c>
      <c r="AH31" s="39"/>
      <c r="AI31" s="41"/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selection activeCell="S30" sqref="S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2" bestFit="1" customWidth="1"/>
  </cols>
  <sheetData>
    <row r="1" spans="1:34" ht="20.100000000000001" customHeight="1" thickBot="1" x14ac:dyDescent="0.25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20.100000000000001" customHeight="1" x14ac:dyDescent="0.2">
      <c r="A2" s="63" t="s">
        <v>21</v>
      </c>
      <c r="B2" s="60" t="s">
        <v>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4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1" t="s">
        <v>41</v>
      </c>
      <c r="AH3" s="33" t="s">
        <v>40</v>
      </c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30" t="s">
        <v>39</v>
      </c>
      <c r="AH4" s="30" t="s">
        <v>39</v>
      </c>
    </row>
    <row r="5" spans="1:34" s="5" customFormat="1" ht="20.100000000000001" customHeight="1" thickTop="1" x14ac:dyDescent="0.2">
      <c r="A5" s="8" t="s">
        <v>46</v>
      </c>
      <c r="B5" s="45">
        <f>[1]Julho!$C$5</f>
        <v>31</v>
      </c>
      <c r="C5" s="45">
        <f>[1]Julho!$C$6</f>
        <v>31.7</v>
      </c>
      <c r="D5" s="45">
        <f>[1]Julho!$C$7</f>
        <v>30.9</v>
      </c>
      <c r="E5" s="45">
        <f>[1]Julho!$C$8</f>
        <v>30.4</v>
      </c>
      <c r="F5" s="45">
        <f>[1]Julho!$C$9</f>
        <v>31.4</v>
      </c>
      <c r="G5" s="45">
        <f>[1]Julho!$C$10</f>
        <v>32.4</v>
      </c>
      <c r="H5" s="45">
        <f>[1]Julho!$C$11</f>
        <v>23.9</v>
      </c>
      <c r="I5" s="45">
        <f>[1]Julho!$C$12</f>
        <v>19.2</v>
      </c>
      <c r="J5" s="45">
        <f>[1]Julho!$C$13</f>
        <v>26.7</v>
      </c>
      <c r="K5" s="45">
        <f>[1]Julho!$C$14</f>
        <v>30.7</v>
      </c>
      <c r="L5" s="45">
        <f>[1]Julho!$C$15</f>
        <v>30.9</v>
      </c>
      <c r="M5" s="45">
        <f>[1]Julho!$C$16</f>
        <v>25.4</v>
      </c>
      <c r="N5" s="45">
        <f>[1]Julho!$C$17</f>
        <v>22.7</v>
      </c>
      <c r="O5" s="45">
        <f>[1]Julho!$C$18</f>
        <v>24</v>
      </c>
      <c r="P5" s="45">
        <f>[1]Julho!$C$19</f>
        <v>25.6</v>
      </c>
      <c r="Q5" s="45">
        <f>[1]Julho!$C$20</f>
        <v>23.7</v>
      </c>
      <c r="R5" s="45">
        <f>[1]Julho!$C$21</f>
        <v>20.7</v>
      </c>
      <c r="S5" s="45">
        <f>[1]Julho!$C$22</f>
        <v>21.8</v>
      </c>
      <c r="T5" s="45">
        <f>[1]Julho!$C$23</f>
        <v>23.4</v>
      </c>
      <c r="U5" s="45">
        <f>[1]Julho!$C$24</f>
        <v>27.8</v>
      </c>
      <c r="V5" s="45">
        <f>[1]Julho!$C$25</f>
        <v>32.1</v>
      </c>
      <c r="W5" s="45">
        <f>[1]Julho!$C$26</f>
        <v>33.299999999999997</v>
      </c>
      <c r="X5" s="45">
        <f>[1]Julho!$C$27</f>
        <v>34.299999999999997</v>
      </c>
      <c r="Y5" s="45">
        <f>[1]Julho!$C$28</f>
        <v>32.700000000000003</v>
      </c>
      <c r="Z5" s="45">
        <f>[1]Julho!$C$29</f>
        <v>33.1</v>
      </c>
      <c r="AA5" s="45">
        <f>[1]Julho!$C$30</f>
        <v>34.700000000000003</v>
      </c>
      <c r="AB5" s="45">
        <f>[1]Julho!$C$31</f>
        <v>33.9</v>
      </c>
      <c r="AC5" s="45">
        <f>[1]Julho!$C$32</f>
        <v>34.4</v>
      </c>
      <c r="AD5" s="45">
        <f>[1]Julho!$C$33</f>
        <v>34.700000000000003</v>
      </c>
      <c r="AE5" s="45">
        <f>[1]Julho!$C$34</f>
        <v>33.4</v>
      </c>
      <c r="AF5" s="45">
        <f>[1]Julho!$C$35</f>
        <v>30.8</v>
      </c>
      <c r="AG5" s="46">
        <f>MAX(B5:AF5)</f>
        <v>34.700000000000003</v>
      </c>
      <c r="AH5" s="47">
        <f>AVERAGE(B5:AF5)</f>
        <v>29.087096774193547</v>
      </c>
    </row>
    <row r="6" spans="1:34" ht="17.100000000000001" customHeight="1" x14ac:dyDescent="0.2">
      <c r="A6" s="9" t="s">
        <v>0</v>
      </c>
      <c r="B6" s="3">
        <f>[2]Julho!$C$5</f>
        <v>28.5</v>
      </c>
      <c r="C6" s="3">
        <f>[2]Julho!$C$6</f>
        <v>29.8</v>
      </c>
      <c r="D6" s="3">
        <f>[2]Julho!$C$7</f>
        <v>29.7</v>
      </c>
      <c r="E6" s="3">
        <f>[2]Julho!$C$8</f>
        <v>28.6</v>
      </c>
      <c r="F6" s="3">
        <f>[2]Julho!$C$9</f>
        <v>29.4</v>
      </c>
      <c r="G6" s="3">
        <f>[2]Julho!$C$10</f>
        <v>23.1</v>
      </c>
      <c r="H6" s="3">
        <f>[2]Julho!$C$11</f>
        <v>12.4</v>
      </c>
      <c r="I6" s="3">
        <f>[2]Julho!$C$12</f>
        <v>18.100000000000001</v>
      </c>
      <c r="J6" s="3">
        <f>[2]Julho!$C$13</f>
        <v>20.399999999999999</v>
      </c>
      <c r="K6" s="3">
        <f>[2]Julho!$C$14</f>
        <v>28.6</v>
      </c>
      <c r="L6" s="3">
        <f>[2]Julho!$C$15</f>
        <v>23.2</v>
      </c>
      <c r="M6" s="3">
        <f>[2]Julho!$C$16</f>
        <v>20.3</v>
      </c>
      <c r="N6" s="3">
        <f>[2]Julho!$C$17</f>
        <v>21</v>
      </c>
      <c r="O6" s="3">
        <f>[2]Julho!$C$18</f>
        <v>23.1</v>
      </c>
      <c r="P6" s="3">
        <f>[2]Julho!$C$19</f>
        <v>22.4</v>
      </c>
      <c r="Q6" s="3">
        <f>[2]Julho!$C$20</f>
        <v>16.899999999999999</v>
      </c>
      <c r="R6" s="3">
        <f>[2]Julho!$C$21</f>
        <v>18.399999999999999</v>
      </c>
      <c r="S6" s="3">
        <f>[2]Julho!$C$22</f>
        <v>19.2</v>
      </c>
      <c r="T6" s="3">
        <f>[2]Julho!$C$23</f>
        <v>22</v>
      </c>
      <c r="U6" s="3">
        <f>[2]Julho!$C$24</f>
        <v>24</v>
      </c>
      <c r="V6" s="3">
        <f>[2]Julho!$C$25</f>
        <v>29.6</v>
      </c>
      <c r="W6" s="3">
        <f>[2]Julho!$C$26</f>
        <v>30.5</v>
      </c>
      <c r="X6" s="3">
        <f>[2]Julho!$C$27</f>
        <v>30.5</v>
      </c>
      <c r="Y6" s="3">
        <f>[2]Julho!$C$28</f>
        <v>32.9</v>
      </c>
      <c r="Z6" s="3">
        <f>[2]Julho!$C$29</f>
        <v>24</v>
      </c>
      <c r="AA6" s="3">
        <f>[2]Julho!$C$30</f>
        <v>27</v>
      </c>
      <c r="AB6" s="3">
        <f>[2]Julho!$C$31</f>
        <v>22.8</v>
      </c>
      <c r="AC6" s="3">
        <f>[2]Julho!$C$32</f>
        <v>29.6</v>
      </c>
      <c r="AD6" s="3">
        <f>[2]Julho!$C$33</f>
        <v>31.6</v>
      </c>
      <c r="AE6" s="3">
        <f>[2]Julho!$C$34</f>
        <v>21.6</v>
      </c>
      <c r="AF6" s="3">
        <f>[2]Julho!$C$35</f>
        <v>27.4</v>
      </c>
      <c r="AG6" s="16">
        <f t="shared" ref="AG6:AG14" si="1">MAX(B6:AF6)</f>
        <v>32.9</v>
      </c>
      <c r="AH6" s="25">
        <f t="shared" ref="AH6:AH14" si="2">AVERAGE(B6:AF6)</f>
        <v>24.729032258064517</v>
      </c>
    </row>
    <row r="7" spans="1:34" ht="17.100000000000001" customHeight="1" x14ac:dyDescent="0.2">
      <c r="A7" s="9" t="s">
        <v>1</v>
      </c>
      <c r="B7" s="3">
        <f>[3]Julho!$C$5</f>
        <v>31.7</v>
      </c>
      <c r="C7" s="3">
        <f>[3]Julho!$C$6</f>
        <v>32.6</v>
      </c>
      <c r="D7" s="3">
        <f>[3]Julho!$C$7</f>
        <v>32</v>
      </c>
      <c r="E7" s="3">
        <f>[3]Julho!$C$8</f>
        <v>31.3</v>
      </c>
      <c r="F7" s="3">
        <f>[3]Julho!$C$9</f>
        <v>30.9</v>
      </c>
      <c r="G7" s="3">
        <f>[3]Julho!$C$10</f>
        <v>28.3</v>
      </c>
      <c r="H7" s="3">
        <f>[3]Julho!$C$11</f>
        <v>18.3</v>
      </c>
      <c r="I7" s="3">
        <f>[3]Julho!$C$12</f>
        <v>19.399999999999999</v>
      </c>
      <c r="J7" s="3">
        <f>[3]Julho!$C$13</f>
        <v>28.3</v>
      </c>
      <c r="K7" s="3">
        <f>[3]Julho!$C$14</f>
        <v>30.8</v>
      </c>
      <c r="L7" s="3">
        <f>[3]Julho!$C$15</f>
        <v>28.6</v>
      </c>
      <c r="M7" s="3">
        <f>[3]Julho!$C$16</f>
        <v>24.7</v>
      </c>
      <c r="N7" s="3">
        <f>[3]Julho!$C$17</f>
        <v>23.9</v>
      </c>
      <c r="O7" s="3">
        <f>[3]Julho!$C$18</f>
        <v>25.6</v>
      </c>
      <c r="P7" s="3">
        <f>[3]Julho!$C$19</f>
        <v>27.3</v>
      </c>
      <c r="Q7" s="3">
        <f>[3]Julho!$C$20</f>
        <v>22.1</v>
      </c>
      <c r="R7" s="3">
        <f>[3]Julho!$C$21</f>
        <v>20.7</v>
      </c>
      <c r="S7" s="3">
        <f>[3]Julho!$C$22</f>
        <v>21.9</v>
      </c>
      <c r="T7" s="3">
        <f>[3]Julho!$C$23</f>
        <v>24.1</v>
      </c>
      <c r="U7" s="3">
        <f>[3]Julho!$C$24</f>
        <v>28.4</v>
      </c>
      <c r="V7" s="3">
        <f>[3]Julho!$C$25</f>
        <v>31.6</v>
      </c>
      <c r="W7" s="3">
        <f>[3]Julho!$C$26</f>
        <v>32.4</v>
      </c>
      <c r="X7" s="3">
        <f>[3]Julho!$C$27</f>
        <v>32.700000000000003</v>
      </c>
      <c r="Y7" s="3">
        <f>[3]Julho!$C$28</f>
        <v>34.299999999999997</v>
      </c>
      <c r="Z7" s="3">
        <f>[3]Julho!$C$29</f>
        <v>30.1</v>
      </c>
      <c r="AA7" s="3">
        <f>[3]Julho!$C$30</f>
        <v>31.7</v>
      </c>
      <c r="AB7" s="3">
        <f>[3]Julho!$C$31</f>
        <v>29.7</v>
      </c>
      <c r="AC7" s="3">
        <f>[3]Julho!$C$32</f>
        <v>32.799999999999997</v>
      </c>
      <c r="AD7" s="3">
        <f>[3]Julho!$C$33</f>
        <v>33.700000000000003</v>
      </c>
      <c r="AE7" s="3">
        <f>[3]Julho!$C$34</f>
        <v>26.6</v>
      </c>
      <c r="AF7" s="3">
        <f>[3]Julho!$C$35</f>
        <v>32.6</v>
      </c>
      <c r="AG7" s="16">
        <f t="shared" si="1"/>
        <v>34.299999999999997</v>
      </c>
      <c r="AH7" s="25">
        <f t="shared" si="2"/>
        <v>28.358064516129041</v>
      </c>
    </row>
    <row r="8" spans="1:34" ht="17.100000000000001" customHeight="1" x14ac:dyDescent="0.2">
      <c r="A8" s="9" t="s">
        <v>50</v>
      </c>
      <c r="B8" s="3">
        <f>[4]Julho!$C$5</f>
        <v>30.1</v>
      </c>
      <c r="C8" s="3">
        <f>[4]Julho!$C$6</f>
        <v>31.5</v>
      </c>
      <c r="D8" s="3">
        <f>[4]Julho!$C$7</f>
        <v>31.8</v>
      </c>
      <c r="E8" s="3">
        <f>[4]Julho!$C$8</f>
        <v>29.7</v>
      </c>
      <c r="F8" s="3">
        <f>[4]Julho!$C$9</f>
        <v>30.5</v>
      </c>
      <c r="G8" s="3">
        <f>[4]Julho!$C$10</f>
        <v>21.3</v>
      </c>
      <c r="H8" s="3">
        <f>[4]Julho!$C$11</f>
        <v>13.5</v>
      </c>
      <c r="I8" s="3">
        <f>[4]Julho!$C$12</f>
        <v>20.9</v>
      </c>
      <c r="J8" s="3">
        <f>[4]Julho!$C$13</f>
        <v>26.6</v>
      </c>
      <c r="K8" s="3">
        <f>[4]Julho!$C$14</f>
        <v>31.2</v>
      </c>
      <c r="L8" s="3">
        <f>[4]Julho!$C$15</f>
        <v>21.2</v>
      </c>
      <c r="M8" s="3">
        <f>[4]Julho!$C$16</f>
        <v>20.8</v>
      </c>
      <c r="N8" s="3">
        <f>[4]Julho!$C$17</f>
        <v>23.8</v>
      </c>
      <c r="O8" s="3">
        <f>[4]Julho!$C$18</f>
        <v>26.4</v>
      </c>
      <c r="P8" s="3">
        <f>[4]Julho!$C$19</f>
        <v>23.7</v>
      </c>
      <c r="Q8" s="3">
        <f>[4]Julho!$C$20</f>
        <v>17.2</v>
      </c>
      <c r="R8" s="3">
        <f>[4]Julho!$C$21</f>
        <v>18.600000000000001</v>
      </c>
      <c r="S8" s="3">
        <f>[4]Julho!$C$22</f>
        <v>20.2</v>
      </c>
      <c r="T8" s="3">
        <f>[4]Julho!$C$23</f>
        <v>24.3</v>
      </c>
      <c r="U8" s="3">
        <f>[4]Julho!$C$24</f>
        <v>26.3</v>
      </c>
      <c r="V8" s="3">
        <f>[4]Julho!$C$25</f>
        <v>30.1</v>
      </c>
      <c r="W8" s="3">
        <f>[4]Julho!$C$26</f>
        <v>31.3</v>
      </c>
      <c r="X8" s="3">
        <f>[4]Julho!$C$27</f>
        <v>32.5</v>
      </c>
      <c r="Y8" s="3">
        <f>[4]Julho!$C$28</f>
        <v>33.9</v>
      </c>
      <c r="Z8" s="3">
        <f>[4]Julho!$C$29</f>
        <v>25.9</v>
      </c>
      <c r="AA8" s="3">
        <f>[4]Julho!$C$30</f>
        <v>29.3</v>
      </c>
      <c r="AB8" s="3">
        <f>[4]Julho!$C$31</f>
        <v>22.8</v>
      </c>
      <c r="AC8" s="3">
        <f>[4]Julho!$C$32</f>
        <v>30.7</v>
      </c>
      <c r="AD8" s="3">
        <f>[4]Julho!$C$33</f>
        <v>28.1</v>
      </c>
      <c r="AE8" s="3">
        <f>[4]Julho!$C$34</f>
        <v>22.8</v>
      </c>
      <c r="AF8" s="3">
        <f>[4]Julho!$C$35</f>
        <v>31</v>
      </c>
      <c r="AG8" s="16">
        <f t="shared" ref="AG8:AG9" si="3">MAX(B8:AF8)</f>
        <v>33.9</v>
      </c>
      <c r="AH8" s="25">
        <f t="shared" ref="AH8:AH9" si="4">AVERAGE(B8:AF8)</f>
        <v>26.064516129032253</v>
      </c>
    </row>
    <row r="9" spans="1:34" ht="17.100000000000001" customHeight="1" x14ac:dyDescent="0.2">
      <c r="A9" s="9" t="s">
        <v>2</v>
      </c>
      <c r="B9" s="3">
        <f>[5]Julho!$C$5</f>
        <v>29.7</v>
      </c>
      <c r="C9" s="3">
        <f>[5]Julho!$C$6</f>
        <v>30.2</v>
      </c>
      <c r="D9" s="3">
        <f>[5]Julho!$C$7</f>
        <v>29.9</v>
      </c>
      <c r="E9" s="3">
        <f>[5]Julho!$C$8</f>
        <v>28.2</v>
      </c>
      <c r="F9" s="3">
        <f>[5]Julho!$C$9</f>
        <v>28.6</v>
      </c>
      <c r="G9" s="3">
        <f>[5]Julho!$C$10</f>
        <v>28.2</v>
      </c>
      <c r="H9" s="3">
        <f>[5]Julho!$C$11</f>
        <v>18.899999999999999</v>
      </c>
      <c r="I9" s="3">
        <f>[5]Julho!$C$12</f>
        <v>19.100000000000001</v>
      </c>
      <c r="J9" s="3">
        <f>[5]Julho!$C$13</f>
        <v>26.9</v>
      </c>
      <c r="K9" s="3">
        <f>[5]Julho!$C$14</f>
        <v>28.6</v>
      </c>
      <c r="L9" s="3">
        <f>[5]Julho!$C$15</f>
        <v>27.6</v>
      </c>
      <c r="M9" s="3">
        <f>[5]Julho!$C$16</f>
        <v>24.8</v>
      </c>
      <c r="N9" s="3">
        <f>[5]Julho!$C$17</f>
        <v>22.2</v>
      </c>
      <c r="O9" s="3">
        <f>[5]Julho!$C$18</f>
        <v>24.5</v>
      </c>
      <c r="P9" s="3">
        <f>[5]Julho!$C$19</f>
        <v>25.2</v>
      </c>
      <c r="Q9" s="3">
        <f>[5]Julho!$C$20</f>
        <v>23.3</v>
      </c>
      <c r="R9" s="3">
        <f>[5]Julho!$C$21</f>
        <v>18.8</v>
      </c>
      <c r="S9" s="3">
        <f>[5]Julho!$C$22</f>
        <v>20.399999999999999</v>
      </c>
      <c r="T9" s="3">
        <f>[5]Julho!$C$23</f>
        <v>23</v>
      </c>
      <c r="U9" s="3">
        <f>[5]Julho!$C$24</f>
        <v>25.9</v>
      </c>
      <c r="V9" s="3">
        <f>[5]Julho!$C$25</f>
        <v>29.8</v>
      </c>
      <c r="W9" s="3">
        <f>[5]Julho!$C$26</f>
        <v>30</v>
      </c>
      <c r="X9" s="3">
        <f>[5]Julho!$C$27</f>
        <v>31</v>
      </c>
      <c r="Y9" s="3">
        <f>[5]Julho!$C$28</f>
        <v>32.1</v>
      </c>
      <c r="Z9" s="3">
        <f>[5]Julho!$C$29</f>
        <v>29.8</v>
      </c>
      <c r="AA9" s="3">
        <f>[5]Julho!$C$30</f>
        <v>30.9</v>
      </c>
      <c r="AB9" s="3">
        <f>[5]Julho!$C$31</f>
        <v>29.4</v>
      </c>
      <c r="AC9" s="3">
        <f>[5]Julho!$C$32</f>
        <v>32.4</v>
      </c>
      <c r="AD9" s="3">
        <f>[5]Julho!$C$33</f>
        <v>32</v>
      </c>
      <c r="AE9" s="3">
        <f>[5]Julho!$C$34</f>
        <v>30.3</v>
      </c>
      <c r="AF9" s="3">
        <f>[5]Julho!$C$35</f>
        <v>30.7</v>
      </c>
      <c r="AG9" s="16">
        <f t="shared" si="3"/>
        <v>32.4</v>
      </c>
      <c r="AH9" s="25">
        <f t="shared" si="4"/>
        <v>27.174193548387091</v>
      </c>
    </row>
    <row r="10" spans="1:34" ht="17.100000000000001" customHeight="1" x14ac:dyDescent="0.2">
      <c r="A10" s="9" t="s">
        <v>3</v>
      </c>
      <c r="B10" s="3">
        <f>[6]Julho!$C$5</f>
        <v>30.2</v>
      </c>
      <c r="C10" s="3">
        <f>[6]Julho!$C$6</f>
        <v>30.1</v>
      </c>
      <c r="D10" s="3">
        <f>[6]Julho!$C$7</f>
        <v>29.3</v>
      </c>
      <c r="E10" s="3">
        <f>[6]Julho!$C$8</f>
        <v>29.2</v>
      </c>
      <c r="F10" s="3">
        <f>[6]Julho!$C$9</f>
        <v>29.9</v>
      </c>
      <c r="G10" s="3">
        <f>[6]Julho!$C$10</f>
        <v>31.3</v>
      </c>
      <c r="H10" s="3">
        <f>[6]Julho!$C$11</f>
        <v>28.1</v>
      </c>
      <c r="I10" s="3">
        <f>[6]Julho!$C$12</f>
        <v>19.399999999999999</v>
      </c>
      <c r="J10" s="3">
        <f>[6]Julho!$C$13</f>
        <v>27.6</v>
      </c>
      <c r="K10" s="3">
        <f>[6]Julho!$C$14</f>
        <v>29.5</v>
      </c>
      <c r="L10" s="3">
        <f>[6]Julho!$C$15</f>
        <v>29.7</v>
      </c>
      <c r="M10" s="3">
        <f>[6]Julho!$C$16</f>
        <v>27.6</v>
      </c>
      <c r="N10" s="3">
        <f>[6]Julho!$C$17</f>
        <v>23.3</v>
      </c>
      <c r="O10" s="3">
        <f>[6]Julho!$C$18</f>
        <v>24.9</v>
      </c>
      <c r="P10" s="3">
        <f>[6]Julho!$C$19</f>
        <v>25.5</v>
      </c>
      <c r="Q10" s="3">
        <f>[6]Julho!$C$20</f>
        <v>27</v>
      </c>
      <c r="R10" s="3">
        <f>[6]Julho!$C$21</f>
        <v>22.7</v>
      </c>
      <c r="S10" s="3">
        <f>[6]Julho!$C$22</f>
        <v>21.8</v>
      </c>
      <c r="T10" s="3">
        <f>[6]Julho!$C$23</f>
        <v>22.6</v>
      </c>
      <c r="U10" s="3">
        <f>[6]Julho!$C$24</f>
        <v>27.7</v>
      </c>
      <c r="V10" s="3">
        <f>[6]Julho!$C$25</f>
        <v>31</v>
      </c>
      <c r="W10" s="3">
        <f>[6]Julho!$C$26</f>
        <v>32.299999999999997</v>
      </c>
      <c r="X10" s="3">
        <f>[6]Julho!$C$27</f>
        <v>32.700000000000003</v>
      </c>
      <c r="Y10" s="3">
        <f>[6]Julho!$C$28</f>
        <v>33</v>
      </c>
      <c r="Z10" s="3">
        <f>[6]Julho!$C$29</f>
        <v>33.4</v>
      </c>
      <c r="AA10" s="3">
        <f>[6]Julho!$C$30</f>
        <v>32.799999999999997</v>
      </c>
      <c r="AB10" s="3">
        <f>[6]Julho!$C$31</f>
        <v>33.299999999999997</v>
      </c>
      <c r="AC10" s="3">
        <f>[6]Julho!$C$32</f>
        <v>32.9</v>
      </c>
      <c r="AD10" s="3">
        <f>[6]Julho!$C$33</f>
        <v>33.4</v>
      </c>
      <c r="AE10" s="3">
        <f>[6]Julho!$C$34</f>
        <v>32.200000000000003</v>
      </c>
      <c r="AF10" s="3">
        <f>[6]Julho!$C$35</f>
        <v>30.5</v>
      </c>
      <c r="AG10" s="16">
        <f t="shared" si="1"/>
        <v>33.4</v>
      </c>
      <c r="AH10" s="25">
        <f t="shared" si="2"/>
        <v>28.86774193548387</v>
      </c>
    </row>
    <row r="11" spans="1:34" ht="17.100000000000001" customHeight="1" x14ac:dyDescent="0.2">
      <c r="A11" s="9" t="s">
        <v>4</v>
      </c>
      <c r="B11" s="3">
        <f>[7]Julho!$C$5</f>
        <v>27.9</v>
      </c>
      <c r="C11" s="3">
        <f>[7]Julho!$C$6</f>
        <v>27.8</v>
      </c>
      <c r="D11" s="3">
        <f>[7]Julho!$C$7</f>
        <v>27.1</v>
      </c>
      <c r="E11" s="3">
        <f>[7]Julho!$C$8</f>
        <v>26.9</v>
      </c>
      <c r="F11" s="3">
        <f>[7]Julho!$C$9</f>
        <v>28.9</v>
      </c>
      <c r="G11" s="3">
        <f>[7]Julho!$C$10</f>
        <v>29.3</v>
      </c>
      <c r="H11" s="3">
        <f>[7]Julho!$C$11</f>
        <v>25.8</v>
      </c>
      <c r="I11" s="3">
        <f>[7]Julho!$C$12</f>
        <v>19.7</v>
      </c>
      <c r="J11" s="3">
        <f>[7]Julho!$C$13</f>
        <v>25.9</v>
      </c>
      <c r="K11" s="3">
        <f>[7]Julho!$C$14</f>
        <v>28.2</v>
      </c>
      <c r="L11" s="3">
        <f>[7]Julho!$C$15</f>
        <v>27.8</v>
      </c>
      <c r="M11" s="3">
        <f>[7]Julho!$C$16</f>
        <v>24.5</v>
      </c>
      <c r="N11" s="3">
        <f>[7]Julho!$C$17</f>
        <v>21.9</v>
      </c>
      <c r="O11" s="3">
        <f>[7]Julho!$C$18</f>
        <v>23.7</v>
      </c>
      <c r="P11" s="3">
        <f>[7]Julho!$C$19</f>
        <v>24.2</v>
      </c>
      <c r="Q11" s="3">
        <f>[7]Julho!$C$20</f>
        <v>25.5</v>
      </c>
      <c r="R11" s="3">
        <f>[7]Julho!$C$21</f>
        <v>17.7</v>
      </c>
      <c r="S11" s="3">
        <f>[7]Julho!$C$22</f>
        <v>18.399999999999999</v>
      </c>
      <c r="T11" s="3">
        <f>[7]Julho!$C$23</f>
        <v>20.9</v>
      </c>
      <c r="U11" s="3">
        <f>[7]Julho!$C$24</f>
        <v>26.4</v>
      </c>
      <c r="V11" s="3">
        <f>[7]Julho!$C$25</f>
        <v>29.9</v>
      </c>
      <c r="W11" s="3">
        <f>[7]Julho!$C$26</f>
        <v>30.2</v>
      </c>
      <c r="X11" s="3">
        <f>[7]Julho!$C$27</f>
        <v>29.7</v>
      </c>
      <c r="Y11" s="3">
        <f>[7]Julho!$C$28</f>
        <v>29.5</v>
      </c>
      <c r="Z11" s="3">
        <f>[7]Julho!$C$29</f>
        <v>30.8</v>
      </c>
      <c r="AA11" s="3">
        <f>[7]Julho!$C$30</f>
        <v>30.8</v>
      </c>
      <c r="AB11" s="3">
        <f>[7]Julho!$C$31</f>
        <v>31.3</v>
      </c>
      <c r="AC11" s="3">
        <f>[7]Julho!$C$32</f>
        <v>30.4</v>
      </c>
      <c r="AD11" s="3">
        <f>[7]Julho!$C$33</f>
        <v>30.9</v>
      </c>
      <c r="AE11" s="3">
        <f>[7]Julho!$C$34</f>
        <v>30</v>
      </c>
      <c r="AF11" s="3">
        <f>[7]Julho!$C$35</f>
        <v>27.8</v>
      </c>
      <c r="AG11" s="16">
        <f t="shared" si="1"/>
        <v>31.3</v>
      </c>
      <c r="AH11" s="25">
        <f t="shared" si="2"/>
        <v>26.767741935483865</v>
      </c>
    </row>
    <row r="12" spans="1:34" ht="17.100000000000001" customHeight="1" x14ac:dyDescent="0.2">
      <c r="A12" s="9" t="s">
        <v>5</v>
      </c>
      <c r="B12" s="3">
        <f>[8]Julho!$C$5</f>
        <v>32.200000000000003</v>
      </c>
      <c r="C12" s="3">
        <f>[8]Julho!$C$6</f>
        <v>33.700000000000003</v>
      </c>
      <c r="D12" s="3">
        <f>[8]Julho!$C$7</f>
        <v>34.1</v>
      </c>
      <c r="E12" s="3">
        <f>[8]Julho!$C$8</f>
        <v>31.1</v>
      </c>
      <c r="F12" s="3">
        <f>[8]Julho!$C$9</f>
        <v>34.200000000000003</v>
      </c>
      <c r="G12" s="3">
        <f>[8]Julho!$C$10</f>
        <v>25.1</v>
      </c>
      <c r="H12" s="3">
        <f>[8]Julho!$C$11</f>
        <v>16.5</v>
      </c>
      <c r="I12" s="3">
        <f>[8]Julho!$C$12</f>
        <v>16.100000000000001</v>
      </c>
      <c r="J12" s="3">
        <f>[8]Julho!$C$13</f>
        <v>26.5</v>
      </c>
      <c r="K12" s="3">
        <f>[8]Julho!$C$14</f>
        <v>32.1</v>
      </c>
      <c r="L12" s="3">
        <f>[8]Julho!$C$15</f>
        <v>26.9</v>
      </c>
      <c r="M12" s="3">
        <f>[8]Julho!$C$16</f>
        <v>25.8</v>
      </c>
      <c r="N12" s="3">
        <f>[8]Julho!$C$17</f>
        <v>25.5</v>
      </c>
      <c r="O12" s="3">
        <f>[8]Julho!$C$18</f>
        <v>27.6</v>
      </c>
      <c r="P12" s="3">
        <f>[8]Julho!$C$19</f>
        <v>28</v>
      </c>
      <c r="Q12" s="3">
        <f>[8]Julho!$C$20</f>
        <v>24.2</v>
      </c>
      <c r="R12" s="3">
        <f>[8]Julho!$C$21</f>
        <v>22.1</v>
      </c>
      <c r="S12" s="3">
        <f>[8]Julho!$C$22</f>
        <v>22.1</v>
      </c>
      <c r="T12" s="3">
        <f>[8]Julho!$C$23</f>
        <v>23.2</v>
      </c>
      <c r="U12" s="3">
        <f>[8]Julho!$C$24</f>
        <v>24.4</v>
      </c>
      <c r="V12" s="3">
        <f>[8]Julho!$C$25</f>
        <v>27.2</v>
      </c>
      <c r="W12" s="3">
        <f>[8]Julho!$C$26</f>
        <v>32</v>
      </c>
      <c r="X12" s="3">
        <f>[8]Julho!$C$27</f>
        <v>34</v>
      </c>
      <c r="Y12" s="3">
        <f>[8]Julho!$C$28</f>
        <v>33.9</v>
      </c>
      <c r="Z12" s="3">
        <f>[8]Julho!$C$29</f>
        <v>36.6</v>
      </c>
      <c r="AA12" s="3">
        <f>[8]Julho!$C$30</f>
        <v>28.7</v>
      </c>
      <c r="AB12" s="3">
        <f>[8]Julho!$C$31</f>
        <v>31</v>
      </c>
      <c r="AC12" s="3">
        <f>[8]Julho!$C$32</f>
        <v>28.2</v>
      </c>
      <c r="AD12" s="3">
        <f>[8]Julho!$C$33</f>
        <v>32.299999999999997</v>
      </c>
      <c r="AE12" s="3">
        <f>[8]Julho!$C$34</f>
        <v>36.9</v>
      </c>
      <c r="AF12" s="3">
        <f>[8]Julho!$C$35</f>
        <v>30.3</v>
      </c>
      <c r="AG12" s="16">
        <f t="shared" si="1"/>
        <v>36.9</v>
      </c>
      <c r="AH12" s="25">
        <f t="shared" si="2"/>
        <v>28.467741935483875</v>
      </c>
    </row>
    <row r="13" spans="1:34" ht="17.100000000000001" customHeight="1" x14ac:dyDescent="0.2">
      <c r="A13" s="9" t="s">
        <v>6</v>
      </c>
      <c r="B13" s="3">
        <f>[9]Julho!$C$5</f>
        <v>31.3</v>
      </c>
      <c r="C13" s="3">
        <f>[9]Julho!$C$6</f>
        <v>31.4</v>
      </c>
      <c r="D13" s="3">
        <f>[9]Julho!$C$7</f>
        <v>30.7</v>
      </c>
      <c r="E13" s="3">
        <f>[9]Julho!$C$8</f>
        <v>30</v>
      </c>
      <c r="F13" s="3">
        <f>[9]Julho!$C$9</f>
        <v>30.7</v>
      </c>
      <c r="G13" s="3">
        <f>[9]Julho!$C$10</f>
        <v>32</v>
      </c>
      <c r="H13" s="3">
        <f>[9]Julho!$C$11</f>
        <v>24.6</v>
      </c>
      <c r="I13" s="3">
        <f>[9]Julho!$C$12</f>
        <v>22.6</v>
      </c>
      <c r="J13" s="3">
        <f>[9]Julho!$C$13</f>
        <v>29.2</v>
      </c>
      <c r="K13" s="3">
        <f>[9]Julho!$C$14</f>
        <v>31.6</v>
      </c>
      <c r="L13" s="3">
        <f>[9]Julho!$C$15</f>
        <v>30.7</v>
      </c>
      <c r="M13" s="3">
        <f>[9]Julho!$C$16</f>
        <v>27.7</v>
      </c>
      <c r="N13" s="3">
        <f>[9]Julho!$C$17</f>
        <v>26.6</v>
      </c>
      <c r="O13" s="3">
        <f>[9]Julho!$C$18</f>
        <v>28</v>
      </c>
      <c r="P13" s="3">
        <f>[9]Julho!$C$19</f>
        <v>28.4</v>
      </c>
      <c r="Q13" s="3">
        <f>[9]Julho!$C$20</f>
        <v>27.3</v>
      </c>
      <c r="R13" s="3">
        <f>[9]Julho!$C$21</f>
        <v>22.4</v>
      </c>
      <c r="S13" s="3">
        <f>[9]Julho!$C$22</f>
        <v>23.8</v>
      </c>
      <c r="T13" s="3">
        <f>[9]Julho!$C$23</f>
        <v>26</v>
      </c>
      <c r="U13" s="3">
        <f>[9]Julho!$C$24</f>
        <v>28.9</v>
      </c>
      <c r="V13" s="3">
        <f>[9]Julho!$C$25</f>
        <v>32.5</v>
      </c>
      <c r="W13" s="3">
        <f>[9]Julho!$C$26</f>
        <v>32.4</v>
      </c>
      <c r="X13" s="3">
        <f>[9]Julho!$C$27</f>
        <v>32.9</v>
      </c>
      <c r="Y13" s="3">
        <f>[9]Julho!$C$28</f>
        <v>33.4</v>
      </c>
      <c r="Z13" s="3">
        <f>[9]Julho!$C$29</f>
        <v>32.9</v>
      </c>
      <c r="AA13" s="3">
        <f>[9]Julho!$C$30</f>
        <v>32.9</v>
      </c>
      <c r="AB13" s="3">
        <f>[9]Julho!$C$31</f>
        <v>32.5</v>
      </c>
      <c r="AC13" s="3">
        <f>[9]Julho!$C$32</f>
        <v>33.5</v>
      </c>
      <c r="AD13" s="3">
        <f>[9]Julho!$C$33</f>
        <v>33.700000000000003</v>
      </c>
      <c r="AE13" s="3">
        <f>[9]Julho!$C$34</f>
        <v>33</v>
      </c>
      <c r="AF13" s="3">
        <f>[9]Julho!$C$35</f>
        <v>32.4</v>
      </c>
      <c r="AG13" s="16">
        <f t="shared" si="1"/>
        <v>33.700000000000003</v>
      </c>
      <c r="AH13" s="25">
        <f t="shared" si="2"/>
        <v>29.87096774193548</v>
      </c>
    </row>
    <row r="14" spans="1:34" ht="17.100000000000001" customHeight="1" x14ac:dyDescent="0.2">
      <c r="A14" s="9" t="s">
        <v>7</v>
      </c>
      <c r="B14" s="3">
        <f>[10]Julho!$C$5</f>
        <v>28.9</v>
      </c>
      <c r="C14" s="3">
        <f>[10]Julho!$C$6</f>
        <v>29.8</v>
      </c>
      <c r="D14" s="3">
        <f>[10]Julho!$C$7</f>
        <v>29.1</v>
      </c>
      <c r="E14" s="3">
        <f>[10]Julho!$C$8</f>
        <v>29.4</v>
      </c>
      <c r="F14" s="3">
        <f>[10]Julho!$C$9</f>
        <v>29.5</v>
      </c>
      <c r="G14" s="3">
        <f>[10]Julho!$C$10</f>
        <v>24.8</v>
      </c>
      <c r="H14" s="3">
        <f>[10]Julho!$C$11</f>
        <v>15.2</v>
      </c>
      <c r="I14" s="3">
        <f>[10]Julho!$C$12</f>
        <v>16.5</v>
      </c>
      <c r="J14" s="3">
        <f>[10]Julho!$C$13</f>
        <v>22.4</v>
      </c>
      <c r="K14" s="3">
        <f>[10]Julho!$C$14</f>
        <v>28.7</v>
      </c>
      <c r="L14" s="3">
        <f>[10]Julho!$C$15</f>
        <v>23.4</v>
      </c>
      <c r="M14" s="3">
        <f>[10]Julho!$C$16</f>
        <v>20.5</v>
      </c>
      <c r="N14" s="3">
        <f>[10]Julho!$C$17</f>
        <v>20.2</v>
      </c>
      <c r="O14" s="3">
        <f>[10]Julho!$C$18</f>
        <v>22.4</v>
      </c>
      <c r="P14" s="3">
        <f>[10]Julho!$C$19</f>
        <v>21.5</v>
      </c>
      <c r="Q14" s="3">
        <f>[10]Julho!$C$20</f>
        <v>18</v>
      </c>
      <c r="R14" s="3">
        <f>[10]Julho!$C$21</f>
        <v>17.7</v>
      </c>
      <c r="S14" s="3">
        <f>[10]Julho!$C$22</f>
        <v>19.3</v>
      </c>
      <c r="T14" s="3">
        <f>[10]Julho!$C$23</f>
        <v>21.5</v>
      </c>
      <c r="U14" s="3">
        <f>[10]Julho!$C$24</f>
        <v>24.2</v>
      </c>
      <c r="V14" s="3">
        <f>[10]Julho!$C$25</f>
        <v>29.9</v>
      </c>
      <c r="W14" s="3">
        <f>[10]Julho!$C$26</f>
        <v>30.1</v>
      </c>
      <c r="X14" s="3">
        <f>[10]Julho!$C$27</f>
        <v>30.9</v>
      </c>
      <c r="Y14" s="3">
        <f>[10]Julho!$C$28</f>
        <v>32.700000000000003</v>
      </c>
      <c r="Z14" s="3">
        <f>[10]Julho!$C$29</f>
        <v>25.8</v>
      </c>
      <c r="AA14" s="3">
        <f>[10]Julho!$C$30</f>
        <v>29.8</v>
      </c>
      <c r="AB14" s="3">
        <f>[10]Julho!$C$31</f>
        <v>25.1</v>
      </c>
      <c r="AC14" s="3">
        <f>[10]Julho!$C$32</f>
        <v>32.799999999999997</v>
      </c>
      <c r="AD14" s="3">
        <f>[10]Julho!$C$33</f>
        <v>33.1</v>
      </c>
      <c r="AE14" s="3">
        <f>[10]Julho!$C$34</f>
        <v>27</v>
      </c>
      <c r="AF14" s="3">
        <f>[10]Julho!$C$35</f>
        <v>27.3</v>
      </c>
      <c r="AG14" s="16">
        <f t="shared" si="1"/>
        <v>33.1</v>
      </c>
      <c r="AH14" s="25">
        <f t="shared" si="2"/>
        <v>25.403225806451605</v>
      </c>
    </row>
    <row r="15" spans="1:34" ht="17.100000000000001" customHeight="1" x14ac:dyDescent="0.2">
      <c r="A15" s="9" t="s">
        <v>8</v>
      </c>
      <c r="B15" s="3" t="str">
        <f>[11]Julho!$C$5</f>
        <v>**</v>
      </c>
      <c r="C15" s="3" t="str">
        <f>[11]Julho!$C$6</f>
        <v>**</v>
      </c>
      <c r="D15" s="3" t="str">
        <f>[11]Julho!$C$7</f>
        <v>**</v>
      </c>
      <c r="E15" s="3" t="str">
        <f>[11]Julho!$C$8</f>
        <v>**</v>
      </c>
      <c r="F15" s="3" t="str">
        <f>[11]Julho!$C$9</f>
        <v>**</v>
      </c>
      <c r="G15" s="3" t="str">
        <f>[11]Julho!$C$10</f>
        <v>**</v>
      </c>
      <c r="H15" s="3" t="str">
        <f>[11]Julho!$C$11</f>
        <v>**</v>
      </c>
      <c r="I15" s="3" t="str">
        <f>[11]Julho!$C$12</f>
        <v>**</v>
      </c>
      <c r="J15" s="3" t="str">
        <f>[11]Julho!$C$13</f>
        <v>**</v>
      </c>
      <c r="K15" s="3" t="str">
        <f>[11]Julho!$C$14</f>
        <v>**</v>
      </c>
      <c r="L15" s="3" t="str">
        <f>[11]Julho!$C$15</f>
        <v>**</v>
      </c>
      <c r="M15" s="3" t="str">
        <f>[11]Julho!$C$16</f>
        <v>**</v>
      </c>
      <c r="N15" s="3" t="str">
        <f>[11]Julho!$C$17</f>
        <v>**</v>
      </c>
      <c r="O15" s="3" t="str">
        <f>[11]Julho!$C$18</f>
        <v>**</v>
      </c>
      <c r="P15" s="3" t="str">
        <f>[11]Julho!$C$19</f>
        <v>**</v>
      </c>
      <c r="Q15" s="3" t="str">
        <f>[11]Julho!$C$20</f>
        <v>**</v>
      </c>
      <c r="R15" s="3" t="str">
        <f>[11]Julho!$C$21</f>
        <v>**</v>
      </c>
      <c r="S15" s="3" t="str">
        <f>[11]Julho!$C$22</f>
        <v>**</v>
      </c>
      <c r="T15" s="3" t="str">
        <f>[11]Julho!$C$23</f>
        <v>**</v>
      </c>
      <c r="U15" s="3">
        <f>[11]Julho!$C$24</f>
        <v>23.2</v>
      </c>
      <c r="V15" s="3">
        <f>[11]Julho!$C$25</f>
        <v>28.5</v>
      </c>
      <c r="W15" s="3">
        <f>[11]Julho!$C$26</f>
        <v>30.9</v>
      </c>
      <c r="X15" s="3">
        <f>[11]Julho!$C$27</f>
        <v>30.1</v>
      </c>
      <c r="Y15" s="3">
        <f>[11]Julho!$C$28</f>
        <v>32.299999999999997</v>
      </c>
      <c r="Z15" s="3">
        <f>[11]Julho!$C$29</f>
        <v>26.4</v>
      </c>
      <c r="AA15" s="3">
        <f>[11]Julho!$C$30</f>
        <v>27.7</v>
      </c>
      <c r="AB15" s="3">
        <f>[11]Julho!$C$31</f>
        <v>22.6</v>
      </c>
      <c r="AC15" s="3">
        <f>[11]Julho!$C$32</f>
        <v>28.9</v>
      </c>
      <c r="AD15" s="3">
        <f>[11]Julho!$C$33</f>
        <v>31.1</v>
      </c>
      <c r="AE15" s="3">
        <f>[11]Julho!$C$34</f>
        <v>20.7</v>
      </c>
      <c r="AF15" s="3">
        <f>[11]Julho!$C$35</f>
        <v>26.7</v>
      </c>
      <c r="AG15" s="16">
        <f t="shared" ref="AG15" si="5">MAX(B15:AF15)</f>
        <v>32.299999999999997</v>
      </c>
      <c r="AH15" s="25">
        <f t="shared" ref="AH15" si="6">AVERAGE(B15:AF15)</f>
        <v>27.424999999999997</v>
      </c>
    </row>
    <row r="16" spans="1:34" ht="17.100000000000001" customHeight="1" x14ac:dyDescent="0.2">
      <c r="A16" s="9" t="s">
        <v>9</v>
      </c>
      <c r="B16" s="3">
        <f>[12]Julho!$C$5</f>
        <v>29.2</v>
      </c>
      <c r="C16" s="3">
        <f>[12]Julho!$C$6</f>
        <v>29.9</v>
      </c>
      <c r="D16" s="3">
        <f>[12]Julho!$C$7</f>
        <v>29.8</v>
      </c>
      <c r="E16" s="3">
        <f>[12]Julho!$C$8</f>
        <v>29.4</v>
      </c>
      <c r="F16" s="3">
        <f>[12]Julho!$C$9</f>
        <v>30</v>
      </c>
      <c r="G16" s="3">
        <f>[12]Julho!$C$10</f>
        <v>29.1</v>
      </c>
      <c r="H16" s="3">
        <f>[12]Julho!$C$11</f>
        <v>17.5</v>
      </c>
      <c r="I16" s="3">
        <f>[12]Julho!$C$12</f>
        <v>17.5</v>
      </c>
      <c r="J16" s="3">
        <f>[12]Julho!$C$13</f>
        <v>23</v>
      </c>
      <c r="K16" s="3">
        <f>[12]Julho!$C$14</f>
        <v>28.5</v>
      </c>
      <c r="L16" s="3">
        <f>[12]Julho!$C$15</f>
        <v>24.4</v>
      </c>
      <c r="M16" s="3">
        <f>[12]Julho!$C$16</f>
        <v>21.9</v>
      </c>
      <c r="N16" s="3">
        <f>[12]Julho!$C$17</f>
        <v>20.2</v>
      </c>
      <c r="O16" s="3">
        <f>[12]Julho!$C$18</f>
        <v>22.2</v>
      </c>
      <c r="P16" s="3">
        <f>[12]Julho!$C$19</f>
        <v>22.6</v>
      </c>
      <c r="Q16" s="3">
        <f>[12]Julho!$C$20</f>
        <v>17.600000000000001</v>
      </c>
      <c r="R16" s="3">
        <f>[12]Julho!$C$21</f>
        <v>18.7</v>
      </c>
      <c r="S16" s="3">
        <f>[12]Julho!$C$22</f>
        <v>20.2</v>
      </c>
      <c r="T16" s="3">
        <f>[12]Julho!$C$23</f>
        <v>21.6</v>
      </c>
      <c r="U16" s="3">
        <f>[12]Julho!$C$24</f>
        <v>24.3</v>
      </c>
      <c r="V16" s="3">
        <f>[12]Julho!$C$25</f>
        <v>29.6</v>
      </c>
      <c r="W16" s="3">
        <f>[12]Julho!$C$26</f>
        <v>30.9</v>
      </c>
      <c r="X16" s="3">
        <f>[12]Julho!$C$27</f>
        <v>31.6</v>
      </c>
      <c r="Y16" s="3">
        <f>[12]Julho!$C$28</f>
        <v>32.799999999999997</v>
      </c>
      <c r="Z16" s="3">
        <f>[12]Julho!$C$29</f>
        <v>26</v>
      </c>
      <c r="AA16" s="3">
        <f>[12]Julho!$C$30</f>
        <v>30.8</v>
      </c>
      <c r="AB16" s="3">
        <f>[12]Julho!$C$31</f>
        <v>25.1</v>
      </c>
      <c r="AC16" s="3">
        <f>[12]Julho!$C$32</f>
        <v>31.8</v>
      </c>
      <c r="AD16" s="3">
        <f>[12]Julho!$C$33</f>
        <v>33.200000000000003</v>
      </c>
      <c r="AE16" s="3">
        <f>[12]Julho!$C$34</f>
        <v>29</v>
      </c>
      <c r="AF16" s="3">
        <f>[12]Julho!$C$35</f>
        <v>28.1</v>
      </c>
      <c r="AG16" s="16">
        <f>MAX(B16:AF16)</f>
        <v>33.200000000000003</v>
      </c>
      <c r="AH16" s="25">
        <f>AVERAGE(B16:AF16)</f>
        <v>26.016129032258064</v>
      </c>
    </row>
    <row r="17" spans="1:34" ht="17.100000000000001" customHeight="1" x14ac:dyDescent="0.2">
      <c r="A17" s="9" t="s">
        <v>49</v>
      </c>
      <c r="B17" s="3">
        <f>[13]Julho!$C$5</f>
        <v>30.4</v>
      </c>
      <c r="C17" s="3">
        <f>[13]Julho!$C$6</f>
        <v>31.3</v>
      </c>
      <c r="D17" s="3">
        <f>[13]Julho!$C$7</f>
        <v>31.6</v>
      </c>
      <c r="E17" s="3">
        <f>[13]Julho!$C$8</f>
        <v>29.7</v>
      </c>
      <c r="F17" s="3">
        <f>[13]Julho!$C$9</f>
        <v>29.5</v>
      </c>
      <c r="G17" s="3">
        <f>[13]Julho!$C$10</f>
        <v>23.7</v>
      </c>
      <c r="H17" s="3">
        <f>[13]Julho!$C$11</f>
        <v>15.8</v>
      </c>
      <c r="I17" s="3">
        <f>[13]Julho!$C$12</f>
        <v>20.100000000000001</v>
      </c>
      <c r="J17" s="3">
        <f>[13]Julho!$C$13</f>
        <v>26.3</v>
      </c>
      <c r="K17" s="3">
        <f>[13]Julho!$C$14</f>
        <v>29.3</v>
      </c>
      <c r="L17" s="3">
        <f>[13]Julho!$C$15</f>
        <v>24.5</v>
      </c>
      <c r="M17" s="3">
        <f>[13]Julho!$C$16</f>
        <v>23</v>
      </c>
      <c r="N17" s="3">
        <f>[13]Julho!$C$17</f>
        <v>24.4</v>
      </c>
      <c r="O17" s="3">
        <f>[13]Julho!$C$18</f>
        <v>25.6</v>
      </c>
      <c r="P17" s="3">
        <f>[13]Julho!$C$19</f>
        <v>25.3</v>
      </c>
      <c r="Q17" s="3">
        <f>[13]Julho!$C$20</f>
        <v>19.600000000000001</v>
      </c>
      <c r="R17" s="3">
        <f>[13]Julho!$C$21</f>
        <v>19.3</v>
      </c>
      <c r="S17" s="3">
        <f>[13]Julho!$C$22</f>
        <v>21</v>
      </c>
      <c r="T17" s="3">
        <f>[13]Julho!$C$23</f>
        <v>24</v>
      </c>
      <c r="U17" s="3">
        <f>[13]Julho!$C$24</f>
        <v>25.9</v>
      </c>
      <c r="V17" s="3">
        <f>[13]Julho!$C$25</f>
        <v>29.4</v>
      </c>
      <c r="W17" s="3">
        <f>[13]Julho!$C$26</f>
        <v>31.4</v>
      </c>
      <c r="X17" s="3">
        <f>[13]Julho!$C$27</f>
        <v>31</v>
      </c>
      <c r="Y17" s="3">
        <f>[13]Julho!$C$28</f>
        <v>33.200000000000003</v>
      </c>
      <c r="Z17" s="3">
        <f>[13]Julho!$C$29</f>
        <v>26</v>
      </c>
      <c r="AA17" s="3" t="str">
        <f>[13]Julho!$C$30</f>
        <v>**</v>
      </c>
      <c r="AB17" s="3" t="str">
        <f>[13]Julho!$C$31</f>
        <v>**</v>
      </c>
      <c r="AC17" s="3" t="str">
        <f>[13]Julho!$C$32</f>
        <v>**</v>
      </c>
      <c r="AD17" s="3" t="str">
        <f>[13]Julho!$C$33</f>
        <v>**</v>
      </c>
      <c r="AE17" s="3" t="str">
        <f>[13]Julho!$C$34</f>
        <v>**</v>
      </c>
      <c r="AF17" s="3" t="str">
        <f>[13]Julho!$C$35</f>
        <v>**</v>
      </c>
      <c r="AG17" s="16">
        <f t="shared" ref="AG17:AG18" si="7">MAX(B17:AF17)</f>
        <v>33.200000000000003</v>
      </c>
      <c r="AH17" s="25">
        <f t="shared" ref="AH17:AH18" si="8">AVERAGE(B17:AF17)</f>
        <v>26.052000000000003</v>
      </c>
    </row>
    <row r="18" spans="1:34" ht="17.100000000000001" customHeight="1" x14ac:dyDescent="0.2">
      <c r="A18" s="9" t="s">
        <v>10</v>
      </c>
      <c r="B18" s="3">
        <f>[14]Julho!$C$5</f>
        <v>29.2</v>
      </c>
      <c r="C18" s="3">
        <f>[14]Julho!$C$6</f>
        <v>29.9</v>
      </c>
      <c r="D18" s="3">
        <f>[14]Julho!$C$7</f>
        <v>29.7</v>
      </c>
      <c r="E18" s="3">
        <f>[14]Julho!$C$8</f>
        <v>29.4</v>
      </c>
      <c r="F18" s="3">
        <f>[14]Julho!$C$9</f>
        <v>30.3</v>
      </c>
      <c r="G18" s="3">
        <f>[14]Julho!$C$10</f>
        <v>23.9</v>
      </c>
      <c r="H18" s="3">
        <f>[14]Julho!$C$11</f>
        <v>15</v>
      </c>
      <c r="I18" s="3">
        <f>[14]Julho!$C$12</f>
        <v>18.5</v>
      </c>
      <c r="J18" s="3">
        <f>[14]Julho!$C$13</f>
        <v>22.6</v>
      </c>
      <c r="K18" s="3">
        <f>[14]Julho!$C$14</f>
        <v>28.5</v>
      </c>
      <c r="L18" s="3">
        <f>[14]Julho!$C$15</f>
        <v>25</v>
      </c>
      <c r="M18" s="3">
        <f>[14]Julho!$C$16</f>
        <v>19.7</v>
      </c>
      <c r="N18" s="3">
        <f>[14]Julho!$C$17</f>
        <v>20.399999999999999</v>
      </c>
      <c r="O18" s="3">
        <f>[14]Julho!$C$18</f>
        <v>22.8</v>
      </c>
      <c r="P18" s="3">
        <f>[14]Julho!$C$19</f>
        <v>23</v>
      </c>
      <c r="Q18" s="3">
        <f>[14]Julho!$C$20</f>
        <v>17</v>
      </c>
      <c r="R18" s="3">
        <f>[14]Julho!$C$21</f>
        <v>18.7</v>
      </c>
      <c r="S18" s="3">
        <f>[14]Julho!$C$22</f>
        <v>19.8</v>
      </c>
      <c r="T18" s="3">
        <f>[14]Julho!$C$23</f>
        <v>22.3</v>
      </c>
      <c r="U18" s="3">
        <f>[14]Julho!$C$24</f>
        <v>24.1</v>
      </c>
      <c r="V18" s="3">
        <f>[14]Julho!$C$25</f>
        <v>29.4</v>
      </c>
      <c r="W18" s="3">
        <f>[14]Julho!$C$26</f>
        <v>30.5</v>
      </c>
      <c r="X18" s="3">
        <f>[14]Julho!$C$27</f>
        <v>31</v>
      </c>
      <c r="Y18" s="3">
        <f>[14]Julho!$C$28</f>
        <v>35.200000000000003</v>
      </c>
      <c r="Z18" s="3">
        <f>[14]Julho!$C$29</f>
        <v>25.8</v>
      </c>
      <c r="AA18" s="3">
        <f>[14]Julho!$C$30</f>
        <v>28.8</v>
      </c>
      <c r="AB18" s="3">
        <f>[14]Julho!$C$31</f>
        <v>24.4</v>
      </c>
      <c r="AC18" s="3">
        <f>[14]Julho!$C$32</f>
        <v>30</v>
      </c>
      <c r="AD18" s="3">
        <f>[14]Julho!$C$33</f>
        <v>30.7</v>
      </c>
      <c r="AE18" s="3">
        <f>[14]Julho!$C$34</f>
        <v>24</v>
      </c>
      <c r="AF18" s="3">
        <f>[14]Julho!$C$35</f>
        <v>27.4</v>
      </c>
      <c r="AG18" s="16">
        <f t="shared" si="7"/>
        <v>35.200000000000003</v>
      </c>
      <c r="AH18" s="25">
        <f t="shared" si="8"/>
        <v>25.387096774193548</v>
      </c>
    </row>
    <row r="19" spans="1:34" ht="17.100000000000001" customHeight="1" x14ac:dyDescent="0.2">
      <c r="A19" s="9" t="s">
        <v>11</v>
      </c>
      <c r="B19" s="3">
        <f>[15]Julho!$C$5</f>
        <v>31.1</v>
      </c>
      <c r="C19" s="3">
        <f>[15]Julho!$C$6</f>
        <v>31.6</v>
      </c>
      <c r="D19" s="3">
        <f>[15]Julho!$C$7</f>
        <v>31.2</v>
      </c>
      <c r="E19" s="3">
        <f>[15]Julho!$C$8</f>
        <v>30.1</v>
      </c>
      <c r="F19" s="3">
        <f>[15]Julho!$C$9</f>
        <v>30.8</v>
      </c>
      <c r="G19" s="3">
        <f>[15]Julho!$C$10</f>
        <v>26.9</v>
      </c>
      <c r="H19" s="3">
        <f>[15]Julho!$C$11</f>
        <v>17.2</v>
      </c>
      <c r="I19" s="3">
        <f>[15]Julho!$C$12</f>
        <v>16.5</v>
      </c>
      <c r="J19" s="3">
        <f>[15]Julho!$C$13</f>
        <v>24.7</v>
      </c>
      <c r="K19" s="3">
        <f>[15]Julho!$C$14</f>
        <v>30</v>
      </c>
      <c r="L19" s="3">
        <f>[15]Julho!$C$15</f>
        <v>24.3</v>
      </c>
      <c r="M19" s="3">
        <f>[15]Julho!$C$16</f>
        <v>21.2</v>
      </c>
      <c r="N19" s="3">
        <f>[15]Julho!$C$17</f>
        <v>21</v>
      </c>
      <c r="O19" s="3">
        <f>[15]Julho!$C$18</f>
        <v>22.8</v>
      </c>
      <c r="P19" s="3">
        <f>[15]Julho!$C$19</f>
        <v>23.4</v>
      </c>
      <c r="Q19" s="3">
        <f>[15]Julho!$C$20</f>
        <v>19.2</v>
      </c>
      <c r="R19" s="3">
        <f>[15]Julho!$C$21</f>
        <v>19.3</v>
      </c>
      <c r="S19" s="3">
        <f>[15]Julho!$C$22</f>
        <v>20.8</v>
      </c>
      <c r="T19" s="3">
        <f>[15]Julho!$C$23</f>
        <v>22.4</v>
      </c>
      <c r="U19" s="3">
        <f>[15]Julho!$C$24</f>
        <v>27.2</v>
      </c>
      <c r="V19" s="3">
        <f>[15]Julho!$C$25</f>
        <v>30.7</v>
      </c>
      <c r="W19" s="3">
        <f>[15]Julho!$C$26</f>
        <v>30.7</v>
      </c>
      <c r="X19" s="3">
        <f>[15]Julho!$C$27</f>
        <v>32.5</v>
      </c>
      <c r="Y19" s="3">
        <f>[15]Julho!$C$28</f>
        <v>33.299999999999997</v>
      </c>
      <c r="Z19" s="3">
        <f>[15]Julho!$C$29</f>
        <v>26.8</v>
      </c>
      <c r="AA19" s="3">
        <f>[15]Julho!$C$30</f>
        <v>32.1</v>
      </c>
      <c r="AB19" s="3">
        <f>[15]Julho!$C$31</f>
        <v>25.2</v>
      </c>
      <c r="AC19" s="3">
        <f>[15]Julho!$C$32</f>
        <v>32.700000000000003</v>
      </c>
      <c r="AD19" s="3">
        <f>[15]Julho!$C$33</f>
        <v>33.200000000000003</v>
      </c>
      <c r="AE19" s="3">
        <f>[15]Julho!$C$34</f>
        <v>28.1</v>
      </c>
      <c r="AF19" s="3">
        <f>[15]Julho!$C$35</f>
        <v>29.1</v>
      </c>
      <c r="AG19" s="16">
        <f t="shared" ref="AG19:AG28" si="9">MAX(B19:AF19)</f>
        <v>33.299999999999997</v>
      </c>
      <c r="AH19" s="25">
        <f t="shared" ref="AH19:AH28" si="10">AVERAGE(B19:AF19)</f>
        <v>26.648387096774197</v>
      </c>
    </row>
    <row r="20" spans="1:34" ht="17.100000000000001" customHeight="1" x14ac:dyDescent="0.2">
      <c r="A20" s="9" t="s">
        <v>12</v>
      </c>
      <c r="B20" s="3">
        <f>[16]Julho!$C$5</f>
        <v>30.5</v>
      </c>
      <c r="C20" s="3">
        <f>[16]Julho!$C$6</f>
        <v>31.1</v>
      </c>
      <c r="D20" s="3">
        <f>[16]Julho!$C$7</f>
        <v>31.1</v>
      </c>
      <c r="E20" s="3">
        <f>[16]Julho!$C$8</f>
        <v>30</v>
      </c>
      <c r="F20" s="3">
        <f>[16]Julho!$C$9</f>
        <v>30.1</v>
      </c>
      <c r="G20" s="3">
        <f>[16]Julho!$C$10</f>
        <v>24.8</v>
      </c>
      <c r="H20" s="3">
        <f>[16]Julho!$C$11</f>
        <v>17.5</v>
      </c>
      <c r="I20" s="3">
        <f>[16]Julho!$C$12</f>
        <v>19.3</v>
      </c>
      <c r="J20" s="3">
        <f>[16]Julho!$C$13</f>
        <v>26.6</v>
      </c>
      <c r="K20" s="3">
        <f>[16]Julho!$C$14</f>
        <v>29.8</v>
      </c>
      <c r="L20" s="3">
        <f>[16]Julho!$C$15</f>
        <v>26.5</v>
      </c>
      <c r="M20" s="3">
        <f>[16]Julho!$C$16</f>
        <v>25</v>
      </c>
      <c r="N20" s="3">
        <f>[16]Julho!$C$17</f>
        <v>23.6</v>
      </c>
      <c r="O20" s="3">
        <f>[16]Julho!$C$18</f>
        <v>25.9</v>
      </c>
      <c r="P20" s="3">
        <f>[16]Julho!$C$19</f>
        <v>25.7</v>
      </c>
      <c r="Q20" s="3">
        <f>[16]Julho!$C$20</f>
        <v>20.3</v>
      </c>
      <c r="R20" s="3">
        <f>[16]Julho!$C$21</f>
        <v>21.4</v>
      </c>
      <c r="S20" s="3">
        <f>[16]Julho!$C$22</f>
        <v>21.9</v>
      </c>
      <c r="T20" s="3">
        <f>[16]Julho!$C$23</f>
        <v>23.9</v>
      </c>
      <c r="U20" s="3">
        <f>[16]Julho!$C$24</f>
        <v>27</v>
      </c>
      <c r="V20" s="3">
        <f>[16]Julho!$C$25</f>
        <v>30.8</v>
      </c>
      <c r="W20" s="3">
        <f>[16]Julho!$C$26</f>
        <v>32.700000000000003</v>
      </c>
      <c r="X20" s="3">
        <f>[16]Julho!$C$27</f>
        <v>32</v>
      </c>
      <c r="Y20" s="3">
        <f>[16]Julho!$C$28</f>
        <v>33.6</v>
      </c>
      <c r="Z20" s="3">
        <f>[16]Julho!$C$29</f>
        <v>27.5</v>
      </c>
      <c r="AA20" s="3">
        <f>[16]Julho!$C$30</f>
        <v>30.2</v>
      </c>
      <c r="AB20" s="3">
        <f>[16]Julho!$C$31</f>
        <v>28.9</v>
      </c>
      <c r="AC20" s="3">
        <f>[16]Julho!$C$32</f>
        <v>30.6</v>
      </c>
      <c r="AD20" s="3">
        <f>[16]Julho!$C$33</f>
        <v>33</v>
      </c>
      <c r="AE20" s="3">
        <f>[16]Julho!$C$34</f>
        <v>27.1</v>
      </c>
      <c r="AF20" s="3">
        <f>[16]Julho!$C$35</f>
        <v>30.8</v>
      </c>
      <c r="AG20" s="16">
        <f t="shared" si="9"/>
        <v>33.6</v>
      </c>
      <c r="AH20" s="25">
        <f t="shared" si="10"/>
        <v>27.393548387096775</v>
      </c>
    </row>
    <row r="21" spans="1:34" ht="17.100000000000001" customHeight="1" x14ac:dyDescent="0.2">
      <c r="A21" s="9" t="s">
        <v>13</v>
      </c>
      <c r="B21" s="3">
        <f>[17]Julho!$C$5</f>
        <v>33.1</v>
      </c>
      <c r="C21" s="3">
        <f>[17]Julho!$C$6</f>
        <v>34</v>
      </c>
      <c r="D21" s="3">
        <f>[17]Julho!$C$7</f>
        <v>33.5</v>
      </c>
      <c r="E21" s="3">
        <f>[17]Julho!$C$8</f>
        <v>32.1</v>
      </c>
      <c r="F21" s="3">
        <f>[17]Julho!$C$9</f>
        <v>32</v>
      </c>
      <c r="G21" s="3">
        <f>[17]Julho!$C$10</f>
        <v>24.7</v>
      </c>
      <c r="H21" s="3">
        <f>[17]Julho!$C$11</f>
        <v>17.600000000000001</v>
      </c>
      <c r="I21" s="3">
        <f>[17]Julho!$C$12</f>
        <v>16.899999999999999</v>
      </c>
      <c r="J21" s="3">
        <f>[17]Julho!$C$13</f>
        <v>28.3</v>
      </c>
      <c r="K21" s="3">
        <f>[17]Julho!$C$14</f>
        <v>32.200000000000003</v>
      </c>
      <c r="L21" s="3">
        <f>[17]Julho!$C$15</f>
        <v>26</v>
      </c>
      <c r="M21" s="3">
        <f>[17]Julho!$C$16</f>
        <v>27.4</v>
      </c>
      <c r="N21" s="3">
        <f>[17]Julho!$C$17</f>
        <v>25.6</v>
      </c>
      <c r="O21" s="3">
        <f>[17]Julho!$C$18</f>
        <v>28.3</v>
      </c>
      <c r="P21" s="3">
        <f>[17]Julho!$C$19</f>
        <v>28</v>
      </c>
      <c r="Q21" s="3">
        <f>[17]Julho!$C$20</f>
        <v>22.5</v>
      </c>
      <c r="R21" s="3">
        <f>[17]Julho!$C$21</f>
        <v>22</v>
      </c>
      <c r="S21" s="3">
        <f>[17]Julho!$C$22</f>
        <v>23</v>
      </c>
      <c r="T21" s="3">
        <f>[17]Julho!$C$23</f>
        <v>25.3</v>
      </c>
      <c r="U21" s="3">
        <f>[17]Julho!$C$24</f>
        <v>29.4</v>
      </c>
      <c r="V21" s="3">
        <f>[17]Julho!$C$25</f>
        <v>33</v>
      </c>
      <c r="W21" s="3">
        <f>[17]Julho!$C$26</f>
        <v>34.299999999999997</v>
      </c>
      <c r="X21" s="3">
        <f>[17]Julho!$C$27</f>
        <v>35.200000000000003</v>
      </c>
      <c r="Y21" s="3">
        <f>[17]Julho!$C$28</f>
        <v>36</v>
      </c>
      <c r="Z21" s="3">
        <f>[17]Julho!$C$29</f>
        <v>27.3</v>
      </c>
      <c r="AA21" s="3">
        <f>[17]Julho!$C$30</f>
        <v>33.1</v>
      </c>
      <c r="AB21" s="3">
        <f>[17]Julho!$C$31</f>
        <v>28.5</v>
      </c>
      <c r="AC21" s="3">
        <f>[17]Julho!$C$32</f>
        <v>33.1</v>
      </c>
      <c r="AD21" s="3">
        <f>[17]Julho!$C$33</f>
        <v>35</v>
      </c>
      <c r="AE21" s="3">
        <f>[17]Julho!$C$34</f>
        <v>27.4</v>
      </c>
      <c r="AF21" s="3">
        <f>[17]Julho!$C$35</f>
        <v>30.1</v>
      </c>
      <c r="AG21" s="16">
        <f t="shared" ref="AG21" si="11">MAX(B21:AF21)</f>
        <v>36</v>
      </c>
      <c r="AH21" s="25">
        <f t="shared" ref="AH21" si="12">AVERAGE(B21:AF21)</f>
        <v>28.86774193548387</v>
      </c>
    </row>
    <row r="22" spans="1:34" ht="17.100000000000001" customHeight="1" x14ac:dyDescent="0.2">
      <c r="A22" s="9" t="s">
        <v>14</v>
      </c>
      <c r="B22" s="3">
        <f>[18]Julho!$C$5</f>
        <v>25.2</v>
      </c>
      <c r="C22" s="3">
        <f>[18]Julho!$C$6</f>
        <v>25.8</v>
      </c>
      <c r="D22" s="3">
        <f>[18]Julho!$C$7</f>
        <v>24.6</v>
      </c>
      <c r="E22" s="3">
        <f>[18]Julho!$C$8</f>
        <v>25.1</v>
      </c>
      <c r="F22" s="3">
        <f>[18]Julho!$C$9</f>
        <v>25.7</v>
      </c>
      <c r="G22" s="3">
        <f>[18]Julho!$C$10</f>
        <v>27.1</v>
      </c>
      <c r="H22" s="3">
        <f>[18]Julho!$C$11</f>
        <v>24.1</v>
      </c>
      <c r="I22" s="3">
        <f>[18]Julho!$C$12</f>
        <v>18.8</v>
      </c>
      <c r="J22" s="3">
        <f>[18]Julho!$C$13</f>
        <v>25.2</v>
      </c>
      <c r="K22" s="3">
        <f>[18]Julho!$C$14</f>
        <v>25.3</v>
      </c>
      <c r="L22" s="3">
        <f>[18]Julho!$C$15</f>
        <v>25.9</v>
      </c>
      <c r="M22" s="3">
        <f>[18]Julho!$C$16</f>
        <v>23.3</v>
      </c>
      <c r="N22" s="3">
        <f>[18]Julho!$C$17</f>
        <v>21.2</v>
      </c>
      <c r="O22" s="3">
        <f>[18]Julho!$C$18</f>
        <v>18.8</v>
      </c>
      <c r="P22" s="3">
        <f>[18]Julho!$C$19</f>
        <v>20.6</v>
      </c>
      <c r="Q22" s="3">
        <f>[18]Julho!$C$20</f>
        <v>20.8</v>
      </c>
      <c r="R22" s="3">
        <f>[18]Julho!$C$21</f>
        <v>19.8</v>
      </c>
      <c r="S22" s="3">
        <f>[18]Julho!$C$22</f>
        <v>17.399999999999999</v>
      </c>
      <c r="T22" s="3">
        <f>[18]Julho!$C$23</f>
        <v>17.399999999999999</v>
      </c>
      <c r="U22" s="3">
        <f>[18]Julho!$C$24</f>
        <v>18.3</v>
      </c>
      <c r="V22" s="3">
        <f>[18]Julho!$C$25</f>
        <v>22.6</v>
      </c>
      <c r="W22" s="3">
        <f>[18]Julho!$C$26</f>
        <v>26.1</v>
      </c>
      <c r="X22" s="3">
        <f>[18]Julho!$C$27</f>
        <v>27.8</v>
      </c>
      <c r="Y22" s="3">
        <f>[18]Julho!$C$28</f>
        <v>28</v>
      </c>
      <c r="Z22" s="3">
        <f>[18]Julho!$C$29</f>
        <v>28.9</v>
      </c>
      <c r="AA22" s="3">
        <f>[18]Julho!$C$30</f>
        <v>28.9</v>
      </c>
      <c r="AB22" s="3">
        <f>[18]Julho!$C$31</f>
        <v>27.7</v>
      </c>
      <c r="AC22" s="3">
        <f>[18]Julho!$C$32</f>
        <v>28.5</v>
      </c>
      <c r="AD22" s="3">
        <f>[18]Julho!$C$33</f>
        <v>31.5</v>
      </c>
      <c r="AE22" s="3">
        <f>[18]Julho!$C$34</f>
        <v>29.5</v>
      </c>
      <c r="AF22" s="3">
        <f>[18]Julho!$C$35</f>
        <v>27.6</v>
      </c>
      <c r="AG22" s="16">
        <f t="shared" si="9"/>
        <v>31.5</v>
      </c>
      <c r="AH22" s="25">
        <f t="shared" si="10"/>
        <v>24.435483870967747</v>
      </c>
    </row>
    <row r="23" spans="1:34" ht="17.100000000000001" customHeight="1" x14ac:dyDescent="0.2">
      <c r="A23" s="9" t="s">
        <v>15</v>
      </c>
      <c r="B23" s="3">
        <f>[19]Julho!$C$5</f>
        <v>27.9</v>
      </c>
      <c r="C23" s="3">
        <f>[19]Julho!$C$6</f>
        <v>28.6</v>
      </c>
      <c r="D23" s="3">
        <f>[19]Julho!$C$7</f>
        <v>28.5</v>
      </c>
      <c r="E23" s="3">
        <f>[19]Julho!$C$8</f>
        <v>27.1</v>
      </c>
      <c r="F23" s="3">
        <f>[19]Julho!$C$9</f>
        <v>27.8</v>
      </c>
      <c r="G23" s="3">
        <f>[19]Julho!$C$10</f>
        <v>22.4</v>
      </c>
      <c r="H23" s="3">
        <f>[19]Julho!$C$11</f>
        <v>17.100000000000001</v>
      </c>
      <c r="I23" s="3">
        <f>[19]Julho!$C$12</f>
        <v>18.3</v>
      </c>
      <c r="J23" s="3">
        <f>[19]Julho!$C$13</f>
        <v>27.2</v>
      </c>
      <c r="K23" s="3">
        <f>[19]Julho!$C$14</f>
        <v>21.9</v>
      </c>
      <c r="L23" s="3">
        <f>[19]Julho!$C$15</f>
        <v>17</v>
      </c>
      <c r="M23" s="3">
        <f>[19]Julho!$C$16</f>
        <v>19.899999999999999</v>
      </c>
      <c r="N23" s="3">
        <f>[19]Julho!$C$17</f>
        <v>21.9</v>
      </c>
      <c r="O23" s="3">
        <f>[19]Julho!$C$18</f>
        <v>21.8</v>
      </c>
      <c r="P23" s="3">
        <f>[19]Julho!$C$19</f>
        <v>16.8</v>
      </c>
      <c r="Q23" s="3">
        <f>[19]Julho!$C$20</f>
        <v>15.2</v>
      </c>
      <c r="R23" s="3">
        <f>[19]Julho!$C$21</f>
        <v>16.7</v>
      </c>
      <c r="S23" s="3">
        <f>[19]Julho!$C$22</f>
        <v>16.7</v>
      </c>
      <c r="T23" s="3">
        <f>[19]Julho!$C$23</f>
        <v>20.6</v>
      </c>
      <c r="U23" s="3">
        <f>[19]Julho!$C$24</f>
        <v>22.9</v>
      </c>
      <c r="V23" s="3">
        <f>[19]Julho!$C$25</f>
        <v>27.2</v>
      </c>
      <c r="W23" s="3">
        <f>[19]Julho!$C$26</f>
        <v>27.8</v>
      </c>
      <c r="X23" s="3">
        <f>[19]Julho!$C$27</f>
        <v>28.9</v>
      </c>
      <c r="Y23" s="3">
        <f>[19]Julho!$C$28</f>
        <v>31</v>
      </c>
      <c r="Z23" s="3">
        <f>[19]Julho!$C$29</f>
        <v>25.2</v>
      </c>
      <c r="AA23" s="3">
        <f>[19]Julho!$C$30</f>
        <v>26.2</v>
      </c>
      <c r="AB23" s="3">
        <f>[19]Julho!$C$31</f>
        <v>26.2</v>
      </c>
      <c r="AC23" s="3">
        <f>[19]Julho!$C$32</f>
        <v>28.3</v>
      </c>
      <c r="AD23" s="3">
        <f>[19]Julho!$C$33</f>
        <v>27.6</v>
      </c>
      <c r="AE23" s="3">
        <f>[19]Julho!$C$34</f>
        <v>22.3</v>
      </c>
      <c r="AF23" s="3">
        <f>[19]Julho!$C$35</f>
        <v>27.2</v>
      </c>
      <c r="AG23" s="16">
        <f t="shared" si="9"/>
        <v>31</v>
      </c>
      <c r="AH23" s="25">
        <f t="shared" si="10"/>
        <v>23.683870967741935</v>
      </c>
    </row>
    <row r="24" spans="1:34" ht="17.100000000000001" customHeight="1" x14ac:dyDescent="0.2">
      <c r="A24" s="9" t="s">
        <v>16</v>
      </c>
      <c r="B24" s="3">
        <f>[20]Julho!$C$5</f>
        <v>30.9</v>
      </c>
      <c r="C24" s="3">
        <f>[20]Julho!$C$6</f>
        <v>31.8</v>
      </c>
      <c r="D24" s="3">
        <f>[20]Julho!$C$7</f>
        <v>29.4</v>
      </c>
      <c r="E24" s="3">
        <f>[20]Julho!$C$8</f>
        <v>27.3</v>
      </c>
      <c r="F24" s="3">
        <f>[20]Julho!$C$9</f>
        <v>27.8</v>
      </c>
      <c r="G24" s="3">
        <f>[20]Julho!$C$10</f>
        <v>17.5</v>
      </c>
      <c r="H24" s="3">
        <f>[20]Julho!$C$11</f>
        <v>14.5</v>
      </c>
      <c r="I24" s="3">
        <f>[20]Julho!$C$12</f>
        <v>19.7</v>
      </c>
      <c r="J24" s="3">
        <f>[20]Julho!$C$13</f>
        <v>26.6</v>
      </c>
      <c r="K24" s="3">
        <f>[20]Julho!$C$14</f>
        <v>29.8</v>
      </c>
      <c r="L24" s="3">
        <f>[20]Julho!$C$15</f>
        <v>24.5</v>
      </c>
      <c r="M24" s="3">
        <f>[20]Julho!$C$16</f>
        <v>21.3</v>
      </c>
      <c r="N24" s="3">
        <f>[20]Julho!$C$17</f>
        <v>23.9</v>
      </c>
      <c r="O24" s="3">
        <f>[20]Julho!$C$18</f>
        <v>24.7</v>
      </c>
      <c r="P24" s="3">
        <f>[20]Julho!$C$19</f>
        <v>21.7</v>
      </c>
      <c r="Q24" s="3">
        <f>[20]Julho!$C$20</f>
        <v>20.3</v>
      </c>
      <c r="R24" s="3">
        <f>[20]Julho!$C$21</f>
        <v>20.8</v>
      </c>
      <c r="S24" s="3">
        <f>[20]Julho!$C$22</f>
        <v>20.8</v>
      </c>
      <c r="T24" s="3">
        <f>[20]Julho!$C$23</f>
        <v>23.6</v>
      </c>
      <c r="U24" s="3">
        <f>[20]Julho!$C$24</f>
        <v>25.5</v>
      </c>
      <c r="V24" s="3">
        <f>[20]Julho!$C$25</f>
        <v>30.7</v>
      </c>
      <c r="W24" s="3">
        <f>[20]Julho!$C$26</f>
        <v>29.2</v>
      </c>
      <c r="X24" s="3">
        <f>[20]Julho!$C$27</f>
        <v>32.1</v>
      </c>
      <c r="Y24" s="3">
        <f>[20]Julho!$C$28</f>
        <v>33.700000000000003</v>
      </c>
      <c r="Z24" s="3">
        <f>[20]Julho!$C$29</f>
        <v>25.7</v>
      </c>
      <c r="AA24" s="3">
        <f>[20]Julho!$C$30</f>
        <v>26.3</v>
      </c>
      <c r="AB24" s="3">
        <f>[20]Julho!$C$31</f>
        <v>22.1</v>
      </c>
      <c r="AC24" s="3">
        <f>[20]Julho!$C$32</f>
        <v>28.5</v>
      </c>
      <c r="AD24" s="3">
        <f>[20]Julho!$C$33</f>
        <v>24.9</v>
      </c>
      <c r="AE24" s="3" t="str">
        <f>[20]Julho!$C$34</f>
        <v>**</v>
      </c>
      <c r="AF24" s="3">
        <f>[20]Julho!$C$35</f>
        <v>26.5</v>
      </c>
      <c r="AG24" s="16">
        <f t="shared" si="9"/>
        <v>33.700000000000003</v>
      </c>
      <c r="AH24" s="25">
        <f t="shared" si="10"/>
        <v>25.40333333333334</v>
      </c>
    </row>
    <row r="25" spans="1:34" ht="17.100000000000001" customHeight="1" x14ac:dyDescent="0.2">
      <c r="A25" s="9" t="s">
        <v>17</v>
      </c>
      <c r="B25" s="3">
        <f>[21]Julho!$C$5</f>
        <v>30.6</v>
      </c>
      <c r="C25" s="3">
        <f>[21]Julho!$C$6</f>
        <v>31.1</v>
      </c>
      <c r="D25" s="3">
        <f>[21]Julho!$C$7</f>
        <v>30.6</v>
      </c>
      <c r="E25" s="3">
        <f>[21]Julho!$C$8</f>
        <v>30.3</v>
      </c>
      <c r="F25" s="3">
        <f>[21]Julho!$C$9</f>
        <v>31.4</v>
      </c>
      <c r="G25" s="3">
        <f>[21]Julho!$C$10</f>
        <v>29.5</v>
      </c>
      <c r="H25" s="3">
        <f>[21]Julho!$C$11</f>
        <v>18</v>
      </c>
      <c r="I25" s="3">
        <f>[21]Julho!$C$12</f>
        <v>18</v>
      </c>
      <c r="J25" s="3">
        <f>[21]Julho!$C$13</f>
        <v>24.8</v>
      </c>
      <c r="K25" s="3">
        <f>[21]Julho!$C$14</f>
        <v>30.9</v>
      </c>
      <c r="L25" s="3">
        <f>[21]Julho!$C$15</f>
        <v>26.1</v>
      </c>
      <c r="M25" s="3">
        <f>[21]Julho!$C$16</f>
        <v>21.2</v>
      </c>
      <c r="N25" s="3">
        <f>[21]Julho!$C$17</f>
        <v>21.4</v>
      </c>
      <c r="O25" s="3">
        <f>[21]Julho!$C$18</f>
        <v>23.8</v>
      </c>
      <c r="P25" s="3">
        <f>[21]Julho!$C$19</f>
        <v>24.2</v>
      </c>
      <c r="Q25" s="3">
        <f>[21]Julho!$C$20</f>
        <v>19</v>
      </c>
      <c r="R25" s="3">
        <f>[21]Julho!$C$21</f>
        <v>20.2</v>
      </c>
      <c r="S25" s="3">
        <f>[21]Julho!$C$22</f>
        <v>20.8</v>
      </c>
      <c r="T25" s="3">
        <f>[21]Julho!$C$23</f>
        <v>20.8</v>
      </c>
      <c r="U25" s="3">
        <f>[21]Julho!$C$24</f>
        <v>22.7</v>
      </c>
      <c r="V25" s="3">
        <f>[21]Julho!$C$25</f>
        <v>26.2</v>
      </c>
      <c r="W25" s="3">
        <f>[21]Julho!$C$26</f>
        <v>31.5</v>
      </c>
      <c r="X25" s="3">
        <f>[21]Julho!$C$27</f>
        <v>31.4</v>
      </c>
      <c r="Y25" s="3">
        <f>[21]Julho!$C$28</f>
        <v>32.700000000000003</v>
      </c>
      <c r="Z25" s="3">
        <f>[21]Julho!$C$29</f>
        <v>34.5</v>
      </c>
      <c r="AA25" s="3">
        <f>[21]Julho!$C$30</f>
        <v>28.2</v>
      </c>
      <c r="AB25" s="3">
        <f>[21]Julho!$C$31</f>
        <v>31.3</v>
      </c>
      <c r="AC25" s="3">
        <f>[21]Julho!$C$32</f>
        <v>26.9</v>
      </c>
      <c r="AD25" s="3">
        <f>[21]Julho!$C$33</f>
        <v>33.1</v>
      </c>
      <c r="AE25" s="3">
        <f>[21]Julho!$C$34</f>
        <v>34</v>
      </c>
      <c r="AF25" s="3">
        <f>[21]Julho!$C$35</f>
        <v>28.3</v>
      </c>
      <c r="AG25" s="16">
        <f t="shared" si="9"/>
        <v>34.5</v>
      </c>
      <c r="AH25" s="25">
        <f t="shared" si="10"/>
        <v>26.887096774193548</v>
      </c>
    </row>
    <row r="26" spans="1:34" ht="17.100000000000001" customHeight="1" x14ac:dyDescent="0.2">
      <c r="A26" s="9" t="s">
        <v>18</v>
      </c>
      <c r="B26" s="3">
        <f>[22]Julho!$C$5</f>
        <v>29.4</v>
      </c>
      <c r="C26" s="3">
        <f>[22]Julho!$C$6</f>
        <v>29.7</v>
      </c>
      <c r="D26" s="3">
        <f>[22]Julho!$C$7</f>
        <v>29.2</v>
      </c>
      <c r="E26" s="3">
        <f>[22]Julho!$C$8</f>
        <v>27.3</v>
      </c>
      <c r="F26" s="3">
        <f>[22]Julho!$C$9</f>
        <v>28.4</v>
      </c>
      <c r="G26" s="3">
        <f>[22]Julho!$C$10</f>
        <v>29.8</v>
      </c>
      <c r="H26" s="3">
        <f>[22]Julho!$C$11</f>
        <v>21.1</v>
      </c>
      <c r="I26" s="3">
        <f>[22]Julho!$C$12</f>
        <v>16.899999999999999</v>
      </c>
      <c r="J26" s="3">
        <f>[22]Julho!$C$13</f>
        <v>29.1</v>
      </c>
      <c r="K26" s="3">
        <f>[22]Julho!$C$14</f>
        <v>28.7</v>
      </c>
      <c r="L26" s="3">
        <f>[22]Julho!$C$15</f>
        <v>25.8</v>
      </c>
      <c r="M26" s="3">
        <f>[22]Julho!$C$16</f>
        <v>23.6</v>
      </c>
      <c r="N26" s="3">
        <f>[22]Julho!$C$17</f>
        <v>23.9</v>
      </c>
      <c r="O26" s="3">
        <f>[22]Julho!$C$18</f>
        <v>24.7</v>
      </c>
      <c r="P26" s="3">
        <f>[22]Julho!$C$19</f>
        <v>24.4</v>
      </c>
      <c r="Q26" s="3">
        <f>[22]Julho!$C$20</f>
        <v>18.899999999999999</v>
      </c>
      <c r="R26" s="3">
        <f>[22]Julho!$C$21</f>
        <v>20.8</v>
      </c>
      <c r="S26" s="3">
        <f>[22]Julho!$C$22</f>
        <v>20.8</v>
      </c>
      <c r="T26" s="3">
        <f>[22]Julho!$C$23</f>
        <v>21.9</v>
      </c>
      <c r="U26" s="3">
        <f>[22]Julho!$C$24</f>
        <v>27</v>
      </c>
      <c r="V26" s="3">
        <f>[22]Julho!$C$25</f>
        <v>29.9</v>
      </c>
      <c r="W26" s="3">
        <f>[22]Julho!$C$26</f>
        <v>30.7</v>
      </c>
      <c r="X26" s="3">
        <f>[22]Julho!$C$27</f>
        <v>31.8</v>
      </c>
      <c r="Y26" s="3">
        <f>[22]Julho!$C$28</f>
        <v>31.7</v>
      </c>
      <c r="Z26" s="3">
        <f>[22]Julho!$C$29</f>
        <v>30.7</v>
      </c>
      <c r="AA26" s="3">
        <f>[22]Julho!$C$30</f>
        <v>31.5</v>
      </c>
      <c r="AB26" s="3">
        <f>[22]Julho!$C$31</f>
        <v>31.7</v>
      </c>
      <c r="AC26" s="3">
        <f>[22]Julho!$C$32</f>
        <v>31.9</v>
      </c>
      <c r="AD26" s="3">
        <f>[22]Julho!$C$33</f>
        <v>31.6</v>
      </c>
      <c r="AE26" s="3">
        <f>[22]Julho!$C$34</f>
        <v>31.7</v>
      </c>
      <c r="AF26" s="3">
        <f>[22]Julho!$C$35</f>
        <v>29.5</v>
      </c>
      <c r="AG26" s="16">
        <f t="shared" si="9"/>
        <v>31.9</v>
      </c>
      <c r="AH26" s="25">
        <f t="shared" si="10"/>
        <v>27.229032258064521</v>
      </c>
    </row>
    <row r="27" spans="1:34" ht="17.100000000000001" customHeight="1" x14ac:dyDescent="0.2">
      <c r="A27" s="9" t="s">
        <v>19</v>
      </c>
      <c r="B27" s="3">
        <f>[23]Julho!$C$5</f>
        <v>27.5</v>
      </c>
      <c r="C27" s="3">
        <f>[23]Julho!$C$6</f>
        <v>28.1</v>
      </c>
      <c r="D27" s="3">
        <f>[23]Julho!$C$7</f>
        <v>27.9</v>
      </c>
      <c r="E27" s="3">
        <f>[23]Julho!$C$8</f>
        <v>27.4</v>
      </c>
      <c r="F27" s="3">
        <f>[23]Julho!$C$9</f>
        <v>27.9</v>
      </c>
      <c r="G27" s="3">
        <f>[23]Julho!$C$10</f>
        <v>23.9</v>
      </c>
      <c r="H27" s="3">
        <f>[23]Julho!$C$11</f>
        <v>13.9</v>
      </c>
      <c r="I27" s="3">
        <f>[23]Julho!$C$12</f>
        <v>19.2</v>
      </c>
      <c r="J27" s="3">
        <f>[23]Julho!$C$13</f>
        <v>21.8</v>
      </c>
      <c r="K27" s="3">
        <f>[23]Julho!$C$14</f>
        <v>27.2</v>
      </c>
      <c r="L27" s="3">
        <f>[23]Julho!$C$15</f>
        <v>23.6</v>
      </c>
      <c r="M27" s="3">
        <f>[23]Julho!$C$16</f>
        <v>18.5</v>
      </c>
      <c r="N27" s="3">
        <f>[23]Julho!$C$17</f>
        <v>22.3</v>
      </c>
      <c r="O27" s="3">
        <f>[23]Julho!$C$18</f>
        <v>22.2</v>
      </c>
      <c r="P27" s="3">
        <f>[23]Julho!$C$19</f>
        <v>22.4</v>
      </c>
      <c r="Q27" s="3">
        <f>[23]Julho!$C$20</f>
        <v>17.5</v>
      </c>
      <c r="R27" s="3">
        <f>[23]Julho!$C$21</f>
        <v>21.2</v>
      </c>
      <c r="S27" s="3">
        <f>[23]Julho!$C$22</f>
        <v>21.1</v>
      </c>
      <c r="T27" s="3">
        <f>[23]Julho!$C$23</f>
        <v>21.1</v>
      </c>
      <c r="U27" s="3">
        <f>[23]Julho!$C$24</f>
        <v>23.2</v>
      </c>
      <c r="V27" s="3">
        <f>[23]Julho!$C$25</f>
        <v>24.2</v>
      </c>
      <c r="W27" s="3">
        <f>[23]Julho!$C$26</f>
        <v>26.8</v>
      </c>
      <c r="X27" s="3">
        <f>[23]Julho!$C$27</f>
        <v>28.8</v>
      </c>
      <c r="Y27" s="3">
        <f>[23]Julho!$C$28</f>
        <v>28.5</v>
      </c>
      <c r="Z27" s="3">
        <f>[23]Julho!$C$29</f>
        <v>30.6</v>
      </c>
      <c r="AA27" s="3">
        <f>[23]Julho!$C$30</f>
        <v>25.9</v>
      </c>
      <c r="AB27" s="3">
        <f>[23]Julho!$C$31</f>
        <v>22.7</v>
      </c>
      <c r="AC27" s="3">
        <f>[23]Julho!$C$32</f>
        <v>20.6</v>
      </c>
      <c r="AD27" s="3">
        <f>[23]Julho!$C$33</f>
        <v>28.4</v>
      </c>
      <c r="AE27" s="3">
        <f>[23]Julho!$C$34</f>
        <v>28.9</v>
      </c>
      <c r="AF27" s="3">
        <f>[23]Julho!$C$35</f>
        <v>18.3</v>
      </c>
      <c r="AG27" s="16">
        <f t="shared" si="9"/>
        <v>30.6</v>
      </c>
      <c r="AH27" s="25">
        <f t="shared" si="10"/>
        <v>23.92258064516129</v>
      </c>
    </row>
    <row r="28" spans="1:34" ht="17.100000000000001" customHeight="1" x14ac:dyDescent="0.2">
      <c r="A28" s="9" t="s">
        <v>31</v>
      </c>
      <c r="B28" s="3">
        <f>[24]Julho!$C$5</f>
        <v>30.1</v>
      </c>
      <c r="C28" s="3">
        <f>[24]Julho!$C$6</f>
        <v>30.7</v>
      </c>
      <c r="D28" s="3">
        <f>[24]Julho!$C$7</f>
        <v>30.5</v>
      </c>
      <c r="E28" s="3">
        <f>[24]Julho!$C$8</f>
        <v>29.3</v>
      </c>
      <c r="F28" s="3">
        <f>[24]Julho!$C$9</f>
        <v>29.8</v>
      </c>
      <c r="G28" s="3">
        <f>[24]Julho!$C$10</f>
        <v>28.1</v>
      </c>
      <c r="H28" s="3">
        <f>[24]Julho!$C$11</f>
        <v>18.2</v>
      </c>
      <c r="I28" s="3">
        <f>[24]Julho!$C$12</f>
        <v>18.7</v>
      </c>
      <c r="J28" s="3">
        <f>[24]Julho!$C$13</f>
        <v>26.2</v>
      </c>
      <c r="K28" s="3">
        <f>[24]Julho!$C$14</f>
        <v>28.7</v>
      </c>
      <c r="L28" s="3">
        <f>[24]Julho!$C$15</f>
        <v>27.5</v>
      </c>
      <c r="M28" s="3">
        <f>[24]Julho!$C$16</f>
        <v>24</v>
      </c>
      <c r="N28" s="3">
        <f>[24]Julho!$C$17</f>
        <v>22.2</v>
      </c>
      <c r="O28" s="3">
        <f>[24]Julho!$C$18</f>
        <v>24.1</v>
      </c>
      <c r="P28" s="3">
        <f>[24]Julho!$C$19</f>
        <v>25.1</v>
      </c>
      <c r="Q28" s="3">
        <f>[24]Julho!$C$20</f>
        <v>19.8</v>
      </c>
      <c r="R28" s="3">
        <f>[24]Julho!$C$21</f>
        <v>19.5</v>
      </c>
      <c r="S28" s="3">
        <f>[24]Julho!$C$22</f>
        <v>20.3</v>
      </c>
      <c r="T28" s="3">
        <f>[24]Julho!$C$23</f>
        <v>20.3</v>
      </c>
      <c r="U28" s="3">
        <f>[24]Julho!$C$24</f>
        <v>22.8</v>
      </c>
      <c r="V28" s="3">
        <f>[24]Julho!$C$25</f>
        <v>25.9</v>
      </c>
      <c r="W28" s="3">
        <f>[24]Julho!$C$26</f>
        <v>29.7</v>
      </c>
      <c r="X28" s="3">
        <f>[24]Julho!$C$27</f>
        <v>30.4</v>
      </c>
      <c r="Y28" s="3">
        <f>[24]Julho!$C$28</f>
        <v>31.1</v>
      </c>
      <c r="Z28" s="3">
        <f>[24]Julho!$C$29</f>
        <v>32.200000000000003</v>
      </c>
      <c r="AA28" s="3">
        <f>[24]Julho!$C$30</f>
        <v>30</v>
      </c>
      <c r="AB28" s="3">
        <f>[24]Julho!$C$31</f>
        <v>31.1</v>
      </c>
      <c r="AC28" s="3">
        <f>[24]Julho!$C$32</f>
        <v>28.1</v>
      </c>
      <c r="AD28" s="3">
        <f>[24]Julho!$C$33</f>
        <v>32.1</v>
      </c>
      <c r="AE28" s="3">
        <f>[24]Julho!$C$34</f>
        <v>32.700000000000003</v>
      </c>
      <c r="AF28" s="3">
        <f>[24]Julho!$C$35</f>
        <v>29.8</v>
      </c>
      <c r="AG28" s="16">
        <f t="shared" si="9"/>
        <v>32.700000000000003</v>
      </c>
      <c r="AH28" s="25">
        <f t="shared" si="10"/>
        <v>26.741935483870975</v>
      </c>
    </row>
    <row r="29" spans="1:34" ht="17.100000000000001" customHeight="1" x14ac:dyDescent="0.2">
      <c r="A29" s="9" t="s">
        <v>20</v>
      </c>
      <c r="B29" s="3">
        <f>[25]Julho!$C$5</f>
        <v>29.8</v>
      </c>
      <c r="C29" s="3">
        <f>[25]Julho!$C$6</f>
        <v>29.8</v>
      </c>
      <c r="D29" s="3">
        <f>[25]Julho!$C$7</f>
        <v>29.9</v>
      </c>
      <c r="E29" s="3">
        <f>[25]Julho!$C$8</f>
        <v>29.1</v>
      </c>
      <c r="F29" s="3">
        <f>[25]Julho!$C$9</f>
        <v>29.7</v>
      </c>
      <c r="G29" s="3">
        <f>[25]Julho!$C$10</f>
        <v>31.5</v>
      </c>
      <c r="H29" s="3">
        <f>[25]Julho!$C$11</f>
        <v>25.1</v>
      </c>
      <c r="I29" s="3">
        <f>[25]Julho!$C$12</f>
        <v>20.8</v>
      </c>
      <c r="J29" s="3">
        <f>[25]Julho!$C$13</f>
        <v>26.3</v>
      </c>
      <c r="K29" s="3">
        <f>[25]Julho!$C$14</f>
        <v>29.2</v>
      </c>
      <c r="L29" s="3">
        <f>[25]Julho!$C$15</f>
        <v>30</v>
      </c>
      <c r="M29" s="3">
        <f>[25]Julho!$C$16</f>
        <v>25.1</v>
      </c>
      <c r="N29" s="3">
        <f>[25]Julho!$C$17</f>
        <v>22.5</v>
      </c>
      <c r="O29" s="3">
        <f>[25]Julho!$C$18</f>
        <v>24.9</v>
      </c>
      <c r="P29" s="3">
        <f>[25]Julho!$C$19</f>
        <v>25.9</v>
      </c>
      <c r="Q29" s="3">
        <f>[25]Julho!$C$20</f>
        <v>24</v>
      </c>
      <c r="R29" s="3">
        <f>[25]Julho!$C$21</f>
        <v>20.2</v>
      </c>
      <c r="S29" s="3">
        <f>[25]Julho!$C$22</f>
        <v>20.399999999999999</v>
      </c>
      <c r="T29" s="3">
        <f>[25]Julho!$C$23</f>
        <v>20.399999999999999</v>
      </c>
      <c r="U29" s="3">
        <f>[25]Julho!$C$24</f>
        <v>23.6</v>
      </c>
      <c r="V29" s="3">
        <f>[25]Julho!$C$25</f>
        <v>25.7</v>
      </c>
      <c r="W29" s="3">
        <f>[25]Julho!$C$26</f>
        <v>29.1</v>
      </c>
      <c r="X29" s="3">
        <f>[25]Julho!$C$27</f>
        <v>30.5</v>
      </c>
      <c r="Y29" s="3">
        <f>[25]Julho!$C$28</f>
        <v>33.200000000000003</v>
      </c>
      <c r="Z29" s="3">
        <f>[25]Julho!$C$29</f>
        <v>33.799999999999997</v>
      </c>
      <c r="AA29" s="3">
        <f>[25]Julho!$C$30</f>
        <v>34</v>
      </c>
      <c r="AB29" s="3">
        <f>[25]Julho!$C$31</f>
        <v>33.4</v>
      </c>
      <c r="AC29" s="3">
        <f>[25]Julho!$C$32</f>
        <v>34.5</v>
      </c>
      <c r="AD29" s="3" t="str">
        <f>[25]Julho!$C$33</f>
        <v>**</v>
      </c>
      <c r="AE29" s="3" t="str">
        <f>[25]Julho!$C$34</f>
        <v>**</v>
      </c>
      <c r="AF29" s="3" t="str">
        <f>[25]Julho!$C$35</f>
        <v>**</v>
      </c>
      <c r="AG29" s="16">
        <f t="shared" ref="AG29" si="13">MAX(B29:AF29)</f>
        <v>34.5</v>
      </c>
      <c r="AH29" s="25">
        <f t="shared" ref="AH29" si="14">AVERAGE(B29:AF29)</f>
        <v>27.585714285714285</v>
      </c>
    </row>
    <row r="30" spans="1:34" s="5" customFormat="1" ht="17.100000000000001" customHeight="1" x14ac:dyDescent="0.2">
      <c r="A30" s="13" t="s">
        <v>33</v>
      </c>
      <c r="B30" s="21">
        <f t="shared" ref="B30:AG30" si="15">MAX(B5:B29)</f>
        <v>33.1</v>
      </c>
      <c r="C30" s="21">
        <f t="shared" si="15"/>
        <v>34</v>
      </c>
      <c r="D30" s="21">
        <f t="shared" si="15"/>
        <v>34.1</v>
      </c>
      <c r="E30" s="21">
        <f t="shared" si="15"/>
        <v>32.1</v>
      </c>
      <c r="F30" s="21">
        <f t="shared" si="15"/>
        <v>34.200000000000003</v>
      </c>
      <c r="G30" s="21">
        <f t="shared" si="15"/>
        <v>32.4</v>
      </c>
      <c r="H30" s="21">
        <f t="shared" si="15"/>
        <v>28.1</v>
      </c>
      <c r="I30" s="21">
        <f t="shared" si="15"/>
        <v>22.6</v>
      </c>
      <c r="J30" s="21">
        <f t="shared" si="15"/>
        <v>29.2</v>
      </c>
      <c r="K30" s="21">
        <f t="shared" si="15"/>
        <v>32.200000000000003</v>
      </c>
      <c r="L30" s="21">
        <f t="shared" si="15"/>
        <v>30.9</v>
      </c>
      <c r="M30" s="21">
        <f t="shared" si="15"/>
        <v>27.7</v>
      </c>
      <c r="N30" s="21">
        <f t="shared" si="15"/>
        <v>26.6</v>
      </c>
      <c r="O30" s="21">
        <f t="shared" si="15"/>
        <v>28.3</v>
      </c>
      <c r="P30" s="21">
        <f t="shared" si="15"/>
        <v>28.4</v>
      </c>
      <c r="Q30" s="21">
        <f t="shared" si="15"/>
        <v>27.3</v>
      </c>
      <c r="R30" s="21">
        <f t="shared" si="15"/>
        <v>22.7</v>
      </c>
      <c r="S30" s="21">
        <f t="shared" si="15"/>
        <v>23.8</v>
      </c>
      <c r="T30" s="21">
        <f t="shared" si="15"/>
        <v>26</v>
      </c>
      <c r="U30" s="21">
        <f t="shared" si="15"/>
        <v>29.4</v>
      </c>
      <c r="V30" s="21">
        <f t="shared" si="15"/>
        <v>33</v>
      </c>
      <c r="W30" s="21">
        <f t="shared" si="15"/>
        <v>34.299999999999997</v>
      </c>
      <c r="X30" s="21">
        <f t="shared" si="15"/>
        <v>35.200000000000003</v>
      </c>
      <c r="Y30" s="21">
        <f t="shared" si="15"/>
        <v>36</v>
      </c>
      <c r="Z30" s="21">
        <f t="shared" si="15"/>
        <v>36.6</v>
      </c>
      <c r="AA30" s="21">
        <f t="shared" si="15"/>
        <v>34.700000000000003</v>
      </c>
      <c r="AB30" s="21">
        <f t="shared" si="15"/>
        <v>33.9</v>
      </c>
      <c r="AC30" s="21">
        <f t="shared" si="15"/>
        <v>34.5</v>
      </c>
      <c r="AD30" s="21">
        <f t="shared" si="15"/>
        <v>35</v>
      </c>
      <c r="AE30" s="21">
        <f t="shared" si="15"/>
        <v>36.9</v>
      </c>
      <c r="AF30" s="21">
        <f t="shared" si="15"/>
        <v>32.6</v>
      </c>
      <c r="AG30" s="17">
        <f t="shared" si="15"/>
        <v>36.9</v>
      </c>
      <c r="AH30" s="28">
        <f>AVERAGE(AH5:AH29)</f>
        <v>26.738770937019968</v>
      </c>
    </row>
    <row r="31" spans="1:34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5"/>
      <c r="AH31" s="34"/>
    </row>
  </sheetData>
  <mergeCells count="34"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  <mergeCell ref="AF3:AF4"/>
    <mergeCell ref="F3:F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O30" sqref="O30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s="4" customFormat="1" ht="20.100000000000001" customHeight="1" x14ac:dyDescent="0.2">
      <c r="A2" s="63" t="s">
        <v>21</v>
      </c>
      <c r="B2" s="60" t="s">
        <v>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1" t="s">
        <v>42</v>
      </c>
      <c r="AH3" s="33" t="s">
        <v>40</v>
      </c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30" t="s">
        <v>39</v>
      </c>
      <c r="AH4" s="30" t="s">
        <v>39</v>
      </c>
    </row>
    <row r="5" spans="1:34" s="5" customFormat="1" ht="20.100000000000001" customHeight="1" thickTop="1" x14ac:dyDescent="0.2">
      <c r="A5" s="8" t="s">
        <v>46</v>
      </c>
      <c r="B5" s="45">
        <f>[1]Julho!$D$5</f>
        <v>12.1</v>
      </c>
      <c r="C5" s="45">
        <f>[1]Julho!$D$6</f>
        <v>12.6</v>
      </c>
      <c r="D5" s="45">
        <f>[1]Julho!$D$7</f>
        <v>14.1</v>
      </c>
      <c r="E5" s="45">
        <f>[1]Julho!$D$8</f>
        <v>12.7</v>
      </c>
      <c r="F5" s="45">
        <f>[1]Julho!$D$9</f>
        <v>12.6</v>
      </c>
      <c r="G5" s="45">
        <f>[1]Julho!$D$10</f>
        <v>13.7</v>
      </c>
      <c r="H5" s="45">
        <f>[1]Julho!$D$11</f>
        <v>13.6</v>
      </c>
      <c r="I5" s="45">
        <f>[1]Julho!$D$12</f>
        <v>10.199999999999999</v>
      </c>
      <c r="J5" s="45">
        <f>[1]Julho!$D$13</f>
        <v>8.9</v>
      </c>
      <c r="K5" s="45">
        <f>[1]Julho!$D$14</f>
        <v>12.7</v>
      </c>
      <c r="L5" s="45">
        <f>[1]Julho!$D$15</f>
        <v>15.6</v>
      </c>
      <c r="M5" s="45">
        <f>[1]Julho!$D$16</f>
        <v>17.2</v>
      </c>
      <c r="N5" s="45">
        <f>[1]Julho!$D$17</f>
        <v>7.8</v>
      </c>
      <c r="O5" s="45">
        <f>[1]Julho!$D$18</f>
        <v>4</v>
      </c>
      <c r="P5" s="45">
        <f>[1]Julho!$D$19</f>
        <v>5.3</v>
      </c>
      <c r="Q5" s="45">
        <f>[1]Julho!$D$20</f>
        <v>7.8</v>
      </c>
      <c r="R5" s="45">
        <f>[1]Julho!$D$21</f>
        <v>12</v>
      </c>
      <c r="S5" s="45">
        <f>[1]Julho!$D$22</f>
        <v>6</v>
      </c>
      <c r="T5" s="45">
        <f>[1]Julho!$D$23</f>
        <v>3.4</v>
      </c>
      <c r="U5" s="45">
        <f>[1]Julho!$D$24</f>
        <v>3.9</v>
      </c>
      <c r="V5" s="45">
        <f>[1]Julho!$D$25</f>
        <v>6.8</v>
      </c>
      <c r="W5" s="45">
        <f>[1]Julho!$D$26</f>
        <v>11.6</v>
      </c>
      <c r="X5" s="45">
        <f>[1]Julho!$D$27</f>
        <v>14.9</v>
      </c>
      <c r="Y5" s="45">
        <f>[1]Julho!$D$28</f>
        <v>17.2</v>
      </c>
      <c r="Z5" s="45">
        <f>[1]Julho!$D$29</f>
        <v>15.4</v>
      </c>
      <c r="AA5" s="45">
        <f>[1]Julho!$D$30</f>
        <v>16.399999999999999</v>
      </c>
      <c r="AB5" s="45">
        <f>[1]Julho!$D$31</f>
        <v>15.1</v>
      </c>
      <c r="AC5" s="45">
        <f>[1]Julho!$D$32</f>
        <v>14.2</v>
      </c>
      <c r="AD5" s="45">
        <f>[1]Julho!$D$33</f>
        <v>12.8</v>
      </c>
      <c r="AE5" s="45">
        <f>[1]Julho!$D$34</f>
        <v>13.5</v>
      </c>
      <c r="AF5" s="45">
        <f>[1]Julho!$D$35</f>
        <v>15.5</v>
      </c>
      <c r="AG5" s="46">
        <f>MIN(B5:AF5)</f>
        <v>3.4</v>
      </c>
      <c r="AH5" s="47">
        <f>AVERAGE(B5:AF5)</f>
        <v>11.600000000000001</v>
      </c>
    </row>
    <row r="6" spans="1:34" ht="17.100000000000001" customHeight="1" x14ac:dyDescent="0.2">
      <c r="A6" s="9" t="s">
        <v>0</v>
      </c>
      <c r="B6" s="3">
        <f>[2]Julho!$D$5</f>
        <v>11.8</v>
      </c>
      <c r="C6" s="3">
        <f>[2]Julho!$D$6</f>
        <v>14.4</v>
      </c>
      <c r="D6" s="3">
        <f>[2]Julho!$D$7</f>
        <v>12.6</v>
      </c>
      <c r="E6" s="3">
        <f>[2]Julho!$D$8</f>
        <v>11.8</v>
      </c>
      <c r="F6" s="3">
        <f>[2]Julho!$D$9</f>
        <v>10.5</v>
      </c>
      <c r="G6" s="3">
        <f>[2]Julho!$D$10</f>
        <v>12.4</v>
      </c>
      <c r="H6" s="3">
        <f>[2]Julho!$D$11</f>
        <v>9</v>
      </c>
      <c r="I6" s="3">
        <f>[2]Julho!$D$12</f>
        <v>2.2999999999999998</v>
      </c>
      <c r="J6" s="3">
        <f>[2]Julho!$D$13</f>
        <v>6.9</v>
      </c>
      <c r="K6" s="3">
        <f>[2]Julho!$D$14</f>
        <v>10.199999999999999</v>
      </c>
      <c r="L6" s="3">
        <f>[2]Julho!$D$15</f>
        <v>14.9</v>
      </c>
      <c r="M6" s="3">
        <f>[2]Julho!$D$16</f>
        <v>9.6999999999999993</v>
      </c>
      <c r="N6" s="3">
        <f>[2]Julho!$D$17</f>
        <v>1.5</v>
      </c>
      <c r="O6" s="3">
        <f>[2]Julho!$D$18</f>
        <v>2.9</v>
      </c>
      <c r="P6" s="3">
        <f>[2]Julho!$D$19</f>
        <v>10.3</v>
      </c>
      <c r="Q6" s="3">
        <f>[2]Julho!$D$20</f>
        <v>11.3</v>
      </c>
      <c r="R6" s="3">
        <f>[2]Julho!$D$21</f>
        <v>9.9</v>
      </c>
      <c r="S6" s="3">
        <f>[2]Julho!$D$22</f>
        <v>2.5</v>
      </c>
      <c r="T6" s="3">
        <f>[2]Julho!$D$23</f>
        <v>2.1</v>
      </c>
      <c r="U6" s="3">
        <f>[2]Julho!$D$24</f>
        <v>2.9</v>
      </c>
      <c r="V6" s="3">
        <f>[2]Julho!$D$25</f>
        <v>5.2</v>
      </c>
      <c r="W6" s="3">
        <f>[2]Julho!$D$26</f>
        <v>11.3</v>
      </c>
      <c r="X6" s="3">
        <f>[2]Julho!$D$27</f>
        <v>11.3</v>
      </c>
      <c r="Y6" s="3">
        <f>[2]Julho!$D$28</f>
        <v>14</v>
      </c>
      <c r="Z6" s="3">
        <f>[2]Julho!$D$29</f>
        <v>18</v>
      </c>
      <c r="AA6" s="3">
        <f>[2]Julho!$D$30</f>
        <v>16.8</v>
      </c>
      <c r="AB6" s="3">
        <f>[2]Julho!$D$31</f>
        <v>17.2</v>
      </c>
      <c r="AC6" s="3">
        <f>[2]Julho!$D$32</f>
        <v>18</v>
      </c>
      <c r="AD6" s="3">
        <f>[2]Julho!$D$33</f>
        <v>16.399999999999999</v>
      </c>
      <c r="AE6" s="3">
        <f>[2]Julho!$D$34</f>
        <v>15.7</v>
      </c>
      <c r="AF6" s="3">
        <f>[2]Julho!$D$35</f>
        <v>15.2</v>
      </c>
      <c r="AG6" s="16">
        <f t="shared" ref="AG6:AG14" si="1">MIN(B6:AF6)</f>
        <v>1.5</v>
      </c>
      <c r="AH6" s="25">
        <f>AVERAGE(B6:AF6)</f>
        <v>10.612903225806454</v>
      </c>
    </row>
    <row r="7" spans="1:34" ht="17.100000000000001" customHeight="1" x14ac:dyDescent="0.2">
      <c r="A7" s="9" t="s">
        <v>1</v>
      </c>
      <c r="B7" s="3">
        <f>[3]Julho!$D$5</f>
        <v>15.1</v>
      </c>
      <c r="C7" s="3">
        <f>[3]Julho!$D$6</f>
        <v>15.9</v>
      </c>
      <c r="D7" s="3">
        <f>[3]Julho!$D$7</f>
        <v>14.3</v>
      </c>
      <c r="E7" s="3">
        <f>[3]Julho!$D$8</f>
        <v>14.8</v>
      </c>
      <c r="F7" s="3">
        <f>[3]Julho!$D$9</f>
        <v>13.7</v>
      </c>
      <c r="G7" s="3">
        <f>[3]Julho!$D$10</f>
        <v>16.7</v>
      </c>
      <c r="H7" s="3">
        <f>[3]Julho!$D$11</f>
        <v>12.3</v>
      </c>
      <c r="I7" s="3">
        <f>[3]Julho!$D$12</f>
        <v>10</v>
      </c>
      <c r="J7" s="3">
        <f>[3]Julho!$D$13</f>
        <v>10.9</v>
      </c>
      <c r="K7" s="3">
        <f>[3]Julho!$D$14</f>
        <v>14.4</v>
      </c>
      <c r="L7" s="3">
        <f>[3]Julho!$D$15</f>
        <v>16.7</v>
      </c>
      <c r="M7" s="3">
        <f>[3]Julho!$D$16</f>
        <v>17.100000000000001</v>
      </c>
      <c r="N7" s="3">
        <f>[3]Julho!$D$17</f>
        <v>7.6</v>
      </c>
      <c r="O7" s="3">
        <f>[3]Julho!$D$18</f>
        <v>7.8</v>
      </c>
      <c r="P7" s="3">
        <f>[3]Julho!$D$19</f>
        <v>11.2</v>
      </c>
      <c r="Q7" s="3">
        <f>[3]Julho!$D$20</f>
        <v>12.6</v>
      </c>
      <c r="R7" s="3">
        <f>[3]Julho!$D$21</f>
        <v>10.4</v>
      </c>
      <c r="S7" s="3">
        <f>[3]Julho!$D$22</f>
        <v>5.5</v>
      </c>
      <c r="T7" s="3">
        <f>[3]Julho!$D$23</f>
        <v>4.2</v>
      </c>
      <c r="U7" s="3">
        <f>[3]Julho!$D$24</f>
        <v>5.5</v>
      </c>
      <c r="V7" s="3">
        <f>[3]Julho!$D$25</f>
        <v>8</v>
      </c>
      <c r="W7" s="3">
        <f>[3]Julho!$D$26</f>
        <v>14.8</v>
      </c>
      <c r="X7" s="3">
        <f>[3]Julho!$D$27</f>
        <v>16.100000000000001</v>
      </c>
      <c r="Y7" s="3">
        <f>[3]Julho!$D$28</f>
        <v>16.100000000000001</v>
      </c>
      <c r="Z7" s="3">
        <f>[3]Julho!$D$29</f>
        <v>19.100000000000001</v>
      </c>
      <c r="AA7" s="3">
        <f>[3]Julho!$D$30</f>
        <v>19.2</v>
      </c>
      <c r="AB7" s="3">
        <f>[3]Julho!$D$31</f>
        <v>18.899999999999999</v>
      </c>
      <c r="AC7" s="3">
        <f>[3]Julho!$D$32</f>
        <v>18.399999999999999</v>
      </c>
      <c r="AD7" s="3">
        <f>[3]Julho!$D$33</f>
        <v>16.5</v>
      </c>
      <c r="AE7" s="3">
        <f>[3]Julho!$D$34</f>
        <v>19.100000000000001</v>
      </c>
      <c r="AF7" s="3">
        <f>[3]Julho!$D$35</f>
        <v>16.8</v>
      </c>
      <c r="AG7" s="16">
        <f t="shared" si="1"/>
        <v>4.2</v>
      </c>
      <c r="AH7" s="25">
        <f t="shared" ref="AH7:AH13" si="2">AVERAGE(B7:AF7)</f>
        <v>13.538709677419355</v>
      </c>
    </row>
    <row r="8" spans="1:34" ht="17.100000000000001" customHeight="1" x14ac:dyDescent="0.2">
      <c r="A8" s="9" t="s">
        <v>50</v>
      </c>
      <c r="B8" s="3">
        <f>[4]Julho!$D$5</f>
        <v>13.9</v>
      </c>
      <c r="C8" s="3">
        <f>[4]Julho!$D$6</f>
        <v>18.100000000000001</v>
      </c>
      <c r="D8" s="3">
        <f>[4]Julho!$D$7</f>
        <v>15</v>
      </c>
      <c r="E8" s="3">
        <f>[4]Julho!$D$8</f>
        <v>15.1</v>
      </c>
      <c r="F8" s="3">
        <f>[4]Julho!$D$9</f>
        <v>15.2</v>
      </c>
      <c r="G8" s="3">
        <f>[4]Julho!$D$10</f>
        <v>13.3</v>
      </c>
      <c r="H8" s="3">
        <f>[4]Julho!$D$11</f>
        <v>10.7</v>
      </c>
      <c r="I8" s="3">
        <f>[4]Julho!$D$12</f>
        <v>3.2</v>
      </c>
      <c r="J8" s="3">
        <f>[4]Julho!$D$13</f>
        <v>8.1</v>
      </c>
      <c r="K8" s="3">
        <f>[4]Julho!$D$14</f>
        <v>11.7</v>
      </c>
      <c r="L8" s="3">
        <f>[4]Julho!$D$15</f>
        <v>16</v>
      </c>
      <c r="M8" s="3">
        <f>[4]Julho!$D$16</f>
        <v>9.5</v>
      </c>
      <c r="N8" s="3">
        <f>[4]Julho!$D$17</f>
        <v>2.9</v>
      </c>
      <c r="O8" s="3">
        <f>[4]Julho!$D$18</f>
        <v>4</v>
      </c>
      <c r="P8" s="3">
        <f>[4]Julho!$D$19</f>
        <v>11.8</v>
      </c>
      <c r="Q8" s="3">
        <f>[4]Julho!$D$20</f>
        <v>11.8</v>
      </c>
      <c r="R8" s="3">
        <f>[4]Julho!$D$21</f>
        <v>10.7</v>
      </c>
      <c r="S8" s="3">
        <f>[4]Julho!$D$22</f>
        <v>2.2000000000000002</v>
      </c>
      <c r="T8" s="3">
        <f>[4]Julho!$D$23</f>
        <v>1.9</v>
      </c>
      <c r="U8" s="3">
        <f>[4]Julho!$D$24</f>
        <v>3.1</v>
      </c>
      <c r="V8" s="3">
        <f>[4]Julho!$D$25</f>
        <v>6.6</v>
      </c>
      <c r="W8" s="3">
        <f>[4]Julho!$D$26</f>
        <v>13.9</v>
      </c>
      <c r="X8" s="3">
        <f>[4]Julho!$D$27</f>
        <v>12.5</v>
      </c>
      <c r="Y8" s="3">
        <f>[4]Julho!$D$28</f>
        <v>16.8</v>
      </c>
      <c r="Z8" s="3">
        <f>[4]Julho!$D$29</f>
        <v>17.5</v>
      </c>
      <c r="AA8" s="3">
        <f>[4]Julho!$D$30</f>
        <v>17.100000000000001</v>
      </c>
      <c r="AB8" s="3">
        <f>[4]Julho!$D$31</f>
        <v>17.5</v>
      </c>
      <c r="AC8" s="3">
        <f>[4]Julho!$D$32</f>
        <v>17.100000000000001</v>
      </c>
      <c r="AD8" s="3">
        <f>[4]Julho!$D$33</f>
        <v>17.8</v>
      </c>
      <c r="AE8" s="3">
        <f>[4]Julho!$D$34</f>
        <v>13.9</v>
      </c>
      <c r="AF8" s="3">
        <f>[4]Julho!$D$35</f>
        <v>14.7</v>
      </c>
      <c r="AG8" s="16">
        <f t="shared" ref="AG8" si="3">MIN(B8:AF8)</f>
        <v>1.9</v>
      </c>
      <c r="AH8" s="25">
        <f t="shared" ref="AH8" si="4">AVERAGE(B8:AF8)</f>
        <v>11.729032258064517</v>
      </c>
    </row>
    <row r="9" spans="1:34" ht="17.100000000000001" customHeight="1" x14ac:dyDescent="0.2">
      <c r="A9" s="9" t="s">
        <v>2</v>
      </c>
      <c r="B9" s="3">
        <f>[5]Julho!$D$5</f>
        <v>15.5</v>
      </c>
      <c r="C9" s="3">
        <f>[5]Julho!$D$6</f>
        <v>17.2</v>
      </c>
      <c r="D9" s="3">
        <f>[5]Julho!$D$7</f>
        <v>16.8</v>
      </c>
      <c r="E9" s="3">
        <f>[5]Julho!$D$8</f>
        <v>17.8</v>
      </c>
      <c r="F9" s="3">
        <f>[5]Julho!$D$9</f>
        <v>14.4</v>
      </c>
      <c r="G9" s="3">
        <f>[5]Julho!$D$10</f>
        <v>18</v>
      </c>
      <c r="H9" s="3">
        <f>[5]Julho!$D$11</f>
        <v>11.3</v>
      </c>
      <c r="I9" s="3">
        <f>[5]Julho!$D$12</f>
        <v>7.1</v>
      </c>
      <c r="J9" s="3">
        <f>[5]Julho!$D$13</f>
        <v>12.5</v>
      </c>
      <c r="K9" s="3">
        <f>[5]Julho!$D$14</f>
        <v>17.399999999999999</v>
      </c>
      <c r="L9" s="3">
        <f>[5]Julho!$D$15</f>
        <v>15.7</v>
      </c>
      <c r="M9" s="3">
        <f>[5]Julho!$D$16</f>
        <v>16.8</v>
      </c>
      <c r="N9" s="3">
        <f>[5]Julho!$D$17</f>
        <v>8.6999999999999993</v>
      </c>
      <c r="O9" s="3">
        <f>[5]Julho!$D$18</f>
        <v>8</v>
      </c>
      <c r="P9" s="3">
        <f>[5]Julho!$D$19</f>
        <v>12.5</v>
      </c>
      <c r="Q9" s="3">
        <f>[5]Julho!$D$20</f>
        <v>12.8</v>
      </c>
      <c r="R9" s="3">
        <f>[5]Julho!$D$21</f>
        <v>11.1</v>
      </c>
      <c r="S9" s="3">
        <f>[5]Julho!$D$22</f>
        <v>6.2</v>
      </c>
      <c r="T9" s="3">
        <f>[5]Julho!$D$23</f>
        <v>5.8</v>
      </c>
      <c r="U9" s="3">
        <f>[5]Julho!$D$24</f>
        <v>8.6</v>
      </c>
      <c r="V9" s="3">
        <f>[5]Julho!$D$25</f>
        <v>12</v>
      </c>
      <c r="W9" s="3">
        <f>[5]Julho!$D$26</f>
        <v>16.5</v>
      </c>
      <c r="X9" s="3">
        <f>[5]Julho!$D$27</f>
        <v>18.2</v>
      </c>
      <c r="Y9" s="3">
        <f>[5]Julho!$D$28</f>
        <v>19.2</v>
      </c>
      <c r="Z9" s="3">
        <f>[5]Julho!$D$29</f>
        <v>18.7</v>
      </c>
      <c r="AA9" s="3">
        <f>[5]Julho!$D$30</f>
        <v>17.399999999999999</v>
      </c>
      <c r="AB9" s="3">
        <f>[5]Julho!$D$31</f>
        <v>18.399999999999999</v>
      </c>
      <c r="AC9" s="3">
        <f>[5]Julho!$D$32</f>
        <v>17.2</v>
      </c>
      <c r="AD9" s="3">
        <f>[5]Julho!$D$33</f>
        <v>16.100000000000001</v>
      </c>
      <c r="AE9" s="3">
        <f>[5]Julho!$D$34</f>
        <v>16</v>
      </c>
      <c r="AF9" s="3">
        <f>[5]Julho!$D$35</f>
        <v>15.8</v>
      </c>
      <c r="AG9" s="16">
        <f t="shared" si="1"/>
        <v>5.8</v>
      </c>
      <c r="AH9" s="25">
        <f t="shared" si="2"/>
        <v>14.183870967741933</v>
      </c>
    </row>
    <row r="10" spans="1:34" ht="17.100000000000001" customHeight="1" x14ac:dyDescent="0.2">
      <c r="A10" s="9" t="s">
        <v>3</v>
      </c>
      <c r="B10" s="3">
        <f>[6]Julho!$D$5</f>
        <v>13</v>
      </c>
      <c r="C10" s="3">
        <f>[6]Julho!$D$6</f>
        <v>13.8</v>
      </c>
      <c r="D10" s="3">
        <f>[6]Julho!$D$7</f>
        <v>13.6</v>
      </c>
      <c r="E10" s="3">
        <f>[6]Julho!$D$8</f>
        <v>12</v>
      </c>
      <c r="F10" s="3">
        <f>[6]Julho!$D$9</f>
        <v>12.6</v>
      </c>
      <c r="G10" s="3">
        <f>[6]Julho!$D$10</f>
        <v>14.2</v>
      </c>
      <c r="H10" s="3">
        <f>[6]Julho!$D$11</f>
        <v>15.6</v>
      </c>
      <c r="I10" s="3">
        <f>[6]Julho!$D$12</f>
        <v>13.4</v>
      </c>
      <c r="J10" s="3">
        <f>[6]Julho!$D$13</f>
        <v>9.8000000000000007</v>
      </c>
      <c r="K10" s="3">
        <f>[6]Julho!$D$14</f>
        <v>13.4</v>
      </c>
      <c r="L10" s="3">
        <f>[6]Julho!$D$15</f>
        <v>13.3</v>
      </c>
      <c r="M10" s="3">
        <f>[6]Julho!$D$16</f>
        <v>16.399999999999999</v>
      </c>
      <c r="N10" s="3">
        <f>[6]Julho!$D$17</f>
        <v>14.4</v>
      </c>
      <c r="O10" s="3">
        <f>[6]Julho!$D$18</f>
        <v>7.1</v>
      </c>
      <c r="P10" s="3">
        <f>[6]Julho!$D$19</f>
        <v>6.8</v>
      </c>
      <c r="Q10" s="3">
        <f>[6]Julho!$D$20</f>
        <v>9</v>
      </c>
      <c r="R10" s="3">
        <f>[6]Julho!$D$21</f>
        <v>13.1</v>
      </c>
      <c r="S10" s="3">
        <f>[6]Julho!$D$22</f>
        <v>9.4</v>
      </c>
      <c r="T10" s="3">
        <f>[6]Julho!$D$23</f>
        <v>4.5999999999999996</v>
      </c>
      <c r="U10" s="3">
        <f>[6]Julho!$D$24</f>
        <v>4.9000000000000004</v>
      </c>
      <c r="V10" s="3">
        <f>[6]Julho!$D$25</f>
        <v>8.4</v>
      </c>
      <c r="W10" s="3">
        <f>[6]Julho!$D$26</f>
        <v>12.6</v>
      </c>
      <c r="X10" s="3">
        <f>[6]Julho!$D$27</f>
        <v>14.2</v>
      </c>
      <c r="Y10" s="3">
        <f>[6]Julho!$D$28</f>
        <v>17.399999999999999</v>
      </c>
      <c r="Z10" s="3">
        <f>[6]Julho!$D$29</f>
        <v>14.2</v>
      </c>
      <c r="AA10" s="3">
        <f>[6]Julho!$D$30</f>
        <v>13.1</v>
      </c>
      <c r="AB10" s="3">
        <f>[6]Julho!$D$31</f>
        <v>12.4</v>
      </c>
      <c r="AC10" s="3">
        <f>[6]Julho!$D$32</f>
        <v>12.4</v>
      </c>
      <c r="AD10" s="3">
        <f>[6]Julho!$D$33</f>
        <v>11.7</v>
      </c>
      <c r="AE10" s="3">
        <f>[6]Julho!$D$34</f>
        <v>12.6</v>
      </c>
      <c r="AF10" s="3">
        <f>[6]Julho!$D$35</f>
        <v>13.7</v>
      </c>
      <c r="AG10" s="16">
        <f t="shared" si="1"/>
        <v>4.5999999999999996</v>
      </c>
      <c r="AH10" s="25">
        <f>AVERAGE(B10:AF10)</f>
        <v>12.035483870967742</v>
      </c>
    </row>
    <row r="11" spans="1:34" ht="17.100000000000001" customHeight="1" x14ac:dyDescent="0.2">
      <c r="A11" s="9" t="s">
        <v>4</v>
      </c>
      <c r="B11" s="3">
        <f>[7]Julho!$D$5</f>
        <v>16.2</v>
      </c>
      <c r="C11" s="3">
        <f>[7]Julho!$D$6</f>
        <v>15.7</v>
      </c>
      <c r="D11" s="3">
        <f>[7]Julho!$D$7</f>
        <v>15.5</v>
      </c>
      <c r="E11" s="3">
        <f>[7]Julho!$D$8</f>
        <v>14</v>
      </c>
      <c r="F11" s="3">
        <f>[7]Julho!$D$9</f>
        <v>14.3</v>
      </c>
      <c r="G11" s="3">
        <f>[7]Julho!$D$10</f>
        <v>15.5</v>
      </c>
      <c r="H11" s="3">
        <f>[7]Julho!$D$11</f>
        <v>14.5</v>
      </c>
      <c r="I11" s="3">
        <f>[7]Julho!$D$12</f>
        <v>10.6</v>
      </c>
      <c r="J11" s="3">
        <f>[7]Julho!$D$13</f>
        <v>10.9</v>
      </c>
      <c r="K11" s="3">
        <f>[7]Julho!$D$14</f>
        <v>15.2</v>
      </c>
      <c r="L11" s="3">
        <f>[7]Julho!$D$15</f>
        <v>14.9</v>
      </c>
      <c r="M11" s="3">
        <f>[7]Julho!$D$16</f>
        <v>17.600000000000001</v>
      </c>
      <c r="N11" s="3">
        <f>[7]Julho!$D$17</f>
        <v>11.5</v>
      </c>
      <c r="O11" s="3">
        <f>[7]Julho!$D$18</f>
        <v>10.3</v>
      </c>
      <c r="P11" s="3">
        <f>[7]Julho!$D$19</f>
        <v>11.1</v>
      </c>
      <c r="Q11" s="3">
        <f>[7]Julho!$D$20</f>
        <v>9.9</v>
      </c>
      <c r="R11" s="3">
        <f>[7]Julho!$D$21</f>
        <v>10.3</v>
      </c>
      <c r="S11" s="3">
        <f>[7]Julho!$D$22</f>
        <v>7.1</v>
      </c>
      <c r="T11" s="3">
        <f>[7]Julho!$D$23</f>
        <v>7.3</v>
      </c>
      <c r="U11" s="3">
        <f>[7]Julho!$D$24</f>
        <v>9</v>
      </c>
      <c r="V11" s="3">
        <f>[7]Julho!$D$25</f>
        <v>12</v>
      </c>
      <c r="W11" s="3">
        <f>[7]Julho!$D$26</f>
        <v>14.8</v>
      </c>
      <c r="X11" s="3">
        <f>[7]Julho!$D$27</f>
        <v>16.3</v>
      </c>
      <c r="Y11" s="3">
        <f>[7]Julho!$D$28</f>
        <v>18.7</v>
      </c>
      <c r="Z11" s="3">
        <f>[7]Julho!$D$29</f>
        <v>18.100000000000001</v>
      </c>
      <c r="AA11" s="3">
        <f>[7]Julho!$D$30</f>
        <v>15.1</v>
      </c>
      <c r="AB11" s="3">
        <f>[7]Julho!$D$31</f>
        <v>15.4</v>
      </c>
      <c r="AC11" s="3">
        <f>[7]Julho!$D$32</f>
        <v>17.8</v>
      </c>
      <c r="AD11" s="3">
        <f>[7]Julho!$D$33</f>
        <v>16.8</v>
      </c>
      <c r="AE11" s="3">
        <f>[7]Julho!$D$34</f>
        <v>15.5</v>
      </c>
      <c r="AF11" s="3">
        <f>[7]Julho!$D$35</f>
        <v>16.600000000000001</v>
      </c>
      <c r="AG11" s="16">
        <f t="shared" si="1"/>
        <v>7.1</v>
      </c>
      <c r="AH11" s="25">
        <f t="shared" si="2"/>
        <v>13.822580645161294</v>
      </c>
    </row>
    <row r="12" spans="1:34" ht="17.100000000000001" customHeight="1" x14ac:dyDescent="0.2">
      <c r="A12" s="9" t="s">
        <v>5</v>
      </c>
      <c r="B12" s="3">
        <f>[8]Julho!$D$5</f>
        <v>21.7</v>
      </c>
      <c r="C12" s="3">
        <f>[8]Julho!$D$6</f>
        <v>23.8</v>
      </c>
      <c r="D12" s="14">
        <f>[8]Julho!$D$7</f>
        <v>22.2</v>
      </c>
      <c r="E12" s="14">
        <f>[8]Julho!$D$8</f>
        <v>16.8</v>
      </c>
      <c r="F12" s="14">
        <f>[8]Julho!$D$9</f>
        <v>21.3</v>
      </c>
      <c r="G12" s="14">
        <f>[8]Julho!$D$10</f>
        <v>16.3</v>
      </c>
      <c r="H12" s="14">
        <f>[8]Julho!$D$11</f>
        <v>12</v>
      </c>
      <c r="I12" s="14">
        <f>[8]Julho!$D$12</f>
        <v>11.1</v>
      </c>
      <c r="J12" s="14">
        <f>[8]Julho!$D$13</f>
        <v>13.7</v>
      </c>
      <c r="K12" s="14">
        <f>[8]Julho!$D$14</f>
        <v>18.2</v>
      </c>
      <c r="L12" s="14">
        <f>[8]Julho!$D$15</f>
        <v>18.8</v>
      </c>
      <c r="M12" s="14">
        <f>[8]Julho!$D$16</f>
        <v>17.2</v>
      </c>
      <c r="N12" s="14">
        <f>[8]Julho!$D$17</f>
        <v>15.1</v>
      </c>
      <c r="O12" s="14">
        <f>[8]Julho!$D$18</f>
        <v>15.8</v>
      </c>
      <c r="P12" s="3">
        <f>[8]Julho!$D$19</f>
        <v>17.3</v>
      </c>
      <c r="Q12" s="3">
        <f>[8]Julho!$D$20</f>
        <v>13.6</v>
      </c>
      <c r="R12" s="3">
        <f>[8]Julho!$D$21</f>
        <v>12</v>
      </c>
      <c r="S12" s="3">
        <f>[8]Julho!$D$22</f>
        <v>12</v>
      </c>
      <c r="T12" s="3">
        <f>[8]Julho!$D$23</f>
        <v>10.7</v>
      </c>
      <c r="U12" s="3">
        <f>[8]Julho!$D$24</f>
        <v>8.8000000000000007</v>
      </c>
      <c r="V12" s="3">
        <f>[8]Julho!$D$25</f>
        <v>11.1</v>
      </c>
      <c r="W12" s="3">
        <f>[8]Julho!$D$26</f>
        <v>18.899999999999999</v>
      </c>
      <c r="X12" s="3">
        <f>[8]Julho!$D$27</f>
        <v>21</v>
      </c>
      <c r="Y12" s="3">
        <f>[8]Julho!$D$28</f>
        <v>19.2</v>
      </c>
      <c r="Z12" s="3">
        <f>[8]Julho!$D$29</f>
        <v>24.8</v>
      </c>
      <c r="AA12" s="3">
        <f>[8]Julho!$D$30</f>
        <v>21.1</v>
      </c>
      <c r="AB12" s="3">
        <f>[8]Julho!$D$31</f>
        <v>18</v>
      </c>
      <c r="AC12" s="3">
        <f>[8]Julho!$D$32</f>
        <v>19.100000000000001</v>
      </c>
      <c r="AD12" s="3">
        <f>[8]Julho!$D$33</f>
        <v>17.3</v>
      </c>
      <c r="AE12" s="3">
        <f>[8]Julho!$D$34</f>
        <v>23.2</v>
      </c>
      <c r="AF12" s="3">
        <f>[8]Julho!$D$35</f>
        <v>16.5</v>
      </c>
      <c r="AG12" s="16">
        <f t="shared" si="1"/>
        <v>8.8000000000000007</v>
      </c>
      <c r="AH12" s="25">
        <f>AVERAGE(B12:AF12)</f>
        <v>17.051612903225806</v>
      </c>
    </row>
    <row r="13" spans="1:34" ht="17.100000000000001" customHeight="1" x14ac:dyDescent="0.2">
      <c r="A13" s="9" t="s">
        <v>6</v>
      </c>
      <c r="B13" s="14">
        <f>[9]Julho!$D$5</f>
        <v>13</v>
      </c>
      <c r="C13" s="14">
        <f>[9]Julho!$D$6</f>
        <v>13.7</v>
      </c>
      <c r="D13" s="14">
        <f>[9]Julho!$D$7</f>
        <v>14.6</v>
      </c>
      <c r="E13" s="14">
        <f>[9]Julho!$D$8</f>
        <v>12.8</v>
      </c>
      <c r="F13" s="14">
        <f>[9]Julho!$D$9</f>
        <v>12.1</v>
      </c>
      <c r="G13" s="14">
        <f>[9]Julho!$D$10</f>
        <v>14.9</v>
      </c>
      <c r="H13" s="14">
        <f>[9]Julho!$D$11</f>
        <v>15.2</v>
      </c>
      <c r="I13" s="14">
        <f>[9]Julho!$D$12</f>
        <v>13.4</v>
      </c>
      <c r="J13" s="14">
        <f>[9]Julho!$D$13</f>
        <v>12.3</v>
      </c>
      <c r="K13" s="14">
        <f>[9]Julho!$D$14</f>
        <v>14.5</v>
      </c>
      <c r="L13" s="14">
        <f>[9]Julho!$D$15</f>
        <v>15.1</v>
      </c>
      <c r="M13" s="14">
        <f>[9]Julho!$D$16</f>
        <v>17.899999999999999</v>
      </c>
      <c r="N13" s="14">
        <f>[9]Julho!$D$17</f>
        <v>14.3</v>
      </c>
      <c r="O13" s="14">
        <f>[9]Julho!$D$18</f>
        <v>11.8</v>
      </c>
      <c r="P13" s="14">
        <f>[9]Julho!$D$19</f>
        <v>12.2</v>
      </c>
      <c r="Q13" s="14">
        <f>[9]Julho!$D$20</f>
        <v>11.9</v>
      </c>
      <c r="R13" s="14">
        <f>[9]Julho!$D$21</f>
        <v>14.1</v>
      </c>
      <c r="S13" s="14">
        <f>[9]Julho!$D$22</f>
        <v>8.3000000000000007</v>
      </c>
      <c r="T13" s="14">
        <f>[9]Julho!$D$23</f>
        <v>5</v>
      </c>
      <c r="U13" s="14">
        <f>[9]Julho!$D$24</f>
        <v>5.2</v>
      </c>
      <c r="V13" s="14">
        <f>[9]Julho!$D$25</f>
        <v>9.3000000000000007</v>
      </c>
      <c r="W13" s="14">
        <f>[9]Julho!$D$26</f>
        <v>14.2</v>
      </c>
      <c r="X13" s="14">
        <f>[9]Julho!$D$27</f>
        <v>15.6</v>
      </c>
      <c r="Y13" s="14">
        <f>[9]Julho!$D$28</f>
        <v>17.7</v>
      </c>
      <c r="Z13" s="14">
        <f>[9]Julho!$D$29</f>
        <v>17.600000000000001</v>
      </c>
      <c r="AA13" s="14">
        <f>[9]Julho!$D$30</f>
        <v>16.5</v>
      </c>
      <c r="AB13" s="14">
        <f>[9]Julho!$D$31</f>
        <v>15.7</v>
      </c>
      <c r="AC13" s="14">
        <f>[9]Julho!$D$32</f>
        <v>16.8</v>
      </c>
      <c r="AD13" s="14">
        <f>[9]Julho!$D$33</f>
        <v>13.2</v>
      </c>
      <c r="AE13" s="14">
        <f>[9]Julho!$D$34</f>
        <v>13.5</v>
      </c>
      <c r="AF13" s="14">
        <f>[9]Julho!$D$35</f>
        <v>15.1</v>
      </c>
      <c r="AG13" s="16">
        <f t="shared" si="1"/>
        <v>5</v>
      </c>
      <c r="AH13" s="25">
        <f t="shared" si="2"/>
        <v>13.467741935483874</v>
      </c>
    </row>
    <row r="14" spans="1:34" ht="17.100000000000001" customHeight="1" x14ac:dyDescent="0.2">
      <c r="A14" s="9" t="s">
        <v>7</v>
      </c>
      <c r="B14" s="14">
        <f>[10]Julho!$D$5</f>
        <v>16.399999999999999</v>
      </c>
      <c r="C14" s="14">
        <f>[10]Julho!$D$6</f>
        <v>16.399999999999999</v>
      </c>
      <c r="D14" s="14">
        <f>[10]Julho!$D$7</f>
        <v>17.5</v>
      </c>
      <c r="E14" s="14">
        <f>[10]Julho!$D$8</f>
        <v>17.5</v>
      </c>
      <c r="F14" s="14">
        <f>[10]Julho!$D$9</f>
        <v>13.7</v>
      </c>
      <c r="G14" s="14">
        <f>[10]Julho!$D$10</f>
        <v>15.2</v>
      </c>
      <c r="H14" s="14">
        <f>[10]Julho!$D$11</f>
        <v>9.9</v>
      </c>
      <c r="I14" s="14">
        <f>[10]Julho!$D$12</f>
        <v>4</v>
      </c>
      <c r="J14" s="14">
        <f>[10]Julho!$D$13</f>
        <v>9.9</v>
      </c>
      <c r="K14" s="14">
        <f>[10]Julho!$D$14</f>
        <v>14.7</v>
      </c>
      <c r="L14" s="14">
        <f>[10]Julho!$D$15</f>
        <v>15.2</v>
      </c>
      <c r="M14" s="14">
        <f>[10]Julho!$D$16</f>
        <v>11</v>
      </c>
      <c r="N14" s="14">
        <f>[10]Julho!$D$17</f>
        <v>4.7</v>
      </c>
      <c r="O14" s="14">
        <f>[10]Julho!$D$18</f>
        <v>6.2</v>
      </c>
      <c r="P14" s="14">
        <f>[10]Julho!$D$19</f>
        <v>7.7</v>
      </c>
      <c r="Q14" s="14">
        <f>[10]Julho!$D$20</f>
        <v>11.8</v>
      </c>
      <c r="R14" s="14">
        <f>[10]Julho!$D$21</f>
        <v>9.6999999999999993</v>
      </c>
      <c r="S14" s="14">
        <f>[10]Julho!$D$22</f>
        <v>3.8</v>
      </c>
      <c r="T14" s="14">
        <f>[10]Julho!$D$23</f>
        <v>5.5</v>
      </c>
      <c r="U14" s="14">
        <f>[10]Julho!$D$24</f>
        <v>9.1</v>
      </c>
      <c r="V14" s="14">
        <f>[10]Julho!$D$25</f>
        <v>10.199999999999999</v>
      </c>
      <c r="W14" s="14">
        <f>[10]Julho!$D$26</f>
        <v>16.600000000000001</v>
      </c>
      <c r="X14" s="14">
        <f>[10]Julho!$D$27</f>
        <v>15.1</v>
      </c>
      <c r="Y14" s="14">
        <f>[10]Julho!$D$28</f>
        <v>16.899999999999999</v>
      </c>
      <c r="Z14" s="14">
        <f>[10]Julho!$D$29</f>
        <v>19.100000000000001</v>
      </c>
      <c r="AA14" s="14">
        <f>[10]Julho!$D$30</f>
        <v>18</v>
      </c>
      <c r="AB14" s="14">
        <f>[10]Julho!$D$31</f>
        <v>18.899999999999999</v>
      </c>
      <c r="AC14" s="14">
        <f>[10]Julho!$D$32</f>
        <v>17</v>
      </c>
      <c r="AD14" s="14">
        <f>[10]Julho!$D$33</f>
        <v>18.399999999999999</v>
      </c>
      <c r="AE14" s="14">
        <f>[10]Julho!$D$34</f>
        <v>17.399999999999999</v>
      </c>
      <c r="AF14" s="14">
        <f>[10]Julho!$D$35</f>
        <v>15.3</v>
      </c>
      <c r="AG14" s="16">
        <f t="shared" si="1"/>
        <v>3.8</v>
      </c>
      <c r="AH14" s="25">
        <f>AVERAGE(B14:AF14)</f>
        <v>12.993548387096771</v>
      </c>
    </row>
    <row r="15" spans="1:34" ht="17.100000000000001" customHeight="1" x14ac:dyDescent="0.2">
      <c r="A15" s="9" t="s">
        <v>8</v>
      </c>
      <c r="B15" s="14" t="str">
        <f>[11]Julho!$D$5</f>
        <v>**</v>
      </c>
      <c r="C15" s="14" t="str">
        <f>[11]Julho!$D$6</f>
        <v>**</v>
      </c>
      <c r="D15" s="14" t="str">
        <f>[11]Julho!$D$7</f>
        <v>**</v>
      </c>
      <c r="E15" s="14" t="str">
        <f>[11]Julho!$D$8</f>
        <v>**</v>
      </c>
      <c r="F15" s="14" t="str">
        <f>[11]Julho!$D$9</f>
        <v>**</v>
      </c>
      <c r="G15" s="14" t="str">
        <f>[11]Julho!$D$10</f>
        <v>**</v>
      </c>
      <c r="H15" s="14" t="str">
        <f>[11]Julho!$D$11</f>
        <v>**</v>
      </c>
      <c r="I15" s="14" t="str">
        <f>[11]Julho!$D$12</f>
        <v>**</v>
      </c>
      <c r="J15" s="14" t="str">
        <f>[11]Julho!$D$13</f>
        <v>**</v>
      </c>
      <c r="K15" s="14" t="str">
        <f>[11]Julho!$D$14</f>
        <v>**</v>
      </c>
      <c r="L15" s="14" t="str">
        <f>[11]Julho!$D$15</f>
        <v>**</v>
      </c>
      <c r="M15" s="14" t="str">
        <f>[11]Julho!$D$16</f>
        <v>**</v>
      </c>
      <c r="N15" s="14" t="str">
        <f>[11]Julho!$D$17</f>
        <v>**</v>
      </c>
      <c r="O15" s="14" t="str">
        <f>[11]Julho!$D$18</f>
        <v>**</v>
      </c>
      <c r="P15" s="14" t="str">
        <f>[11]Julho!$D$19</f>
        <v>**</v>
      </c>
      <c r="Q15" s="14" t="str">
        <f>[11]Julho!$D$20</f>
        <v>**</v>
      </c>
      <c r="R15" s="14" t="str">
        <f>[11]Julho!$D$21</f>
        <v>**</v>
      </c>
      <c r="S15" s="14" t="str">
        <f>[11]Julho!$D$22</f>
        <v>**</v>
      </c>
      <c r="T15" s="14" t="str">
        <f>[11]Julho!$D$23</f>
        <v>**</v>
      </c>
      <c r="U15" s="14">
        <f>[11]Julho!$D$24</f>
        <v>8.4</v>
      </c>
      <c r="V15" s="14">
        <f>[11]Julho!$D$25</f>
        <v>8.8000000000000007</v>
      </c>
      <c r="W15" s="14">
        <f>[11]Julho!$D$26</f>
        <v>14.3</v>
      </c>
      <c r="X15" s="14">
        <f>[11]Julho!$D$27</f>
        <v>14.9</v>
      </c>
      <c r="Y15" s="14">
        <f>[11]Julho!$D$28</f>
        <v>17.600000000000001</v>
      </c>
      <c r="Z15" s="14">
        <f>[11]Julho!$D$29</f>
        <v>18.899999999999999</v>
      </c>
      <c r="AA15" s="14">
        <f>[11]Julho!$D$30</f>
        <v>17.2</v>
      </c>
      <c r="AB15" s="14">
        <f>[11]Julho!$D$31</f>
        <v>17.100000000000001</v>
      </c>
      <c r="AC15" s="14">
        <f>[11]Julho!$D$32</f>
        <v>18</v>
      </c>
      <c r="AD15" s="14">
        <f>[11]Julho!$D$33</f>
        <v>17.5</v>
      </c>
      <c r="AE15" s="14">
        <f>[11]Julho!$D$34</f>
        <v>17.2</v>
      </c>
      <c r="AF15" s="14">
        <f>[11]Julho!$D$35</f>
        <v>16</v>
      </c>
      <c r="AG15" s="16">
        <f t="shared" ref="AG15" si="5">MIN(B15:AF15)</f>
        <v>8.4</v>
      </c>
      <c r="AH15" s="25">
        <f>AVERAGE(B15:AF15)</f>
        <v>15.491666666666667</v>
      </c>
    </row>
    <row r="16" spans="1:34" ht="17.100000000000001" customHeight="1" x14ac:dyDescent="0.2">
      <c r="A16" s="9" t="s">
        <v>9</v>
      </c>
      <c r="B16" s="14">
        <f>[12]Julho!$D$5</f>
        <v>16.399999999999999</v>
      </c>
      <c r="C16" s="14">
        <f>[12]Julho!$D$6</f>
        <v>16.3</v>
      </c>
      <c r="D16" s="14">
        <f>[12]Julho!$D$7</f>
        <v>18.2</v>
      </c>
      <c r="E16" s="14">
        <f>[12]Julho!$D$8</f>
        <v>19.399999999999999</v>
      </c>
      <c r="F16" s="14">
        <f>[12]Julho!$D$9</f>
        <v>17.100000000000001</v>
      </c>
      <c r="G16" s="14">
        <f>[12]Julho!$D$10</f>
        <v>17.100000000000001</v>
      </c>
      <c r="H16" s="14">
        <f>[12]Julho!$D$11</f>
        <v>10.9</v>
      </c>
      <c r="I16" s="14">
        <f>[12]Julho!$D$12</f>
        <v>6.5</v>
      </c>
      <c r="J16" s="14">
        <f>[12]Julho!$D$13</f>
        <v>11.1</v>
      </c>
      <c r="K16" s="14">
        <f>[12]Julho!$D$14</f>
        <v>15.5</v>
      </c>
      <c r="L16" s="14">
        <f>[12]Julho!$D$15</f>
        <v>16.8</v>
      </c>
      <c r="M16" s="14">
        <f>[12]Julho!$D$16</f>
        <v>14.1</v>
      </c>
      <c r="N16" s="14">
        <f>[12]Julho!$D$17</f>
        <v>5.6</v>
      </c>
      <c r="O16" s="14">
        <f>[12]Julho!$D$18</f>
        <v>10.7</v>
      </c>
      <c r="P16" s="14">
        <f>[12]Julho!$D$19</f>
        <v>10.5</v>
      </c>
      <c r="Q16" s="14">
        <f>[12]Julho!$D$20</f>
        <v>12.3</v>
      </c>
      <c r="R16" s="14">
        <f>[12]Julho!$D$21</f>
        <v>10.5</v>
      </c>
      <c r="S16" s="14">
        <f>[12]Julho!$D$22</f>
        <v>8.6999999999999993</v>
      </c>
      <c r="T16" s="14">
        <f>[12]Julho!$D$23</f>
        <v>9.1</v>
      </c>
      <c r="U16" s="14">
        <f>[12]Julho!$D$24</f>
        <v>10.8</v>
      </c>
      <c r="V16" s="14">
        <f>[12]Julho!$D$25</f>
        <v>10.6</v>
      </c>
      <c r="W16" s="14">
        <f>[12]Julho!$D$26</f>
        <v>16.2</v>
      </c>
      <c r="X16" s="14">
        <f>[12]Julho!$D$27</f>
        <v>16.2</v>
      </c>
      <c r="Y16" s="14">
        <f>[12]Julho!$D$28</f>
        <v>19.100000000000001</v>
      </c>
      <c r="Z16" s="14">
        <f>[12]Julho!$D$29</f>
        <v>19</v>
      </c>
      <c r="AA16" s="14">
        <f>[12]Julho!$D$30</f>
        <v>17</v>
      </c>
      <c r="AB16" s="14">
        <f>[12]Julho!$D$31</f>
        <v>19.399999999999999</v>
      </c>
      <c r="AC16" s="14">
        <f>[12]Julho!$D$32</f>
        <v>18.8</v>
      </c>
      <c r="AD16" s="14">
        <f>[12]Julho!$D$33</f>
        <v>18.2</v>
      </c>
      <c r="AE16" s="14">
        <f>[12]Julho!$D$34</f>
        <v>19.7</v>
      </c>
      <c r="AF16" s="14">
        <f>[12]Julho!$D$35</f>
        <v>15.6</v>
      </c>
      <c r="AG16" s="16">
        <f t="shared" ref="AG16:AG28" si="6">MIN(B16:AF16)</f>
        <v>5.6</v>
      </c>
      <c r="AH16" s="25">
        <f t="shared" ref="AH16:AH28" si="7">AVERAGE(B16:AF16)</f>
        <v>14.432258064516128</v>
      </c>
    </row>
    <row r="17" spans="1:34" ht="17.100000000000001" customHeight="1" x14ac:dyDescent="0.2">
      <c r="A17" s="9" t="s">
        <v>49</v>
      </c>
      <c r="B17" s="14">
        <f>[13]Julho!$D$5</f>
        <v>13.2</v>
      </c>
      <c r="C17" s="14">
        <f>[13]Julho!$D$6</f>
        <v>16.3</v>
      </c>
      <c r="D17" s="14">
        <f>[13]Julho!$D$7</f>
        <v>13.7</v>
      </c>
      <c r="E17" s="14">
        <f>[13]Julho!$D$8</f>
        <v>14.1</v>
      </c>
      <c r="F17" s="14">
        <f>[13]Julho!$D$9</f>
        <v>13.6</v>
      </c>
      <c r="G17" s="14">
        <f>[13]Julho!$D$10</f>
        <v>15.7</v>
      </c>
      <c r="H17" s="14">
        <f>[13]Julho!$D$11</f>
        <v>11</v>
      </c>
      <c r="I17" s="14">
        <f>[13]Julho!$D$12</f>
        <v>7.2</v>
      </c>
      <c r="J17" s="14">
        <f>[13]Julho!$D$13</f>
        <v>10</v>
      </c>
      <c r="K17" s="14">
        <f>[13]Julho!$D$14</f>
        <v>12.7</v>
      </c>
      <c r="L17" s="14">
        <f>[13]Julho!$D$15</f>
        <v>16.3</v>
      </c>
      <c r="M17" s="14">
        <f>[13]Julho!$D$16</f>
        <v>13.9</v>
      </c>
      <c r="N17" s="14">
        <f>[13]Julho!$D$17</f>
        <v>4.4000000000000004</v>
      </c>
      <c r="O17" s="14">
        <f>[13]Julho!$D$18</f>
        <v>6.1</v>
      </c>
      <c r="P17" s="14">
        <f>[13]Julho!$D$19</f>
        <v>8.5</v>
      </c>
      <c r="Q17" s="14">
        <f>[13]Julho!$D$20</f>
        <v>13.5</v>
      </c>
      <c r="R17" s="14">
        <f>[13]Julho!$D$21</f>
        <v>11</v>
      </c>
      <c r="S17" s="14">
        <f>[13]Julho!$D$22</f>
        <v>3.6</v>
      </c>
      <c r="T17" s="14">
        <f>[13]Julho!$D$23</f>
        <v>3.6</v>
      </c>
      <c r="U17" s="14">
        <f>[13]Julho!$D$24</f>
        <v>4.5999999999999996</v>
      </c>
      <c r="V17" s="14">
        <f>[13]Julho!$D$25</f>
        <v>5.9</v>
      </c>
      <c r="W17" s="14">
        <f>[13]Julho!$D$26</f>
        <v>13.2</v>
      </c>
      <c r="X17" s="14">
        <f>[13]Julho!$D$27</f>
        <v>13.8</v>
      </c>
      <c r="Y17" s="14">
        <f>[13]Julho!$D$28</f>
        <v>15.5</v>
      </c>
      <c r="Z17" s="14">
        <f>[13]Julho!$D$29</f>
        <v>20.8</v>
      </c>
      <c r="AA17" s="14" t="str">
        <f>[13]Julho!$D$30</f>
        <v>**</v>
      </c>
      <c r="AB17" s="14" t="str">
        <f>[13]Julho!$D$31</f>
        <v>**</v>
      </c>
      <c r="AC17" s="14" t="str">
        <f>[13]Julho!$D$32</f>
        <v>**</v>
      </c>
      <c r="AD17" s="14" t="str">
        <f>[13]Julho!$D$33</f>
        <v>**</v>
      </c>
      <c r="AE17" s="14" t="str">
        <f>[13]Julho!$D$34</f>
        <v>**</v>
      </c>
      <c r="AF17" s="14" t="str">
        <f>[13]Julho!$D$35</f>
        <v>**</v>
      </c>
      <c r="AG17" s="16">
        <f t="shared" ref="AG17" si="8">MIN(B17:AF17)</f>
        <v>3.6</v>
      </c>
      <c r="AH17" s="25">
        <f t="shared" ref="AH17" si="9">AVERAGE(B17:AF17)</f>
        <v>11.288</v>
      </c>
    </row>
    <row r="18" spans="1:34" ht="17.100000000000001" customHeight="1" x14ac:dyDescent="0.2">
      <c r="A18" s="9" t="s">
        <v>10</v>
      </c>
      <c r="B18" s="14">
        <f>[14]Julho!$D$5</f>
        <v>13.6</v>
      </c>
      <c r="C18" s="14">
        <f>[14]Julho!$D$6</f>
        <v>14.4</v>
      </c>
      <c r="D18" s="14">
        <f>[14]Julho!$D$7</f>
        <v>15.9</v>
      </c>
      <c r="E18" s="14">
        <f>[14]Julho!$D$8</f>
        <v>18.2</v>
      </c>
      <c r="F18" s="14">
        <f>[14]Julho!$D$9</f>
        <v>14.3</v>
      </c>
      <c r="G18" s="14">
        <f>[14]Julho!$D$10</f>
        <v>15</v>
      </c>
      <c r="H18" s="14">
        <f>[14]Julho!$D$11</f>
        <v>10.1</v>
      </c>
      <c r="I18" s="14">
        <f>[14]Julho!$D$12</f>
        <v>4.5</v>
      </c>
      <c r="J18" s="14">
        <f>[14]Julho!$D$13</f>
        <v>8.9</v>
      </c>
      <c r="K18" s="14">
        <f>[14]Julho!$D$14</f>
        <v>12.5</v>
      </c>
      <c r="L18" s="14">
        <f>[14]Julho!$D$15</f>
        <v>16.399999999999999</v>
      </c>
      <c r="M18" s="14">
        <f>[14]Julho!$D$16</f>
        <v>12</v>
      </c>
      <c r="N18" s="14">
        <f>[14]Julho!$D$17</f>
        <v>4.5999999999999996</v>
      </c>
      <c r="O18" s="14">
        <f>[14]Julho!$D$18</f>
        <v>5.0999999999999996</v>
      </c>
      <c r="P18" s="14">
        <f>[14]Julho!$D$19</f>
        <v>6.2</v>
      </c>
      <c r="Q18" s="14">
        <f>[14]Julho!$D$20</f>
        <v>11.9</v>
      </c>
      <c r="R18" s="14">
        <f>[14]Julho!$D$21</f>
        <v>10.5</v>
      </c>
      <c r="S18" s="14">
        <f>[14]Julho!$D$22</f>
        <v>5.5</v>
      </c>
      <c r="T18" s="14">
        <f>[14]Julho!$D$23</f>
        <v>4.8</v>
      </c>
      <c r="U18" s="14">
        <f>[14]Julho!$D$24</f>
        <v>6.4</v>
      </c>
      <c r="V18" s="14">
        <f>[14]Julho!$D$25</f>
        <v>8.9</v>
      </c>
      <c r="W18" s="14">
        <f>[14]Julho!$D$26</f>
        <v>13.9</v>
      </c>
      <c r="X18" s="14">
        <f>[14]Julho!$D$27</f>
        <v>15.8</v>
      </c>
      <c r="Y18" s="14">
        <f>[14]Julho!$D$28</f>
        <v>16.399999999999999</v>
      </c>
      <c r="Z18" s="14">
        <f>[14]Julho!$D$29</f>
        <v>19.3</v>
      </c>
      <c r="AA18" s="14">
        <f>[14]Julho!$D$30</f>
        <v>17.7</v>
      </c>
      <c r="AB18" s="14">
        <f>[14]Julho!$D$31</f>
        <v>17.600000000000001</v>
      </c>
      <c r="AC18" s="14">
        <f>[14]Julho!$D$32</f>
        <v>18.2</v>
      </c>
      <c r="AD18" s="14">
        <f>[14]Julho!$D$33</f>
        <v>18.100000000000001</v>
      </c>
      <c r="AE18" s="14">
        <f>[14]Julho!$D$34</f>
        <v>17.899999999999999</v>
      </c>
      <c r="AF18" s="14">
        <f>[14]Julho!$D$35</f>
        <v>16</v>
      </c>
      <c r="AG18" s="16">
        <f t="shared" si="6"/>
        <v>4.5</v>
      </c>
      <c r="AH18" s="25">
        <f t="shared" si="7"/>
        <v>12.600000000000001</v>
      </c>
    </row>
    <row r="19" spans="1:34" ht="17.100000000000001" customHeight="1" x14ac:dyDescent="0.2">
      <c r="A19" s="9" t="s">
        <v>11</v>
      </c>
      <c r="B19" s="14">
        <f>[15]Julho!$D$5</f>
        <v>9.8000000000000007</v>
      </c>
      <c r="C19" s="14">
        <f>[15]Julho!$D$6</f>
        <v>11.7</v>
      </c>
      <c r="D19" s="14">
        <f>[15]Julho!$D$7</f>
        <v>11.2</v>
      </c>
      <c r="E19" s="14">
        <f>[15]Julho!$D$8</f>
        <v>11.7</v>
      </c>
      <c r="F19" s="14">
        <f>[15]Julho!$D$9</f>
        <v>9.5</v>
      </c>
      <c r="G19" s="14">
        <f>[15]Julho!$D$10</f>
        <v>15.1</v>
      </c>
      <c r="H19" s="14">
        <f>[15]Julho!$D$11</f>
        <v>10.7</v>
      </c>
      <c r="I19" s="14">
        <f>[15]Julho!$D$12</f>
        <v>7.5</v>
      </c>
      <c r="J19" s="14">
        <f>[15]Julho!$D$13</f>
        <v>6.2</v>
      </c>
      <c r="K19" s="14">
        <f>[15]Julho!$D$14</f>
        <v>11</v>
      </c>
      <c r="L19" s="14">
        <f>[15]Julho!$D$15</f>
        <v>16.2</v>
      </c>
      <c r="M19" s="14">
        <f>[15]Julho!$D$16</f>
        <v>13.7</v>
      </c>
      <c r="N19" s="14">
        <f>[15]Julho!$D$17</f>
        <v>2.4</v>
      </c>
      <c r="O19" s="14">
        <f>[15]Julho!$D$18</f>
        <v>3</v>
      </c>
      <c r="P19" s="14">
        <f>[15]Julho!$D$19</f>
        <v>5.5</v>
      </c>
      <c r="Q19" s="14">
        <f>[15]Julho!$D$20</f>
        <v>8.9</v>
      </c>
      <c r="R19" s="14">
        <f>[15]Julho!$D$21</f>
        <v>9.9</v>
      </c>
      <c r="S19" s="14">
        <f>[15]Julho!$D$22</f>
        <v>3.3</v>
      </c>
      <c r="T19" s="14">
        <f>[15]Julho!$D$23</f>
        <v>3</v>
      </c>
      <c r="U19" s="14">
        <f>[15]Julho!$D$24</f>
        <v>2.7</v>
      </c>
      <c r="V19" s="14">
        <f>[15]Julho!$D$25</f>
        <v>4.3</v>
      </c>
      <c r="W19" s="14">
        <f>[15]Julho!$D$26</f>
        <v>11.3</v>
      </c>
      <c r="X19" s="14">
        <f>[15]Julho!$D$27</f>
        <v>13</v>
      </c>
      <c r="Y19" s="14">
        <f>[15]Julho!$D$28</f>
        <v>12.8</v>
      </c>
      <c r="Z19" s="14">
        <f>[15]Julho!$D$29</f>
        <v>17.8</v>
      </c>
      <c r="AA19" s="14">
        <f>[15]Julho!$D$30</f>
        <v>16.2</v>
      </c>
      <c r="AB19" s="14">
        <f>[15]Julho!$D$31</f>
        <v>19.5</v>
      </c>
      <c r="AC19" s="14">
        <f>[15]Julho!$D$32</f>
        <v>15.1</v>
      </c>
      <c r="AD19" s="14">
        <f>[15]Julho!$D$33</f>
        <v>13.6</v>
      </c>
      <c r="AE19" s="14">
        <f>[15]Julho!$D$34</f>
        <v>17.2</v>
      </c>
      <c r="AF19" s="14">
        <f>[15]Julho!$D$35</f>
        <v>16.899999999999999</v>
      </c>
      <c r="AG19" s="16">
        <f t="shared" si="6"/>
        <v>2.4</v>
      </c>
      <c r="AH19" s="25">
        <f t="shared" si="7"/>
        <v>10.667741935483875</v>
      </c>
    </row>
    <row r="20" spans="1:34" ht="17.100000000000001" customHeight="1" x14ac:dyDescent="0.2">
      <c r="A20" s="9" t="s">
        <v>12</v>
      </c>
      <c r="B20" s="14">
        <f>[16]Julho!$D$5</f>
        <v>14.9</v>
      </c>
      <c r="C20" s="14">
        <f>[16]Julho!$D$6</f>
        <v>16.2</v>
      </c>
      <c r="D20" s="14">
        <f>[16]Julho!$D$7</f>
        <v>16</v>
      </c>
      <c r="E20" s="14">
        <f>[16]Julho!$D$8</f>
        <v>14.7</v>
      </c>
      <c r="F20" s="14">
        <f>[16]Julho!$D$9</f>
        <v>14.1</v>
      </c>
      <c r="G20" s="14">
        <f>[16]Julho!$D$10</f>
        <v>17.2</v>
      </c>
      <c r="H20" s="14">
        <f>[16]Julho!$D$11</f>
        <v>13</v>
      </c>
      <c r="I20" s="14">
        <f>[16]Julho!$D$12</f>
        <v>9.6999999999999993</v>
      </c>
      <c r="J20" s="14">
        <f>[16]Julho!$D$13</f>
        <v>11.1</v>
      </c>
      <c r="K20" s="14">
        <f>[16]Julho!$D$14</f>
        <v>14.4</v>
      </c>
      <c r="L20" s="14">
        <f>[16]Julho!$D$15</f>
        <v>17.899999999999999</v>
      </c>
      <c r="M20" s="14">
        <f>[16]Julho!$D$16</f>
        <v>16.600000000000001</v>
      </c>
      <c r="N20" s="14">
        <f>[16]Julho!$D$17</f>
        <v>8.1</v>
      </c>
      <c r="O20" s="14">
        <f>[16]Julho!$D$18</f>
        <v>9.3000000000000007</v>
      </c>
      <c r="P20" s="14">
        <f>[16]Julho!$D$19</f>
        <v>11.1</v>
      </c>
      <c r="Q20" s="14">
        <f>[16]Julho!$D$20</f>
        <v>13.5</v>
      </c>
      <c r="R20" s="14">
        <f>[16]Julho!$D$21</f>
        <v>10</v>
      </c>
      <c r="S20" s="14">
        <f>[16]Julho!$D$22</f>
        <v>5</v>
      </c>
      <c r="T20" s="14">
        <f>[16]Julho!$D$23</f>
        <v>5.8</v>
      </c>
      <c r="U20" s="14">
        <f>[16]Julho!$D$24</f>
        <v>7.2</v>
      </c>
      <c r="V20" s="14">
        <f>[16]Julho!$D$25</f>
        <v>7.7</v>
      </c>
      <c r="W20" s="14">
        <f>[16]Julho!$D$26</f>
        <v>14.5</v>
      </c>
      <c r="X20" s="14">
        <f>[16]Julho!$D$27</f>
        <v>15.7</v>
      </c>
      <c r="Y20" s="14">
        <f>[16]Julho!$D$28</f>
        <v>16.899999999999999</v>
      </c>
      <c r="Z20" s="14">
        <f>[16]Julho!$D$29</f>
        <v>20.6</v>
      </c>
      <c r="AA20" s="14">
        <f>[16]Julho!$D$30</f>
        <v>17.5</v>
      </c>
      <c r="AB20" s="14">
        <f>[16]Julho!$D$31</f>
        <v>20.6</v>
      </c>
      <c r="AC20" s="14">
        <f>[16]Julho!$D$32</f>
        <v>18.2</v>
      </c>
      <c r="AD20" s="14">
        <f>[16]Julho!$D$33</f>
        <v>16.600000000000001</v>
      </c>
      <c r="AE20" s="14">
        <f>[16]Julho!$D$34</f>
        <v>19.600000000000001</v>
      </c>
      <c r="AF20" s="14">
        <f>[16]Julho!$D$35</f>
        <v>16</v>
      </c>
      <c r="AG20" s="16">
        <f t="shared" si="6"/>
        <v>5</v>
      </c>
      <c r="AH20" s="25">
        <f t="shared" si="7"/>
        <v>13.861290322580647</v>
      </c>
    </row>
    <row r="21" spans="1:34" ht="17.100000000000001" customHeight="1" x14ac:dyDescent="0.2">
      <c r="A21" s="9" t="s">
        <v>13</v>
      </c>
      <c r="B21" s="14">
        <f>[17]Julho!$D$5</f>
        <v>15.3</v>
      </c>
      <c r="C21" s="14">
        <f>[17]Julho!$D$6</f>
        <v>17</v>
      </c>
      <c r="D21" s="14">
        <f>[17]Julho!$D$7</f>
        <v>13.4</v>
      </c>
      <c r="E21" s="14">
        <f>[17]Julho!$D$8</f>
        <v>14.4</v>
      </c>
      <c r="F21" s="14">
        <f>[17]Julho!$D$9</f>
        <v>14</v>
      </c>
      <c r="G21" s="14">
        <f>[17]Julho!$D$10</f>
        <v>16.5</v>
      </c>
      <c r="H21" s="14">
        <f>[17]Julho!$D$11</f>
        <v>12.5</v>
      </c>
      <c r="I21" s="14">
        <f>[17]Julho!$D$12</f>
        <v>11.3</v>
      </c>
      <c r="J21" s="14">
        <f>[17]Julho!$D$13</f>
        <v>8.8000000000000007</v>
      </c>
      <c r="K21" s="14">
        <f>[17]Julho!$D$14</f>
        <v>13</v>
      </c>
      <c r="L21" s="14">
        <f>[17]Julho!$D$15</f>
        <v>15.7</v>
      </c>
      <c r="M21" s="14">
        <f>[17]Julho!$D$16</f>
        <v>16.100000000000001</v>
      </c>
      <c r="N21" s="14">
        <f>[17]Julho!$D$17</f>
        <v>10.6</v>
      </c>
      <c r="O21" s="14">
        <f>[17]Julho!$D$18</f>
        <v>10.7</v>
      </c>
      <c r="P21" s="14">
        <f>[17]Julho!$D$19</f>
        <v>11</v>
      </c>
      <c r="Q21" s="14">
        <f>[17]Julho!$D$20</f>
        <v>13</v>
      </c>
      <c r="R21" s="14">
        <f>[17]Julho!$D$21</f>
        <v>11.6</v>
      </c>
      <c r="S21" s="14">
        <f>[17]Julho!$D$22</f>
        <v>2.7</v>
      </c>
      <c r="T21" s="14">
        <f>[17]Julho!$D$23</f>
        <v>2.4</v>
      </c>
      <c r="U21" s="14">
        <f>[17]Julho!$D$24</f>
        <v>1.8</v>
      </c>
      <c r="V21" s="14">
        <f>[17]Julho!$D$25</f>
        <v>8.8000000000000007</v>
      </c>
      <c r="W21" s="14">
        <f>[17]Julho!$D$26</f>
        <v>15.3</v>
      </c>
      <c r="X21" s="14">
        <f>[17]Julho!$D$27</f>
        <v>14.9</v>
      </c>
      <c r="Y21" s="14">
        <f>[17]Julho!$D$28</f>
        <v>16.3</v>
      </c>
      <c r="Z21" s="14">
        <f>[17]Julho!$D$29</f>
        <v>19.3</v>
      </c>
      <c r="AA21" s="14">
        <f>[17]Julho!$D$30</f>
        <v>18.5</v>
      </c>
      <c r="AB21" s="14">
        <f>[17]Julho!$D$31</f>
        <v>18.2</v>
      </c>
      <c r="AC21" s="14">
        <f>[17]Julho!$D$32</f>
        <v>14.7</v>
      </c>
      <c r="AD21" s="14">
        <f>[17]Julho!$D$33</f>
        <v>15.6</v>
      </c>
      <c r="AE21" s="14">
        <f>[17]Julho!$D$34</f>
        <v>16.7</v>
      </c>
      <c r="AF21" s="14">
        <f>[17]Julho!$D$35</f>
        <v>14.7</v>
      </c>
      <c r="AG21" s="16">
        <f t="shared" ref="AG21" si="10">MIN(B21:AF21)</f>
        <v>1.8</v>
      </c>
      <c r="AH21" s="25">
        <f t="shared" ref="AH21" si="11">AVERAGE(B21:AF21)</f>
        <v>13.058064516129031</v>
      </c>
    </row>
    <row r="22" spans="1:34" ht="17.100000000000001" customHeight="1" x14ac:dyDescent="0.2">
      <c r="A22" s="9" t="s">
        <v>14</v>
      </c>
      <c r="B22" s="14">
        <f>[18]Julho!$D$5</f>
        <v>14</v>
      </c>
      <c r="C22" s="14">
        <f>[18]Julho!$D$6</f>
        <v>14</v>
      </c>
      <c r="D22" s="14">
        <f>[18]Julho!$D$7</f>
        <v>14</v>
      </c>
      <c r="E22" s="14">
        <f>[18]Julho!$D$8</f>
        <v>12.4</v>
      </c>
      <c r="F22" s="14">
        <f>[18]Julho!$D$9</f>
        <v>13.5</v>
      </c>
      <c r="G22" s="14">
        <f>[18]Julho!$D$10</f>
        <v>16.899999999999999</v>
      </c>
      <c r="H22" s="14">
        <f>[18]Julho!$D$11</f>
        <v>16.399999999999999</v>
      </c>
      <c r="I22" s="14">
        <f>[18]Julho!$D$12</f>
        <v>12.9</v>
      </c>
      <c r="J22" s="14">
        <f>[18]Julho!$D$13</f>
        <v>9.8000000000000007</v>
      </c>
      <c r="K22" s="14">
        <f>[18]Julho!$D$14</f>
        <v>13.4</v>
      </c>
      <c r="L22" s="14">
        <f>[18]Julho!$D$15</f>
        <v>14.5</v>
      </c>
      <c r="M22" s="14">
        <f>[18]Julho!$D$16</f>
        <v>17</v>
      </c>
      <c r="N22" s="14">
        <f>[18]Julho!$D$17</f>
        <v>12.5</v>
      </c>
      <c r="O22" s="14">
        <f>[18]Julho!$D$18</f>
        <v>6.4</v>
      </c>
      <c r="P22" s="14">
        <f>[18]Julho!$D$19</f>
        <v>6.9</v>
      </c>
      <c r="Q22" s="14">
        <f>[18]Julho!$D$20</f>
        <v>9.8000000000000007</v>
      </c>
      <c r="R22" s="14">
        <f>[18]Julho!$D$21</f>
        <v>12</v>
      </c>
      <c r="S22" s="14">
        <f>[18]Julho!$D$22</f>
        <v>8.4</v>
      </c>
      <c r="T22" s="14">
        <f>[18]Julho!$D$23</f>
        <v>8.4</v>
      </c>
      <c r="U22" s="14">
        <f>[18]Julho!$D$24</f>
        <v>5</v>
      </c>
      <c r="V22" s="14">
        <f>[18]Julho!$D$25</f>
        <v>5.5</v>
      </c>
      <c r="W22" s="14">
        <f>[18]Julho!$D$26</f>
        <v>8.6</v>
      </c>
      <c r="X22" s="14">
        <f>[18]Julho!$D$27</f>
        <v>12.9</v>
      </c>
      <c r="Y22" s="14">
        <f>[18]Julho!$D$28</f>
        <v>15.2</v>
      </c>
      <c r="Z22" s="14">
        <f>[18]Julho!$D$29</f>
        <v>16.100000000000001</v>
      </c>
      <c r="AA22" s="14">
        <f>[18]Julho!$D$30</f>
        <v>17.5</v>
      </c>
      <c r="AB22" s="14">
        <f>[18]Julho!$D$31</f>
        <v>14.9</v>
      </c>
      <c r="AC22" s="14">
        <f>[18]Julho!$D$32</f>
        <v>15.8</v>
      </c>
      <c r="AD22" s="14">
        <f>[18]Julho!$D$33</f>
        <v>13.4</v>
      </c>
      <c r="AE22" s="14">
        <f>[18]Julho!$D$34</f>
        <v>13.3</v>
      </c>
      <c r="AF22" s="14">
        <f>[18]Julho!$D$35</f>
        <v>13.9</v>
      </c>
      <c r="AG22" s="16">
        <f t="shared" si="6"/>
        <v>5</v>
      </c>
      <c r="AH22" s="25">
        <f t="shared" si="7"/>
        <v>12.429032258064517</v>
      </c>
    </row>
    <row r="23" spans="1:34" ht="17.100000000000001" customHeight="1" x14ac:dyDescent="0.2">
      <c r="A23" s="9" t="s">
        <v>15</v>
      </c>
      <c r="B23" s="14">
        <f>[19]Julho!$D$5</f>
        <v>13.5</v>
      </c>
      <c r="C23" s="14">
        <f>[19]Julho!$D$6</f>
        <v>15</v>
      </c>
      <c r="D23" s="14">
        <f>[19]Julho!$D$7</f>
        <v>15.5</v>
      </c>
      <c r="E23" s="14">
        <f>[19]Julho!$D$8</f>
        <v>14.6</v>
      </c>
      <c r="F23" s="14">
        <f>[19]Julho!$D$9</f>
        <v>14.8</v>
      </c>
      <c r="G23" s="14">
        <f>[19]Julho!$D$10</f>
        <v>8.6</v>
      </c>
      <c r="H23" s="14">
        <f>[19]Julho!$D$11</f>
        <v>4.8</v>
      </c>
      <c r="I23" s="14">
        <f>[19]Julho!$D$12</f>
        <v>7.8</v>
      </c>
      <c r="J23" s="14">
        <f>[19]Julho!$D$13</f>
        <v>13.7</v>
      </c>
      <c r="K23" s="14">
        <f>[19]Julho!$D$14</f>
        <v>14.2</v>
      </c>
      <c r="L23" s="14">
        <f>[19]Julho!$D$15</f>
        <v>12</v>
      </c>
      <c r="M23" s="14">
        <f>[19]Julho!$D$16</f>
        <v>7.3</v>
      </c>
      <c r="N23" s="14">
        <f>[19]Julho!$D$17</f>
        <v>7</v>
      </c>
      <c r="O23" s="14">
        <f>[19]Julho!$D$18</f>
        <v>11.7</v>
      </c>
      <c r="P23" s="14">
        <f>[19]Julho!$D$19</f>
        <v>9.6</v>
      </c>
      <c r="Q23" s="14">
        <f>[19]Julho!$D$20</f>
        <v>8.6</v>
      </c>
      <c r="R23" s="14">
        <f>[19]Julho!$D$21</f>
        <v>4.4000000000000004</v>
      </c>
      <c r="S23" s="14">
        <f>[19]Julho!$D$22</f>
        <v>4.4000000000000004</v>
      </c>
      <c r="T23" s="14">
        <f>[19]Julho!$D$23</f>
        <v>6.3</v>
      </c>
      <c r="U23" s="14">
        <f>[19]Julho!$D$24</f>
        <v>6.7</v>
      </c>
      <c r="V23" s="14">
        <f>[19]Julho!$D$25</f>
        <v>12.3</v>
      </c>
      <c r="W23" s="14">
        <f>[19]Julho!$D$26</f>
        <v>17.399999999999999</v>
      </c>
      <c r="X23" s="14">
        <f>[19]Julho!$D$27</f>
        <v>16.100000000000001</v>
      </c>
      <c r="Y23" s="14">
        <f>[19]Julho!$D$28</f>
        <v>15.7</v>
      </c>
      <c r="Z23" s="14">
        <f>[19]Julho!$D$29</f>
        <v>16.7</v>
      </c>
      <c r="AA23" s="14">
        <f>[19]Julho!$D$30</f>
        <v>17.600000000000001</v>
      </c>
      <c r="AB23" s="14">
        <f>[19]Julho!$D$31</f>
        <v>16.8</v>
      </c>
      <c r="AC23" s="14">
        <f>[19]Julho!$D$32</f>
        <v>16.899999999999999</v>
      </c>
      <c r="AD23" s="14">
        <f>[19]Julho!$D$33</f>
        <v>20.5</v>
      </c>
      <c r="AE23" s="14">
        <f>[19]Julho!$D$34</f>
        <v>14.1</v>
      </c>
      <c r="AF23" s="14">
        <f>[19]Julho!$D$35</f>
        <v>14.2</v>
      </c>
      <c r="AG23" s="16">
        <f t="shared" si="6"/>
        <v>4.4000000000000004</v>
      </c>
      <c r="AH23" s="25">
        <f t="shared" si="7"/>
        <v>12.219354838709679</v>
      </c>
    </row>
    <row r="24" spans="1:34" ht="17.100000000000001" customHeight="1" x14ac:dyDescent="0.2">
      <c r="A24" s="9" t="s">
        <v>16</v>
      </c>
      <c r="B24" s="14">
        <f>[20]Julho!$D$5</f>
        <v>19.5</v>
      </c>
      <c r="C24" s="14">
        <f>[20]Julho!$D$6</f>
        <v>19.8</v>
      </c>
      <c r="D24" s="14">
        <f>[20]Julho!$D$7</f>
        <v>17</v>
      </c>
      <c r="E24" s="14">
        <f>[20]Julho!$D$8</f>
        <v>15.6</v>
      </c>
      <c r="F24" s="14">
        <f>[20]Julho!$D$9</f>
        <v>17.399999999999999</v>
      </c>
      <c r="G24" s="14">
        <f>[20]Julho!$D$10</f>
        <v>14</v>
      </c>
      <c r="H24" s="14">
        <f>[20]Julho!$D$11</f>
        <v>10.5</v>
      </c>
      <c r="I24" s="14">
        <f>[20]Julho!$D$12</f>
        <v>5.5</v>
      </c>
      <c r="J24" s="14">
        <f>[20]Julho!$D$13</f>
        <v>10.7</v>
      </c>
      <c r="K24" s="14">
        <f>[20]Julho!$D$14</f>
        <v>16.7</v>
      </c>
      <c r="L24" s="14">
        <f>[20]Julho!$D$15</f>
        <v>15.9</v>
      </c>
      <c r="M24" s="14">
        <f>[20]Julho!$D$16</f>
        <v>14.3</v>
      </c>
      <c r="N24" s="14">
        <f>[20]Julho!$D$17</f>
        <v>6.2</v>
      </c>
      <c r="O24" s="14">
        <f>[20]Julho!$D$18</f>
        <v>8.5</v>
      </c>
      <c r="P24" s="14">
        <f>[20]Julho!$D$19</f>
        <v>10.9</v>
      </c>
      <c r="Q24" s="14">
        <f>[20]Julho!$D$20</f>
        <v>9.1999999999999993</v>
      </c>
      <c r="R24" s="14">
        <f>[20]Julho!$D$21</f>
        <v>5.2</v>
      </c>
      <c r="S24" s="14">
        <f>[20]Julho!$D$22</f>
        <v>5.2</v>
      </c>
      <c r="T24" s="14">
        <f>[20]Julho!$D$23</f>
        <v>4</v>
      </c>
      <c r="U24" s="14">
        <f>[20]Julho!$D$24</f>
        <v>5.8</v>
      </c>
      <c r="V24" s="14">
        <f>[20]Julho!$D$25</f>
        <v>11.2</v>
      </c>
      <c r="W24" s="14">
        <f>[20]Julho!$D$26</f>
        <v>16.7</v>
      </c>
      <c r="X24" s="14">
        <f>[20]Julho!$D$27</f>
        <v>13.3</v>
      </c>
      <c r="Y24" s="14">
        <f>[20]Julho!$D$28</f>
        <v>21.5</v>
      </c>
      <c r="Z24" s="14">
        <f>[20]Julho!$D$29</f>
        <v>17.2</v>
      </c>
      <c r="AA24" s="14">
        <f>[20]Julho!$D$30</f>
        <v>16.8</v>
      </c>
      <c r="AB24" s="14">
        <f>[20]Julho!$D$31</f>
        <v>16.100000000000001</v>
      </c>
      <c r="AC24" s="14">
        <f>[20]Julho!$D$32</f>
        <v>16.399999999999999</v>
      </c>
      <c r="AD24" s="14">
        <f>[20]Julho!$D$33</f>
        <v>22.9</v>
      </c>
      <c r="AE24" s="14" t="str">
        <f>[20]Julho!$D$34</f>
        <v>**</v>
      </c>
      <c r="AF24" s="14">
        <f>[20]Julho!$D$35</f>
        <v>14.8</v>
      </c>
      <c r="AG24" s="16">
        <f t="shared" si="6"/>
        <v>4</v>
      </c>
      <c r="AH24" s="25">
        <f t="shared" si="7"/>
        <v>13.293333333333331</v>
      </c>
    </row>
    <row r="25" spans="1:34" ht="17.100000000000001" customHeight="1" x14ac:dyDescent="0.2">
      <c r="A25" s="9" t="s">
        <v>17</v>
      </c>
      <c r="B25" s="14">
        <f>[21]Julho!$D$5</f>
        <v>13.8</v>
      </c>
      <c r="C25" s="14">
        <f>[21]Julho!$D$6</f>
        <v>14.1</v>
      </c>
      <c r="D25" s="14">
        <f>[21]Julho!$D$7</f>
        <v>12.8</v>
      </c>
      <c r="E25" s="14">
        <f>[21]Julho!$D$8</f>
        <v>16.399999999999999</v>
      </c>
      <c r="F25" s="14">
        <f>[21]Julho!$D$9</f>
        <v>10.5</v>
      </c>
      <c r="G25" s="14">
        <f>[21]Julho!$D$10</f>
        <v>15.4</v>
      </c>
      <c r="H25" s="14">
        <f>[21]Julho!$D$11</f>
        <v>11.5</v>
      </c>
      <c r="I25" s="14">
        <f>[21]Julho!$D$12</f>
        <v>5.5</v>
      </c>
      <c r="J25" s="14">
        <f>[21]Julho!$D$13</f>
        <v>7.4</v>
      </c>
      <c r="K25" s="14">
        <f>[21]Julho!$D$14</f>
        <v>11.5</v>
      </c>
      <c r="L25" s="14">
        <f>[21]Julho!$D$15</f>
        <v>15.1</v>
      </c>
      <c r="M25" s="14">
        <f>[21]Julho!$D$16</f>
        <v>13</v>
      </c>
      <c r="N25" s="14">
        <f>[21]Julho!$D$17</f>
        <v>2.4</v>
      </c>
      <c r="O25" s="14">
        <f>[21]Julho!$D$18</f>
        <v>2.2000000000000002</v>
      </c>
      <c r="P25" s="14">
        <f>[21]Julho!$D$19</f>
        <v>4.3</v>
      </c>
      <c r="Q25" s="14">
        <f>[21]Julho!$D$20</f>
        <v>10</v>
      </c>
      <c r="R25" s="14">
        <f>[21]Julho!$D$21</f>
        <v>10.8</v>
      </c>
      <c r="S25" s="14">
        <f>[21]Julho!$D$22</f>
        <v>2.9</v>
      </c>
      <c r="T25" s="14">
        <f>[21]Julho!$D$23</f>
        <v>2.9</v>
      </c>
      <c r="U25" s="14">
        <f>[21]Julho!$D$24</f>
        <v>2.2000000000000002</v>
      </c>
      <c r="V25" s="14">
        <f>[21]Julho!$D$25</f>
        <v>3.7</v>
      </c>
      <c r="W25" s="14">
        <f>[21]Julho!$D$26</f>
        <v>6.7</v>
      </c>
      <c r="X25" s="14">
        <f>[21]Julho!$D$27</f>
        <v>11.9</v>
      </c>
      <c r="Y25" s="14">
        <f>[21]Julho!$D$28</f>
        <v>14.1</v>
      </c>
      <c r="Z25" s="14">
        <f>[21]Julho!$D$29</f>
        <v>14.1</v>
      </c>
      <c r="AA25" s="14">
        <f>[21]Julho!$D$30</f>
        <v>17.5</v>
      </c>
      <c r="AB25" s="14">
        <f>[21]Julho!$D$31</f>
        <v>17.899999999999999</v>
      </c>
      <c r="AC25" s="14">
        <f>[21]Julho!$D$32</f>
        <v>18.899999999999999</v>
      </c>
      <c r="AD25" s="14">
        <f>[21]Julho!$D$33</f>
        <v>15.1</v>
      </c>
      <c r="AE25" s="14">
        <f>[21]Julho!$D$34</f>
        <v>13.9</v>
      </c>
      <c r="AF25" s="14">
        <f>[21]Julho!$D$35</f>
        <v>16.600000000000001</v>
      </c>
      <c r="AG25" s="16">
        <f t="shared" si="6"/>
        <v>2.2000000000000002</v>
      </c>
      <c r="AH25" s="25">
        <f t="shared" si="7"/>
        <v>10.809677419354838</v>
      </c>
    </row>
    <row r="26" spans="1:34" ht="17.100000000000001" customHeight="1" x14ac:dyDescent="0.2">
      <c r="A26" s="9" t="s">
        <v>18</v>
      </c>
      <c r="B26" s="14">
        <f>[22]Julho!$D$5</f>
        <v>13</v>
      </c>
      <c r="C26" s="14">
        <f>[22]Julho!$D$6</f>
        <v>12.8</v>
      </c>
      <c r="D26" s="14">
        <f>[22]Julho!$D$7</f>
        <v>14.1</v>
      </c>
      <c r="E26" s="14">
        <f>[22]Julho!$D$8</f>
        <v>12.8</v>
      </c>
      <c r="F26" s="14">
        <f>[22]Julho!$D$9</f>
        <v>12.1</v>
      </c>
      <c r="G26" s="14">
        <f>[22]Julho!$D$10</f>
        <v>15.2</v>
      </c>
      <c r="H26" s="14">
        <f>[22]Julho!$D$11</f>
        <v>11.4</v>
      </c>
      <c r="I26" s="14">
        <f>[22]Julho!$D$12</f>
        <v>8.3000000000000007</v>
      </c>
      <c r="J26" s="14">
        <f>[22]Julho!$D$13</f>
        <v>14</v>
      </c>
      <c r="K26" s="14">
        <f>[22]Julho!$D$14</f>
        <v>13.3</v>
      </c>
      <c r="L26" s="14">
        <f>[22]Julho!$D$15</f>
        <v>14.9</v>
      </c>
      <c r="M26" s="14">
        <f>[22]Julho!$D$16</f>
        <v>9.6999999999999993</v>
      </c>
      <c r="N26" s="14">
        <f>[22]Julho!$D$17</f>
        <v>8.9</v>
      </c>
      <c r="O26" s="14">
        <f>[22]Julho!$D$18</f>
        <v>10.5</v>
      </c>
      <c r="P26" s="14">
        <f>[22]Julho!$D$19</f>
        <v>10.3</v>
      </c>
      <c r="Q26" s="14">
        <f>[22]Julho!$D$20</f>
        <v>7.7</v>
      </c>
      <c r="R26" s="14">
        <f>[22]Julho!$D$21</f>
        <v>4.0999999999999996</v>
      </c>
      <c r="S26" s="14">
        <f>[22]Julho!$D$22</f>
        <v>4.0999999999999996</v>
      </c>
      <c r="T26" s="14">
        <f>[22]Julho!$D$23</f>
        <v>4.4000000000000004</v>
      </c>
      <c r="U26" s="14">
        <f>[22]Julho!$D$24</f>
        <v>6.6</v>
      </c>
      <c r="V26" s="14">
        <f>[22]Julho!$D$25</f>
        <v>9.9</v>
      </c>
      <c r="W26" s="14">
        <f>[22]Julho!$D$26</f>
        <v>15.2</v>
      </c>
      <c r="X26" s="14">
        <f>[22]Julho!$D$27</f>
        <v>14.3</v>
      </c>
      <c r="Y26" s="14">
        <f>[22]Julho!$D$28</f>
        <v>16.8</v>
      </c>
      <c r="Z26" s="14">
        <f>[22]Julho!$D$29</f>
        <v>17</v>
      </c>
      <c r="AA26" s="14">
        <f>[22]Julho!$D$30</f>
        <v>15.5</v>
      </c>
      <c r="AB26" s="14">
        <f>[22]Julho!$D$31</f>
        <v>14.3</v>
      </c>
      <c r="AC26" s="14">
        <f>[22]Julho!$D$32</f>
        <v>15.6</v>
      </c>
      <c r="AD26" s="14">
        <f>[22]Julho!$D$33</f>
        <v>13.1</v>
      </c>
      <c r="AE26" s="14">
        <f>[22]Julho!$D$34</f>
        <v>14.2</v>
      </c>
      <c r="AF26" s="14">
        <f>[22]Julho!$D$35</f>
        <v>14.9</v>
      </c>
      <c r="AG26" s="16">
        <f t="shared" si="6"/>
        <v>4.0999999999999996</v>
      </c>
      <c r="AH26" s="25">
        <f t="shared" si="7"/>
        <v>11.903225806451612</v>
      </c>
    </row>
    <row r="27" spans="1:34" ht="17.100000000000001" customHeight="1" x14ac:dyDescent="0.2">
      <c r="A27" s="9" t="s">
        <v>19</v>
      </c>
      <c r="B27" s="14">
        <f>[23]Julho!$D$5</f>
        <v>15.8</v>
      </c>
      <c r="C27" s="14">
        <f>[23]Julho!$D$6</f>
        <v>16.7</v>
      </c>
      <c r="D27" s="14">
        <f>[23]Julho!$D$7</f>
        <v>17.7</v>
      </c>
      <c r="E27" s="14">
        <f>[23]Julho!$D$8</f>
        <v>17.5</v>
      </c>
      <c r="F27" s="14">
        <f>[23]Julho!$D$9</f>
        <v>15.6</v>
      </c>
      <c r="G27" s="14">
        <f>[23]Julho!$D$10</f>
        <v>13</v>
      </c>
      <c r="H27" s="14">
        <f>[23]Julho!$D$11</f>
        <v>9.6</v>
      </c>
      <c r="I27" s="14">
        <f>[23]Julho!$D$12</f>
        <v>6.4</v>
      </c>
      <c r="J27" s="14">
        <f>[23]Julho!$D$13</f>
        <v>10.4</v>
      </c>
      <c r="K27" s="14">
        <f>[23]Julho!$D$14</f>
        <v>15.2</v>
      </c>
      <c r="L27" s="14">
        <f>[23]Julho!$D$15</f>
        <v>13.9</v>
      </c>
      <c r="M27" s="14">
        <f>[23]Julho!$D$16</f>
        <v>12.2</v>
      </c>
      <c r="N27" s="14">
        <f>[23]Julho!$D$17</f>
        <v>7.3</v>
      </c>
      <c r="O27" s="14">
        <f>[23]Julho!$D$18</f>
        <v>9.6</v>
      </c>
      <c r="P27" s="14">
        <f>[23]Julho!$D$19</f>
        <v>11.9</v>
      </c>
      <c r="Q27" s="14">
        <f>[23]Julho!$D$20</f>
        <v>12.2</v>
      </c>
      <c r="R27" s="14">
        <f>[23]Julho!$D$21</f>
        <v>10.5</v>
      </c>
      <c r="S27" s="14">
        <f>[23]Julho!$D$22</f>
        <v>8.3000000000000007</v>
      </c>
      <c r="T27" s="14">
        <f>[23]Julho!$D$23</f>
        <v>8.3000000000000007</v>
      </c>
      <c r="U27" s="14">
        <f>[23]Julho!$D$24</f>
        <v>8.6</v>
      </c>
      <c r="V27" s="14">
        <f>[23]Julho!$D$25</f>
        <v>9.6999999999999993</v>
      </c>
      <c r="W27" s="14">
        <f>[23]Julho!$D$26</f>
        <v>10.6</v>
      </c>
      <c r="X27" s="14">
        <f>[23]Julho!$D$27</f>
        <v>15</v>
      </c>
      <c r="Y27" s="14">
        <f>[23]Julho!$D$28</f>
        <v>16.100000000000001</v>
      </c>
      <c r="Z27" s="14">
        <f>[23]Julho!$D$29</f>
        <v>19.899999999999999</v>
      </c>
      <c r="AA27" s="14">
        <f>[23]Julho!$D$30</f>
        <v>16.2</v>
      </c>
      <c r="AB27" s="14">
        <f>[23]Julho!$D$31</f>
        <v>15.6</v>
      </c>
      <c r="AC27" s="14">
        <f>[23]Julho!$D$32</f>
        <v>14.6</v>
      </c>
      <c r="AD27" s="14">
        <f>[23]Julho!$D$33</f>
        <v>17.2</v>
      </c>
      <c r="AE27" s="14">
        <f>[23]Julho!$D$34</f>
        <v>18.3</v>
      </c>
      <c r="AF27" s="14">
        <f>[23]Julho!$D$35</f>
        <v>14.5</v>
      </c>
      <c r="AG27" s="16">
        <f t="shared" si="6"/>
        <v>6.4</v>
      </c>
      <c r="AH27" s="25">
        <f t="shared" si="7"/>
        <v>13.174193548387098</v>
      </c>
    </row>
    <row r="28" spans="1:34" ht="17.100000000000001" customHeight="1" x14ac:dyDescent="0.2">
      <c r="A28" s="9" t="s">
        <v>31</v>
      </c>
      <c r="B28" s="14">
        <f>[24]Julho!$D$5</f>
        <v>13</v>
      </c>
      <c r="C28" s="14">
        <f>[24]Julho!$D$6</f>
        <v>18.600000000000001</v>
      </c>
      <c r="D28" s="14">
        <f>[24]Julho!$D$7</f>
        <v>15</v>
      </c>
      <c r="E28" s="14">
        <f>[24]Julho!$D$8</f>
        <v>18</v>
      </c>
      <c r="F28" s="14">
        <f>[24]Julho!$D$9</f>
        <v>13.6</v>
      </c>
      <c r="G28" s="14">
        <f>[24]Julho!$D$10</f>
        <v>18.100000000000001</v>
      </c>
      <c r="H28" s="14">
        <f>[24]Julho!$D$11</f>
        <v>11.4</v>
      </c>
      <c r="I28" s="14">
        <f>[24]Julho!$D$12</f>
        <v>7.4</v>
      </c>
      <c r="J28" s="14">
        <f>[24]Julho!$D$13</f>
        <v>9.5</v>
      </c>
      <c r="K28" s="14">
        <f>[24]Julho!$D$14</f>
        <v>16.5</v>
      </c>
      <c r="L28" s="14">
        <f>[24]Julho!$D$15</f>
        <v>15.6</v>
      </c>
      <c r="M28" s="14">
        <f>[24]Julho!$D$16</f>
        <v>15</v>
      </c>
      <c r="N28" s="14">
        <f>[24]Julho!$D$17</f>
        <v>4.5</v>
      </c>
      <c r="O28" s="14">
        <f>[24]Julho!$D$18</f>
        <v>4.5</v>
      </c>
      <c r="P28" s="14">
        <f>[24]Julho!$D$19</f>
        <v>6.7</v>
      </c>
      <c r="Q28" s="14">
        <f>[24]Julho!$D$20</f>
        <v>7.9</v>
      </c>
      <c r="R28" s="14">
        <f>[24]Julho!$D$21</f>
        <v>10.6</v>
      </c>
      <c r="S28" s="14">
        <f>[24]Julho!$D$22</f>
        <v>4.5</v>
      </c>
      <c r="T28" s="14">
        <f>[24]Julho!$D$23</f>
        <v>4.5</v>
      </c>
      <c r="U28" s="14">
        <f>[24]Julho!$D$24</f>
        <v>5</v>
      </c>
      <c r="V28" s="14">
        <f>[24]Julho!$D$25</f>
        <v>8.6999999999999993</v>
      </c>
      <c r="W28" s="14">
        <f>[24]Julho!$D$26</f>
        <v>9.8000000000000007</v>
      </c>
      <c r="X28" s="14">
        <f>[24]Julho!$D$27</f>
        <v>16.399999999999999</v>
      </c>
      <c r="Y28" s="14">
        <f>[24]Julho!$D$28</f>
        <v>17.100000000000001</v>
      </c>
      <c r="Z28" s="14">
        <f>[24]Julho!$D$29</f>
        <v>16.399999999999999</v>
      </c>
      <c r="AA28" s="14">
        <f>[24]Julho!$D$30</f>
        <v>19.8</v>
      </c>
      <c r="AB28" s="14">
        <f>[24]Julho!$D$31</f>
        <v>16.3</v>
      </c>
      <c r="AC28" s="14">
        <f>[24]Julho!$D$32</f>
        <v>19.2</v>
      </c>
      <c r="AD28" s="14">
        <f>[24]Julho!$D$33</f>
        <v>17.399999999999999</v>
      </c>
      <c r="AE28" s="14">
        <f>[24]Julho!$D$34</f>
        <v>15.9</v>
      </c>
      <c r="AF28" s="14">
        <f>[24]Julho!$D$35</f>
        <v>16.399999999999999</v>
      </c>
      <c r="AG28" s="16">
        <f t="shared" si="6"/>
        <v>4.5</v>
      </c>
      <c r="AH28" s="25">
        <f t="shared" si="7"/>
        <v>12.687096774193545</v>
      </c>
    </row>
    <row r="29" spans="1:34" ht="17.100000000000001" customHeight="1" x14ac:dyDescent="0.2">
      <c r="A29" s="9" t="s">
        <v>20</v>
      </c>
      <c r="B29" s="14">
        <f>[25]Julho!$D$5</f>
        <v>14.5</v>
      </c>
      <c r="C29" s="14">
        <f>[25]Julho!$D$6</f>
        <v>15.7</v>
      </c>
      <c r="D29" s="14">
        <f>[25]Julho!$D$7</f>
        <v>15.9</v>
      </c>
      <c r="E29" s="14">
        <f>[25]Julho!$D$8</f>
        <v>15.7</v>
      </c>
      <c r="F29" s="14">
        <f>[25]Julho!$D$9</f>
        <v>15.4</v>
      </c>
      <c r="G29" s="14">
        <f>[25]Julho!$D$10</f>
        <v>16.7</v>
      </c>
      <c r="H29" s="14">
        <f>[25]Julho!$D$11</f>
        <v>15.2</v>
      </c>
      <c r="I29" s="14">
        <f>[25]Julho!$D$12</f>
        <v>12</v>
      </c>
      <c r="J29" s="14">
        <f>[25]Julho!$D$13</f>
        <v>11.1</v>
      </c>
      <c r="K29" s="14">
        <f>[25]Julho!$D$14</f>
        <v>15.3</v>
      </c>
      <c r="L29" s="14">
        <f>[25]Julho!$D$15</f>
        <v>17.2</v>
      </c>
      <c r="M29" s="14">
        <f>[25]Julho!$D$16</f>
        <v>18.899999999999999</v>
      </c>
      <c r="N29" s="14">
        <f>[25]Julho!$D$17</f>
        <v>9.6</v>
      </c>
      <c r="O29" s="14">
        <f>[25]Julho!$D$18</f>
        <v>7.7</v>
      </c>
      <c r="P29" s="14">
        <f>[25]Julho!$D$19</f>
        <v>9.6</v>
      </c>
      <c r="Q29" s="14">
        <f>[25]Julho!$D$20</f>
        <v>10</v>
      </c>
      <c r="R29" s="14">
        <f>[25]Julho!$D$21</f>
        <v>13.8</v>
      </c>
      <c r="S29" s="14">
        <f>[25]Julho!$D$22</f>
        <v>7.7</v>
      </c>
      <c r="T29" s="14">
        <f>[25]Julho!$D$23</f>
        <v>7.7</v>
      </c>
      <c r="U29" s="14">
        <f>[25]Julho!$D$24</f>
        <v>6.9</v>
      </c>
      <c r="V29" s="14">
        <f>[25]Julho!$D$25</f>
        <v>8</v>
      </c>
      <c r="W29" s="14">
        <f>[25]Julho!$D$26</f>
        <v>11.1</v>
      </c>
      <c r="X29" s="14">
        <f>[25]Julho!$D$27</f>
        <v>15.2</v>
      </c>
      <c r="Y29" s="14">
        <f>[25]Julho!$D$28</f>
        <v>15.9</v>
      </c>
      <c r="Z29" s="14">
        <f>[25]Julho!$D$29</f>
        <v>18.600000000000001</v>
      </c>
      <c r="AA29" s="14">
        <f>[25]Julho!$D$30</f>
        <v>18</v>
      </c>
      <c r="AB29" s="14">
        <f>[25]Julho!$D$31</f>
        <v>17.2</v>
      </c>
      <c r="AC29" s="14">
        <f>[25]Julho!$D$32</f>
        <v>16.399999999999999</v>
      </c>
      <c r="AD29" s="14" t="str">
        <f>[25]Julho!$D$33</f>
        <v>**</v>
      </c>
      <c r="AE29" s="14" t="str">
        <f>[25]Julho!$D$34</f>
        <v>**</v>
      </c>
      <c r="AF29" s="14" t="str">
        <f>[25]Julho!$D$35</f>
        <v>**</v>
      </c>
      <c r="AG29" s="16">
        <f t="shared" ref="AG29" si="12">MIN(B29:AF29)</f>
        <v>6.9</v>
      </c>
      <c r="AH29" s="25">
        <f t="shared" ref="AH29" si="13">AVERAGE(B29:AF29)</f>
        <v>13.464285714285712</v>
      </c>
    </row>
    <row r="30" spans="1:34" s="5" customFormat="1" ht="17.100000000000001" customHeight="1" x14ac:dyDescent="0.2">
      <c r="A30" s="13" t="s">
        <v>35</v>
      </c>
      <c r="B30" s="21">
        <f t="shared" ref="B30:AG30" si="14">MIN(B5:B29)</f>
        <v>9.8000000000000007</v>
      </c>
      <c r="C30" s="21">
        <f t="shared" si="14"/>
        <v>11.7</v>
      </c>
      <c r="D30" s="21">
        <f t="shared" si="14"/>
        <v>11.2</v>
      </c>
      <c r="E30" s="21">
        <f t="shared" si="14"/>
        <v>11.7</v>
      </c>
      <c r="F30" s="21">
        <f t="shared" si="14"/>
        <v>9.5</v>
      </c>
      <c r="G30" s="21">
        <f t="shared" si="14"/>
        <v>8.6</v>
      </c>
      <c r="H30" s="21">
        <f t="shared" si="14"/>
        <v>4.8</v>
      </c>
      <c r="I30" s="21">
        <f t="shared" si="14"/>
        <v>2.2999999999999998</v>
      </c>
      <c r="J30" s="21">
        <f t="shared" si="14"/>
        <v>6.2</v>
      </c>
      <c r="K30" s="21">
        <f t="shared" si="14"/>
        <v>10.199999999999999</v>
      </c>
      <c r="L30" s="21">
        <f t="shared" si="14"/>
        <v>12</v>
      </c>
      <c r="M30" s="21">
        <f t="shared" si="14"/>
        <v>7.3</v>
      </c>
      <c r="N30" s="21">
        <f t="shared" si="14"/>
        <v>1.5</v>
      </c>
      <c r="O30" s="21">
        <f t="shared" si="14"/>
        <v>2.2000000000000002</v>
      </c>
      <c r="P30" s="21">
        <f t="shared" si="14"/>
        <v>4.3</v>
      </c>
      <c r="Q30" s="21">
        <f t="shared" si="14"/>
        <v>7.7</v>
      </c>
      <c r="R30" s="21">
        <f t="shared" si="14"/>
        <v>4.0999999999999996</v>
      </c>
      <c r="S30" s="21">
        <f t="shared" si="14"/>
        <v>2.2000000000000002</v>
      </c>
      <c r="T30" s="21">
        <f t="shared" si="14"/>
        <v>1.9</v>
      </c>
      <c r="U30" s="21">
        <f t="shared" si="14"/>
        <v>1.8</v>
      </c>
      <c r="V30" s="21">
        <f t="shared" si="14"/>
        <v>3.7</v>
      </c>
      <c r="W30" s="21">
        <f t="shared" si="14"/>
        <v>6.7</v>
      </c>
      <c r="X30" s="21">
        <f t="shared" si="14"/>
        <v>11.3</v>
      </c>
      <c r="Y30" s="21">
        <f t="shared" si="14"/>
        <v>12.8</v>
      </c>
      <c r="Z30" s="21">
        <f t="shared" si="14"/>
        <v>14.1</v>
      </c>
      <c r="AA30" s="21">
        <f t="shared" si="14"/>
        <v>13.1</v>
      </c>
      <c r="AB30" s="21">
        <f t="shared" si="14"/>
        <v>12.4</v>
      </c>
      <c r="AC30" s="21">
        <f t="shared" si="14"/>
        <v>12.4</v>
      </c>
      <c r="AD30" s="21">
        <f t="shared" si="14"/>
        <v>11.7</v>
      </c>
      <c r="AE30" s="21">
        <f t="shared" si="14"/>
        <v>12.6</v>
      </c>
      <c r="AF30" s="21">
        <f t="shared" si="14"/>
        <v>13.7</v>
      </c>
      <c r="AG30" s="17">
        <f t="shared" si="14"/>
        <v>1.5</v>
      </c>
      <c r="AH30" s="28">
        <f>AVERAGE(AH5:AH29)</f>
        <v>12.896588202764979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  <mergeCell ref="Z3:Z4"/>
    <mergeCell ref="M3:M4"/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N30" sqref="N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4" s="4" customFormat="1" ht="20.100000000000001" customHeight="1" x14ac:dyDescent="0.2">
      <c r="A2" s="63" t="s">
        <v>21</v>
      </c>
      <c r="B2" s="60" t="s">
        <v>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1" t="s">
        <v>40</v>
      </c>
      <c r="AH3" s="12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30" t="s">
        <v>39</v>
      </c>
      <c r="AH4" s="12"/>
    </row>
    <row r="5" spans="1:34" s="5" customFormat="1" ht="20.100000000000001" customHeight="1" thickTop="1" x14ac:dyDescent="0.2">
      <c r="A5" s="8" t="s">
        <v>46</v>
      </c>
      <c r="B5" s="45">
        <f>[1]Julho!$E$5</f>
        <v>71.208333333333329</v>
      </c>
      <c r="C5" s="45">
        <f>[1]Julho!$E$6</f>
        <v>73.291666666666671</v>
      </c>
      <c r="D5" s="45">
        <f>[1]Julho!$E$7</f>
        <v>67.291666666666671</v>
      </c>
      <c r="E5" s="45">
        <f>[1]Julho!$E$8</f>
        <v>61.041666666666664</v>
      </c>
      <c r="F5" s="45">
        <f>[1]Julho!$E$9</f>
        <v>64.916666666666671</v>
      </c>
      <c r="G5" s="45">
        <f>[1]Julho!$E$10</f>
        <v>68.333333333333329</v>
      </c>
      <c r="H5" s="45">
        <f>[1]Julho!$E$11</f>
        <v>81.083333333333329</v>
      </c>
      <c r="I5" s="45">
        <f>[1]Julho!$E$12</f>
        <v>80.541666666666671</v>
      </c>
      <c r="J5" s="45">
        <f>[1]Julho!$E$13</f>
        <v>83.291666666666671</v>
      </c>
      <c r="K5" s="45">
        <f>[1]Julho!$E$14</f>
        <v>77.041666666666671</v>
      </c>
      <c r="L5" s="45">
        <f>[1]Julho!$E$15</f>
        <v>74.666666666666671</v>
      </c>
      <c r="M5" s="45">
        <f>[1]Julho!$E$16</f>
        <v>79.291666666666671</v>
      </c>
      <c r="N5" s="45">
        <f>[1]Julho!$E$17</f>
        <v>68.375</v>
      </c>
      <c r="O5" s="45">
        <f>[1]Julho!$E$18</f>
        <v>71.958333333333329</v>
      </c>
      <c r="P5" s="45">
        <f>[1]Julho!$E$19</f>
        <v>70.458333333333329</v>
      </c>
      <c r="Q5" s="45">
        <f>[1]Julho!$E$20</f>
        <v>74.958333333333329</v>
      </c>
      <c r="R5" s="45">
        <f>[1]Julho!$E$21</f>
        <v>72.75</v>
      </c>
      <c r="S5" s="45">
        <f>[1]Julho!$E$22</f>
        <v>70.583333333333329</v>
      </c>
      <c r="T5" s="45">
        <f>[1]Julho!$E$23</f>
        <v>72.25</v>
      </c>
      <c r="U5" s="45">
        <f>[1]Julho!$E$24</f>
        <v>68.958333333333329</v>
      </c>
      <c r="V5" s="45">
        <f>[1]Julho!$E$25</f>
        <v>65.875</v>
      </c>
      <c r="W5" s="45">
        <f>[1]Julho!$E$26</f>
        <v>67.333333333333329</v>
      </c>
      <c r="X5" s="45">
        <f>[1]Julho!$E$27</f>
        <v>66.916666666666671</v>
      </c>
      <c r="Y5" s="45">
        <f>[1]Julho!$E$28</f>
        <v>63.375</v>
      </c>
      <c r="Z5" s="45">
        <f>[1]Julho!$E$29</f>
        <v>63.291666666666664</v>
      </c>
      <c r="AA5" s="45">
        <f>[1]Julho!$E$30</f>
        <v>66.833333333333329</v>
      </c>
      <c r="AB5" s="45">
        <f>[1]Julho!$E$31</f>
        <v>62.791666666666664</v>
      </c>
      <c r="AC5" s="45">
        <f>[1]Julho!$E$32</f>
        <v>61.875</v>
      </c>
      <c r="AD5" s="45">
        <f>[1]Julho!$E$33</f>
        <v>53.75</v>
      </c>
      <c r="AE5" s="45">
        <f>[1]Julho!$E$34</f>
        <v>57.375</v>
      </c>
      <c r="AF5" s="45">
        <f>[1]Julho!$E$35</f>
        <v>63.291666666666664</v>
      </c>
      <c r="AG5" s="46">
        <f>AVERAGE(B5:AF5)</f>
        <v>69.193548387096754</v>
      </c>
      <c r="AH5" s="12"/>
    </row>
    <row r="6" spans="1:34" ht="17.100000000000001" customHeight="1" x14ac:dyDescent="0.2">
      <c r="A6" s="9" t="s">
        <v>0</v>
      </c>
      <c r="B6" s="3">
        <f>[2]Julho!$E$5</f>
        <v>71.916666666666671</v>
      </c>
      <c r="C6" s="3">
        <f>[2]Julho!$E$6</f>
        <v>69.041666666666671</v>
      </c>
      <c r="D6" s="3">
        <f>[2]Julho!$E$7</f>
        <v>70.708333333333329</v>
      </c>
      <c r="E6" s="3">
        <f>[2]Julho!$E$8</f>
        <v>67.125</v>
      </c>
      <c r="F6" s="3">
        <f>[2]Julho!$E$9</f>
        <v>65.208333333333329</v>
      </c>
      <c r="G6" s="3">
        <f>[2]Julho!$E$10</f>
        <v>86.708333333333329</v>
      </c>
      <c r="H6" s="3">
        <f>[2]Julho!$E$11</f>
        <v>91.791666666666671</v>
      </c>
      <c r="I6" s="3">
        <f>[2]Julho!$E$12</f>
        <v>76.625</v>
      </c>
      <c r="J6" s="3">
        <f>[2]Julho!$E$13</f>
        <v>86.541666666666671</v>
      </c>
      <c r="K6" s="3">
        <f>[2]Julho!$E$14</f>
        <v>82.083333333333329</v>
      </c>
      <c r="L6" s="3">
        <f>[2]Julho!$E$15</f>
        <v>84.875</v>
      </c>
      <c r="M6" s="3">
        <f>[2]Julho!$E$16</f>
        <v>69.583333333333329</v>
      </c>
      <c r="N6" s="3">
        <f>[2]Julho!$E$17</f>
        <v>71.125</v>
      </c>
      <c r="O6" s="3">
        <f>[2]Julho!$E$18</f>
        <v>68.625</v>
      </c>
      <c r="P6" s="3">
        <f>[2]Julho!$E$19</f>
        <v>59.333333333333336</v>
      </c>
      <c r="Q6" s="3">
        <f>[2]Julho!$E$20</f>
        <v>86</v>
      </c>
      <c r="R6" s="3">
        <f>[2]Julho!$E$21</f>
        <v>82.958333333333329</v>
      </c>
      <c r="S6" s="3">
        <f>[2]Julho!$E$22</f>
        <v>76.083333333333329</v>
      </c>
      <c r="T6" s="3">
        <f>[2]Julho!$E$23</f>
        <v>75.791666666666671</v>
      </c>
      <c r="U6" s="3">
        <f>[2]Julho!$E$24</f>
        <v>69.5</v>
      </c>
      <c r="V6" s="3">
        <f>[2]Julho!$E$25</f>
        <v>60.958333333333336</v>
      </c>
      <c r="W6" s="3">
        <f>[2]Julho!$E$26</f>
        <v>64.5</v>
      </c>
      <c r="X6" s="3">
        <f>[2]Julho!$E$27</f>
        <v>69.25</v>
      </c>
      <c r="Y6" s="3">
        <f>[2]Julho!$E$28</f>
        <v>65.625</v>
      </c>
      <c r="Z6" s="3">
        <f>[2]Julho!$E$29</f>
        <v>84.458333333333329</v>
      </c>
      <c r="AA6" s="3">
        <f>[2]Julho!$E$30</f>
        <v>87.75</v>
      </c>
      <c r="AB6" s="3">
        <f>[2]Julho!$E$31</f>
        <v>91.375</v>
      </c>
      <c r="AC6" s="3">
        <f>[2]Julho!$E$32</f>
        <v>80.125</v>
      </c>
      <c r="AD6" s="3">
        <f>[2]Julho!$E$33</f>
        <v>72.416666666666671</v>
      </c>
      <c r="AE6" s="3">
        <f>[2]Julho!$E$34</f>
        <v>91.75</v>
      </c>
      <c r="AF6" s="3">
        <f>[2]Julho!$E$35</f>
        <v>80.541666666666671</v>
      </c>
      <c r="AG6" s="16">
        <f t="shared" ref="AG6:AG29" si="1">AVERAGE(B6:AF6)</f>
        <v>76.14112903225805</v>
      </c>
    </row>
    <row r="7" spans="1:34" ht="17.100000000000001" customHeight="1" x14ac:dyDescent="0.2">
      <c r="A7" s="9" t="s">
        <v>1</v>
      </c>
      <c r="B7" s="3">
        <f>[3]Julho!$E$5</f>
        <v>70.625</v>
      </c>
      <c r="C7" s="3">
        <f>[3]Julho!$E$6</f>
        <v>69.166666666666671</v>
      </c>
      <c r="D7" s="3">
        <f>[3]Julho!$E$7</f>
        <v>73.708333333333329</v>
      </c>
      <c r="E7" s="3">
        <f>[3]Julho!$E$8</f>
        <v>70.291666666666671</v>
      </c>
      <c r="F7" s="3">
        <f>[3]Julho!$E$9</f>
        <v>69.291666666666671</v>
      </c>
      <c r="G7" s="3">
        <f>[3]Julho!$E$10</f>
        <v>80.125</v>
      </c>
      <c r="H7" s="3">
        <f>[3]Julho!$E$11</f>
        <v>88.166666666666671</v>
      </c>
      <c r="I7" s="3">
        <f>[3]Julho!$E$12</f>
        <v>77.666666666666671</v>
      </c>
      <c r="J7" s="3">
        <f>[3]Julho!$E$13</f>
        <v>77.25</v>
      </c>
      <c r="K7" s="3">
        <f>[3]Julho!$E$14</f>
        <v>79.666666666666671</v>
      </c>
      <c r="L7" s="3">
        <f>[3]Julho!$E$15</f>
        <v>84.416666666666671</v>
      </c>
      <c r="M7" s="3">
        <f>[3]Julho!$E$16</f>
        <v>78.333333333333329</v>
      </c>
      <c r="N7" s="3">
        <f>[3]Julho!$E$17</f>
        <v>66</v>
      </c>
      <c r="O7" s="3">
        <f>[3]Julho!$E$18</f>
        <v>63.541666666666664</v>
      </c>
      <c r="P7" s="3">
        <f>[3]Julho!$E$19</f>
        <v>59.458333333333336</v>
      </c>
      <c r="Q7" s="3">
        <f>[3]Julho!$E$20</f>
        <v>74.625</v>
      </c>
      <c r="R7" s="3">
        <f>[3]Julho!$E$21</f>
        <v>79.25</v>
      </c>
      <c r="S7" s="3">
        <f>[3]Julho!$E$22</f>
        <v>73.666666666666671</v>
      </c>
      <c r="T7" s="3">
        <f>[3]Julho!$E$23</f>
        <v>69.625</v>
      </c>
      <c r="U7" s="3">
        <f>[3]Julho!$E$24</f>
        <v>70.791666666666671</v>
      </c>
      <c r="V7" s="3">
        <f>[3]Julho!$E$25</f>
        <v>68.041666666666671</v>
      </c>
      <c r="W7" s="3">
        <f>[3]Julho!$E$26</f>
        <v>71.791666666666671</v>
      </c>
      <c r="X7" s="3">
        <f>[3]Julho!$E$27</f>
        <v>75.958333333333329</v>
      </c>
      <c r="Y7" s="3">
        <f>[3]Julho!$E$28</f>
        <v>71.125</v>
      </c>
      <c r="Z7" s="3">
        <f>[3]Julho!$E$29</f>
        <v>81.875</v>
      </c>
      <c r="AA7" s="3">
        <f>[3]Julho!$E$30</f>
        <v>80.291666666666671</v>
      </c>
      <c r="AB7" s="3">
        <f>[3]Julho!$E$31</f>
        <v>81.291666666666671</v>
      </c>
      <c r="AC7" s="3">
        <f>[3]Julho!$E$32</f>
        <v>81.416666666666671</v>
      </c>
      <c r="AD7" s="3">
        <f>[3]Julho!$E$33</f>
        <v>67.875</v>
      </c>
      <c r="AE7" s="3">
        <f>[3]Julho!$E$34</f>
        <v>77.833333333333329</v>
      </c>
      <c r="AF7" s="3">
        <f>[3]Julho!$E$35</f>
        <v>72.125</v>
      </c>
      <c r="AG7" s="16">
        <f t="shared" si="1"/>
        <v>74.364247311827967</v>
      </c>
    </row>
    <row r="8" spans="1:34" ht="17.100000000000001" customHeight="1" x14ac:dyDescent="0.2">
      <c r="A8" s="9" t="s">
        <v>50</v>
      </c>
      <c r="B8" s="3">
        <f>[4]Julho!$E$5</f>
        <v>71.083333333333329</v>
      </c>
      <c r="C8" s="3">
        <f>[4]Julho!$E$6</f>
        <v>68.208333333333329</v>
      </c>
      <c r="D8" s="3">
        <f>[4]Julho!$E$7</f>
        <v>70.041666666666671</v>
      </c>
      <c r="E8" s="3">
        <f>[4]Julho!$E$8</f>
        <v>75.083333333333329</v>
      </c>
      <c r="F8" s="3">
        <f>[4]Julho!$E$9</f>
        <v>65.916666666666671</v>
      </c>
      <c r="G8" s="3">
        <f>[4]Julho!$E$10</f>
        <v>88.875</v>
      </c>
      <c r="H8" s="3">
        <f>[4]Julho!$E$11</f>
        <v>88.708333333333329</v>
      </c>
      <c r="I8" s="3">
        <f>[4]Julho!$E$12</f>
        <v>72.458333333333329</v>
      </c>
      <c r="J8" s="3">
        <f>[4]Julho!$E$13</f>
        <v>74.083333333333329</v>
      </c>
      <c r="K8" s="3">
        <f>[4]Julho!$E$14</f>
        <v>79</v>
      </c>
      <c r="L8" s="3">
        <f>[4]Julho!$E$15</f>
        <v>89.583333333333329</v>
      </c>
      <c r="M8" s="3">
        <f>[4]Julho!$E$16</f>
        <v>74.541666666666671</v>
      </c>
      <c r="N8" s="3">
        <f>[4]Julho!$E$17</f>
        <v>72.708333333333329</v>
      </c>
      <c r="O8" s="3">
        <f>[4]Julho!$E$18</f>
        <v>72.375</v>
      </c>
      <c r="P8" s="3">
        <f>[4]Julho!$E$19</f>
        <v>69.208333333333329</v>
      </c>
      <c r="Q8" s="3">
        <f>[4]Julho!$E$20</f>
        <v>85.916666666666671</v>
      </c>
      <c r="R8" s="3">
        <f>[4]Julho!$E$21</f>
        <v>83.375</v>
      </c>
      <c r="S8" s="3">
        <f>[4]Julho!$E$22</f>
        <v>73.833333333333329</v>
      </c>
      <c r="T8" s="3">
        <f>[4]Julho!$E$23</f>
        <v>74.125</v>
      </c>
      <c r="U8" s="3">
        <f>[4]Julho!$E$24</f>
        <v>70.666666666666671</v>
      </c>
      <c r="V8" s="3">
        <f>[4]Julho!$E$25</f>
        <v>62.583333333333336</v>
      </c>
      <c r="W8" s="3">
        <f>[4]Julho!$E$26</f>
        <v>61.458333333333336</v>
      </c>
      <c r="X8" s="3">
        <f>[4]Julho!$E$27</f>
        <v>70.708333333333329</v>
      </c>
      <c r="Y8" s="3">
        <f>[4]Julho!$E$28</f>
        <v>69.458333333333329</v>
      </c>
      <c r="Z8" s="3">
        <f>[4]Julho!$E$29</f>
        <v>89.666666666666671</v>
      </c>
      <c r="AA8" s="3">
        <f>[4]Julho!$E$30</f>
        <v>88.083333333333329</v>
      </c>
      <c r="AB8" s="3">
        <f>[4]Julho!$E$31</f>
        <v>91.333333333333329</v>
      </c>
      <c r="AC8" s="3">
        <f>[4]Julho!$E$32</f>
        <v>82.541666666666671</v>
      </c>
      <c r="AD8" s="3">
        <f>[4]Julho!$E$33</f>
        <v>81.75</v>
      </c>
      <c r="AE8" s="3">
        <f>[4]Julho!$E$34</f>
        <v>93.083333333333329</v>
      </c>
      <c r="AF8" s="3">
        <f>[4]Julho!$E$35</f>
        <v>82.25</v>
      </c>
      <c r="AG8" s="16">
        <f t="shared" si="1"/>
        <v>77.184139784946225</v>
      </c>
    </row>
    <row r="9" spans="1:34" ht="17.100000000000001" customHeight="1" x14ac:dyDescent="0.2">
      <c r="A9" s="9" t="s">
        <v>2</v>
      </c>
      <c r="B9" s="3">
        <f>[5]Julho!$E$5</f>
        <v>53.25</v>
      </c>
      <c r="C9" s="3">
        <f>[5]Julho!$E$6</f>
        <v>51.166666666666664</v>
      </c>
      <c r="D9" s="3">
        <f>[5]Julho!$E$7</f>
        <v>49.375</v>
      </c>
      <c r="E9" s="3">
        <f>[5]Julho!$E$8</f>
        <v>48.75</v>
      </c>
      <c r="F9" s="3">
        <f>[5]Julho!$E$9</f>
        <v>52.083333333333336</v>
      </c>
      <c r="G9" s="3">
        <f>[5]Julho!$E$10</f>
        <v>65.25</v>
      </c>
      <c r="H9" s="3">
        <f>[5]Julho!$E$11</f>
        <v>89.375</v>
      </c>
      <c r="I9" s="3">
        <f>[5]Julho!$E$12</f>
        <v>78.166666666666671</v>
      </c>
      <c r="J9" s="3">
        <f>[5]Julho!$E$13</f>
        <v>66.75</v>
      </c>
      <c r="K9" s="3">
        <f>[5]Julho!$E$14</f>
        <v>63.541666666666664</v>
      </c>
      <c r="L9" s="3">
        <f>[5]Julho!$E$15</f>
        <v>74.166666666666671</v>
      </c>
      <c r="M9" s="3">
        <f>[5]Julho!$E$16</f>
        <v>80.916666666666671</v>
      </c>
      <c r="N9" s="3">
        <f>[5]Julho!$E$17</f>
        <v>54.458333333333336</v>
      </c>
      <c r="O9" s="3">
        <f>[5]Julho!$E$18</f>
        <v>46.541666666666664</v>
      </c>
      <c r="P9" s="3">
        <f>[5]Julho!$E$19</f>
        <v>48.375</v>
      </c>
      <c r="Q9" s="3">
        <f>[5]Julho!$E$20</f>
        <v>62</v>
      </c>
      <c r="R9" s="3">
        <f>[5]Julho!$E$21</f>
        <v>75.916666666666671</v>
      </c>
      <c r="S9" s="3">
        <f>[5]Julho!$E$22</f>
        <v>63.708333333333336</v>
      </c>
      <c r="T9" s="3">
        <f>[5]Julho!$E$23</f>
        <v>56.958333333333336</v>
      </c>
      <c r="U9" s="3">
        <f>[5]Julho!$E$24</f>
        <v>49.75</v>
      </c>
      <c r="V9" s="3">
        <f>[5]Julho!$E$25</f>
        <v>41.958333333333336</v>
      </c>
      <c r="W9" s="3">
        <f>[5]Julho!$E$26</f>
        <v>56.375</v>
      </c>
      <c r="X9" s="3">
        <f>[5]Julho!$E$27</f>
        <v>62.541666666666664</v>
      </c>
      <c r="Y9" s="3">
        <f>[5]Julho!$E$28</f>
        <v>45.75</v>
      </c>
      <c r="Z9" s="3">
        <f>[5]Julho!$E$29</f>
        <v>61.791666666666664</v>
      </c>
      <c r="AA9" s="3">
        <f>[5]Julho!$E$30</f>
        <v>68.958333333333329</v>
      </c>
      <c r="AB9" s="3">
        <f>[5]Julho!$E$31</f>
        <v>59</v>
      </c>
      <c r="AC9" s="3">
        <f>[5]Julho!$E$32</f>
        <v>60.125</v>
      </c>
      <c r="AD9" s="3">
        <f>[5]Julho!$E$33</f>
        <v>43.708333333333336</v>
      </c>
      <c r="AE9" s="3">
        <f>[5]Julho!$E$34</f>
        <v>55.166666666666664</v>
      </c>
      <c r="AF9" s="3">
        <f>[5]Julho!$E$35</f>
        <v>62.708333333333336</v>
      </c>
      <c r="AG9" s="16">
        <f t="shared" si="1"/>
        <v>59.631720430107514</v>
      </c>
    </row>
    <row r="10" spans="1:34" ht="17.100000000000001" customHeight="1" x14ac:dyDescent="0.2">
      <c r="A10" s="9" t="s">
        <v>3</v>
      </c>
      <c r="B10" s="3">
        <f>[6]Julho!$E$5</f>
        <v>65.416666666666671</v>
      </c>
      <c r="C10" s="3">
        <f>[6]Julho!$E$6</f>
        <v>63.625</v>
      </c>
      <c r="D10" s="3">
        <f>[6]Julho!$E$7</f>
        <v>61.041666666666664</v>
      </c>
      <c r="E10" s="3">
        <f>[6]Julho!$E$8</f>
        <v>63.375</v>
      </c>
      <c r="F10" s="3">
        <f>[6]Julho!$E$9</f>
        <v>63.5</v>
      </c>
      <c r="G10" s="3">
        <f>[6]Julho!$E$10</f>
        <v>60.083333333333336</v>
      </c>
      <c r="H10" s="3">
        <f>[6]Julho!$E$11</f>
        <v>70.458333333333329</v>
      </c>
      <c r="I10" s="3">
        <f>[6]Julho!$E$12</f>
        <v>78.333333333333329</v>
      </c>
      <c r="J10" s="3">
        <f>[6]Julho!$E$13</f>
        <v>74.625</v>
      </c>
      <c r="K10" s="3">
        <f>[6]Julho!$E$14</f>
        <v>68.125</v>
      </c>
      <c r="L10" s="3">
        <f>[6]Julho!$E$15</f>
        <v>65.833333333333329</v>
      </c>
      <c r="M10" s="3">
        <f>[6]Julho!$E$16</f>
        <v>79.916666666666671</v>
      </c>
      <c r="N10" s="3">
        <f>[6]Julho!$E$17</f>
        <v>71.708333333333329</v>
      </c>
      <c r="O10" s="3">
        <f>[6]Julho!$E$18</f>
        <v>62.458333333333336</v>
      </c>
      <c r="P10" s="3">
        <f>[6]Julho!$E$19</f>
        <v>63.916666666666664</v>
      </c>
      <c r="Q10" s="3">
        <f>[6]Julho!$E$20</f>
        <v>65.166666666666671</v>
      </c>
      <c r="R10" s="3">
        <f>[6]Julho!$E$21</f>
        <v>75.541666666666671</v>
      </c>
      <c r="S10" s="3">
        <f>[6]Julho!$E$22</f>
        <v>61</v>
      </c>
      <c r="T10" s="3">
        <f>[6]Julho!$E$23</f>
        <v>65.416666666666671</v>
      </c>
      <c r="U10" s="3">
        <f>[6]Julho!$E$24</f>
        <v>63.125</v>
      </c>
      <c r="V10" s="3">
        <f>[6]Julho!$E$25</f>
        <v>58.833333333333336</v>
      </c>
      <c r="W10" s="3">
        <f>[6]Julho!$E$26</f>
        <v>62.375</v>
      </c>
      <c r="X10" s="3">
        <f>[6]Julho!$E$27</f>
        <v>61.333333333333336</v>
      </c>
      <c r="Y10" s="3">
        <f>[6]Julho!$E$28</f>
        <v>53.041666666666664</v>
      </c>
      <c r="Z10" s="3">
        <f>[6]Julho!$E$29</f>
        <v>46.166666666666664</v>
      </c>
      <c r="AA10" s="3">
        <f>[6]Julho!$E$30</f>
        <v>53.25</v>
      </c>
      <c r="AB10" s="3">
        <f>[6]Julho!$E$31</f>
        <v>51.208333333333336</v>
      </c>
      <c r="AC10" s="3">
        <f>[6]Julho!$E$32</f>
        <v>52.333333333333336</v>
      </c>
      <c r="AD10" s="3">
        <f>[6]Julho!$E$33</f>
        <v>50.291666666666664</v>
      </c>
      <c r="AE10" s="3">
        <f>[6]Julho!$E$34</f>
        <v>53.166666666666664</v>
      </c>
      <c r="AF10" s="3">
        <f>[6]Julho!$E$35</f>
        <v>54.291666666666664</v>
      </c>
      <c r="AG10" s="16">
        <f t="shared" si="1"/>
        <v>62.547043010752702</v>
      </c>
    </row>
    <row r="11" spans="1:34" ht="17.100000000000001" customHeight="1" x14ac:dyDescent="0.2">
      <c r="A11" s="9" t="s">
        <v>4</v>
      </c>
      <c r="B11" s="3">
        <f>[7]Julho!$E$5</f>
        <v>54.041666666666664</v>
      </c>
      <c r="C11" s="3">
        <f>[7]Julho!$E$6</f>
        <v>56.375</v>
      </c>
      <c r="D11" s="3">
        <f>[7]Julho!$E$7</f>
        <v>55.916666666666664</v>
      </c>
      <c r="E11" s="3">
        <f>[7]Julho!$E$8</f>
        <v>53.333333333333336</v>
      </c>
      <c r="F11" s="3">
        <f>[7]Julho!$E$9</f>
        <v>53.5</v>
      </c>
      <c r="G11" s="3">
        <f>[7]Julho!$E$10</f>
        <v>56.125</v>
      </c>
      <c r="H11" s="3">
        <f>[7]Julho!$E$11</f>
        <v>76.75</v>
      </c>
      <c r="I11" s="3">
        <f>[7]Julho!$E$12</f>
        <v>87.458333333333329</v>
      </c>
      <c r="J11" s="3">
        <f>[7]Julho!$E$13</f>
        <v>76.833333333333329</v>
      </c>
      <c r="K11" s="3">
        <f>[7]Julho!$E$14</f>
        <v>64.458333333333329</v>
      </c>
      <c r="L11" s="3">
        <f>[7]Julho!$E$15</f>
        <v>60.25</v>
      </c>
      <c r="M11" s="3">
        <f>[7]Julho!$E$16</f>
        <v>80.25</v>
      </c>
      <c r="N11" s="3">
        <f>[7]Julho!$E$17</f>
        <v>79.25</v>
      </c>
      <c r="O11" s="3">
        <f>[7]Julho!$E$18</f>
        <v>57.166666666666664</v>
      </c>
      <c r="P11" s="3">
        <f>[7]Julho!$E$19</f>
        <v>49.416666666666664</v>
      </c>
      <c r="Q11" s="3">
        <f>[7]Julho!$E$20</f>
        <v>53.916666666666664</v>
      </c>
      <c r="R11" s="3">
        <f>[7]Julho!$E$21</f>
        <v>87.375</v>
      </c>
      <c r="S11" s="3">
        <f>[7]Julho!$E$22</f>
        <v>72.166666666666671</v>
      </c>
      <c r="T11" s="3">
        <f>[7]Julho!$E$23</f>
        <v>55.458333333333336</v>
      </c>
      <c r="U11" s="3">
        <f>[7]Julho!$E$24</f>
        <v>48.75</v>
      </c>
      <c r="V11" s="3">
        <f>[7]Julho!$E$25</f>
        <v>43.125</v>
      </c>
      <c r="W11" s="3">
        <f>[7]Julho!$E$26</f>
        <v>48.708333333333336</v>
      </c>
      <c r="X11" s="3">
        <f>[7]Julho!$E$27</f>
        <v>54.625</v>
      </c>
      <c r="Y11" s="3">
        <f>[7]Julho!$E$28</f>
        <v>42.416666666666664</v>
      </c>
      <c r="Z11" s="3">
        <f>[7]Julho!$E$29</f>
        <v>38.125</v>
      </c>
      <c r="AA11" s="3">
        <f>[7]Julho!$E$30</f>
        <v>45</v>
      </c>
      <c r="AB11" s="3">
        <f>[7]Julho!$E$31</f>
        <v>37.166666666666664</v>
      </c>
      <c r="AC11" s="3">
        <f>[7]Julho!$E$32</f>
        <v>35.041666666666664</v>
      </c>
      <c r="AD11" s="3">
        <f>[7]Julho!$E$33</f>
        <v>33.208333333333336</v>
      </c>
      <c r="AE11" s="3">
        <f>[7]Julho!$E$34</f>
        <v>39.75</v>
      </c>
      <c r="AF11" s="3">
        <f>[7]Julho!$E$35</f>
        <v>41.25</v>
      </c>
      <c r="AG11" s="16">
        <f t="shared" si="1"/>
        <v>56.038978494623656</v>
      </c>
    </row>
    <row r="12" spans="1:34" ht="17.100000000000001" customHeight="1" x14ac:dyDescent="0.2">
      <c r="A12" s="9" t="s">
        <v>5</v>
      </c>
      <c r="B12" s="3">
        <f>[8]Julho!$E$5</f>
        <v>59.083333333333336</v>
      </c>
      <c r="C12" s="3">
        <f>[8]Julho!$E$6</f>
        <v>60.833333333333336</v>
      </c>
      <c r="D12" s="3">
        <f>[8]Julho!$E$7</f>
        <v>54.208333333333336</v>
      </c>
      <c r="E12" s="3">
        <f>[8]Julho!$E$8</f>
        <v>69.833333333333329</v>
      </c>
      <c r="F12" s="3">
        <f>[8]Julho!$E$9</f>
        <v>55.75</v>
      </c>
      <c r="G12" s="3">
        <f>[8]Julho!$E$10</f>
        <v>72.375</v>
      </c>
      <c r="H12" s="3">
        <f>[8]Julho!$E$11</f>
        <v>80.375</v>
      </c>
      <c r="I12" s="3">
        <f>[8]Julho!$E$12</f>
        <v>82.458333333333329</v>
      </c>
      <c r="J12" s="3">
        <f>[8]Julho!$E$13</f>
        <v>75.041666666666671</v>
      </c>
      <c r="K12" s="3">
        <f>[8]Julho!$E$14</f>
        <v>66.875</v>
      </c>
      <c r="L12" s="3">
        <f>[8]Julho!$E$15</f>
        <v>74.416666666666671</v>
      </c>
      <c r="M12" s="3">
        <f>[8]Julho!$E$16</f>
        <v>75.5</v>
      </c>
      <c r="N12" s="3">
        <f>[8]Julho!$E$17</f>
        <v>57.083333333333336</v>
      </c>
      <c r="O12" s="3">
        <f>[8]Julho!$E$18</f>
        <v>49.541666666666664</v>
      </c>
      <c r="P12" s="3">
        <f>[8]Julho!$E$19</f>
        <v>45.375</v>
      </c>
      <c r="Q12" s="3">
        <f>[8]Julho!$E$20</f>
        <v>69.625</v>
      </c>
      <c r="R12" s="3">
        <f>[8]Julho!$E$21</f>
        <v>70.333333333333329</v>
      </c>
      <c r="S12" s="3">
        <f>[8]Julho!$E$22</f>
        <v>70.333333333333329</v>
      </c>
      <c r="T12" s="3">
        <f>[8]Julho!$E$23</f>
        <v>54.08</v>
      </c>
      <c r="U12" s="3">
        <f>[8]Julho!$E$24</f>
        <v>61.173913043478258</v>
      </c>
      <c r="V12" s="3">
        <f>[8]Julho!$E$25</f>
        <v>55.166666666666664</v>
      </c>
      <c r="W12" s="3">
        <f>[8]Julho!$E$26</f>
        <v>44.125</v>
      </c>
      <c r="X12" s="3">
        <f>[8]Julho!$E$27</f>
        <v>51.541666666666664</v>
      </c>
      <c r="Y12" s="3">
        <f>[8]Julho!$E$28</f>
        <v>60.208333333333336</v>
      </c>
      <c r="Z12" s="3">
        <f>[8]Julho!$E$29</f>
        <v>56.958333333333336</v>
      </c>
      <c r="AA12" s="3">
        <f>[8]Julho!$E$30</f>
        <v>67.958333333333329</v>
      </c>
      <c r="AB12" s="3">
        <f>[8]Julho!$E$31</f>
        <v>79.083333333333329</v>
      </c>
      <c r="AC12" s="3">
        <f>[8]Julho!$E$32</f>
        <v>70.333333333333329</v>
      </c>
      <c r="AD12" s="3">
        <f>[8]Julho!$E$33</f>
        <v>69.833333333333329</v>
      </c>
      <c r="AE12" s="3">
        <f>[8]Julho!$E$34</f>
        <v>55.125</v>
      </c>
      <c r="AF12" s="3">
        <f>[8]Julho!$E$35</f>
        <v>67.208333333333329</v>
      </c>
      <c r="AG12" s="16">
        <f t="shared" si="1"/>
        <v>63.930233754090679</v>
      </c>
    </row>
    <row r="13" spans="1:34" ht="17.100000000000001" customHeight="1" x14ac:dyDescent="0.2">
      <c r="A13" s="9" t="s">
        <v>6</v>
      </c>
      <c r="B13" s="3">
        <f>[9]Julho!$E$5</f>
        <v>64.928571428571431</v>
      </c>
      <c r="C13" s="3">
        <f>[9]Julho!$E$6</f>
        <v>65.285714285714292</v>
      </c>
      <c r="D13" s="3">
        <f>[9]Julho!$E$7</f>
        <v>66.89473684210526</v>
      </c>
      <c r="E13" s="3">
        <f>[9]Julho!$E$8</f>
        <v>60.266666666666666</v>
      </c>
      <c r="F13" s="3">
        <f>[9]Julho!$E$9</f>
        <v>65.0625</v>
      </c>
      <c r="G13" s="3">
        <f>[9]Julho!$E$10</f>
        <v>61.285714285714285</v>
      </c>
      <c r="H13" s="3">
        <f>[9]Julho!$E$11</f>
        <v>81.5</v>
      </c>
      <c r="I13" s="3">
        <f>[9]Julho!$E$12</f>
        <v>75.952380952380949</v>
      </c>
      <c r="J13" s="3">
        <f>[9]Julho!$E$13</f>
        <v>73.347826086956516</v>
      </c>
      <c r="K13" s="3">
        <f>[9]Julho!$E$14</f>
        <v>60.615384615384613</v>
      </c>
      <c r="L13" s="3">
        <f>[9]Julho!$E$15</f>
        <v>68.071428571428569</v>
      </c>
      <c r="M13" s="3">
        <f>[9]Julho!$E$16</f>
        <v>72.071428571428569</v>
      </c>
      <c r="N13" s="3">
        <f>[9]Julho!$E$17</f>
        <v>71.38095238095238</v>
      </c>
      <c r="O13" s="3">
        <f>[9]Julho!$E$18</f>
        <v>67.25</v>
      </c>
      <c r="P13" s="3">
        <f>[9]Julho!$E$19</f>
        <v>60.5</v>
      </c>
      <c r="Q13" s="3">
        <f>[9]Julho!$E$20</f>
        <v>63.227272727272727</v>
      </c>
      <c r="R13" s="3">
        <f>[9]Julho!$E$21</f>
        <v>69.166666666666671</v>
      </c>
      <c r="S13" s="3">
        <f>[9]Julho!$E$22</f>
        <v>64.650000000000006</v>
      </c>
      <c r="T13" s="3">
        <f>[9]Julho!$E$23</f>
        <v>58.833333333333336</v>
      </c>
      <c r="U13" s="3">
        <f>[9]Julho!$E$24</f>
        <v>58.411764705882355</v>
      </c>
      <c r="V13" s="3">
        <f>[9]Julho!$E$25</f>
        <v>60.157894736842103</v>
      </c>
      <c r="W13" s="3">
        <f>[9]Julho!$E$26</f>
        <v>60.388888888888886</v>
      </c>
      <c r="X13" s="3">
        <f>[9]Julho!$E$27</f>
        <v>60.333333333333336</v>
      </c>
      <c r="Y13" s="3">
        <f>[9]Julho!$E$28</f>
        <v>64.684210526315795</v>
      </c>
      <c r="Z13" s="3">
        <f>[9]Julho!$E$29</f>
        <v>60.789473684210527</v>
      </c>
      <c r="AA13" s="3">
        <f>[9]Julho!$E$30</f>
        <v>55.466666666666669</v>
      </c>
      <c r="AB13" s="3">
        <f>[9]Julho!$E$31</f>
        <v>60.111111111111114</v>
      </c>
      <c r="AC13" s="3">
        <f>[9]Julho!$E$32</f>
        <v>56.5625</v>
      </c>
      <c r="AD13" s="3">
        <f>[9]Julho!$E$33</f>
        <v>50.470588235294116</v>
      </c>
      <c r="AE13" s="3">
        <f>[9]Julho!$E$34</f>
        <v>60</v>
      </c>
      <c r="AF13" s="3">
        <f>[9]Julho!$E$35</f>
        <v>50.928571428571431</v>
      </c>
      <c r="AG13" s="16">
        <f t="shared" si="1"/>
        <v>63.503083249409443</v>
      </c>
    </row>
    <row r="14" spans="1:34" ht="17.100000000000001" customHeight="1" x14ac:dyDescent="0.2">
      <c r="A14" s="9" t="s">
        <v>7</v>
      </c>
      <c r="B14" s="3">
        <f>[10]Julho!$E$5</f>
        <v>60.833333333333336</v>
      </c>
      <c r="C14" s="3">
        <f>[10]Julho!$E$6</f>
        <v>61.958333333333336</v>
      </c>
      <c r="D14" s="3">
        <f>[10]Julho!$E$7</f>
        <v>62.333333333333336</v>
      </c>
      <c r="E14" s="3">
        <f>[10]Julho!$E$8</f>
        <v>58.041666666666664</v>
      </c>
      <c r="F14" s="3">
        <f>[10]Julho!$E$9</f>
        <v>55.458333333333336</v>
      </c>
      <c r="G14" s="3">
        <f>[10]Julho!$E$10</f>
        <v>77.708333333333329</v>
      </c>
      <c r="H14" s="3">
        <f>[10]Julho!$E$11</f>
        <v>92.875</v>
      </c>
      <c r="I14" s="3">
        <f>[10]Julho!$E$12</f>
        <v>80.541666666666671</v>
      </c>
      <c r="J14" s="3">
        <f>[10]Julho!$E$13</f>
        <v>82.041666666666671</v>
      </c>
      <c r="K14" s="3">
        <f>[10]Julho!$E$14</f>
        <v>75.75</v>
      </c>
      <c r="L14" s="3">
        <f>[10]Julho!$E$15</f>
        <v>85.916666666666671</v>
      </c>
      <c r="M14" s="3">
        <f>[10]Julho!$E$16</f>
        <v>78.5</v>
      </c>
      <c r="N14" s="3">
        <f>[10]Julho!$E$17</f>
        <v>59.083333333333336</v>
      </c>
      <c r="O14" s="3">
        <f>[10]Julho!$E$18</f>
        <v>51.708333333333336</v>
      </c>
      <c r="P14" s="3">
        <f>[10]Julho!$E$19</f>
        <v>59.291666666666664</v>
      </c>
      <c r="Q14" s="3">
        <f>[10]Julho!$E$20</f>
        <v>75.916666666666671</v>
      </c>
      <c r="R14" s="3">
        <f>[10]Julho!$E$21</f>
        <v>82.25</v>
      </c>
      <c r="S14" s="3">
        <f>[10]Julho!$E$22</f>
        <v>70.333333333333329</v>
      </c>
      <c r="T14" s="3">
        <f>[10]Julho!$E$23</f>
        <v>66.333333333333329</v>
      </c>
      <c r="U14" s="3">
        <f>[10]Julho!$E$24</f>
        <v>57.916666666666664</v>
      </c>
      <c r="V14" s="3">
        <f>[10]Julho!$E$25</f>
        <v>49.625</v>
      </c>
      <c r="W14" s="3">
        <f>[10]Julho!$E$26</f>
        <v>57</v>
      </c>
      <c r="X14" s="3">
        <f>[10]Julho!$E$27</f>
        <v>65.75</v>
      </c>
      <c r="Y14" s="3">
        <f>[10]Julho!$E$28</f>
        <v>57.75</v>
      </c>
      <c r="Z14" s="3">
        <f>[10]Julho!$E$29</f>
        <v>75.916666666666671</v>
      </c>
      <c r="AA14" s="3">
        <f>[10]Julho!$E$30</f>
        <v>81.875</v>
      </c>
      <c r="AB14" s="3">
        <f>[10]Julho!$E$31</f>
        <v>79.916666666666671</v>
      </c>
      <c r="AC14" s="3">
        <f>[10]Julho!$E$32</f>
        <v>76.695652173913047</v>
      </c>
      <c r="AD14" s="3">
        <f>[10]Julho!$E$33</f>
        <v>54.458333333333336</v>
      </c>
      <c r="AE14" s="3">
        <f>[10]Julho!$E$34</f>
        <v>80.625</v>
      </c>
      <c r="AF14" s="3">
        <f>[10]Julho!$E$35</f>
        <v>77.083333333333329</v>
      </c>
      <c r="AG14" s="16">
        <f t="shared" si="1"/>
        <v>69.4028167367929</v>
      </c>
    </row>
    <row r="15" spans="1:34" ht="17.100000000000001" customHeight="1" x14ac:dyDescent="0.2">
      <c r="A15" s="9" t="s">
        <v>8</v>
      </c>
      <c r="B15" s="3" t="str">
        <f>[11]Julho!$E$5</f>
        <v>**</v>
      </c>
      <c r="C15" s="3" t="str">
        <f>[11]Julho!$E$6</f>
        <v>**</v>
      </c>
      <c r="D15" s="3" t="str">
        <f>[11]Julho!$E$7</f>
        <v>**</v>
      </c>
      <c r="E15" s="3" t="str">
        <f>[11]Julho!$E$8</f>
        <v>**</v>
      </c>
      <c r="F15" s="3" t="str">
        <f>[11]Julho!$E$9</f>
        <v>**</v>
      </c>
      <c r="G15" s="3" t="str">
        <f>[11]Julho!$E$10</f>
        <v>**</v>
      </c>
      <c r="H15" s="3" t="str">
        <f>[11]Julho!$E$11</f>
        <v>**</v>
      </c>
      <c r="I15" s="3" t="str">
        <f>[11]Julho!$E$12</f>
        <v>**</v>
      </c>
      <c r="J15" s="3" t="str">
        <f>[11]Julho!$E$13</f>
        <v>**</v>
      </c>
      <c r="K15" s="3" t="str">
        <f>[11]Julho!$E$14</f>
        <v>**</v>
      </c>
      <c r="L15" s="3" t="str">
        <f>[11]Julho!$E$15</f>
        <v>**</v>
      </c>
      <c r="M15" s="3" t="str">
        <f>[11]Julho!$E$16</f>
        <v>**</v>
      </c>
      <c r="N15" s="3" t="str">
        <f>[11]Julho!$E$17</f>
        <v>**</v>
      </c>
      <c r="O15" s="3" t="str">
        <f>[11]Julho!$E$18</f>
        <v>**</v>
      </c>
      <c r="P15" s="3" t="str">
        <f>[11]Julho!$E$19</f>
        <v>**</v>
      </c>
      <c r="Q15" s="3" t="str">
        <f>[11]Julho!$E$20</f>
        <v>**</v>
      </c>
      <c r="R15" s="3" t="str">
        <f>[11]Julho!$E$21</f>
        <v>**</v>
      </c>
      <c r="S15" s="3" t="str">
        <f>[11]Julho!$E$22</f>
        <v>**</v>
      </c>
      <c r="T15" s="3" t="str">
        <f>[11]Julho!$E$23</f>
        <v>**</v>
      </c>
      <c r="U15" s="3">
        <f>[11]Julho!$E$24</f>
        <v>72.041666666666671</v>
      </c>
      <c r="V15" s="3">
        <f>[11]Julho!$E$25</f>
        <v>64.416666666666671</v>
      </c>
      <c r="W15" s="3">
        <f>[11]Julho!$E$26</f>
        <v>62.166666666666664</v>
      </c>
      <c r="X15" s="3">
        <f>[11]Julho!$E$27</f>
        <v>69.25</v>
      </c>
      <c r="Y15" s="3">
        <f>[11]Julho!$E$28</f>
        <v>60.75</v>
      </c>
      <c r="Z15" s="3">
        <f>[11]Julho!$E$29</f>
        <v>83</v>
      </c>
      <c r="AA15" s="3">
        <f>[11]Julho!$E$30</f>
        <v>88.291666666666671</v>
      </c>
      <c r="AB15" s="3">
        <f>[11]Julho!$E$31</f>
        <v>92.458333333333329</v>
      </c>
      <c r="AC15" s="3">
        <f>[11]Julho!$E$32</f>
        <v>84.833333333333329</v>
      </c>
      <c r="AD15" s="3">
        <f>[11]Julho!$E$33</f>
        <v>66.833333333333329</v>
      </c>
      <c r="AE15" s="3">
        <f>[11]Julho!$E$34</f>
        <v>92.625</v>
      </c>
      <c r="AF15" s="3">
        <f>[11]Julho!$E$35</f>
        <v>78.875</v>
      </c>
      <c r="AG15" s="16">
        <f t="shared" si="1"/>
        <v>76.2951388888889</v>
      </c>
    </row>
    <row r="16" spans="1:34" ht="17.100000000000001" customHeight="1" x14ac:dyDescent="0.2">
      <c r="A16" s="9" t="s">
        <v>9</v>
      </c>
      <c r="B16" s="3">
        <f>[12]Julho!$E$5</f>
        <v>58.416666666666664</v>
      </c>
      <c r="C16" s="3">
        <f>[12]Julho!$E$6</f>
        <v>63.583333333333336</v>
      </c>
      <c r="D16" s="3">
        <f>[12]Julho!$E$7</f>
        <v>60.625</v>
      </c>
      <c r="E16" s="3">
        <f>[12]Julho!$E$8</f>
        <v>52.083333333333336</v>
      </c>
      <c r="F16" s="3">
        <f>[12]Julho!$E$9</f>
        <v>56</v>
      </c>
      <c r="G16" s="3">
        <f>[12]Julho!$E$10</f>
        <v>68.041666666666671</v>
      </c>
      <c r="H16" s="3">
        <f>[12]Julho!$E$11</f>
        <v>90.458333333333329</v>
      </c>
      <c r="I16" s="3">
        <f>[12]Julho!$E$12</f>
        <v>80</v>
      </c>
      <c r="J16" s="3">
        <f>[12]Julho!$E$13</f>
        <v>79.625</v>
      </c>
      <c r="K16" s="3">
        <f>[12]Julho!$E$14</f>
        <v>71.583333333333329</v>
      </c>
      <c r="L16" s="3">
        <f>[12]Julho!$E$15</f>
        <v>80.25</v>
      </c>
      <c r="M16" s="3">
        <f>[12]Julho!$E$16</f>
        <v>71.583333333333329</v>
      </c>
      <c r="N16" s="3">
        <f>[12]Julho!$E$17</f>
        <v>54.375</v>
      </c>
      <c r="O16" s="3">
        <f>[12]Julho!$E$18</f>
        <v>52.958333333333336</v>
      </c>
      <c r="P16" s="3">
        <f>[12]Julho!$E$19</f>
        <v>57.25</v>
      </c>
      <c r="Q16" s="3">
        <f>[12]Julho!$E$20</f>
        <v>72.666666666666671</v>
      </c>
      <c r="R16" s="3">
        <f>[12]Julho!$E$21</f>
        <v>80.25</v>
      </c>
      <c r="S16" s="3">
        <f>[12]Julho!$E$22</f>
        <v>64.708333333333329</v>
      </c>
      <c r="T16" s="3">
        <f>[12]Julho!$E$23</f>
        <v>67.708333333333329</v>
      </c>
      <c r="U16" s="3">
        <f>[12]Julho!$E$24</f>
        <v>59.041666666666664</v>
      </c>
      <c r="V16" s="3">
        <f>[12]Julho!$E$25</f>
        <v>55.75</v>
      </c>
      <c r="W16" s="3">
        <f>[12]Julho!$E$26</f>
        <v>58.25</v>
      </c>
      <c r="X16" s="3">
        <f>[12]Julho!$E$27</f>
        <v>63.125</v>
      </c>
      <c r="Y16" s="3">
        <f>[12]Julho!$E$28</f>
        <v>53.666666666666664</v>
      </c>
      <c r="Z16" s="3">
        <f>[12]Julho!$E$29</f>
        <v>70.75</v>
      </c>
      <c r="AA16" s="3">
        <f>[12]Julho!$E$30</f>
        <v>79.708333333333329</v>
      </c>
      <c r="AB16" s="3">
        <f>[12]Julho!$E$31</f>
        <v>76.416666666666671</v>
      </c>
      <c r="AC16" s="3">
        <f>[12]Julho!$E$32</f>
        <v>68.75</v>
      </c>
      <c r="AD16" s="3">
        <f>[12]Julho!$E$33</f>
        <v>47.916666666666664</v>
      </c>
      <c r="AE16" s="3">
        <f>[12]Julho!$E$34</f>
        <v>71</v>
      </c>
      <c r="AF16" s="3">
        <f>[12]Julho!$E$35</f>
        <v>71.25</v>
      </c>
      <c r="AG16" s="16">
        <f t="shared" si="1"/>
        <v>66.380376344086031</v>
      </c>
    </row>
    <row r="17" spans="1:34" ht="17.100000000000001" customHeight="1" x14ac:dyDescent="0.2">
      <c r="A17" s="9" t="s">
        <v>49</v>
      </c>
      <c r="B17" s="3">
        <f>[13]Julho!$E$5</f>
        <v>65.666666666666671</v>
      </c>
      <c r="C17" s="3">
        <f>[13]Julho!$E$6</f>
        <v>62.375</v>
      </c>
      <c r="D17" s="3">
        <f>[13]Julho!$E$7</f>
        <v>66.166666666666671</v>
      </c>
      <c r="E17" s="3">
        <f>[13]Julho!$E$8</f>
        <v>66.791666666666671</v>
      </c>
      <c r="F17" s="3">
        <f>[13]Julho!$E$9</f>
        <v>62.916666666666664</v>
      </c>
      <c r="G17" s="3">
        <f>[13]Julho!$E$10</f>
        <v>82.416666666666671</v>
      </c>
      <c r="H17" s="3">
        <f>[13]Julho!$E$11</f>
        <v>88.208333333333329</v>
      </c>
      <c r="I17" s="3">
        <f>[13]Julho!$E$12</f>
        <v>70.125</v>
      </c>
      <c r="J17" s="3">
        <f>[13]Julho!$E$13</f>
        <v>71.625</v>
      </c>
      <c r="K17" s="3">
        <f>[13]Julho!$E$14</f>
        <v>74.5</v>
      </c>
      <c r="L17" s="3">
        <f>[13]Julho!$E$15</f>
        <v>86.541666666666671</v>
      </c>
      <c r="M17" s="3">
        <f>[13]Julho!$E$16</f>
        <v>71.916666666666671</v>
      </c>
      <c r="N17" s="3">
        <f>[13]Julho!$E$17</f>
        <v>66</v>
      </c>
      <c r="O17" s="3">
        <f>[13]Julho!$E$18</f>
        <v>61.5</v>
      </c>
      <c r="P17" s="3">
        <f>[13]Julho!$E$19</f>
        <v>61.25</v>
      </c>
      <c r="Q17" s="3">
        <f>[13]Julho!$E$20</f>
        <v>78.666666666666671</v>
      </c>
      <c r="R17" s="3">
        <f>[13]Julho!$E$21</f>
        <v>79.708333333333329</v>
      </c>
      <c r="S17" s="3">
        <f>[13]Julho!$E$22</f>
        <v>68.625</v>
      </c>
      <c r="T17" s="3">
        <f>[13]Julho!$E$23</f>
        <v>66.583333333333329</v>
      </c>
      <c r="U17" s="3">
        <f>[13]Julho!$E$24</f>
        <v>64.875</v>
      </c>
      <c r="V17" s="3">
        <f>[13]Julho!$E$25</f>
        <v>61.416666666666664</v>
      </c>
      <c r="W17" s="3">
        <f>[13]Julho!$E$26</f>
        <v>63.458333333333336</v>
      </c>
      <c r="X17" s="3">
        <f>[13]Julho!$E$27</f>
        <v>69.916666666666671</v>
      </c>
      <c r="Y17" s="3">
        <f>[13]Julho!$E$28</f>
        <v>65</v>
      </c>
      <c r="Z17" s="3">
        <f>[13]Julho!$E$29</f>
        <v>81.764705882352942</v>
      </c>
      <c r="AA17" s="3" t="str">
        <f>[13]Julho!$E$30</f>
        <v>**</v>
      </c>
      <c r="AB17" s="3" t="str">
        <f>[13]Julho!$E$31</f>
        <v>**</v>
      </c>
      <c r="AC17" s="3" t="str">
        <f>[13]Julho!$E$32</f>
        <v>**</v>
      </c>
      <c r="AD17" s="3" t="str">
        <f>[13]Julho!$E$33</f>
        <v>**</v>
      </c>
      <c r="AE17" s="3" t="str">
        <f>[13]Julho!$E$34</f>
        <v>**</v>
      </c>
      <c r="AF17" s="3" t="str">
        <f>[13]Julho!$E$35</f>
        <v>**</v>
      </c>
      <c r="AG17" s="16">
        <f t="shared" si="1"/>
        <v>70.32058823529411</v>
      </c>
    </row>
    <row r="18" spans="1:34" ht="17.100000000000001" customHeight="1" x14ac:dyDescent="0.2">
      <c r="A18" s="9" t="s">
        <v>10</v>
      </c>
      <c r="B18" s="3">
        <f>[14]Julho!$E$5</f>
        <v>60.458333333333336</v>
      </c>
      <c r="C18" s="3">
        <f>[14]Julho!$E$6</f>
        <v>62.166666666666664</v>
      </c>
      <c r="D18" s="3">
        <f>[14]Julho!$E$7</f>
        <v>65.625</v>
      </c>
      <c r="E18" s="3">
        <f>[14]Julho!$E$8</f>
        <v>55.541666666666664</v>
      </c>
      <c r="F18" s="3">
        <f>[14]Julho!$E$9</f>
        <v>55.333333333333336</v>
      </c>
      <c r="G18" s="3">
        <f>[14]Julho!$E$10</f>
        <v>74.125</v>
      </c>
      <c r="H18" s="3">
        <f>[14]Julho!$E$11</f>
        <v>91.041666666666671</v>
      </c>
      <c r="I18" s="3">
        <f>[14]Julho!$E$12</f>
        <v>76.541666666666671</v>
      </c>
      <c r="J18" s="3">
        <f>[14]Julho!$E$13</f>
        <v>80.208333333333329</v>
      </c>
      <c r="K18" s="3">
        <f>[14]Julho!$E$14</f>
        <v>76.125</v>
      </c>
      <c r="L18" s="3">
        <f>[14]Julho!$E$15</f>
        <v>81.25</v>
      </c>
      <c r="M18" s="3">
        <f>[14]Julho!$E$16</f>
        <v>66.458333333333329</v>
      </c>
      <c r="N18" s="3">
        <f>[14]Julho!$E$17</f>
        <v>62.916666666666664</v>
      </c>
      <c r="O18" s="3">
        <f>[14]Julho!$E$18</f>
        <v>64.333333333333329</v>
      </c>
      <c r="P18" s="3">
        <f>[14]Julho!$E$19</f>
        <v>66.291666666666671</v>
      </c>
      <c r="Q18" s="3">
        <f>[14]Julho!$E$20</f>
        <v>77.75</v>
      </c>
      <c r="R18" s="3">
        <f>[14]Julho!$E$21</f>
        <v>80.5</v>
      </c>
      <c r="S18" s="3">
        <f>[14]Julho!$E$22</f>
        <v>70.875</v>
      </c>
      <c r="T18" s="3">
        <f>[14]Julho!$E$23</f>
        <v>70</v>
      </c>
      <c r="U18" s="3">
        <f>[14]Julho!$E$24</f>
        <v>62.541666666666664</v>
      </c>
      <c r="V18" s="3">
        <f>[14]Julho!$E$25</f>
        <v>52.5</v>
      </c>
      <c r="W18" s="3">
        <f>[14]Julho!$E$26</f>
        <v>58.416666666666664</v>
      </c>
      <c r="X18" s="3">
        <f>[14]Julho!$E$27</f>
        <v>65.416666666666671</v>
      </c>
      <c r="Y18" s="3">
        <f>[14]Julho!$E$28</f>
        <v>53.875</v>
      </c>
      <c r="Z18" s="3">
        <f>[14]Julho!$E$29</f>
        <v>77.083333333333329</v>
      </c>
      <c r="AA18" s="3">
        <f>[14]Julho!$E$30</f>
        <v>80.625</v>
      </c>
      <c r="AB18" s="3">
        <f>[14]Julho!$E$31</f>
        <v>84.666666666666671</v>
      </c>
      <c r="AC18" s="3">
        <f>[14]Julho!$E$32</f>
        <v>78.916666666666671</v>
      </c>
      <c r="AD18" s="3">
        <f>[14]Julho!$E$33</f>
        <v>60.375</v>
      </c>
      <c r="AE18" s="3">
        <f>[14]Julho!$E$34</f>
        <v>85.958333333333329</v>
      </c>
      <c r="AF18" s="3">
        <f>[14]Julho!$E$35</f>
        <v>75.416666666666671</v>
      </c>
      <c r="AG18" s="16">
        <f t="shared" si="1"/>
        <v>70.107526881720432</v>
      </c>
    </row>
    <row r="19" spans="1:34" ht="17.100000000000001" customHeight="1" x14ac:dyDescent="0.2">
      <c r="A19" s="9" t="s">
        <v>11</v>
      </c>
      <c r="B19" s="3">
        <f>[15]Julho!$E$5</f>
        <v>74.541666666666671</v>
      </c>
      <c r="C19" s="3">
        <f>[15]Julho!$E$6</f>
        <v>73.416666666666671</v>
      </c>
      <c r="D19" s="3">
        <f>[15]Julho!$E$7</f>
        <v>72.833333333333329</v>
      </c>
      <c r="E19" s="3">
        <f>[15]Julho!$E$8</f>
        <v>69.291666666666671</v>
      </c>
      <c r="F19" s="3">
        <f>[15]Julho!$E$9</f>
        <v>70.625</v>
      </c>
      <c r="G19" s="3">
        <f>[15]Julho!$E$10</f>
        <v>81.416666666666671</v>
      </c>
      <c r="H19" s="3">
        <f>[15]Julho!$E$11</f>
        <v>95.041666666666671</v>
      </c>
      <c r="I19" s="3">
        <f>[15]Julho!$E$12</f>
        <v>80.083333333333329</v>
      </c>
      <c r="J19" s="3">
        <f>[15]Julho!$E$13</f>
        <v>84.791666666666671</v>
      </c>
      <c r="K19" s="3">
        <f>[15]Julho!$E$14</f>
        <v>81.625</v>
      </c>
      <c r="L19" s="3">
        <f>[15]Julho!$E$15</f>
        <v>91.375</v>
      </c>
      <c r="M19" s="3">
        <f>[15]Julho!$E$16</f>
        <v>81.166666666666671</v>
      </c>
      <c r="N19" s="3">
        <f>[15]Julho!$E$17</f>
        <v>70.041666666666671</v>
      </c>
      <c r="O19" s="3">
        <f>[15]Julho!$E$18</f>
        <v>72.041666666666671</v>
      </c>
      <c r="P19" s="3">
        <f>[15]Julho!$E$19</f>
        <v>68.625</v>
      </c>
      <c r="Q19" s="3">
        <f>[15]Julho!$E$20</f>
        <v>78.916666666666671</v>
      </c>
      <c r="R19" s="3">
        <f>[15]Julho!$E$21</f>
        <v>82.041666666666671</v>
      </c>
      <c r="S19" s="3">
        <f>[15]Julho!$E$22</f>
        <v>70.125</v>
      </c>
      <c r="T19" s="3">
        <f>[15]Julho!$E$23</f>
        <v>73.041666666666671</v>
      </c>
      <c r="U19" s="3">
        <f>[15]Julho!$E$24</f>
        <v>70.916666666666671</v>
      </c>
      <c r="V19" s="3">
        <f>[15]Julho!$E$25</f>
        <v>66.208333333333329</v>
      </c>
      <c r="W19" s="3">
        <f>[15]Julho!$E$26</f>
        <v>72.041666666666671</v>
      </c>
      <c r="X19" s="3">
        <f>[15]Julho!$E$27</f>
        <v>75.583333333333329</v>
      </c>
      <c r="Y19" s="3">
        <f>[15]Julho!$E$28</f>
        <v>71.541666666666671</v>
      </c>
      <c r="Z19" s="3">
        <f>[15]Julho!$E$29</f>
        <v>80.75</v>
      </c>
      <c r="AA19" s="3">
        <f>[15]Julho!$E$30</f>
        <v>81.791666666666671</v>
      </c>
      <c r="AB19" s="3">
        <f>[15]Julho!$E$31</f>
        <v>86.833333333333329</v>
      </c>
      <c r="AC19" s="3">
        <f>[15]Julho!$E$32</f>
        <v>78.541666666666671</v>
      </c>
      <c r="AD19" s="3">
        <f>[15]Julho!$E$33</f>
        <v>66.833333333333329</v>
      </c>
      <c r="AE19" s="3">
        <f>[15]Julho!$E$34</f>
        <v>71.541666666666671</v>
      </c>
      <c r="AF19" s="3">
        <f>[15]Julho!$E$35</f>
        <v>77.208333333333329</v>
      </c>
      <c r="AG19" s="16">
        <f t="shared" si="1"/>
        <v>76.478494623655934</v>
      </c>
    </row>
    <row r="20" spans="1:34" ht="17.100000000000001" customHeight="1" x14ac:dyDescent="0.2">
      <c r="A20" s="9" t="s">
        <v>12</v>
      </c>
      <c r="B20" s="3">
        <f>[16]Julho!$E$5</f>
        <v>72.75</v>
      </c>
      <c r="C20" s="3">
        <f>[16]Julho!$E$6</f>
        <v>73.333333333333329</v>
      </c>
      <c r="D20" s="3">
        <f>[16]Julho!$E$7</f>
        <v>72.75</v>
      </c>
      <c r="E20" s="3">
        <f>[16]Julho!$E$8</f>
        <v>73.583333333333329</v>
      </c>
      <c r="F20" s="3">
        <f>[16]Julho!$E$9</f>
        <v>72.666666666666671</v>
      </c>
      <c r="G20" s="3">
        <f>[16]Julho!$E$10</f>
        <v>83.25</v>
      </c>
      <c r="H20" s="3">
        <f>[16]Julho!$E$11</f>
        <v>88.583333333333329</v>
      </c>
      <c r="I20" s="3">
        <f>[16]Julho!$E$12</f>
        <v>78.083333333333329</v>
      </c>
      <c r="J20" s="3">
        <f>[16]Julho!$E$13</f>
        <v>78.541666666666671</v>
      </c>
      <c r="K20" s="3">
        <f>[16]Julho!$E$14</f>
        <v>80.791666666666671</v>
      </c>
      <c r="L20" s="3">
        <f>[16]Julho!$E$15</f>
        <v>84.291666666666671</v>
      </c>
      <c r="M20" s="3">
        <f>[16]Julho!$E$16</f>
        <v>81.666666666666671</v>
      </c>
      <c r="N20" s="3">
        <f>[16]Julho!$E$17</f>
        <v>65.5</v>
      </c>
      <c r="O20" s="3">
        <f>[16]Julho!$E$18</f>
        <v>64.541666666666671</v>
      </c>
      <c r="P20" s="3">
        <f>[16]Julho!$E$19</f>
        <v>60.958333333333336</v>
      </c>
      <c r="Q20" s="3">
        <f>[16]Julho!$E$20</f>
        <v>74.666666666666671</v>
      </c>
      <c r="R20" s="3">
        <f>[16]Julho!$E$21</f>
        <v>76.25</v>
      </c>
      <c r="S20" s="3">
        <f>[16]Julho!$E$22</f>
        <v>69.041666666666671</v>
      </c>
      <c r="T20" s="3">
        <f>[16]Julho!$E$23</f>
        <v>67.375</v>
      </c>
      <c r="U20" s="3">
        <f>[16]Julho!$E$24</f>
        <v>67.333333333333329</v>
      </c>
      <c r="V20" s="3">
        <f>[16]Julho!$E$25</f>
        <v>67.708333333333329</v>
      </c>
      <c r="W20" s="3">
        <f>[16]Julho!$E$26</f>
        <v>66.666666666666671</v>
      </c>
      <c r="X20" s="3">
        <f>[16]Julho!$E$27</f>
        <v>74.458333333333329</v>
      </c>
      <c r="Y20" s="3">
        <f>[16]Julho!$E$28</f>
        <v>70.708333333333329</v>
      </c>
      <c r="Z20" s="3">
        <f>[16]Julho!$E$29</f>
        <v>78.625</v>
      </c>
      <c r="AA20" s="3">
        <f>[16]Julho!$E$30</f>
        <v>85.25</v>
      </c>
      <c r="AB20" s="3">
        <f>[16]Julho!$E$31</f>
        <v>82.75</v>
      </c>
      <c r="AC20" s="3">
        <f>[16]Julho!$E$32</f>
        <v>82.75</v>
      </c>
      <c r="AD20" s="3">
        <f>[16]Julho!$E$33</f>
        <v>72.75</v>
      </c>
      <c r="AE20" s="3">
        <f>[16]Julho!$E$34</f>
        <v>75.5</v>
      </c>
      <c r="AF20" s="3">
        <f>[16]Julho!$E$35</f>
        <v>76.25</v>
      </c>
      <c r="AG20" s="16">
        <f t="shared" si="1"/>
        <v>74.818548387096769</v>
      </c>
    </row>
    <row r="21" spans="1:34" ht="17.100000000000001" customHeight="1" x14ac:dyDescent="0.2">
      <c r="A21" s="9" t="s">
        <v>13</v>
      </c>
      <c r="B21" s="3">
        <f>[17]Julho!$E$5</f>
        <v>67.5</v>
      </c>
      <c r="C21" s="3">
        <f>[17]Julho!$E$6</f>
        <v>67.75</v>
      </c>
      <c r="D21" s="3">
        <f>[17]Julho!$E$7</f>
        <v>70</v>
      </c>
      <c r="E21" s="3">
        <f>[17]Julho!$E$8</f>
        <v>66.75</v>
      </c>
      <c r="F21" s="3">
        <f>[17]Julho!$E$9</f>
        <v>66.041666666666671</v>
      </c>
      <c r="G21" s="3">
        <f>[17]Julho!$E$10</f>
        <v>83.625</v>
      </c>
      <c r="H21" s="3">
        <f>[17]Julho!$E$11</f>
        <v>87.833333333333329</v>
      </c>
      <c r="I21" s="3">
        <f>[17]Julho!$E$12</f>
        <v>89.166666666666671</v>
      </c>
      <c r="J21" s="3">
        <f>[17]Julho!$E$13</f>
        <v>80.708333333333329</v>
      </c>
      <c r="K21" s="3">
        <f>[17]Julho!$E$14</f>
        <v>76.583333333333329</v>
      </c>
      <c r="L21" s="3">
        <f>[17]Julho!$E$15</f>
        <v>87.583333333333329</v>
      </c>
      <c r="M21" s="3">
        <f>[17]Julho!$E$16</f>
        <v>82.75</v>
      </c>
      <c r="N21" s="3">
        <f>[17]Julho!$E$17</f>
        <v>67.333333333333329</v>
      </c>
      <c r="O21" s="3">
        <f>[17]Julho!$E$18</f>
        <v>70.916666666666671</v>
      </c>
      <c r="P21" s="3">
        <f>[17]Julho!$E$19</f>
        <v>65.166666666666671</v>
      </c>
      <c r="Q21" s="3">
        <f>[17]Julho!$E$20</f>
        <v>76.708333333333329</v>
      </c>
      <c r="R21" s="3">
        <f>[17]Julho!$E$21</f>
        <v>76.708333333333329</v>
      </c>
      <c r="S21" s="3">
        <f>[17]Julho!$E$22</f>
        <v>72</v>
      </c>
      <c r="T21" s="3">
        <f>[17]Julho!$E$23</f>
        <v>68.458333333333329</v>
      </c>
      <c r="U21" s="3">
        <f>[17]Julho!$E$24</f>
        <v>65.208333333333329</v>
      </c>
      <c r="V21" s="3">
        <f>[17]Julho!$E$25</f>
        <v>60.833333333333336</v>
      </c>
      <c r="W21" s="3">
        <f>[17]Julho!$E$26</f>
        <v>66.875</v>
      </c>
      <c r="X21" s="3">
        <f>[17]Julho!$E$27</f>
        <v>69.458333333333329</v>
      </c>
      <c r="Y21" s="3">
        <f>[17]Julho!$E$28</f>
        <v>66.416666666666671</v>
      </c>
      <c r="Z21" s="3">
        <f>[17]Julho!$E$29</f>
        <v>79.791666666666671</v>
      </c>
      <c r="AA21" s="3">
        <f>[17]Julho!$E$30</f>
        <v>80.375</v>
      </c>
      <c r="AB21" s="3">
        <f>[17]Julho!$E$31</f>
        <v>81.083333333333329</v>
      </c>
      <c r="AC21" s="3">
        <f>[17]Julho!$E$32</f>
        <v>77.75</v>
      </c>
      <c r="AD21" s="3">
        <f>[17]Julho!$E$33</f>
        <v>67.541666666666671</v>
      </c>
      <c r="AE21" s="3">
        <f>[17]Julho!$E$34</f>
        <v>73.375</v>
      </c>
      <c r="AF21" s="3">
        <f>[17]Julho!$E$35</f>
        <v>81.333333333333329</v>
      </c>
      <c r="AG21" s="16">
        <f t="shared" si="1"/>
        <v>73.987903225806448</v>
      </c>
    </row>
    <row r="22" spans="1:34" ht="17.100000000000001" customHeight="1" x14ac:dyDescent="0.2">
      <c r="A22" s="9" t="s">
        <v>14</v>
      </c>
      <c r="B22" s="3">
        <f>[18]Julho!$E$5</f>
        <v>76.933333333333337</v>
      </c>
      <c r="C22" s="3">
        <f>[18]Julho!$E$6</f>
        <v>80.400000000000006</v>
      </c>
      <c r="D22" s="3">
        <f>[18]Julho!$E$7</f>
        <v>81.933333333333337</v>
      </c>
      <c r="E22" s="3">
        <f>[18]Julho!$E$8</f>
        <v>79.599999999999994</v>
      </c>
      <c r="F22" s="3">
        <f>[18]Julho!$E$9</f>
        <v>77.400000000000006</v>
      </c>
      <c r="G22" s="3">
        <f>[18]Julho!$E$10</f>
        <v>71.400000000000006</v>
      </c>
      <c r="H22" s="3">
        <f>[18]Julho!$E$11</f>
        <v>83.375</v>
      </c>
      <c r="I22" s="3">
        <f>[18]Julho!$E$12</f>
        <v>84.5</v>
      </c>
      <c r="J22" s="3">
        <f>[18]Julho!$E$13</f>
        <v>90.933333333333337</v>
      </c>
      <c r="K22" s="3">
        <f>[18]Julho!$E$14</f>
        <v>87.86666666666666</v>
      </c>
      <c r="L22" s="3">
        <f>[18]Julho!$E$15</f>
        <v>82.13333333333334</v>
      </c>
      <c r="M22" s="3">
        <f>[18]Julho!$E$16</f>
        <v>81.611111111111114</v>
      </c>
      <c r="N22" s="3">
        <f>[18]Julho!$E$17</f>
        <v>81.9375</v>
      </c>
      <c r="O22" s="3">
        <f>[18]Julho!$E$18</f>
        <v>77.5625</v>
      </c>
      <c r="P22" s="3">
        <f>[18]Julho!$E$19</f>
        <v>79.066666666666663</v>
      </c>
      <c r="Q22" s="3">
        <f>[18]Julho!$E$20</f>
        <v>80.333333333333329</v>
      </c>
      <c r="R22" s="3">
        <f>[18]Julho!$E$21</f>
        <v>88.82352941176471</v>
      </c>
      <c r="S22" s="3">
        <f>[18]Julho!$E$22</f>
        <v>83.5</v>
      </c>
      <c r="T22" s="3">
        <f>[18]Julho!$E$23</f>
        <v>83.5</v>
      </c>
      <c r="U22" s="3">
        <f>[18]Julho!$E$24</f>
        <v>81.466666666666669</v>
      </c>
      <c r="V22" s="3">
        <f>[18]Julho!$E$25</f>
        <v>82.8</v>
      </c>
      <c r="W22" s="3">
        <f>[18]Julho!$E$26</f>
        <v>78.066666666666663</v>
      </c>
      <c r="X22" s="3">
        <f>[18]Julho!$E$27</f>
        <v>75.5</v>
      </c>
      <c r="Y22" s="3">
        <f>[18]Julho!$E$28</f>
        <v>80.071428571428569</v>
      </c>
      <c r="Z22" s="3">
        <f>[18]Julho!$E$29</f>
        <v>71.071428571428569</v>
      </c>
      <c r="AA22" s="3">
        <f>[18]Julho!$E$30</f>
        <v>48.2</v>
      </c>
      <c r="AB22" s="3">
        <f>[18]Julho!$E$31</f>
        <v>60.8</v>
      </c>
      <c r="AC22" s="3">
        <f>[18]Julho!$E$32</f>
        <v>55.06666666666667</v>
      </c>
      <c r="AD22" s="3">
        <f>[18]Julho!$E$33</f>
        <v>65.352941176470594</v>
      </c>
      <c r="AE22" s="3">
        <f>[18]Julho!$E$34</f>
        <v>60.6875</v>
      </c>
      <c r="AF22" s="3">
        <f>[18]Julho!$E$35</f>
        <v>66.1875</v>
      </c>
      <c r="AG22" s="16">
        <f t="shared" si="1"/>
        <v>76.712272220716244</v>
      </c>
    </row>
    <row r="23" spans="1:34" ht="17.100000000000001" customHeight="1" x14ac:dyDescent="0.2">
      <c r="A23" s="9" t="s">
        <v>15</v>
      </c>
      <c r="B23" s="3">
        <f>[19]Julho!$E$5</f>
        <v>64.25</v>
      </c>
      <c r="C23" s="3">
        <f>[19]Julho!$E$6</f>
        <v>69.291666666666671</v>
      </c>
      <c r="D23" s="3">
        <f>[19]Julho!$E$7</f>
        <v>58.416666666666664</v>
      </c>
      <c r="E23" s="3">
        <f>[19]Julho!$E$8</f>
        <v>55.625</v>
      </c>
      <c r="F23" s="3">
        <f>[19]Julho!$E$9</f>
        <v>55.75</v>
      </c>
      <c r="G23" s="3">
        <f>[19]Julho!$E$10</f>
        <v>83.217391304347828</v>
      </c>
      <c r="H23" s="3">
        <f>[19]Julho!$E$11</f>
        <v>60.363636363636367</v>
      </c>
      <c r="I23" s="3">
        <f>[19]Julho!$E$12</f>
        <v>87.791666666666671</v>
      </c>
      <c r="J23" s="3">
        <f>[19]Julho!$E$13</f>
        <v>81.125</v>
      </c>
      <c r="K23" s="3">
        <f>[19]Julho!$E$14</f>
        <v>93.291666666666671</v>
      </c>
      <c r="L23" s="3">
        <f>[19]Julho!$E$15</f>
        <v>81.375</v>
      </c>
      <c r="M23" s="3">
        <f>[19]Julho!$E$16</f>
        <v>57.25</v>
      </c>
      <c r="N23" s="3">
        <f>[19]Julho!$E$17</f>
        <v>56.958333333333336</v>
      </c>
      <c r="O23" s="3">
        <f>[19]Julho!$E$18</f>
        <v>53.208333333333336</v>
      </c>
      <c r="P23" s="3">
        <f>[19]Julho!$E$19</f>
        <v>91.65</v>
      </c>
      <c r="Q23" s="3">
        <f>[19]Julho!$E$20</f>
        <v>75.099999999999994</v>
      </c>
      <c r="R23" s="3">
        <f>[19]Julho!$E$21</f>
        <v>69.625</v>
      </c>
      <c r="S23" s="3">
        <f>[19]Julho!$E$22</f>
        <v>69.625</v>
      </c>
      <c r="T23" s="3">
        <f>[19]Julho!$E$23</f>
        <v>70.25</v>
      </c>
      <c r="U23" s="3">
        <f>[19]Julho!$E$24</f>
        <v>64</v>
      </c>
      <c r="V23" s="3">
        <f>[19]Julho!$E$25</f>
        <v>47.166666666666664</v>
      </c>
      <c r="W23" s="3">
        <f>[19]Julho!$E$26</f>
        <v>55.5</v>
      </c>
      <c r="X23" s="3">
        <f>[19]Julho!$E$27</f>
        <v>59.958333333333336</v>
      </c>
      <c r="Y23" s="3">
        <f>[19]Julho!$E$28</f>
        <v>60.291666666666664</v>
      </c>
      <c r="Z23" s="3">
        <f>[19]Julho!$E$29</f>
        <v>85</v>
      </c>
      <c r="AA23" s="3">
        <f>[19]Julho!$E$30</f>
        <v>73.400000000000006</v>
      </c>
      <c r="AB23" s="3">
        <f>[19]Julho!$E$31</f>
        <v>83.7</v>
      </c>
      <c r="AC23" s="3">
        <f>[19]Julho!$E$32</f>
        <v>80.333333333333329</v>
      </c>
      <c r="AD23" s="3">
        <f>[19]Julho!$E$33</f>
        <v>58.833333333333336</v>
      </c>
      <c r="AE23" s="3">
        <f>[19]Julho!$E$34</f>
        <v>95.875</v>
      </c>
      <c r="AF23" s="3">
        <f>[19]Julho!$E$35</f>
        <v>81.5</v>
      </c>
      <c r="AG23" s="16">
        <f t="shared" si="1"/>
        <v>70.31363530111777</v>
      </c>
    </row>
    <row r="24" spans="1:34" ht="17.100000000000001" customHeight="1" x14ac:dyDescent="0.2">
      <c r="A24" s="9" t="s">
        <v>16</v>
      </c>
      <c r="B24" s="3">
        <f>[20]Julho!$E$5</f>
        <v>62.333333333333336</v>
      </c>
      <c r="C24" s="3">
        <f>[20]Julho!$E$6</f>
        <v>68</v>
      </c>
      <c r="D24" s="3">
        <f>[20]Julho!$E$7</f>
        <v>72.458333333333329</v>
      </c>
      <c r="E24" s="3">
        <f>[20]Julho!$E$8</f>
        <v>83.458333333333329</v>
      </c>
      <c r="F24" s="3">
        <f>[20]Julho!$E$9</f>
        <v>69.791666666666671</v>
      </c>
      <c r="G24" s="3">
        <f>[20]Julho!$E$10</f>
        <v>86.083333333333329</v>
      </c>
      <c r="H24" s="3">
        <f>[20]Julho!$E$11</f>
        <v>86.652173913043484</v>
      </c>
      <c r="I24" s="3">
        <f>[20]Julho!$E$12</f>
        <v>60.333333333333336</v>
      </c>
      <c r="J24" s="3">
        <f>[20]Julho!$E$13</f>
        <v>76.25</v>
      </c>
      <c r="K24" s="3">
        <f>[20]Julho!$E$14</f>
        <v>73.083333333333329</v>
      </c>
      <c r="L24" s="3">
        <f>[20]Julho!$E$15</f>
        <v>81.041666666666671</v>
      </c>
      <c r="M24" s="3">
        <f>[20]Julho!$E$16</f>
        <v>70.375</v>
      </c>
      <c r="N24" s="3">
        <f>[20]Julho!$E$17</f>
        <v>67.541666666666671</v>
      </c>
      <c r="O24" s="3">
        <f>[20]Julho!$E$18</f>
        <v>73.083333333333329</v>
      </c>
      <c r="P24" s="3">
        <f>[20]Julho!$E$19</f>
        <v>70.774193548387103</v>
      </c>
      <c r="Q24" s="3">
        <f>[20]Julho!$E$20</f>
        <v>65.666666666666671</v>
      </c>
      <c r="R24" s="3">
        <f>[20]Julho!$E$21</f>
        <v>73.916666666666671</v>
      </c>
      <c r="S24" s="3">
        <f>[20]Julho!$E$22</f>
        <v>73.916666666666671</v>
      </c>
      <c r="T24" s="3">
        <f>[20]Julho!$E$23</f>
        <v>68.875</v>
      </c>
      <c r="U24" s="3">
        <f>[20]Julho!$E$24</f>
        <v>67.916666666666671</v>
      </c>
      <c r="V24" s="3">
        <f>[20]Julho!$E$25</f>
        <v>54.833333333333336</v>
      </c>
      <c r="W24" s="3">
        <f>[20]Julho!$E$26</f>
        <v>61.541666666666664</v>
      </c>
      <c r="X24" s="3">
        <f>[20]Julho!$E$27</f>
        <v>68.166666666666671</v>
      </c>
      <c r="Y24" s="3">
        <f>[20]Julho!$E$28</f>
        <v>64.666666666666671</v>
      </c>
      <c r="Z24" s="3">
        <f>[20]Julho!$E$29</f>
        <v>90.041666666666671</v>
      </c>
      <c r="AA24" s="3">
        <f>[20]Julho!$E$30</f>
        <v>86.15789473684211</v>
      </c>
      <c r="AB24" s="3">
        <f>[20]Julho!$E$31</f>
        <v>89.25</v>
      </c>
      <c r="AC24" s="3">
        <f>[20]Julho!$E$32</f>
        <v>71.090909090909093</v>
      </c>
      <c r="AD24" s="3">
        <f>[20]Julho!$E$33</f>
        <v>74.142857142857139</v>
      </c>
      <c r="AE24" s="3" t="str">
        <f>[20]Julho!$E$34</f>
        <v>**</v>
      </c>
      <c r="AF24" s="3">
        <f>[20]Julho!$E$35</f>
        <v>72.727272727272734</v>
      </c>
      <c r="AG24" s="16">
        <f t="shared" si="1"/>
        <v>72.80567670531039</v>
      </c>
    </row>
    <row r="25" spans="1:34" ht="17.100000000000001" customHeight="1" x14ac:dyDescent="0.2">
      <c r="A25" s="9" t="s">
        <v>17</v>
      </c>
      <c r="B25" s="3">
        <f>[21]Julho!$E$5</f>
        <v>66.791666666666671</v>
      </c>
      <c r="C25" s="3">
        <f>[21]Julho!$E$6</f>
        <v>66.75</v>
      </c>
      <c r="D25" s="3">
        <f>[21]Julho!$E$7</f>
        <v>69.541666666666671</v>
      </c>
      <c r="E25" s="3">
        <f>[21]Julho!$E$8</f>
        <v>57.541666666666664</v>
      </c>
      <c r="F25" s="3">
        <f>[21]Julho!$E$9</f>
        <v>62.833333333333336</v>
      </c>
      <c r="G25" s="3">
        <f>[21]Julho!$E$10</f>
        <v>77</v>
      </c>
      <c r="H25" s="3">
        <f>[21]Julho!$E$11</f>
        <v>91.708333333333329</v>
      </c>
      <c r="I25" s="3">
        <f>[21]Julho!$E$12</f>
        <v>81.708333333333329</v>
      </c>
      <c r="J25" s="3">
        <f>[21]Julho!$E$13</f>
        <v>83.208333333333329</v>
      </c>
      <c r="K25" s="3">
        <f>[21]Julho!$E$14</f>
        <v>77.166666666666671</v>
      </c>
      <c r="L25" s="3">
        <f>[21]Julho!$E$15</f>
        <v>86.166666666666671</v>
      </c>
      <c r="M25" s="3">
        <f>[21]Julho!$E$16</f>
        <v>82.291666666666671</v>
      </c>
      <c r="N25" s="3">
        <f>[21]Julho!$E$17</f>
        <v>70.416666666666671</v>
      </c>
      <c r="O25" s="3">
        <f>[21]Julho!$E$18</f>
        <v>68.833333333333329</v>
      </c>
      <c r="P25" s="3">
        <f>[21]Julho!$E$19</f>
        <v>72.652173913043484</v>
      </c>
      <c r="Q25" s="3">
        <f>[21]Julho!$E$20</f>
        <v>79.875</v>
      </c>
      <c r="R25" s="3">
        <f>[21]Julho!$E$21</f>
        <v>79.083333333333329</v>
      </c>
      <c r="S25" s="3">
        <f>[21]Julho!$E$22</f>
        <v>71.5</v>
      </c>
      <c r="T25" s="3">
        <f>[21]Julho!$E$23</f>
        <v>71.5</v>
      </c>
      <c r="U25" s="3">
        <f>[21]Julho!$E$24</f>
        <v>73.958333333333329</v>
      </c>
      <c r="V25" s="3">
        <f>[21]Julho!$E$25</f>
        <v>68.625</v>
      </c>
      <c r="W25" s="3">
        <f>[21]Julho!$E$26</f>
        <v>58.583333333333336</v>
      </c>
      <c r="X25" s="3">
        <f>[21]Julho!$E$27</f>
        <v>68.208333333333329</v>
      </c>
      <c r="Y25" s="3">
        <f>[21]Julho!$E$28</f>
        <v>72.166666666666671</v>
      </c>
      <c r="Z25" s="3">
        <f>[21]Julho!$E$29</f>
        <v>63.708333333333336</v>
      </c>
      <c r="AA25" s="3">
        <f>[21]Julho!$E$30</f>
        <v>78.333333333333329</v>
      </c>
      <c r="AB25" s="3">
        <f>[21]Julho!$E$31</f>
        <v>81.916666666666671</v>
      </c>
      <c r="AC25" s="3">
        <f>[21]Julho!$E$32</f>
        <v>81.956521739130437</v>
      </c>
      <c r="AD25" s="3">
        <f>[21]Julho!$E$33</f>
        <v>73</v>
      </c>
      <c r="AE25" s="3">
        <f>[21]Julho!$E$34</f>
        <v>58.083333333333336</v>
      </c>
      <c r="AF25" s="3">
        <f>[21]Julho!$E$35</f>
        <v>74.208333333333329</v>
      </c>
      <c r="AG25" s="16">
        <f t="shared" si="1"/>
        <v>73.203775128564743</v>
      </c>
    </row>
    <row r="26" spans="1:34" ht="17.100000000000001" customHeight="1" x14ac:dyDescent="0.2">
      <c r="A26" s="9" t="s">
        <v>18</v>
      </c>
      <c r="B26" s="3">
        <f>[22]Julho!$E$5</f>
        <v>62.916666666666664</v>
      </c>
      <c r="C26" s="3">
        <f>[22]Julho!$E$6</f>
        <v>59.375</v>
      </c>
      <c r="D26" s="3">
        <f>[22]Julho!$E$7</f>
        <v>61.041666666666664</v>
      </c>
      <c r="E26" s="3">
        <f>[22]Julho!$E$8</f>
        <v>56.958333333333336</v>
      </c>
      <c r="F26" s="3">
        <f>[22]Julho!$E$9</f>
        <v>56.25</v>
      </c>
      <c r="G26" s="3">
        <f>[22]Julho!$E$10</f>
        <v>68.291666666666671</v>
      </c>
      <c r="H26" s="3">
        <f>[22]Julho!$E$11</f>
        <v>92.041666666666671</v>
      </c>
      <c r="I26" s="3">
        <f>[22]Julho!$E$12</f>
        <v>87.826086956521735</v>
      </c>
      <c r="J26" s="3">
        <f>[22]Julho!$E$13</f>
        <v>69.333333333333329</v>
      </c>
      <c r="K26" s="3">
        <f>[22]Julho!$E$14</f>
        <v>74.166666666666671</v>
      </c>
      <c r="L26" s="3">
        <f>[22]Julho!$E$15</f>
        <v>81.208333333333329</v>
      </c>
      <c r="M26" s="3">
        <f>[22]Julho!$E$16</f>
        <v>67.875</v>
      </c>
      <c r="N26" s="3">
        <f>[22]Julho!$E$17</f>
        <v>55.791666666666664</v>
      </c>
      <c r="O26" s="3">
        <f>[22]Julho!$E$18</f>
        <v>53</v>
      </c>
      <c r="P26" s="3">
        <f>[22]Julho!$E$19</f>
        <v>58.75</v>
      </c>
      <c r="Q26" s="3">
        <f>[22]Julho!$E$20</f>
        <v>79.458333333333329</v>
      </c>
      <c r="R26" s="3">
        <f>[22]Julho!$E$21</f>
        <v>68.208333333333329</v>
      </c>
      <c r="S26" s="3">
        <f>[22]Julho!$E$22</f>
        <v>68.208333333333329</v>
      </c>
      <c r="T26" s="3">
        <f>[22]Julho!$E$23</f>
        <v>61.25</v>
      </c>
      <c r="U26" s="3">
        <f>[22]Julho!$E$24</f>
        <v>54.291666666666664</v>
      </c>
      <c r="V26" s="3">
        <f>[22]Julho!$E$25</f>
        <v>48.25</v>
      </c>
      <c r="W26" s="3">
        <f>[22]Julho!$E$26</f>
        <v>56.833333333333336</v>
      </c>
      <c r="X26" s="3">
        <f>[22]Julho!$E$27</f>
        <v>65.791666666666671</v>
      </c>
      <c r="Y26" s="3">
        <f>[22]Julho!$E$28</f>
        <v>52.083333333333336</v>
      </c>
      <c r="Z26" s="3">
        <f>[22]Julho!$E$29</f>
        <v>62.208333333333336</v>
      </c>
      <c r="AA26" s="3">
        <f>[22]Julho!$E$30</f>
        <v>68.666666666666671</v>
      </c>
      <c r="AB26" s="3">
        <f>[22]Julho!$E$31</f>
        <v>57</v>
      </c>
      <c r="AC26" s="3">
        <f>[22]Julho!$E$32</f>
        <v>63.041666666666664</v>
      </c>
      <c r="AD26" s="3">
        <f>[22]Julho!$E$33</f>
        <v>47.083333333333336</v>
      </c>
      <c r="AE26" s="3">
        <f>[22]Julho!$E$34</f>
        <v>49.958333333333336</v>
      </c>
      <c r="AF26" s="3">
        <f>[22]Julho!$E$35</f>
        <v>60.833333333333336</v>
      </c>
      <c r="AG26" s="16">
        <f t="shared" si="1"/>
        <v>63.483637213651228</v>
      </c>
    </row>
    <row r="27" spans="1:34" ht="17.100000000000001" customHeight="1" x14ac:dyDescent="0.2">
      <c r="A27" s="9" t="s">
        <v>19</v>
      </c>
      <c r="B27" s="3">
        <f>[23]Julho!$E$5</f>
        <v>64.333333333333329</v>
      </c>
      <c r="C27" s="3">
        <f>[23]Julho!$E$6</f>
        <v>66.458333333333329</v>
      </c>
      <c r="D27" s="3">
        <f>[23]Julho!$E$7</f>
        <v>67.208333333333329</v>
      </c>
      <c r="E27" s="3">
        <f>[23]Julho!$E$8</f>
        <v>64.166666666666671</v>
      </c>
      <c r="F27" s="3">
        <f>[23]Julho!$E$9</f>
        <v>60.833333333333336</v>
      </c>
      <c r="G27" s="3">
        <f>[23]Julho!$E$10</f>
        <v>74.166666666666671</v>
      </c>
      <c r="H27" s="3">
        <f>[23]Julho!$E$11</f>
        <v>82.416666666666671</v>
      </c>
      <c r="I27" s="3">
        <f>[23]Julho!$E$12</f>
        <v>79.125</v>
      </c>
      <c r="J27" s="3">
        <f>[23]Julho!$E$13</f>
        <v>76.833333333333329</v>
      </c>
      <c r="K27" s="3">
        <f>[23]Julho!$E$14</f>
        <v>76.291666666666671</v>
      </c>
      <c r="L27" s="3">
        <f>[23]Julho!$E$15</f>
        <v>74.375</v>
      </c>
      <c r="M27" s="3">
        <f>[23]Julho!$E$16</f>
        <v>66.958333333333329</v>
      </c>
      <c r="N27" s="3">
        <f>[23]Julho!$E$17</f>
        <v>60.25</v>
      </c>
      <c r="O27" s="3">
        <f>[23]Julho!$E$18</f>
        <v>51.75</v>
      </c>
      <c r="P27" s="3">
        <f>[23]Julho!$E$19</f>
        <v>56.958333333333336</v>
      </c>
      <c r="Q27" s="3">
        <f>[23]Julho!$E$20</f>
        <v>71.875</v>
      </c>
      <c r="R27" s="3">
        <f>[23]Julho!$E$21</f>
        <v>78</v>
      </c>
      <c r="S27" s="3">
        <f>[23]Julho!$E$22</f>
        <v>73.166666666666671</v>
      </c>
      <c r="T27" s="3">
        <f>[23]Julho!$E$23</f>
        <v>73.166666666666671</v>
      </c>
      <c r="U27" s="3">
        <f>[23]Julho!$E$24</f>
        <v>72</v>
      </c>
      <c r="V27" s="3">
        <f>[23]Julho!$E$25</f>
        <v>67.041666666666671</v>
      </c>
      <c r="W27" s="3">
        <f>[23]Julho!$E$26</f>
        <v>63.083333333333336</v>
      </c>
      <c r="X27" s="3">
        <f>[23]Julho!$E$27</f>
        <v>60.5</v>
      </c>
      <c r="Y27" s="3">
        <f>[23]Julho!$E$28</f>
        <v>65.291666666666671</v>
      </c>
      <c r="Z27" s="3">
        <f>[23]Julho!$E$29</f>
        <v>64.833333333333329</v>
      </c>
      <c r="AA27" s="3">
        <f>[23]Julho!$E$30</f>
        <v>77</v>
      </c>
      <c r="AB27" s="3">
        <f>[23]Julho!$E$31</f>
        <v>92.583333333333329</v>
      </c>
      <c r="AC27" s="3">
        <f>[23]Julho!$E$32</f>
        <v>92.25</v>
      </c>
      <c r="AD27" s="3">
        <f>[23]Julho!$E$33</f>
        <v>82.333333333333329</v>
      </c>
      <c r="AE27" s="3">
        <f>[23]Julho!$E$34</f>
        <v>76.833333333333329</v>
      </c>
      <c r="AF27" s="3">
        <f>[23]Julho!$E$35</f>
        <v>95.375</v>
      </c>
      <c r="AG27" s="16">
        <f t="shared" si="1"/>
        <v>71.853494623655919</v>
      </c>
    </row>
    <row r="28" spans="1:34" ht="17.100000000000001" customHeight="1" x14ac:dyDescent="0.2">
      <c r="A28" s="9" t="s">
        <v>31</v>
      </c>
      <c r="B28" s="3">
        <f>[24]Julho!$E$5</f>
        <v>56.375</v>
      </c>
      <c r="C28" s="3">
        <f>[24]Julho!$E$6</f>
        <v>53.708333333333336</v>
      </c>
      <c r="D28" s="3">
        <f>[24]Julho!$E$7</f>
        <v>58.25</v>
      </c>
      <c r="E28" s="3">
        <f>[24]Julho!$E$8</f>
        <v>50.25</v>
      </c>
      <c r="F28" s="3">
        <f>[24]Julho!$E$9</f>
        <v>52.541666666666664</v>
      </c>
      <c r="G28" s="3">
        <f>[24]Julho!$E$10</f>
        <v>66.291666666666671</v>
      </c>
      <c r="H28" s="3">
        <f>[24]Julho!$E$11</f>
        <v>90.75</v>
      </c>
      <c r="I28" s="3">
        <f>[24]Julho!$E$12</f>
        <v>77.5</v>
      </c>
      <c r="J28" s="3">
        <f>[24]Julho!$E$13</f>
        <v>75.166666666666671</v>
      </c>
      <c r="K28" s="3">
        <f>[24]Julho!$E$14</f>
        <v>68.375</v>
      </c>
      <c r="L28" s="3">
        <f>[24]Julho!$E$15</f>
        <v>77.833333333333329</v>
      </c>
      <c r="M28" s="3">
        <f>[24]Julho!$E$16</f>
        <v>81.5</v>
      </c>
      <c r="N28" s="3">
        <f>[24]Julho!$E$17</f>
        <v>63.958333333333336</v>
      </c>
      <c r="O28" s="3">
        <f>[24]Julho!$E$18</f>
        <v>59.791666666666664</v>
      </c>
      <c r="P28" s="3">
        <f>[24]Julho!$E$19</f>
        <v>64.75</v>
      </c>
      <c r="Q28" s="3">
        <f>[24]Julho!$E$20</f>
        <v>76.791666666666671</v>
      </c>
      <c r="R28" s="3">
        <f>[24]Julho!$E$21</f>
        <v>78.25</v>
      </c>
      <c r="S28" s="3">
        <f>[24]Julho!$E$22</f>
        <v>68.666666666666671</v>
      </c>
      <c r="T28" s="3">
        <f>[24]Julho!$E$23</f>
        <v>68.666666666666671</v>
      </c>
      <c r="U28" s="3">
        <f>[24]Julho!$E$24</f>
        <v>59.333333333333336</v>
      </c>
      <c r="V28" s="3">
        <f>[24]Julho!$E$25</f>
        <v>50.291666666666664</v>
      </c>
      <c r="W28" s="3">
        <f>[24]Julho!$E$26</f>
        <v>47.5</v>
      </c>
      <c r="X28" s="3">
        <f>[24]Julho!$E$27</f>
        <v>55.958333333333336</v>
      </c>
      <c r="Y28" s="3">
        <f>[24]Julho!$E$28</f>
        <v>65.416666666666671</v>
      </c>
      <c r="Z28" s="3">
        <f>[24]Julho!$E$29</f>
        <v>54.166666666666664</v>
      </c>
      <c r="AA28" s="3">
        <f>[24]Julho!$E$30</f>
        <v>65.875</v>
      </c>
      <c r="AB28" s="3">
        <f>[24]Julho!$E$31</f>
        <v>75.958333333333329</v>
      </c>
      <c r="AC28" s="3">
        <f>[24]Julho!$E$32</f>
        <v>69.541666666666671</v>
      </c>
      <c r="AD28" s="3">
        <f>[24]Julho!$E$33</f>
        <v>63.958333333333336</v>
      </c>
      <c r="AE28" s="3">
        <f>[24]Julho!$E$34</f>
        <v>50.916666666666664</v>
      </c>
      <c r="AF28" s="3">
        <f>[24]Julho!$E$35</f>
        <v>61.333333333333336</v>
      </c>
      <c r="AG28" s="16">
        <f t="shared" si="1"/>
        <v>64.827956989247326</v>
      </c>
    </row>
    <row r="29" spans="1:34" ht="17.100000000000001" customHeight="1" x14ac:dyDescent="0.2">
      <c r="A29" s="9" t="s">
        <v>20</v>
      </c>
      <c r="B29" s="3">
        <f>[25]Julho!$E$5</f>
        <v>70.375</v>
      </c>
      <c r="C29" s="3">
        <f>[25]Julho!$E$6</f>
        <v>70.666666666666671</v>
      </c>
      <c r="D29" s="3">
        <f>[25]Julho!$E$7</f>
        <v>72.291666666666671</v>
      </c>
      <c r="E29" s="3">
        <f>[25]Julho!$E$8</f>
        <v>70.333333333333329</v>
      </c>
      <c r="F29" s="3">
        <f>[25]Julho!$E$9</f>
        <v>67.75</v>
      </c>
      <c r="G29" s="3">
        <f>[25]Julho!$E$10</f>
        <v>65.083333333333329</v>
      </c>
      <c r="H29" s="3">
        <f>[25]Julho!$E$11</f>
        <v>78.416666666666671</v>
      </c>
      <c r="I29" s="3">
        <f>[25]Julho!$E$12</f>
        <v>80.916666666666671</v>
      </c>
      <c r="J29" s="3">
        <f>[25]Julho!$E$13</f>
        <v>80.083333333333329</v>
      </c>
      <c r="K29" s="3">
        <f>[25]Julho!$E$14</f>
        <v>73.208333333333329</v>
      </c>
      <c r="L29" s="3">
        <f>[25]Julho!$E$15</f>
        <v>70.416666666666671</v>
      </c>
      <c r="M29" s="3">
        <f>[25]Julho!$E$16</f>
        <v>72.541666666666671</v>
      </c>
      <c r="N29" s="3">
        <f>[25]Julho!$E$17</f>
        <v>60.791666666666664</v>
      </c>
      <c r="O29" s="3">
        <f>[25]Julho!$E$18</f>
        <v>60.875</v>
      </c>
      <c r="P29" s="3">
        <f>[25]Julho!$E$19</f>
        <v>62</v>
      </c>
      <c r="Q29" s="3">
        <f>[25]Julho!$E$20</f>
        <v>70.5</v>
      </c>
      <c r="R29" s="3">
        <f>[25]Julho!$E$21</f>
        <v>75.291666666666671</v>
      </c>
      <c r="S29" s="3">
        <f>[25]Julho!$E$22</f>
        <v>71.416666666666671</v>
      </c>
      <c r="T29" s="3">
        <f>[25]Julho!$E$23</f>
        <v>71.416666666666671</v>
      </c>
      <c r="U29" s="3">
        <f>[25]Julho!$E$24</f>
        <v>67.583333333333329</v>
      </c>
      <c r="V29" s="3">
        <f>[25]Julho!$E$25</f>
        <v>68.875</v>
      </c>
      <c r="W29" s="3">
        <f>[25]Julho!$E$26</f>
        <v>65.791666666666671</v>
      </c>
      <c r="X29" s="3">
        <f>[25]Julho!$E$27</f>
        <v>68.041666666666671</v>
      </c>
      <c r="Y29" s="3">
        <f>[25]Julho!$E$28</f>
        <v>67.583333333333329</v>
      </c>
      <c r="Z29" s="3">
        <f>[25]Julho!$E$29</f>
        <v>60.041666666666664</v>
      </c>
      <c r="AA29" s="3">
        <f>[25]Julho!$E$30</f>
        <v>45.916666666666664</v>
      </c>
      <c r="AB29" s="3">
        <f>[25]Julho!$E$31</f>
        <v>59.541666666666664</v>
      </c>
      <c r="AC29" s="3">
        <f>[25]Julho!$E$32</f>
        <v>54</v>
      </c>
      <c r="AD29" s="3" t="str">
        <f>[25]Julho!$E$33</f>
        <v>**</v>
      </c>
      <c r="AE29" s="3" t="str">
        <f>[25]Julho!$E$34</f>
        <v>**</v>
      </c>
      <c r="AF29" s="3" t="str">
        <f>[25]Julho!$E$35</f>
        <v>**</v>
      </c>
      <c r="AG29" s="16">
        <f t="shared" si="1"/>
        <v>67.919642857142875</v>
      </c>
    </row>
    <row r="30" spans="1:34" s="5" customFormat="1" ht="17.100000000000001" customHeight="1" x14ac:dyDescent="0.2">
      <c r="A30" s="13" t="s">
        <v>34</v>
      </c>
      <c r="B30" s="21">
        <f t="shared" ref="B30:AG30" si="2">AVERAGE(B5:B29)</f>
        <v>65.251190476190473</v>
      </c>
      <c r="C30" s="21">
        <f t="shared" si="2"/>
        <v>65.676140873015882</v>
      </c>
      <c r="D30" s="21">
        <f t="shared" si="2"/>
        <v>65.860891812865518</v>
      </c>
      <c r="E30" s="21">
        <f t="shared" si="2"/>
        <v>63.713194444444433</v>
      </c>
      <c r="F30" s="21">
        <f t="shared" si="2"/>
        <v>62.392534722222223</v>
      </c>
      <c r="G30" s="21">
        <f t="shared" si="2"/>
        <v>74.219921066252596</v>
      </c>
      <c r="H30" s="21">
        <f t="shared" si="2"/>
        <v>85.332255983750557</v>
      </c>
      <c r="I30" s="21">
        <f t="shared" si="2"/>
        <v>79.329311162870951</v>
      </c>
      <c r="J30" s="21">
        <f t="shared" si="2"/>
        <v>78.259978864734293</v>
      </c>
      <c r="K30" s="21">
        <f t="shared" si="2"/>
        <v>75.075641025641033</v>
      </c>
      <c r="L30" s="21">
        <f t="shared" si="2"/>
        <v>79.501587301587307</v>
      </c>
      <c r="M30" s="21">
        <f t="shared" si="2"/>
        <v>75.202050264550266</v>
      </c>
      <c r="N30" s="21">
        <f t="shared" si="2"/>
        <v>65.624379960317455</v>
      </c>
      <c r="O30" s="21">
        <f t="shared" si="2"/>
        <v>62.315104166666664</v>
      </c>
      <c r="P30" s="21">
        <f t="shared" si="2"/>
        <v>63.394848644226272</v>
      </c>
      <c r="Q30" s="21">
        <f t="shared" si="2"/>
        <v>73.763636363636351</v>
      </c>
      <c r="R30" s="21">
        <f t="shared" si="2"/>
        <v>77.732230392156865</v>
      </c>
      <c r="S30" s="21">
        <f t="shared" si="2"/>
        <v>70.488888888888894</v>
      </c>
      <c r="T30" s="21">
        <f t="shared" si="2"/>
        <v>67.944305555555573</v>
      </c>
      <c r="U30" s="21">
        <f t="shared" si="2"/>
        <v>64.862093776641089</v>
      </c>
      <c r="V30" s="21">
        <f t="shared" si="2"/>
        <v>59.321649122807024</v>
      </c>
      <c r="W30" s="21">
        <f t="shared" si="2"/>
        <v>61.153222222222212</v>
      </c>
      <c r="X30" s="21">
        <f t="shared" si="2"/>
        <v>65.931666666666658</v>
      </c>
      <c r="Y30" s="21">
        <f t="shared" si="2"/>
        <v>62.518558897243118</v>
      </c>
      <c r="Z30" s="21">
        <f t="shared" si="2"/>
        <v>70.475024325519684</v>
      </c>
      <c r="AA30" s="21">
        <f t="shared" si="2"/>
        <v>72.294078947368433</v>
      </c>
      <c r="AB30" s="21">
        <f t="shared" si="2"/>
        <v>74.926504629629619</v>
      </c>
      <c r="AC30" s="21">
        <f t="shared" si="2"/>
        <v>70.661343736275811</v>
      </c>
      <c r="AD30" s="21">
        <f t="shared" si="2"/>
        <v>61.944190719766155</v>
      </c>
      <c r="AE30" s="21">
        <f t="shared" si="2"/>
        <v>69.374053030303017</v>
      </c>
      <c r="AF30" s="21">
        <f t="shared" si="2"/>
        <v>70.616377282138146</v>
      </c>
      <c r="AG30" s="17">
        <f t="shared" si="2"/>
        <v>69.657824312714425</v>
      </c>
      <c r="AH30" s="12"/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workbookViewId="0">
      <selection activeCell="Q30" sqref="Q30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5" s="4" customFormat="1" ht="20.100000000000001" customHeight="1" x14ac:dyDescent="0.2">
      <c r="A2" s="63" t="s">
        <v>21</v>
      </c>
      <c r="B2" s="60" t="s">
        <v>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11"/>
    </row>
    <row r="3" spans="1:35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1" t="s">
        <v>41</v>
      </c>
      <c r="AH3" s="33" t="s">
        <v>40</v>
      </c>
      <c r="AI3" s="12"/>
    </row>
    <row r="4" spans="1:35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30" t="s">
        <v>39</v>
      </c>
      <c r="AH4" s="30" t="s">
        <v>39</v>
      </c>
      <c r="AI4" s="12"/>
    </row>
    <row r="5" spans="1:35" s="5" customFormat="1" ht="20.100000000000001" customHeight="1" thickTop="1" x14ac:dyDescent="0.2">
      <c r="A5" s="8" t="s">
        <v>46</v>
      </c>
      <c r="B5" s="45">
        <f>[1]Julho!$F$5</f>
        <v>97</v>
      </c>
      <c r="C5" s="45">
        <f>[1]Julho!$F$6</f>
        <v>97</v>
      </c>
      <c r="D5" s="45">
        <f>[1]Julho!$F$7</f>
        <v>97</v>
      </c>
      <c r="E5" s="45">
        <f>[1]Julho!$F$8</f>
        <v>95</v>
      </c>
      <c r="F5" s="45">
        <f>[1]Julho!$F$9</f>
        <v>96</v>
      </c>
      <c r="G5" s="45">
        <f>[1]Julho!$F$10</f>
        <v>97</v>
      </c>
      <c r="H5" s="45">
        <f>[1]Julho!$F$11</f>
        <v>96</v>
      </c>
      <c r="I5" s="45">
        <f>[1]Julho!$F$12</f>
        <v>97</v>
      </c>
      <c r="J5" s="45">
        <f>[1]Julho!$F$13</f>
        <v>98</v>
      </c>
      <c r="K5" s="45">
        <f>[1]Julho!$F$14</f>
        <v>99</v>
      </c>
      <c r="L5" s="45">
        <f>[1]Julho!$F$15</f>
        <v>97</v>
      </c>
      <c r="M5" s="45">
        <f>[1]Julho!$F$16</f>
        <v>95</v>
      </c>
      <c r="N5" s="45">
        <f>[1]Julho!$F$17</f>
        <v>99</v>
      </c>
      <c r="O5" s="45">
        <f>[1]Julho!$F$18</f>
        <v>100</v>
      </c>
      <c r="P5" s="45">
        <f>[1]Julho!$F$19</f>
        <v>98</v>
      </c>
      <c r="Q5" s="45">
        <f>[1]Julho!$F$20</f>
        <v>97</v>
      </c>
      <c r="R5" s="45">
        <f>[1]Julho!$F$21</f>
        <v>89</v>
      </c>
      <c r="S5" s="45">
        <f>[1]Julho!$F$22</f>
        <v>96</v>
      </c>
      <c r="T5" s="45">
        <f>[1]Julho!$F$23</f>
        <v>100</v>
      </c>
      <c r="U5" s="45">
        <f>[1]Julho!$F$24</f>
        <v>99</v>
      </c>
      <c r="V5" s="45">
        <f>[1]Julho!$F$25</f>
        <v>96</v>
      </c>
      <c r="W5" s="45">
        <f>[1]Julho!$F$26</f>
        <v>96</v>
      </c>
      <c r="X5" s="45">
        <f>[1]Julho!$F$27</f>
        <v>97</v>
      </c>
      <c r="Y5" s="45">
        <f>[1]Julho!$F$28</f>
        <v>91</v>
      </c>
      <c r="Z5" s="45">
        <f>[1]Julho!$F$29</f>
        <v>94</v>
      </c>
      <c r="AA5" s="45">
        <f>[1]Julho!$F$30</f>
        <v>98</v>
      </c>
      <c r="AB5" s="45">
        <f>[1]Julho!$F$31</f>
        <v>95</v>
      </c>
      <c r="AC5" s="45">
        <f>[1]Julho!$F$32</f>
        <v>98</v>
      </c>
      <c r="AD5" s="45">
        <f>[1]Julho!$F$33</f>
        <v>93</v>
      </c>
      <c r="AE5" s="45">
        <f>[1]Julho!$F$34</f>
        <v>87</v>
      </c>
      <c r="AF5" s="45">
        <f>[1]Julho!$F$35</f>
        <v>94</v>
      </c>
      <c r="AG5" s="46">
        <f>MAX(B5:AF5)</f>
        <v>100</v>
      </c>
      <c r="AH5" s="47">
        <f>AVERAGE(B5:AF5)</f>
        <v>96.064516129032256</v>
      </c>
      <c r="AI5" s="12"/>
    </row>
    <row r="6" spans="1:35" ht="17.100000000000001" customHeight="1" x14ac:dyDescent="0.2">
      <c r="A6" s="9" t="s">
        <v>0</v>
      </c>
      <c r="B6" s="3">
        <f>[2]Julho!$F$5</f>
        <v>95</v>
      </c>
      <c r="C6" s="3">
        <f>[2]Julho!$F$6</f>
        <v>92</v>
      </c>
      <c r="D6" s="3">
        <f>[2]Julho!$F$7</f>
        <v>96</v>
      </c>
      <c r="E6" s="3">
        <f>[2]Julho!$F$8</f>
        <v>96</v>
      </c>
      <c r="F6" s="3">
        <f>[2]Julho!$F$9</f>
        <v>94</v>
      </c>
      <c r="G6" s="3">
        <f>[2]Julho!$F$10</f>
        <v>96</v>
      </c>
      <c r="H6" s="3">
        <f>[2]Julho!$F$11</f>
        <v>96</v>
      </c>
      <c r="I6" s="3">
        <f>[2]Julho!$F$12</f>
        <v>98</v>
      </c>
      <c r="J6" s="3">
        <f>[2]Julho!$F$13</f>
        <v>97</v>
      </c>
      <c r="K6" s="3">
        <f>[2]Julho!$F$14</f>
        <v>97</v>
      </c>
      <c r="L6" s="3">
        <f>[2]Julho!$F$15</f>
        <v>96</v>
      </c>
      <c r="M6" s="3">
        <f>[2]Julho!$F$16</f>
        <v>87</v>
      </c>
      <c r="N6" s="3">
        <f>[2]Julho!$F$17</f>
        <v>97</v>
      </c>
      <c r="O6" s="3">
        <f>[2]Julho!$F$18</f>
        <v>96</v>
      </c>
      <c r="P6" s="3">
        <f>[2]Julho!$F$19</f>
        <v>84</v>
      </c>
      <c r="Q6" s="3">
        <f>[2]Julho!$F$20</f>
        <v>95</v>
      </c>
      <c r="R6" s="3">
        <f>[2]Julho!$F$21</f>
        <v>96</v>
      </c>
      <c r="S6" s="3">
        <f>[2]Julho!$F$22</f>
        <v>97</v>
      </c>
      <c r="T6" s="3">
        <f>[2]Julho!$F$23</f>
        <v>98</v>
      </c>
      <c r="U6" s="3">
        <f>[2]Julho!$F$24</f>
        <v>97</v>
      </c>
      <c r="V6" s="3">
        <f>[2]Julho!$F$25</f>
        <v>95</v>
      </c>
      <c r="W6" s="3">
        <f>[2]Julho!$F$26</f>
        <v>91</v>
      </c>
      <c r="X6" s="3">
        <f>[2]Julho!$F$27</f>
        <v>94</v>
      </c>
      <c r="Y6" s="3">
        <f>[2]Julho!$F$28</f>
        <v>95</v>
      </c>
      <c r="Z6" s="3">
        <f>[2]Julho!$F$29</f>
        <v>95</v>
      </c>
      <c r="AA6" s="3">
        <f>[2]Julho!$F$30</f>
        <v>97</v>
      </c>
      <c r="AB6" s="3">
        <f>[2]Julho!$F$31</f>
        <v>96</v>
      </c>
      <c r="AC6" s="3">
        <f>[2]Julho!$F$32</f>
        <v>97</v>
      </c>
      <c r="AD6" s="3">
        <f>[2]Julho!$F$33</f>
        <v>94</v>
      </c>
      <c r="AE6" s="3">
        <f>[2]Julho!$F$34</f>
        <v>97</v>
      </c>
      <c r="AF6" s="3">
        <f>[2]Julho!$F$35</f>
        <v>97</v>
      </c>
      <c r="AG6" s="46">
        <f t="shared" ref="AG6:AG29" si="1">MAX(B6:AF6)</f>
        <v>98</v>
      </c>
      <c r="AH6" s="47">
        <f t="shared" ref="AH6:AH29" si="2">AVERAGE(B6:AF6)</f>
        <v>95.096774193548384</v>
      </c>
    </row>
    <row r="7" spans="1:35" ht="17.100000000000001" customHeight="1" x14ac:dyDescent="0.2">
      <c r="A7" s="9" t="s">
        <v>1</v>
      </c>
      <c r="B7" s="3">
        <f>[3]Julho!$F$5</f>
        <v>96</v>
      </c>
      <c r="C7" s="3">
        <f>[3]Julho!$F$6</f>
        <v>96</v>
      </c>
      <c r="D7" s="3">
        <f>[3]Julho!$F$7</f>
        <v>97</v>
      </c>
      <c r="E7" s="3">
        <f>[3]Julho!$F$8</f>
        <v>97</v>
      </c>
      <c r="F7" s="3">
        <f>[3]Julho!$F$9</f>
        <v>95</v>
      </c>
      <c r="G7" s="3">
        <f>[3]Julho!$F$10</f>
        <v>96</v>
      </c>
      <c r="H7" s="3">
        <f>[3]Julho!$F$11</f>
        <v>95</v>
      </c>
      <c r="I7" s="3">
        <f>[3]Julho!$F$12</f>
        <v>95</v>
      </c>
      <c r="J7" s="3">
        <f>[3]Julho!$F$13</f>
        <v>96</v>
      </c>
      <c r="K7" s="3">
        <f>[3]Julho!$F$14</f>
        <v>98</v>
      </c>
      <c r="L7" s="3">
        <f>[3]Julho!$F$15</f>
        <v>97</v>
      </c>
      <c r="M7" s="3">
        <f>[3]Julho!$F$16</f>
        <v>95</v>
      </c>
      <c r="N7" s="3">
        <f>[3]Julho!$F$17</f>
        <v>93</v>
      </c>
      <c r="O7" s="3">
        <f>[3]Julho!$F$18</f>
        <v>91</v>
      </c>
      <c r="P7" s="3">
        <f>[3]Julho!$F$19</f>
        <v>85</v>
      </c>
      <c r="Q7" s="3">
        <f>[3]Julho!$F$20</f>
        <v>89</v>
      </c>
      <c r="R7" s="3">
        <f>[3]Julho!$F$21</f>
        <v>97</v>
      </c>
      <c r="S7" s="3">
        <f>[3]Julho!$F$22</f>
        <v>99</v>
      </c>
      <c r="T7" s="3">
        <f>[3]Julho!$F$23</f>
        <v>97</v>
      </c>
      <c r="U7" s="3">
        <f>[3]Julho!$F$24</f>
        <v>99</v>
      </c>
      <c r="V7" s="3">
        <f>[3]Julho!$F$25</f>
        <v>97</v>
      </c>
      <c r="W7" s="3">
        <f>[3]Julho!$F$26</f>
        <v>93</v>
      </c>
      <c r="X7" s="3">
        <f>[3]Julho!$F$27</f>
        <v>97</v>
      </c>
      <c r="Y7" s="3">
        <f>[3]Julho!$F$28</f>
        <v>96</v>
      </c>
      <c r="Z7" s="3">
        <f>[3]Julho!$F$29</f>
        <v>94</v>
      </c>
      <c r="AA7" s="3">
        <f>[3]Julho!$F$30</f>
        <v>97</v>
      </c>
      <c r="AB7" s="3">
        <f>[3]Julho!$F$31</f>
        <v>95</v>
      </c>
      <c r="AC7" s="3">
        <f>[3]Julho!$F$32</f>
        <v>98</v>
      </c>
      <c r="AD7" s="3">
        <f>[3]Julho!$F$33</f>
        <v>96</v>
      </c>
      <c r="AE7" s="3">
        <f>[3]Julho!$F$34</f>
        <v>93</v>
      </c>
      <c r="AF7" s="3">
        <f>[3]Julho!$F$35</f>
        <v>97</v>
      </c>
      <c r="AG7" s="46">
        <f t="shared" si="1"/>
        <v>99</v>
      </c>
      <c r="AH7" s="47">
        <f t="shared" si="2"/>
        <v>95.354838709677423</v>
      </c>
    </row>
    <row r="8" spans="1:35" ht="17.100000000000001" customHeight="1" x14ac:dyDescent="0.2">
      <c r="A8" s="9" t="s">
        <v>50</v>
      </c>
      <c r="B8" s="3">
        <f>[4]Julho!$F$5</f>
        <v>91</v>
      </c>
      <c r="C8" s="3">
        <f>[4]Julho!$F$6</f>
        <v>87</v>
      </c>
      <c r="D8" s="3">
        <f>[4]Julho!$F$7</f>
        <v>92</v>
      </c>
      <c r="E8" s="3">
        <f>[4]Julho!$F$8</f>
        <v>96</v>
      </c>
      <c r="F8" s="3">
        <f>[4]Julho!$F$9</f>
        <v>83</v>
      </c>
      <c r="G8" s="3">
        <f>[4]Julho!$F$10</f>
        <v>94</v>
      </c>
      <c r="H8" s="3">
        <f>[4]Julho!$F$11</f>
        <v>93</v>
      </c>
      <c r="I8" s="3">
        <f>[4]Julho!$F$12</f>
        <v>95</v>
      </c>
      <c r="J8" s="3">
        <f>[4]Julho!$F$13</f>
        <v>90</v>
      </c>
      <c r="K8" s="3">
        <f>[4]Julho!$F$14</f>
        <v>96</v>
      </c>
      <c r="L8" s="3">
        <f>[4]Julho!$F$15</f>
        <v>94</v>
      </c>
      <c r="M8" s="3">
        <f>[4]Julho!$F$16</f>
        <v>94</v>
      </c>
      <c r="N8" s="3">
        <f>[4]Julho!$F$17</f>
        <v>96</v>
      </c>
      <c r="O8" s="3">
        <f>[4]Julho!$F$18</f>
        <v>95</v>
      </c>
      <c r="P8" s="3">
        <f>[4]Julho!$F$19</f>
        <v>88</v>
      </c>
      <c r="Q8" s="3">
        <f>[4]Julho!$F$20</f>
        <v>94</v>
      </c>
      <c r="R8" s="3">
        <f>[4]Julho!$F$21</f>
        <v>95</v>
      </c>
      <c r="S8" s="3">
        <f>[4]Julho!$F$22</f>
        <v>96</v>
      </c>
      <c r="T8" s="3">
        <f>[4]Julho!$F$23</f>
        <v>96</v>
      </c>
      <c r="U8" s="3">
        <f>[4]Julho!$F$24</f>
        <v>96</v>
      </c>
      <c r="V8" s="3">
        <f>[4]Julho!$F$25</f>
        <v>89</v>
      </c>
      <c r="W8" s="3">
        <f>[4]Julho!$F$26</f>
        <v>87</v>
      </c>
      <c r="X8" s="3">
        <f>[4]Julho!$F$27</f>
        <v>93</v>
      </c>
      <c r="Y8" s="3">
        <f>[4]Julho!$F$28</f>
        <v>89</v>
      </c>
      <c r="Z8" s="3">
        <f>[4]Julho!$F$29</f>
        <v>94</v>
      </c>
      <c r="AA8" s="3">
        <f>[4]Julho!$F$30</f>
        <v>96</v>
      </c>
      <c r="AB8" s="3">
        <f>[4]Julho!$F$31</f>
        <v>93</v>
      </c>
      <c r="AC8" s="3">
        <f>[4]Julho!$F$32</f>
        <v>96</v>
      </c>
      <c r="AD8" s="3">
        <f>[4]Julho!$F$33</f>
        <v>92</v>
      </c>
      <c r="AE8" s="3">
        <f>[4]Julho!$F$34</f>
        <v>95</v>
      </c>
      <c r="AF8" s="3">
        <f>[4]Julho!$F$35</f>
        <v>96</v>
      </c>
      <c r="AG8" s="46">
        <f t="shared" si="1"/>
        <v>96</v>
      </c>
      <c r="AH8" s="47">
        <f t="shared" si="2"/>
        <v>92.935483870967744</v>
      </c>
    </row>
    <row r="9" spans="1:35" ht="17.100000000000001" customHeight="1" x14ac:dyDescent="0.2">
      <c r="A9" s="9" t="s">
        <v>2</v>
      </c>
      <c r="B9" s="3">
        <f>[5]Julho!$F$5</f>
        <v>68</v>
      </c>
      <c r="C9" s="3">
        <f>[5]Julho!$F$6</f>
        <v>74</v>
      </c>
      <c r="D9" s="3">
        <f>[5]Julho!$F$7</f>
        <v>69</v>
      </c>
      <c r="E9" s="3">
        <f>[5]Julho!$F$8</f>
        <v>69</v>
      </c>
      <c r="F9" s="3">
        <f>[5]Julho!$F$9</f>
        <v>76</v>
      </c>
      <c r="G9" s="3">
        <f>[5]Julho!$F$10</f>
        <v>84</v>
      </c>
      <c r="H9" s="3">
        <f>[5]Julho!$F$11</f>
        <v>95</v>
      </c>
      <c r="I9" s="3">
        <f>[5]Julho!$F$12</f>
        <v>95</v>
      </c>
      <c r="J9" s="3">
        <f>[5]Julho!$F$13</f>
        <v>79</v>
      </c>
      <c r="K9" s="3">
        <f>[5]Julho!$F$14</f>
        <v>81</v>
      </c>
      <c r="L9" s="3">
        <f>[5]Julho!$F$15</f>
        <v>92</v>
      </c>
      <c r="M9" s="3">
        <f>[5]Julho!$F$16</f>
        <v>96</v>
      </c>
      <c r="N9" s="3">
        <f>[5]Julho!$F$17</f>
        <v>83</v>
      </c>
      <c r="O9" s="3">
        <f>[5]Julho!$F$18</f>
        <v>74</v>
      </c>
      <c r="P9" s="3">
        <f>[5]Julho!$F$19</f>
        <v>66</v>
      </c>
      <c r="Q9" s="3">
        <f>[5]Julho!$F$20</f>
        <v>76</v>
      </c>
      <c r="R9" s="3">
        <f>[5]Julho!$F$21</f>
        <v>92</v>
      </c>
      <c r="S9" s="3">
        <f>[5]Julho!$F$22</f>
        <v>90</v>
      </c>
      <c r="T9" s="3">
        <f>[5]Julho!$F$23</f>
        <v>84</v>
      </c>
      <c r="U9" s="3">
        <f>[5]Julho!$F$24</f>
        <v>79</v>
      </c>
      <c r="V9" s="3">
        <f>[5]Julho!$F$25</f>
        <v>62</v>
      </c>
      <c r="W9" s="3">
        <f>[5]Julho!$F$26</f>
        <v>79</v>
      </c>
      <c r="X9" s="3">
        <f>[5]Julho!$F$27</f>
        <v>83</v>
      </c>
      <c r="Y9" s="3">
        <f>[5]Julho!$F$28</f>
        <v>72</v>
      </c>
      <c r="Z9" s="3">
        <f>[5]Julho!$F$29</f>
        <v>87</v>
      </c>
      <c r="AA9" s="3">
        <f>[5]Julho!$F$30</f>
        <v>95</v>
      </c>
      <c r="AB9" s="3">
        <f>[5]Julho!$F$31</f>
        <v>78</v>
      </c>
      <c r="AC9" s="3">
        <f>[5]Julho!$F$32</f>
        <v>94</v>
      </c>
      <c r="AD9" s="3">
        <f>[5]Julho!$F$33</f>
        <v>79</v>
      </c>
      <c r="AE9" s="3">
        <f>[5]Julho!$F$34</f>
        <v>81</v>
      </c>
      <c r="AF9" s="3">
        <f>[5]Julho!$F$35</f>
        <v>94</v>
      </c>
      <c r="AG9" s="46">
        <f t="shared" si="1"/>
        <v>96</v>
      </c>
      <c r="AH9" s="47">
        <f t="shared" si="2"/>
        <v>81.483870967741936</v>
      </c>
    </row>
    <row r="10" spans="1:35" ht="17.100000000000001" customHeight="1" x14ac:dyDescent="0.2">
      <c r="A10" s="9" t="s">
        <v>3</v>
      </c>
      <c r="B10" s="3">
        <f>[6]Julho!$F$5</f>
        <v>93</v>
      </c>
      <c r="C10" s="3">
        <f>[6]Julho!$F$6</f>
        <v>90</v>
      </c>
      <c r="D10" s="3">
        <f>[6]Julho!$F$7</f>
        <v>90</v>
      </c>
      <c r="E10" s="3">
        <f>[6]Julho!$F$8</f>
        <v>90</v>
      </c>
      <c r="F10" s="3">
        <f>[6]Julho!$F$9</f>
        <v>92</v>
      </c>
      <c r="G10" s="3">
        <f>[6]Julho!$F$10</f>
        <v>90</v>
      </c>
      <c r="H10" s="3">
        <f>[6]Julho!$F$11</f>
        <v>92</v>
      </c>
      <c r="I10" s="3">
        <f>[6]Julho!$F$12</f>
        <v>91</v>
      </c>
      <c r="J10" s="3">
        <f>[6]Julho!$F$13</f>
        <v>94</v>
      </c>
      <c r="K10" s="3">
        <f>[6]Julho!$F$14</f>
        <v>94</v>
      </c>
      <c r="L10" s="3">
        <f>[6]Julho!$F$15</f>
        <v>92</v>
      </c>
      <c r="M10" s="3">
        <f>[6]Julho!$F$16</f>
        <v>93</v>
      </c>
      <c r="N10" s="3">
        <f>[6]Julho!$F$17</f>
        <v>95</v>
      </c>
      <c r="O10" s="3">
        <f>[6]Julho!$F$18</f>
        <v>91</v>
      </c>
      <c r="P10" s="3">
        <f>[6]Julho!$F$19</f>
        <v>92</v>
      </c>
      <c r="Q10" s="3">
        <f>[6]Julho!$F$20</f>
        <v>91</v>
      </c>
      <c r="R10" s="3">
        <f>[6]Julho!$F$21</f>
        <v>91</v>
      </c>
      <c r="S10" s="3">
        <f>[6]Julho!$F$22</f>
        <v>88</v>
      </c>
      <c r="T10" s="3">
        <f>[6]Julho!$F$23</f>
        <v>93</v>
      </c>
      <c r="U10" s="3">
        <f>[6]Julho!$F$24</f>
        <v>94</v>
      </c>
      <c r="V10" s="3">
        <f>[6]Julho!$F$25</f>
        <v>91</v>
      </c>
      <c r="W10" s="3">
        <f>[6]Julho!$F$26</f>
        <v>88</v>
      </c>
      <c r="X10" s="3">
        <f>[6]Julho!$F$27</f>
        <v>93</v>
      </c>
      <c r="Y10" s="3">
        <f>[6]Julho!$F$28</f>
        <v>83</v>
      </c>
      <c r="Z10" s="3">
        <f>[6]Julho!$F$29</f>
        <v>82</v>
      </c>
      <c r="AA10" s="3">
        <f>[6]Julho!$F$30</f>
        <v>84</v>
      </c>
      <c r="AB10" s="3">
        <f>[6]Julho!$F$31</f>
        <v>86</v>
      </c>
      <c r="AC10" s="3">
        <f>[6]Julho!$F$32</f>
        <v>87</v>
      </c>
      <c r="AD10" s="3">
        <f>[6]Julho!$F$33</f>
        <v>85</v>
      </c>
      <c r="AE10" s="3">
        <f>[6]Julho!$F$34</f>
        <v>85</v>
      </c>
      <c r="AF10" s="3">
        <f>[6]Julho!$F$35</f>
        <v>84</v>
      </c>
      <c r="AG10" s="46">
        <f t="shared" si="1"/>
        <v>95</v>
      </c>
      <c r="AH10" s="47">
        <f t="shared" si="2"/>
        <v>89.806451612903231</v>
      </c>
    </row>
    <row r="11" spans="1:35" ht="17.100000000000001" customHeight="1" x14ac:dyDescent="0.2">
      <c r="A11" s="9" t="s">
        <v>4</v>
      </c>
      <c r="B11" s="3">
        <f>[7]Julho!$F$5</f>
        <v>74</v>
      </c>
      <c r="C11" s="3">
        <f>[7]Julho!$F$6</f>
        <v>79</v>
      </c>
      <c r="D11" s="3">
        <f>[7]Julho!$F$7</f>
        <v>78</v>
      </c>
      <c r="E11" s="3">
        <f>[7]Julho!$F$8</f>
        <v>78</v>
      </c>
      <c r="F11" s="3">
        <f>[7]Julho!$F$9</f>
        <v>74</v>
      </c>
      <c r="G11" s="3">
        <f>[7]Julho!$F$10</f>
        <v>77</v>
      </c>
      <c r="H11" s="3">
        <f>[7]Julho!$F$11</f>
        <v>97</v>
      </c>
      <c r="I11" s="3">
        <f>[7]Julho!$F$12</f>
        <v>98</v>
      </c>
      <c r="J11" s="3">
        <f>[7]Julho!$F$13</f>
        <v>96</v>
      </c>
      <c r="K11" s="3">
        <f>[7]Julho!$F$14</f>
        <v>87</v>
      </c>
      <c r="L11" s="3">
        <f>[7]Julho!$F$15</f>
        <v>81</v>
      </c>
      <c r="M11" s="3">
        <f>[7]Julho!$F$16</f>
        <v>94</v>
      </c>
      <c r="N11" s="3">
        <f>[7]Julho!$F$17</f>
        <v>95</v>
      </c>
      <c r="O11" s="3">
        <f>[7]Julho!$F$18</f>
        <v>82</v>
      </c>
      <c r="P11" s="3">
        <f>[7]Julho!$F$19</f>
        <v>66</v>
      </c>
      <c r="Q11" s="3">
        <f>[7]Julho!$F$20</f>
        <v>80</v>
      </c>
      <c r="R11" s="3">
        <f>[7]Julho!$F$21</f>
        <v>98</v>
      </c>
      <c r="S11" s="3">
        <f>[7]Julho!$F$22</f>
        <v>95</v>
      </c>
      <c r="T11" s="3">
        <f>[7]Julho!$F$23</f>
        <v>82</v>
      </c>
      <c r="U11" s="3">
        <f>[7]Julho!$F$24</f>
        <v>75</v>
      </c>
      <c r="V11" s="3">
        <f>[7]Julho!$F$25</f>
        <v>66</v>
      </c>
      <c r="W11" s="3">
        <f>[7]Julho!$F$26</f>
        <v>76</v>
      </c>
      <c r="X11" s="3">
        <f>[7]Julho!$F$27</f>
        <v>84</v>
      </c>
      <c r="Y11" s="3">
        <f>[7]Julho!$F$28</f>
        <v>63</v>
      </c>
      <c r="Z11" s="3">
        <f>[7]Julho!$F$29</f>
        <v>55</v>
      </c>
      <c r="AA11" s="3">
        <f>[7]Julho!$F$30</f>
        <v>75</v>
      </c>
      <c r="AB11" s="3">
        <f>[7]Julho!$F$31</f>
        <v>60</v>
      </c>
      <c r="AC11" s="3">
        <f>[7]Julho!$F$32</f>
        <v>56</v>
      </c>
      <c r="AD11" s="3">
        <f>[7]Julho!$F$33</f>
        <v>49</v>
      </c>
      <c r="AE11" s="3">
        <f>[7]Julho!$F$34</f>
        <v>64</v>
      </c>
      <c r="AF11" s="3">
        <f>[7]Julho!$F$35</f>
        <v>63</v>
      </c>
      <c r="AG11" s="46">
        <f t="shared" si="1"/>
        <v>98</v>
      </c>
      <c r="AH11" s="47">
        <f t="shared" si="2"/>
        <v>77.322580645161295</v>
      </c>
    </row>
    <row r="12" spans="1:35" ht="17.100000000000001" customHeight="1" x14ac:dyDescent="0.2">
      <c r="A12" s="9" t="s">
        <v>5</v>
      </c>
      <c r="B12" s="14">
        <f>[8]Julho!$F$5</f>
        <v>79</v>
      </c>
      <c r="C12" s="14">
        <f>[8]Julho!$F$6</f>
        <v>79</v>
      </c>
      <c r="D12" s="14">
        <f>[8]Julho!$F$7</f>
        <v>78</v>
      </c>
      <c r="E12" s="14">
        <f>[8]Julho!$F$8</f>
        <v>94</v>
      </c>
      <c r="F12" s="14">
        <f>[8]Julho!$F$9</f>
        <v>74</v>
      </c>
      <c r="G12" s="14">
        <f>[8]Julho!$F$10</f>
        <v>85</v>
      </c>
      <c r="H12" s="14">
        <f>[8]Julho!$F$11</f>
        <v>87</v>
      </c>
      <c r="I12" s="14">
        <f>[8]Julho!$F$12</f>
        <v>89</v>
      </c>
      <c r="J12" s="14">
        <f>[8]Julho!$F$13</f>
        <v>91</v>
      </c>
      <c r="K12" s="14">
        <f>[8]Julho!$F$14</f>
        <v>86</v>
      </c>
      <c r="L12" s="14">
        <f>[8]Julho!$F$15</f>
        <v>88</v>
      </c>
      <c r="M12" s="14">
        <f>[8]Julho!$F$16</f>
        <v>93</v>
      </c>
      <c r="N12" s="14">
        <f>[8]Julho!$F$17</f>
        <v>88</v>
      </c>
      <c r="O12" s="14">
        <f>[8]Julho!$F$18</f>
        <v>85</v>
      </c>
      <c r="P12" s="14">
        <f>[8]Julho!$F$19</f>
        <v>73</v>
      </c>
      <c r="Q12" s="14">
        <f>[8]Julho!$F$20</f>
        <v>82</v>
      </c>
      <c r="R12" s="14">
        <f>[8]Julho!$F$21</f>
        <v>89</v>
      </c>
      <c r="S12" s="14">
        <f>[8]Julho!$F$22</f>
        <v>89</v>
      </c>
      <c r="T12" s="14">
        <f>[8]Julho!$F$23</f>
        <v>92</v>
      </c>
      <c r="U12" s="14">
        <f>[8]Julho!$F$24</f>
        <v>94</v>
      </c>
      <c r="V12" s="14">
        <f>[8]Julho!$F$25</f>
        <v>94</v>
      </c>
      <c r="W12" s="14">
        <f>[8]Julho!$F$26</f>
        <v>61</v>
      </c>
      <c r="X12" s="14">
        <f>[8]Julho!$F$27</f>
        <v>77</v>
      </c>
      <c r="Y12" s="14">
        <f>[8]Julho!$F$28</f>
        <v>89</v>
      </c>
      <c r="Z12" s="14">
        <f>[8]Julho!$F$29</f>
        <v>71</v>
      </c>
      <c r="AA12" s="14">
        <f>[8]Julho!$F$30</f>
        <v>78</v>
      </c>
      <c r="AB12" s="14">
        <f>[8]Julho!$F$31</f>
        <v>94</v>
      </c>
      <c r="AC12" s="14">
        <f>[8]Julho!$F$32</f>
        <v>88</v>
      </c>
      <c r="AD12" s="14">
        <f>[8]Julho!$F$33</f>
        <v>91</v>
      </c>
      <c r="AE12" s="14">
        <f>[8]Julho!$F$34</f>
        <v>81</v>
      </c>
      <c r="AF12" s="14">
        <f>[8]Julho!$F$35</f>
        <v>83</v>
      </c>
      <c r="AG12" s="46">
        <f t="shared" si="1"/>
        <v>94</v>
      </c>
      <c r="AH12" s="47">
        <f t="shared" si="2"/>
        <v>84.58064516129032</v>
      </c>
    </row>
    <row r="13" spans="1:35" ht="17.100000000000001" customHeight="1" x14ac:dyDescent="0.2">
      <c r="A13" s="9" t="s">
        <v>6</v>
      </c>
      <c r="B13" s="14">
        <f>[9]Julho!$F$5</f>
        <v>100</v>
      </c>
      <c r="C13" s="14">
        <f>[9]Julho!$F$6</f>
        <v>98</v>
      </c>
      <c r="D13" s="14">
        <f>[9]Julho!$F$7</f>
        <v>100</v>
      </c>
      <c r="E13" s="14">
        <f>[9]Julho!$F$8</f>
        <v>100</v>
      </c>
      <c r="F13" s="14">
        <f>[9]Julho!$F$9</f>
        <v>100</v>
      </c>
      <c r="G13" s="14">
        <f>[9]Julho!$F$10</f>
        <v>100</v>
      </c>
      <c r="H13" s="14">
        <f>[9]Julho!$F$11</f>
        <v>100</v>
      </c>
      <c r="I13" s="14">
        <f>[9]Julho!$F$12</f>
        <v>100</v>
      </c>
      <c r="J13" s="14">
        <f>[9]Julho!$F$13</f>
        <v>100</v>
      </c>
      <c r="K13" s="14">
        <f>[9]Julho!$F$14</f>
        <v>97</v>
      </c>
      <c r="L13" s="14">
        <f>[9]Julho!$F$15</f>
        <v>96</v>
      </c>
      <c r="M13" s="14">
        <f>[9]Julho!$F$16</f>
        <v>100</v>
      </c>
      <c r="N13" s="14">
        <f>[9]Julho!$F$17</f>
        <v>100</v>
      </c>
      <c r="O13" s="14">
        <f>[9]Julho!$F$18</f>
        <v>88</v>
      </c>
      <c r="P13" s="14">
        <f>[9]Julho!$F$19</f>
        <v>84</v>
      </c>
      <c r="Q13" s="14">
        <f>[9]Julho!$F$20</f>
        <v>93</v>
      </c>
      <c r="R13" s="14">
        <f>[9]Julho!$F$21</f>
        <v>86</v>
      </c>
      <c r="S13" s="14">
        <f>[9]Julho!$F$22</f>
        <v>87</v>
      </c>
      <c r="T13" s="14">
        <f>[9]Julho!$F$23</f>
        <v>100</v>
      </c>
      <c r="U13" s="14">
        <f>[9]Julho!$F$24</f>
        <v>100</v>
      </c>
      <c r="V13" s="14">
        <f>[9]Julho!$F$25</f>
        <v>100</v>
      </c>
      <c r="W13" s="14">
        <f>[9]Julho!$F$26</f>
        <v>87</v>
      </c>
      <c r="X13" s="14">
        <f>[9]Julho!$F$27</f>
        <v>100</v>
      </c>
      <c r="Y13" s="14">
        <f>[9]Julho!$F$28</f>
        <v>100</v>
      </c>
      <c r="Z13" s="14">
        <f>[9]Julho!$F$29</f>
        <v>93</v>
      </c>
      <c r="AA13" s="14">
        <f>[9]Julho!$F$30</f>
        <v>100</v>
      </c>
      <c r="AB13" s="14">
        <f>[9]Julho!$F$31</f>
        <v>97</v>
      </c>
      <c r="AC13" s="14">
        <f>[9]Julho!$F$32</f>
        <v>100</v>
      </c>
      <c r="AD13" s="14">
        <f>[9]Julho!$F$33</f>
        <v>97</v>
      </c>
      <c r="AE13" s="14">
        <f>[9]Julho!$F$34</f>
        <v>100</v>
      </c>
      <c r="AF13" s="14">
        <f>[9]Julho!$F$35</f>
        <v>91</v>
      </c>
      <c r="AG13" s="46">
        <f t="shared" si="1"/>
        <v>100</v>
      </c>
      <c r="AH13" s="47">
        <f t="shared" si="2"/>
        <v>96.58064516129032</v>
      </c>
    </row>
    <row r="14" spans="1:35" ht="17.100000000000001" customHeight="1" x14ac:dyDescent="0.2">
      <c r="A14" s="9" t="s">
        <v>7</v>
      </c>
      <c r="B14" s="14">
        <f>[10]Julho!$F$5</f>
        <v>78</v>
      </c>
      <c r="C14" s="14">
        <f>[10]Julho!$F$6</f>
        <v>84</v>
      </c>
      <c r="D14" s="14">
        <f>[10]Julho!$F$7</f>
        <v>84</v>
      </c>
      <c r="E14" s="14">
        <f>[10]Julho!$F$8</f>
        <v>79</v>
      </c>
      <c r="F14" s="14">
        <f>[10]Julho!$F$9</f>
        <v>78</v>
      </c>
      <c r="G14" s="14">
        <f>[10]Julho!$F$10</f>
        <v>89</v>
      </c>
      <c r="H14" s="14">
        <f>[10]Julho!$F$11</f>
        <v>97</v>
      </c>
      <c r="I14" s="14">
        <f>[10]Julho!$F$12</f>
        <v>97</v>
      </c>
      <c r="J14" s="14">
        <f>[10]Julho!$F$13</f>
        <v>97</v>
      </c>
      <c r="K14" s="14">
        <f>[10]Julho!$F$14</f>
        <v>97</v>
      </c>
      <c r="L14" s="14">
        <f>[10]Julho!$F$15</f>
        <v>98</v>
      </c>
      <c r="M14" s="14">
        <f>[10]Julho!$F$16</f>
        <v>98</v>
      </c>
      <c r="N14" s="14">
        <f>[10]Julho!$F$17</f>
        <v>87</v>
      </c>
      <c r="O14" s="14">
        <f>[10]Julho!$F$18</f>
        <v>87</v>
      </c>
      <c r="P14" s="14">
        <f>[10]Julho!$F$19</f>
        <v>86</v>
      </c>
      <c r="Q14" s="14">
        <f>[10]Julho!$F$20</f>
        <v>96</v>
      </c>
      <c r="R14" s="14">
        <f>[10]Julho!$F$21</f>
        <v>98</v>
      </c>
      <c r="S14" s="14">
        <f>[10]Julho!$F$22</f>
        <v>97</v>
      </c>
      <c r="T14" s="14">
        <f>[10]Julho!$F$23</f>
        <v>93</v>
      </c>
      <c r="U14" s="14">
        <f>[10]Julho!$F$24</f>
        <v>86</v>
      </c>
      <c r="V14" s="14">
        <f>[10]Julho!$F$25</f>
        <v>69</v>
      </c>
      <c r="W14" s="14">
        <f>[10]Julho!$F$26</f>
        <v>73</v>
      </c>
      <c r="X14" s="14">
        <f>[10]Julho!$F$27</f>
        <v>91</v>
      </c>
      <c r="Y14" s="14">
        <f>[10]Julho!$F$28</f>
        <v>85</v>
      </c>
      <c r="Z14" s="14">
        <f>[10]Julho!$F$29</f>
        <v>93</v>
      </c>
      <c r="AA14" s="14">
        <f>[10]Julho!$F$30</f>
        <v>97</v>
      </c>
      <c r="AB14" s="14">
        <f>[10]Julho!$F$31</f>
        <v>95</v>
      </c>
      <c r="AC14" s="14">
        <f>[10]Julho!$F$32</f>
        <v>98</v>
      </c>
      <c r="AD14" s="14">
        <f>[10]Julho!$F$33</f>
        <v>78</v>
      </c>
      <c r="AE14" s="14">
        <f>[10]Julho!$F$34</f>
        <v>97</v>
      </c>
      <c r="AF14" s="14">
        <f>[10]Julho!$F$35</f>
        <v>98</v>
      </c>
      <c r="AG14" s="46">
        <f t="shared" si="1"/>
        <v>98</v>
      </c>
      <c r="AH14" s="47">
        <f t="shared" si="2"/>
        <v>89.677419354838705</v>
      </c>
    </row>
    <row r="15" spans="1:35" ht="17.100000000000001" customHeight="1" x14ac:dyDescent="0.2">
      <c r="A15" s="9" t="s">
        <v>8</v>
      </c>
      <c r="B15" s="14" t="str">
        <f>[11]Julho!$F$5</f>
        <v>**</v>
      </c>
      <c r="C15" s="14" t="str">
        <f>[11]Julho!$F$6</f>
        <v>**</v>
      </c>
      <c r="D15" s="14" t="str">
        <f>[11]Julho!$F$7</f>
        <v>**</v>
      </c>
      <c r="E15" s="14" t="str">
        <f>[11]Julho!$F$8</f>
        <v>**</v>
      </c>
      <c r="F15" s="14" t="str">
        <f>[11]Julho!$F$9</f>
        <v>**</v>
      </c>
      <c r="G15" s="14" t="str">
        <f>[11]Julho!$F$10</f>
        <v>**</v>
      </c>
      <c r="H15" s="14" t="str">
        <f>[11]Julho!$F$11</f>
        <v>**</v>
      </c>
      <c r="I15" s="14" t="str">
        <f>[11]Julho!$F$12</f>
        <v>**</v>
      </c>
      <c r="J15" s="14" t="str">
        <f>[11]Julho!$F$13</f>
        <v>**</v>
      </c>
      <c r="K15" s="14" t="str">
        <f>[11]Julho!$F$14</f>
        <v>**</v>
      </c>
      <c r="L15" s="14" t="str">
        <f>[11]Julho!$F$15</f>
        <v>**</v>
      </c>
      <c r="M15" s="14" t="str">
        <f>[11]Julho!$F$16</f>
        <v>**</v>
      </c>
      <c r="N15" s="14" t="str">
        <f>[11]Julho!$F$17</f>
        <v>**</v>
      </c>
      <c r="O15" s="14" t="str">
        <f>[11]Julho!$F$18</f>
        <v>**</v>
      </c>
      <c r="P15" s="14" t="str">
        <f>[11]Julho!$F$19</f>
        <v>**</v>
      </c>
      <c r="Q15" s="14" t="str">
        <f>[11]Julho!$F$20</f>
        <v>**</v>
      </c>
      <c r="R15" s="14" t="str">
        <f>[11]Julho!$F$21</f>
        <v>**</v>
      </c>
      <c r="S15" s="14" t="str">
        <f>[11]Julho!$F$22</f>
        <v>**</v>
      </c>
      <c r="T15" s="14" t="str">
        <f>[11]Julho!$F$23</f>
        <v>**</v>
      </c>
      <c r="U15" s="14">
        <f>[11]Julho!$F$24</f>
        <v>96</v>
      </c>
      <c r="V15" s="14">
        <f>[11]Julho!$F$25</f>
        <v>92</v>
      </c>
      <c r="W15" s="14">
        <f>[11]Julho!$F$26</f>
        <v>84</v>
      </c>
      <c r="X15" s="14">
        <f>[11]Julho!$F$27</f>
        <v>93</v>
      </c>
      <c r="Y15" s="14">
        <f>[11]Julho!$F$28</f>
        <v>81</v>
      </c>
      <c r="Z15" s="14">
        <f>[11]Julho!$F$29</f>
        <v>95</v>
      </c>
      <c r="AA15" s="14">
        <f>[11]Julho!$F$30</f>
        <v>98</v>
      </c>
      <c r="AB15" s="14">
        <f>[11]Julho!$F$31</f>
        <v>98</v>
      </c>
      <c r="AC15" s="14">
        <f>[11]Julho!$F$32</f>
        <v>99</v>
      </c>
      <c r="AD15" s="14">
        <f>[11]Julho!$F$33</f>
        <v>86</v>
      </c>
      <c r="AE15" s="14">
        <f>[11]Julho!$F$34</f>
        <v>98</v>
      </c>
      <c r="AF15" s="14">
        <f>[11]Julho!$F$35</f>
        <v>97</v>
      </c>
      <c r="AG15" s="46">
        <f t="shared" si="1"/>
        <v>99</v>
      </c>
      <c r="AH15" s="47">
        <f t="shared" si="2"/>
        <v>93.083333333333329</v>
      </c>
    </row>
    <row r="16" spans="1:35" ht="17.100000000000001" customHeight="1" x14ac:dyDescent="0.2">
      <c r="A16" s="9" t="s">
        <v>9</v>
      </c>
      <c r="B16" s="14">
        <f>[12]Julho!$F$5</f>
        <v>77</v>
      </c>
      <c r="C16" s="14">
        <f>[12]Julho!$F$6</f>
        <v>86</v>
      </c>
      <c r="D16" s="14">
        <f>[12]Julho!$F$7</f>
        <v>81</v>
      </c>
      <c r="E16" s="14">
        <f>[12]Julho!$F$8</f>
        <v>69</v>
      </c>
      <c r="F16" s="14">
        <f>[12]Julho!$F$9</f>
        <v>74</v>
      </c>
      <c r="G16" s="14">
        <f>[12]Julho!$F$10</f>
        <v>83</v>
      </c>
      <c r="H16" s="14">
        <f>[12]Julho!$F$11</f>
        <v>96</v>
      </c>
      <c r="I16" s="14">
        <f>[12]Julho!$F$12</f>
        <v>96</v>
      </c>
      <c r="J16" s="14">
        <f>[12]Julho!$F$13</f>
        <v>94</v>
      </c>
      <c r="K16" s="14">
        <f>[12]Julho!$F$14</f>
        <v>90</v>
      </c>
      <c r="L16" s="14">
        <f>[12]Julho!$F$15</f>
        <v>97</v>
      </c>
      <c r="M16" s="14">
        <f>[12]Julho!$F$16</f>
        <v>89</v>
      </c>
      <c r="N16" s="14">
        <f>[12]Julho!$F$17</f>
        <v>88</v>
      </c>
      <c r="O16" s="14">
        <f>[12]Julho!$F$18</f>
        <v>68</v>
      </c>
      <c r="P16" s="14">
        <f>[12]Julho!$F$19</f>
        <v>78</v>
      </c>
      <c r="Q16" s="14">
        <f>[12]Julho!$F$20</f>
        <v>87</v>
      </c>
      <c r="R16" s="14">
        <f>[12]Julho!$F$21</f>
        <v>95</v>
      </c>
      <c r="S16" s="14">
        <f>[12]Julho!$F$22</f>
        <v>85</v>
      </c>
      <c r="T16" s="14">
        <f>[12]Julho!$F$23</f>
        <v>90</v>
      </c>
      <c r="U16" s="14">
        <f>[12]Julho!$F$24</f>
        <v>80</v>
      </c>
      <c r="V16" s="14">
        <f>[12]Julho!$F$25</f>
        <v>79</v>
      </c>
      <c r="W16" s="14">
        <f>[12]Julho!$F$26</f>
        <v>74</v>
      </c>
      <c r="X16" s="14">
        <f>[12]Julho!$F$27</f>
        <v>92</v>
      </c>
      <c r="Y16" s="14">
        <f>[12]Julho!$F$28</f>
        <v>73</v>
      </c>
      <c r="Z16" s="14">
        <f>[12]Julho!$F$29</f>
        <v>84</v>
      </c>
      <c r="AA16" s="14">
        <f>[12]Julho!$F$30</f>
        <v>98</v>
      </c>
      <c r="AB16" s="14">
        <f>[12]Julho!$F$31</f>
        <v>91</v>
      </c>
      <c r="AC16" s="14">
        <f>[12]Julho!$F$32</f>
        <v>93</v>
      </c>
      <c r="AD16" s="14">
        <f>[12]Julho!$F$33</f>
        <v>72</v>
      </c>
      <c r="AE16" s="14">
        <f>[12]Julho!$F$34</f>
        <v>86</v>
      </c>
      <c r="AF16" s="14">
        <f>[12]Julho!$F$35</f>
        <v>94</v>
      </c>
      <c r="AG16" s="46">
        <f t="shared" si="1"/>
        <v>98</v>
      </c>
      <c r="AH16" s="47">
        <f t="shared" si="2"/>
        <v>85.129032258064512</v>
      </c>
    </row>
    <row r="17" spans="1:35" ht="17.100000000000001" customHeight="1" x14ac:dyDescent="0.2">
      <c r="A17" s="9" t="s">
        <v>49</v>
      </c>
      <c r="B17" s="14">
        <f>[13]Julho!$F$5</f>
        <v>95</v>
      </c>
      <c r="C17" s="14">
        <f>[13]Julho!$F$6</f>
        <v>91</v>
      </c>
      <c r="D17" s="14">
        <f>[13]Julho!$F$7</f>
        <v>95</v>
      </c>
      <c r="E17" s="14">
        <f>[13]Julho!$F$8</f>
        <v>95</v>
      </c>
      <c r="F17" s="14">
        <f>[13]Julho!$F$9</f>
        <v>90</v>
      </c>
      <c r="G17" s="14">
        <f>[13]Julho!$F$10</f>
        <v>94</v>
      </c>
      <c r="H17" s="14">
        <f>[13]Julho!$F$11</f>
        <v>93</v>
      </c>
      <c r="I17" s="14">
        <f>[13]Julho!$F$12</f>
        <v>93</v>
      </c>
      <c r="J17" s="14">
        <f>[13]Julho!$F$13</f>
        <v>92</v>
      </c>
      <c r="K17" s="14">
        <f>[13]Julho!$F$14</f>
        <v>96</v>
      </c>
      <c r="L17" s="14">
        <f>[13]Julho!$F$15</f>
        <v>96</v>
      </c>
      <c r="M17" s="14">
        <f>[13]Julho!$F$16</f>
        <v>95</v>
      </c>
      <c r="N17" s="14">
        <f>[13]Julho!$F$17</f>
        <v>96</v>
      </c>
      <c r="O17" s="14">
        <f>[13]Julho!$F$18</f>
        <v>95</v>
      </c>
      <c r="P17" s="14">
        <f>[13]Julho!$F$19</f>
        <v>93</v>
      </c>
      <c r="Q17" s="14">
        <f>[13]Julho!$F$20</f>
        <v>93</v>
      </c>
      <c r="R17" s="14">
        <f>[13]Julho!$F$21</f>
        <v>94</v>
      </c>
      <c r="S17" s="14">
        <f>[13]Julho!$F$22</f>
        <v>98</v>
      </c>
      <c r="T17" s="14">
        <f>[13]Julho!$F$23</f>
        <v>96</v>
      </c>
      <c r="U17" s="14">
        <f>[13]Julho!$F$24</f>
        <v>96</v>
      </c>
      <c r="V17" s="14">
        <f>[13]Julho!$F$25</f>
        <v>95</v>
      </c>
      <c r="W17" s="14">
        <f>[13]Julho!$F$26</f>
        <v>90</v>
      </c>
      <c r="X17" s="14">
        <f>[13]Julho!$F$27</f>
        <v>92</v>
      </c>
      <c r="Y17" s="14">
        <f>[13]Julho!$F$28</f>
        <v>94</v>
      </c>
      <c r="Z17" s="14">
        <f>[13]Julho!$F$29</f>
        <v>94</v>
      </c>
      <c r="AA17" s="14" t="str">
        <f>[13]Julho!$F$30</f>
        <v>**</v>
      </c>
      <c r="AB17" s="14" t="str">
        <f>[13]Julho!$F$31</f>
        <v>**</v>
      </c>
      <c r="AC17" s="14" t="str">
        <f>[13]Julho!$F$32</f>
        <v>**</v>
      </c>
      <c r="AD17" s="14" t="str">
        <f>[13]Julho!$F$33</f>
        <v>**</v>
      </c>
      <c r="AE17" s="14" t="str">
        <f>[13]Julho!$F$34</f>
        <v>**</v>
      </c>
      <c r="AF17" s="14" t="str">
        <f>[13]Julho!$F$35</f>
        <v>**</v>
      </c>
      <c r="AG17" s="46">
        <f t="shared" si="1"/>
        <v>98</v>
      </c>
      <c r="AH17" s="47">
        <f t="shared" si="2"/>
        <v>94.04</v>
      </c>
    </row>
    <row r="18" spans="1:35" ht="17.100000000000001" customHeight="1" x14ac:dyDescent="0.2">
      <c r="A18" s="9" t="s">
        <v>10</v>
      </c>
      <c r="B18" s="14">
        <f>[14]Julho!$F$5</f>
        <v>91</v>
      </c>
      <c r="C18" s="14">
        <f>[14]Julho!$F$6</f>
        <v>93</v>
      </c>
      <c r="D18" s="14">
        <f>[14]Julho!$F$7</f>
        <v>92</v>
      </c>
      <c r="E18" s="14">
        <f>[14]Julho!$F$8</f>
        <v>78</v>
      </c>
      <c r="F18" s="14">
        <f>[14]Julho!$F$9</f>
        <v>83</v>
      </c>
      <c r="G18" s="14">
        <f>[14]Julho!$F$10</f>
        <v>92</v>
      </c>
      <c r="H18" s="14">
        <f>[14]Julho!$F$11</f>
        <v>95</v>
      </c>
      <c r="I18" s="14">
        <f>[14]Julho!$F$12</f>
        <v>96</v>
      </c>
      <c r="J18" s="14">
        <f>[14]Julho!$F$13</f>
        <v>95</v>
      </c>
      <c r="K18" s="14">
        <f>[14]Julho!$F$14</f>
        <v>96</v>
      </c>
      <c r="L18" s="14">
        <f>[14]Julho!$F$15</f>
        <v>95</v>
      </c>
      <c r="M18" s="14">
        <f>[14]Julho!$F$16</f>
        <v>83</v>
      </c>
      <c r="N18" s="14">
        <f>[14]Julho!$F$17</f>
        <v>91</v>
      </c>
      <c r="O18" s="14">
        <f>[14]Julho!$F$18</f>
        <v>94</v>
      </c>
      <c r="P18" s="14">
        <f>[14]Julho!$F$19</f>
        <v>92</v>
      </c>
      <c r="Q18" s="14">
        <f>[14]Julho!$F$20</f>
        <v>94</v>
      </c>
      <c r="R18" s="14">
        <f>[14]Julho!$F$21</f>
        <v>96</v>
      </c>
      <c r="S18" s="14">
        <f>[14]Julho!$F$22</f>
        <v>94</v>
      </c>
      <c r="T18" s="14">
        <f>[14]Julho!$F$23</f>
        <v>96</v>
      </c>
      <c r="U18" s="14">
        <f>[14]Julho!$F$24</f>
        <v>94</v>
      </c>
      <c r="V18" s="14">
        <f>[14]Julho!$F$25</f>
        <v>84</v>
      </c>
      <c r="W18" s="14">
        <f>[14]Julho!$F$26</f>
        <v>83</v>
      </c>
      <c r="X18" s="14">
        <f>[14]Julho!$F$27</f>
        <v>91</v>
      </c>
      <c r="Y18" s="14">
        <f>[14]Julho!$F$28</f>
        <v>85</v>
      </c>
      <c r="Z18" s="14">
        <f>[14]Julho!$F$29</f>
        <v>91</v>
      </c>
      <c r="AA18" s="14">
        <f>[14]Julho!$F$30</f>
        <v>96</v>
      </c>
      <c r="AB18" s="14">
        <f>[14]Julho!$F$31</f>
        <v>95</v>
      </c>
      <c r="AC18" s="14">
        <f>[14]Julho!$F$32</f>
        <v>96</v>
      </c>
      <c r="AD18" s="14">
        <f>[14]Julho!$F$33</f>
        <v>85</v>
      </c>
      <c r="AE18" s="14">
        <f>[14]Julho!$F$34</f>
        <v>94</v>
      </c>
      <c r="AF18" s="14">
        <f>[14]Julho!$F$35</f>
        <v>96</v>
      </c>
      <c r="AG18" s="46">
        <f t="shared" si="1"/>
        <v>96</v>
      </c>
      <c r="AH18" s="47">
        <f t="shared" si="2"/>
        <v>91.483870967741936</v>
      </c>
    </row>
    <row r="19" spans="1:35" ht="17.100000000000001" customHeight="1" x14ac:dyDescent="0.2">
      <c r="A19" s="9" t="s">
        <v>11</v>
      </c>
      <c r="B19" s="14">
        <f>[15]Julho!$F$5</f>
        <v>100</v>
      </c>
      <c r="C19" s="14">
        <f>[15]Julho!$F$6</f>
        <v>100</v>
      </c>
      <c r="D19" s="14">
        <f>[15]Julho!$F$7</f>
        <v>100</v>
      </c>
      <c r="E19" s="14">
        <f>[15]Julho!$F$8</f>
        <v>100</v>
      </c>
      <c r="F19" s="14">
        <f>[15]Julho!$F$9</f>
        <v>100</v>
      </c>
      <c r="G19" s="14">
        <f>[15]Julho!$F$10</f>
        <v>98</v>
      </c>
      <c r="H19" s="14">
        <f>[15]Julho!$F$11</f>
        <v>100</v>
      </c>
      <c r="I19" s="14">
        <f>[15]Julho!$F$12</f>
        <v>94</v>
      </c>
      <c r="J19" s="14">
        <f>[15]Julho!$F$13</f>
        <v>100</v>
      </c>
      <c r="K19" s="14">
        <f>[15]Julho!$F$14</f>
        <v>100</v>
      </c>
      <c r="L19" s="14">
        <f>[15]Julho!$F$15</f>
        <v>100</v>
      </c>
      <c r="M19" s="14">
        <f>[15]Julho!$F$16</f>
        <v>100</v>
      </c>
      <c r="N19" s="14">
        <f>[15]Julho!$F$17</f>
        <v>100</v>
      </c>
      <c r="O19" s="14">
        <f>[15]Julho!$F$18</f>
        <v>100</v>
      </c>
      <c r="P19" s="14">
        <f>[15]Julho!$F$19</f>
        <v>99</v>
      </c>
      <c r="Q19" s="14">
        <f>[15]Julho!$F$20</f>
        <v>99</v>
      </c>
      <c r="R19" s="14">
        <f>[15]Julho!$F$21</f>
        <v>100</v>
      </c>
      <c r="S19" s="14">
        <f>[15]Julho!$F$22</f>
        <v>100</v>
      </c>
      <c r="T19" s="14">
        <f>[15]Julho!$F$23</f>
        <v>100</v>
      </c>
      <c r="U19" s="14">
        <f>[15]Julho!$F$24</f>
        <v>100</v>
      </c>
      <c r="V19" s="14">
        <f>[15]Julho!$F$25</f>
        <v>98</v>
      </c>
      <c r="W19" s="14">
        <f>[15]Julho!$F$26</f>
        <v>99</v>
      </c>
      <c r="X19" s="14">
        <f>[15]Julho!$F$27</f>
        <v>100</v>
      </c>
      <c r="Y19" s="14">
        <f>[15]Julho!$F$28</f>
        <v>100</v>
      </c>
      <c r="Z19" s="14">
        <f>[15]Julho!$F$29</f>
        <v>98</v>
      </c>
      <c r="AA19" s="14">
        <f>[15]Julho!$F$30</f>
        <v>100</v>
      </c>
      <c r="AB19" s="14">
        <f>[15]Julho!$F$31</f>
        <v>97</v>
      </c>
      <c r="AC19" s="14">
        <f>[15]Julho!$F$32</f>
        <v>100</v>
      </c>
      <c r="AD19" s="14">
        <f>[15]Julho!$F$33</f>
        <v>100</v>
      </c>
      <c r="AE19" s="14">
        <f>[15]Julho!$F$34</f>
        <v>99</v>
      </c>
      <c r="AF19" s="14">
        <f>[15]Julho!$F$35</f>
        <v>100</v>
      </c>
      <c r="AG19" s="46">
        <f t="shared" si="1"/>
        <v>100</v>
      </c>
      <c r="AH19" s="47">
        <f t="shared" si="2"/>
        <v>99.387096774193552</v>
      </c>
    </row>
    <row r="20" spans="1:35" ht="17.100000000000001" customHeight="1" x14ac:dyDescent="0.2">
      <c r="A20" s="9" t="s">
        <v>12</v>
      </c>
      <c r="B20" s="14">
        <f>[16]Julho!$F$5</f>
        <v>95</v>
      </c>
      <c r="C20" s="14">
        <f>[16]Julho!$F$6</f>
        <v>96</v>
      </c>
      <c r="D20" s="14">
        <f>[16]Julho!$F$7</f>
        <v>94</v>
      </c>
      <c r="E20" s="14">
        <f>[16]Julho!$F$8</f>
        <v>97</v>
      </c>
      <c r="F20" s="14">
        <f>[16]Julho!$F$9</f>
        <v>96</v>
      </c>
      <c r="G20" s="14">
        <f>[16]Julho!$F$10</f>
        <v>96</v>
      </c>
      <c r="H20" s="14">
        <f>[16]Julho!$F$11</f>
        <v>96</v>
      </c>
      <c r="I20" s="14">
        <f>[16]Julho!$F$12</f>
        <v>95</v>
      </c>
      <c r="J20" s="14">
        <f>[16]Julho!$F$13</f>
        <v>95</v>
      </c>
      <c r="K20" s="14">
        <f>[16]Julho!$F$14</f>
        <v>97</v>
      </c>
      <c r="L20" s="14">
        <f>[16]Julho!$F$15</f>
        <v>96</v>
      </c>
      <c r="M20" s="14">
        <f>[16]Julho!$F$16</f>
        <v>96</v>
      </c>
      <c r="N20" s="14">
        <f>[16]Julho!$F$17</f>
        <v>88</v>
      </c>
      <c r="O20" s="14">
        <f>[16]Julho!$F$18</f>
        <v>91</v>
      </c>
      <c r="P20" s="14">
        <f>[16]Julho!$F$19</f>
        <v>84</v>
      </c>
      <c r="Q20" s="14">
        <f>[16]Julho!$F$20</f>
        <v>93</v>
      </c>
      <c r="R20" s="14">
        <f>[16]Julho!$F$21</f>
        <v>96</v>
      </c>
      <c r="S20" s="14">
        <f>[16]Julho!$F$22</f>
        <v>97</v>
      </c>
      <c r="T20" s="14">
        <f>[16]Julho!$F$23</f>
        <v>92</v>
      </c>
      <c r="U20" s="14">
        <f>[16]Julho!$F$24</f>
        <v>94</v>
      </c>
      <c r="V20" s="14">
        <f>[16]Julho!$F$25</f>
        <v>96</v>
      </c>
      <c r="W20" s="14">
        <f>[16]Julho!$F$26</f>
        <v>95</v>
      </c>
      <c r="X20" s="14">
        <f>[16]Julho!$F$27</f>
        <v>96</v>
      </c>
      <c r="Y20" s="14">
        <f>[16]Julho!$F$28</f>
        <v>96</v>
      </c>
      <c r="Z20" s="14">
        <f>[16]Julho!$F$29</f>
        <v>93</v>
      </c>
      <c r="AA20" s="14">
        <f>[16]Julho!$F$30</f>
        <v>97</v>
      </c>
      <c r="AB20" s="14">
        <f>[16]Julho!$F$31</f>
        <v>96</v>
      </c>
      <c r="AC20" s="14">
        <f>[16]Julho!$F$32</f>
        <v>97</v>
      </c>
      <c r="AD20" s="14">
        <f>[16]Julho!$F$33</f>
        <v>97</v>
      </c>
      <c r="AE20" s="14">
        <f>[16]Julho!$F$34</f>
        <v>89</v>
      </c>
      <c r="AF20" s="14">
        <f>[16]Julho!$F$35</f>
        <v>97</v>
      </c>
      <c r="AG20" s="46">
        <f t="shared" si="1"/>
        <v>97</v>
      </c>
      <c r="AH20" s="47">
        <f t="shared" si="2"/>
        <v>94.612903225806448</v>
      </c>
    </row>
    <row r="21" spans="1:35" ht="17.100000000000001" customHeight="1" x14ac:dyDescent="0.2">
      <c r="A21" s="9" t="s">
        <v>13</v>
      </c>
      <c r="B21" s="14">
        <f>[17]Julho!$F$5</f>
        <v>96</v>
      </c>
      <c r="C21" s="14">
        <f>[17]Julho!$F$6</f>
        <v>97</v>
      </c>
      <c r="D21" s="14">
        <f>[17]Julho!$F$7</f>
        <v>97</v>
      </c>
      <c r="E21" s="14">
        <f>[17]Julho!$F$8</f>
        <v>97</v>
      </c>
      <c r="F21" s="14">
        <f>[17]Julho!$F$9</f>
        <v>95</v>
      </c>
      <c r="G21" s="14">
        <f>[17]Julho!$F$10</f>
        <v>97</v>
      </c>
      <c r="H21" s="14">
        <f>[17]Julho!$F$11</f>
        <v>95</v>
      </c>
      <c r="I21" s="14">
        <f>[17]Julho!$F$12</f>
        <v>97</v>
      </c>
      <c r="J21" s="14">
        <f>[17]Julho!$F$13</f>
        <v>98</v>
      </c>
      <c r="K21" s="14">
        <f>[17]Julho!$F$14</f>
        <v>97</v>
      </c>
      <c r="L21" s="14">
        <f>[17]Julho!$F$15</f>
        <v>98</v>
      </c>
      <c r="M21" s="14">
        <f>[17]Julho!$F$16</f>
        <v>98</v>
      </c>
      <c r="N21" s="14">
        <f>[17]Julho!$F$17</f>
        <v>94</v>
      </c>
      <c r="O21" s="14">
        <f>[17]Julho!$F$18</f>
        <v>97</v>
      </c>
      <c r="P21" s="14">
        <f>[17]Julho!$F$19</f>
        <v>94</v>
      </c>
      <c r="Q21" s="14">
        <f>[17]Julho!$F$20</f>
        <v>95</v>
      </c>
      <c r="R21" s="14">
        <f>[17]Julho!$F$21</f>
        <v>96</v>
      </c>
      <c r="S21" s="14">
        <f>[17]Julho!$F$22</f>
        <v>99</v>
      </c>
      <c r="T21" s="14">
        <f>[17]Julho!$F$23</f>
        <v>97</v>
      </c>
      <c r="U21" s="14">
        <f>[17]Julho!$F$24</f>
        <v>97</v>
      </c>
      <c r="V21" s="14">
        <f>[17]Julho!$F$25</f>
        <v>94</v>
      </c>
      <c r="W21" s="14">
        <f>[17]Julho!$F$26</f>
        <v>94</v>
      </c>
      <c r="X21" s="14">
        <f>[17]Julho!$F$27</f>
        <v>98</v>
      </c>
      <c r="Y21" s="14">
        <f>[17]Julho!$F$28</f>
        <v>96</v>
      </c>
      <c r="Z21" s="14">
        <f>[17]Julho!$F$29</f>
        <v>96</v>
      </c>
      <c r="AA21" s="14">
        <f>[17]Julho!$F$30</f>
        <v>98</v>
      </c>
      <c r="AB21" s="14">
        <f>[17]Julho!$F$31</f>
        <v>97</v>
      </c>
      <c r="AC21" s="14">
        <f>[17]Julho!$F$32</f>
        <v>98</v>
      </c>
      <c r="AD21" s="14">
        <f>[17]Julho!$F$33</f>
        <v>97</v>
      </c>
      <c r="AE21" s="14">
        <f>[17]Julho!$F$34</f>
        <v>94</v>
      </c>
      <c r="AF21" s="14">
        <f>[17]Julho!$F$35</f>
        <v>98</v>
      </c>
      <c r="AG21" s="46">
        <f t="shared" si="1"/>
        <v>99</v>
      </c>
      <c r="AH21" s="47">
        <f t="shared" si="2"/>
        <v>96.483870967741936</v>
      </c>
    </row>
    <row r="22" spans="1:35" ht="17.100000000000001" customHeight="1" x14ac:dyDescent="0.2">
      <c r="A22" s="9" t="s">
        <v>14</v>
      </c>
      <c r="B22" s="14">
        <f>[18]Julho!$F$5</f>
        <v>93</v>
      </c>
      <c r="C22" s="14">
        <f>[18]Julho!$F$6</f>
        <v>95</v>
      </c>
      <c r="D22" s="14">
        <f>[18]Julho!$F$7</f>
        <v>96</v>
      </c>
      <c r="E22" s="14">
        <f>[18]Julho!$F$8</f>
        <v>95</v>
      </c>
      <c r="F22" s="14">
        <f>[18]Julho!$F$9</f>
        <v>94</v>
      </c>
      <c r="G22" s="14">
        <f>[18]Julho!$F$10</f>
        <v>85</v>
      </c>
      <c r="H22" s="14">
        <f>[18]Julho!$F$11</f>
        <v>95</v>
      </c>
      <c r="I22" s="14">
        <f>[18]Julho!$F$12</f>
        <v>96</v>
      </c>
      <c r="J22" s="14">
        <f>[18]Julho!$F$13</f>
        <v>97</v>
      </c>
      <c r="K22" s="14">
        <f>[18]Julho!$F$14</f>
        <v>97</v>
      </c>
      <c r="L22" s="14">
        <f>[18]Julho!$F$15</f>
        <v>94</v>
      </c>
      <c r="M22" s="14">
        <f>[18]Julho!$F$16</f>
        <v>92</v>
      </c>
      <c r="N22" s="14">
        <f>[18]Julho!$F$17</f>
        <v>95</v>
      </c>
      <c r="O22" s="14">
        <f>[18]Julho!$F$18</f>
        <v>94</v>
      </c>
      <c r="P22" s="14">
        <f>[18]Julho!$F$19</f>
        <v>95</v>
      </c>
      <c r="Q22" s="14">
        <f>[18]Julho!$F$20</f>
        <v>94</v>
      </c>
      <c r="R22" s="14">
        <f>[18]Julho!$F$21</f>
        <v>96</v>
      </c>
      <c r="S22" s="14">
        <f>[18]Julho!$F$22</f>
        <v>95</v>
      </c>
      <c r="T22" s="14">
        <f>[18]Julho!$F$23</f>
        <v>95</v>
      </c>
      <c r="U22" s="14">
        <f>[18]Julho!$F$24</f>
        <v>96</v>
      </c>
      <c r="V22" s="14">
        <f>[18]Julho!$F$25</f>
        <v>97</v>
      </c>
      <c r="W22" s="14">
        <f>[18]Julho!$F$26</f>
        <v>94</v>
      </c>
      <c r="X22" s="14">
        <f>[18]Julho!$F$27</f>
        <v>91</v>
      </c>
      <c r="Y22" s="14">
        <f>[18]Julho!$F$28</f>
        <v>96</v>
      </c>
      <c r="Z22" s="14">
        <f>[18]Julho!$F$29</f>
        <v>90</v>
      </c>
      <c r="AA22" s="14">
        <f>[18]Julho!$F$30</f>
        <v>74</v>
      </c>
      <c r="AB22" s="14">
        <f>[18]Julho!$F$31</f>
        <v>86</v>
      </c>
      <c r="AC22" s="14">
        <f>[18]Julho!$F$32</f>
        <v>76</v>
      </c>
      <c r="AD22" s="14">
        <f>[18]Julho!$F$33</f>
        <v>93</v>
      </c>
      <c r="AE22" s="14">
        <f>[18]Julho!$F$34</f>
        <v>87</v>
      </c>
      <c r="AF22" s="14">
        <f>[18]Julho!$F$35</f>
        <v>88</v>
      </c>
      <c r="AG22" s="46">
        <f t="shared" si="1"/>
        <v>97</v>
      </c>
      <c r="AH22" s="47">
        <f t="shared" si="2"/>
        <v>92.290322580645167</v>
      </c>
    </row>
    <row r="23" spans="1:35" ht="17.100000000000001" customHeight="1" x14ac:dyDescent="0.2">
      <c r="A23" s="9" t="s">
        <v>15</v>
      </c>
      <c r="B23" s="14">
        <f>[19]Julho!$F$5</f>
        <v>87</v>
      </c>
      <c r="C23" s="14">
        <f>[19]Julho!$F$6</f>
        <v>93</v>
      </c>
      <c r="D23" s="14">
        <f>[19]Julho!$F$7</f>
        <v>87</v>
      </c>
      <c r="E23" s="14">
        <f>[19]Julho!$F$8</f>
        <v>84</v>
      </c>
      <c r="F23" s="14">
        <f>[19]Julho!$F$9</f>
        <v>74</v>
      </c>
      <c r="G23" s="14">
        <f>[19]Julho!$F$10</f>
        <v>100</v>
      </c>
      <c r="H23" s="14">
        <f>[19]Julho!$F$11</f>
        <v>97</v>
      </c>
      <c r="I23" s="14">
        <f>[19]Julho!$F$12</f>
        <v>99</v>
      </c>
      <c r="J23" s="14">
        <f>[19]Julho!$F$13</f>
        <v>99</v>
      </c>
      <c r="K23" s="14">
        <f>[19]Julho!$F$14</f>
        <v>100</v>
      </c>
      <c r="L23" s="14">
        <f>[19]Julho!$F$15</f>
        <v>100</v>
      </c>
      <c r="M23" s="14">
        <f>[19]Julho!$F$16</f>
        <v>79</v>
      </c>
      <c r="N23" s="14">
        <f>[19]Julho!$F$17</f>
        <v>79</v>
      </c>
      <c r="O23" s="14">
        <f>[19]Julho!$F$18</f>
        <v>68</v>
      </c>
      <c r="P23" s="14">
        <f>[19]Julho!$F$19</f>
        <v>100</v>
      </c>
      <c r="Q23" s="14">
        <f>[19]Julho!$F$20</f>
        <v>100</v>
      </c>
      <c r="R23" s="14">
        <f>[19]Julho!$F$21</f>
        <v>98</v>
      </c>
      <c r="S23" s="14">
        <f>[19]Julho!$F$22</f>
        <v>98</v>
      </c>
      <c r="T23" s="14">
        <f>[19]Julho!$F$23</f>
        <v>97</v>
      </c>
      <c r="U23" s="14">
        <f>[19]Julho!$F$24</f>
        <v>91</v>
      </c>
      <c r="V23" s="14">
        <f>[19]Julho!$F$25</f>
        <v>70</v>
      </c>
      <c r="W23" s="14">
        <f>[19]Julho!$F$26</f>
        <v>76</v>
      </c>
      <c r="X23" s="14">
        <f>[19]Julho!$F$27</f>
        <v>78</v>
      </c>
      <c r="Y23" s="14">
        <f>[19]Julho!$F$28</f>
        <v>94</v>
      </c>
      <c r="Z23" s="14">
        <f>[19]Julho!$F$29</f>
        <v>100</v>
      </c>
      <c r="AA23" s="14">
        <f>[19]Julho!$F$30</f>
        <v>100</v>
      </c>
      <c r="AB23" s="14">
        <f>[19]Julho!$F$31</f>
        <v>100</v>
      </c>
      <c r="AC23" s="14">
        <f>[19]Julho!$F$32</f>
        <v>98</v>
      </c>
      <c r="AD23" s="14">
        <f>[19]Julho!$F$33</f>
        <v>73</v>
      </c>
      <c r="AE23" s="14">
        <f>[19]Julho!$F$34</f>
        <v>98</v>
      </c>
      <c r="AF23" s="14">
        <f>[19]Julho!$F$35</f>
        <v>99</v>
      </c>
      <c r="AG23" s="46">
        <f t="shared" si="1"/>
        <v>100</v>
      </c>
      <c r="AH23" s="47">
        <f t="shared" si="2"/>
        <v>90.838709677419359</v>
      </c>
    </row>
    <row r="24" spans="1:35" ht="17.100000000000001" customHeight="1" x14ac:dyDescent="0.2">
      <c r="A24" s="9" t="s">
        <v>16</v>
      </c>
      <c r="B24" s="14">
        <f>[20]Julho!$F$5</f>
        <v>78</v>
      </c>
      <c r="C24" s="14">
        <f>[20]Julho!$F$6</f>
        <v>88</v>
      </c>
      <c r="D24" s="14">
        <f>[20]Julho!$F$7</f>
        <v>91</v>
      </c>
      <c r="E24" s="14">
        <f>[20]Julho!$F$8</f>
        <v>97</v>
      </c>
      <c r="F24" s="14">
        <f>[20]Julho!$F$9</f>
        <v>88</v>
      </c>
      <c r="G24" s="14">
        <f>[20]Julho!$F$10</f>
        <v>93</v>
      </c>
      <c r="H24" s="14">
        <f>[20]Julho!$F$11</f>
        <v>94</v>
      </c>
      <c r="I24" s="14">
        <f>[20]Julho!$F$12</f>
        <v>95</v>
      </c>
      <c r="J24" s="14">
        <f>[20]Julho!$F$13</f>
        <v>94</v>
      </c>
      <c r="K24" s="14">
        <f>[20]Julho!$F$14</f>
        <v>92</v>
      </c>
      <c r="L24" s="14">
        <f>[20]Julho!$F$15</f>
        <v>88</v>
      </c>
      <c r="M24" s="14">
        <f>[20]Julho!$F$16</f>
        <v>94</v>
      </c>
      <c r="N24" s="14">
        <f>[20]Julho!$F$17</f>
        <v>95</v>
      </c>
      <c r="O24" s="14">
        <f>[20]Julho!$F$18</f>
        <v>92</v>
      </c>
      <c r="P24" s="14">
        <f>[20]Julho!$F$19</f>
        <v>94</v>
      </c>
      <c r="Q24" s="14">
        <f>[20]Julho!$F$20</f>
        <v>96</v>
      </c>
      <c r="R24" s="14">
        <f>[20]Julho!$F$21</f>
        <v>96</v>
      </c>
      <c r="S24" s="14">
        <f>[20]Julho!$F$22</f>
        <v>96</v>
      </c>
      <c r="T24" s="14">
        <f>[20]Julho!$F$23</f>
        <v>96</v>
      </c>
      <c r="U24" s="14">
        <f>[20]Julho!$F$24</f>
        <v>94</v>
      </c>
      <c r="V24" s="14">
        <f>[20]Julho!$F$25</f>
        <v>84</v>
      </c>
      <c r="W24" s="14">
        <f>[20]Julho!$F$26</f>
        <v>86</v>
      </c>
      <c r="X24" s="14">
        <f>[20]Julho!$F$27</f>
        <v>91</v>
      </c>
      <c r="Y24" s="14">
        <f>[20]Julho!$F$28</f>
        <v>83</v>
      </c>
      <c r="Z24" s="14">
        <f>[20]Julho!$F$29</f>
        <v>95</v>
      </c>
      <c r="AA24" s="14">
        <f>[20]Julho!$F$30</f>
        <v>96</v>
      </c>
      <c r="AB24" s="14">
        <f>[20]Julho!$F$31</f>
        <v>96</v>
      </c>
      <c r="AC24" s="14">
        <f>[20]Julho!$F$32</f>
        <v>97</v>
      </c>
      <c r="AD24" s="14">
        <f>[20]Julho!$F$33</f>
        <v>83</v>
      </c>
      <c r="AE24" s="14" t="str">
        <f>[20]Julho!$F$34</f>
        <v>**</v>
      </c>
      <c r="AF24" s="14">
        <f>[20]Julho!$F$35</f>
        <v>92</v>
      </c>
      <c r="AG24" s="46">
        <f t="shared" si="1"/>
        <v>97</v>
      </c>
      <c r="AH24" s="47">
        <f t="shared" si="2"/>
        <v>91.8</v>
      </c>
    </row>
    <row r="25" spans="1:35" ht="17.100000000000001" customHeight="1" x14ac:dyDescent="0.2">
      <c r="A25" s="9" t="s">
        <v>17</v>
      </c>
      <c r="B25" s="14">
        <f>[21]Julho!$F$5</f>
        <v>91</v>
      </c>
      <c r="C25" s="14">
        <f>[21]Julho!$F$6</f>
        <v>94</v>
      </c>
      <c r="D25" s="14">
        <f>[21]Julho!$F$7</f>
        <v>97</v>
      </c>
      <c r="E25" s="14">
        <f>[21]Julho!$F$8</f>
        <v>86</v>
      </c>
      <c r="F25" s="14">
        <f>[21]Julho!$F$9</f>
        <v>96</v>
      </c>
      <c r="G25" s="14">
        <f>[21]Julho!$F$10</f>
        <v>92</v>
      </c>
      <c r="H25" s="14">
        <f>[21]Julho!$F$11</f>
        <v>96</v>
      </c>
      <c r="I25" s="14">
        <f>[21]Julho!$F$12</f>
        <v>97</v>
      </c>
      <c r="J25" s="14">
        <f>[21]Julho!$F$13</f>
        <v>97</v>
      </c>
      <c r="K25" s="14">
        <f>[21]Julho!$F$14</f>
        <v>98</v>
      </c>
      <c r="L25" s="14">
        <f>[21]Julho!$F$15</f>
        <v>97</v>
      </c>
      <c r="M25" s="14">
        <f>[21]Julho!$F$16</f>
        <v>97</v>
      </c>
      <c r="N25" s="14">
        <f>[21]Julho!$F$17</f>
        <v>97</v>
      </c>
      <c r="O25" s="14">
        <f>[21]Julho!$F$18</f>
        <v>98</v>
      </c>
      <c r="P25" s="14">
        <f>[21]Julho!$F$19</f>
        <v>97</v>
      </c>
      <c r="Q25" s="14">
        <f>[21]Julho!$F$20</f>
        <v>93</v>
      </c>
      <c r="R25" s="14">
        <f>[21]Julho!$F$21</f>
        <v>96</v>
      </c>
      <c r="S25" s="14">
        <f>[21]Julho!$F$22</f>
        <v>98</v>
      </c>
      <c r="T25" s="14">
        <f>[21]Julho!$F$23</f>
        <v>98</v>
      </c>
      <c r="U25" s="14">
        <f>[21]Julho!$F$24</f>
        <v>97</v>
      </c>
      <c r="V25" s="14">
        <f>[21]Julho!$F$25</f>
        <v>97</v>
      </c>
      <c r="W25" s="14">
        <f>[21]Julho!$F$26</f>
        <v>90</v>
      </c>
      <c r="X25" s="14">
        <f>[21]Julho!$F$27</f>
        <v>93</v>
      </c>
      <c r="Y25" s="14">
        <f>[21]Julho!$F$28</f>
        <v>97</v>
      </c>
      <c r="Z25" s="14">
        <f>[21]Julho!$F$29</f>
        <v>95</v>
      </c>
      <c r="AA25" s="14">
        <f>[21]Julho!$F$30</f>
        <v>96</v>
      </c>
      <c r="AB25" s="14">
        <f>[21]Julho!$F$31</f>
        <v>97</v>
      </c>
      <c r="AC25" s="14">
        <f>[21]Julho!$F$32</f>
        <v>94</v>
      </c>
      <c r="AD25" s="14">
        <f>[21]Julho!$F$33</f>
        <v>97</v>
      </c>
      <c r="AE25" s="14">
        <f>[21]Julho!$F$34</f>
        <v>94</v>
      </c>
      <c r="AF25" s="14">
        <f>[21]Julho!$F$35</f>
        <v>96</v>
      </c>
      <c r="AG25" s="46">
        <f t="shared" si="1"/>
        <v>98</v>
      </c>
      <c r="AH25" s="47">
        <f t="shared" si="2"/>
        <v>95.41935483870968</v>
      </c>
    </row>
    <row r="26" spans="1:35" ht="17.100000000000001" customHeight="1" x14ac:dyDescent="0.2">
      <c r="A26" s="9" t="s">
        <v>18</v>
      </c>
      <c r="B26" s="14">
        <f>[22]Julho!$F$5</f>
        <v>85</v>
      </c>
      <c r="C26" s="14">
        <f>[22]Julho!$F$6</f>
        <v>89</v>
      </c>
      <c r="D26" s="14">
        <f>[22]Julho!$F$7</f>
        <v>84</v>
      </c>
      <c r="E26" s="14">
        <f>[22]Julho!$F$8</f>
        <v>89</v>
      </c>
      <c r="F26" s="14">
        <f>[22]Julho!$F$9</f>
        <v>88</v>
      </c>
      <c r="G26" s="14">
        <f>[22]Julho!$F$10</f>
        <v>90</v>
      </c>
      <c r="H26" s="14">
        <f>[22]Julho!$F$11</f>
        <v>98</v>
      </c>
      <c r="I26" s="14">
        <f>[22]Julho!$F$12</f>
        <v>98</v>
      </c>
      <c r="J26" s="14">
        <f>[22]Julho!$F$13</f>
        <v>94</v>
      </c>
      <c r="K26" s="14">
        <f>[22]Julho!$F$14</f>
        <v>96</v>
      </c>
      <c r="L26" s="14">
        <f>[22]Julho!$F$15</f>
        <v>97</v>
      </c>
      <c r="M26" s="14">
        <f>[22]Julho!$F$16</f>
        <v>92</v>
      </c>
      <c r="N26" s="14">
        <f>[22]Julho!$F$17</f>
        <v>77</v>
      </c>
      <c r="O26" s="14">
        <f>[22]Julho!$F$18</f>
        <v>75</v>
      </c>
      <c r="P26" s="14">
        <f>[22]Julho!$F$19</f>
        <v>81</v>
      </c>
      <c r="Q26" s="14">
        <f>[22]Julho!$F$20</f>
        <v>97</v>
      </c>
      <c r="R26" s="14">
        <f>[22]Julho!$F$21</f>
        <v>97</v>
      </c>
      <c r="S26" s="14">
        <f>[22]Julho!$F$22</f>
        <v>97</v>
      </c>
      <c r="T26" s="14">
        <f>[22]Julho!$F$23</f>
        <v>94</v>
      </c>
      <c r="U26" s="14">
        <f>[22]Julho!$F$24</f>
        <v>86</v>
      </c>
      <c r="V26" s="14">
        <f>[22]Julho!$F$25</f>
        <v>75</v>
      </c>
      <c r="W26" s="14">
        <f>[22]Julho!$F$26</f>
        <v>78</v>
      </c>
      <c r="X26" s="14">
        <f>[22]Julho!$F$27</f>
        <v>96</v>
      </c>
      <c r="Y26" s="14">
        <f>[22]Julho!$F$28</f>
        <v>79</v>
      </c>
      <c r="Z26" s="14">
        <f>[22]Julho!$F$29</f>
        <v>80</v>
      </c>
      <c r="AA26" s="14">
        <f>[22]Julho!$F$30</f>
        <v>97</v>
      </c>
      <c r="AB26" s="14">
        <f>[22]Julho!$F$31</f>
        <v>90</v>
      </c>
      <c r="AC26" s="14">
        <f>[22]Julho!$F$32</f>
        <v>97</v>
      </c>
      <c r="AD26" s="14">
        <f>[22]Julho!$F$33</f>
        <v>82</v>
      </c>
      <c r="AE26" s="14">
        <f>[22]Julho!$F$34</f>
        <v>78</v>
      </c>
      <c r="AF26" s="14">
        <f>[22]Julho!$F$35</f>
        <v>96</v>
      </c>
      <c r="AG26" s="46">
        <f t="shared" si="1"/>
        <v>98</v>
      </c>
      <c r="AH26" s="47">
        <f t="shared" si="2"/>
        <v>88.774193548387103</v>
      </c>
    </row>
    <row r="27" spans="1:35" ht="17.100000000000001" customHeight="1" x14ac:dyDescent="0.2">
      <c r="A27" s="9" t="s">
        <v>19</v>
      </c>
      <c r="B27" s="14">
        <f>[23]Julho!$F$5</f>
        <v>74</v>
      </c>
      <c r="C27" s="14">
        <f>[23]Julho!$F$6</f>
        <v>75</v>
      </c>
      <c r="D27" s="14">
        <f>[23]Julho!$F$7</f>
        <v>76</v>
      </c>
      <c r="E27" s="14">
        <f>[23]Julho!$F$8</f>
        <v>75</v>
      </c>
      <c r="F27" s="14">
        <f>[23]Julho!$F$9</f>
        <v>68</v>
      </c>
      <c r="G27" s="14">
        <f>[23]Julho!$F$10</f>
        <v>80</v>
      </c>
      <c r="H27" s="14">
        <f>[23]Julho!$F$11</f>
        <v>84</v>
      </c>
      <c r="I27" s="14">
        <f>[23]Julho!$F$12</f>
        <v>84</v>
      </c>
      <c r="J27" s="14">
        <f>[23]Julho!$F$13</f>
        <v>80</v>
      </c>
      <c r="K27" s="14">
        <f>[23]Julho!$F$14</f>
        <v>82</v>
      </c>
      <c r="L27" s="14">
        <f>[23]Julho!$F$15</f>
        <v>79</v>
      </c>
      <c r="M27" s="14">
        <f>[23]Julho!$F$16</f>
        <v>75</v>
      </c>
      <c r="N27" s="14">
        <f>[23]Julho!$F$17</f>
        <v>72</v>
      </c>
      <c r="O27" s="14">
        <f>[23]Julho!$F$18</f>
        <v>64</v>
      </c>
      <c r="P27" s="14">
        <f>[23]Julho!$F$19</f>
        <v>65</v>
      </c>
      <c r="Q27" s="14">
        <f>[23]Julho!$F$20</f>
        <v>79</v>
      </c>
      <c r="R27" s="14">
        <f>[23]Julho!$F$21</f>
        <v>83</v>
      </c>
      <c r="S27" s="14">
        <f>[23]Julho!$F$22</f>
        <v>80</v>
      </c>
      <c r="T27" s="14">
        <f>[23]Julho!$F$23</f>
        <v>80</v>
      </c>
      <c r="U27" s="14">
        <f>[23]Julho!$F$24</f>
        <v>80</v>
      </c>
      <c r="V27" s="14">
        <f>[23]Julho!$F$25</f>
        <v>76</v>
      </c>
      <c r="W27" s="14">
        <f>[23]Julho!$F$26</f>
        <v>73</v>
      </c>
      <c r="X27" s="14">
        <f>[23]Julho!$F$27</f>
        <v>70</v>
      </c>
      <c r="Y27" s="14">
        <f>[23]Julho!$F$28</f>
        <v>74</v>
      </c>
      <c r="Z27" s="14">
        <f>[23]Julho!$F$29</f>
        <v>72</v>
      </c>
      <c r="AA27" s="14">
        <f>[23]Julho!$F$30</f>
        <v>96</v>
      </c>
      <c r="AB27" s="14">
        <f>[23]Julho!$F$31</f>
        <v>96</v>
      </c>
      <c r="AC27" s="14">
        <f>[23]Julho!$F$32</f>
        <v>96</v>
      </c>
      <c r="AD27" s="14">
        <f>[23]Julho!$F$33</f>
        <v>96</v>
      </c>
      <c r="AE27" s="14">
        <f>[23]Julho!$F$34</f>
        <v>95</v>
      </c>
      <c r="AF27" s="14">
        <f>[23]Julho!$F$35</f>
        <v>97</v>
      </c>
      <c r="AG27" s="46">
        <f t="shared" si="1"/>
        <v>97</v>
      </c>
      <c r="AH27" s="47">
        <f t="shared" si="2"/>
        <v>79.870967741935488</v>
      </c>
    </row>
    <row r="28" spans="1:35" ht="17.100000000000001" customHeight="1" x14ac:dyDescent="0.2">
      <c r="A28" s="9" t="s">
        <v>31</v>
      </c>
      <c r="B28" s="14">
        <f>[24]Julho!$F$5</f>
        <v>86</v>
      </c>
      <c r="C28" s="14">
        <f>[24]Julho!$F$6</f>
        <v>75</v>
      </c>
      <c r="D28" s="14">
        <f>[24]Julho!$F$7</f>
        <v>81</v>
      </c>
      <c r="E28" s="14">
        <f>[24]Julho!$F$8</f>
        <v>76</v>
      </c>
      <c r="F28" s="14">
        <f>[24]Julho!$F$9</f>
        <v>77</v>
      </c>
      <c r="G28" s="14">
        <f>[24]Julho!$F$10</f>
        <v>79</v>
      </c>
      <c r="H28" s="14">
        <f>[24]Julho!$F$11</f>
        <v>96</v>
      </c>
      <c r="I28" s="14">
        <f>[24]Julho!$F$12</f>
        <v>95</v>
      </c>
      <c r="J28" s="14">
        <f>[24]Julho!$F$13</f>
        <v>92</v>
      </c>
      <c r="K28" s="14">
        <f>[24]Julho!$F$14</f>
        <v>86</v>
      </c>
      <c r="L28" s="14">
        <f>[24]Julho!$F$15</f>
        <v>95</v>
      </c>
      <c r="M28" s="14">
        <f>[24]Julho!$F$16</f>
        <v>97</v>
      </c>
      <c r="N28" s="14">
        <f>[24]Julho!$F$17</f>
        <v>94</v>
      </c>
      <c r="O28" s="14">
        <f>[24]Julho!$F$18</f>
        <v>91</v>
      </c>
      <c r="P28" s="14">
        <f>[24]Julho!$F$19</f>
        <v>93</v>
      </c>
      <c r="Q28" s="14">
        <f>[24]Julho!$F$20</f>
        <v>93</v>
      </c>
      <c r="R28" s="14">
        <f>[24]Julho!$F$21</f>
        <v>94</v>
      </c>
      <c r="S28" s="14">
        <f>[24]Julho!$F$22</f>
        <v>96</v>
      </c>
      <c r="T28" s="14">
        <f>[24]Julho!$F$23</f>
        <v>96</v>
      </c>
      <c r="U28" s="14">
        <f>[24]Julho!$F$24</f>
        <v>89</v>
      </c>
      <c r="V28" s="14">
        <f>[24]Julho!$F$25</f>
        <v>82</v>
      </c>
      <c r="W28" s="14">
        <f>[24]Julho!$F$26</f>
        <v>70</v>
      </c>
      <c r="X28" s="14">
        <f>[24]Julho!$F$27</f>
        <v>74</v>
      </c>
      <c r="Y28" s="14">
        <f>[24]Julho!$F$28</f>
        <v>88</v>
      </c>
      <c r="Z28" s="14">
        <f>[24]Julho!$F$29</f>
        <v>77</v>
      </c>
      <c r="AA28" s="14">
        <f>[24]Julho!$F$30</f>
        <v>85</v>
      </c>
      <c r="AB28" s="14">
        <f>[24]Julho!$F$31</f>
        <v>97</v>
      </c>
      <c r="AC28" s="14">
        <f>[24]Julho!$F$32</f>
        <v>86</v>
      </c>
      <c r="AD28" s="14">
        <f>[24]Julho!$F$33</f>
        <v>94</v>
      </c>
      <c r="AE28" s="14">
        <f>[24]Julho!$F$34</f>
        <v>89</v>
      </c>
      <c r="AF28" s="14">
        <f>[24]Julho!$F$35</f>
        <v>85</v>
      </c>
      <c r="AG28" s="46">
        <f t="shared" si="1"/>
        <v>97</v>
      </c>
      <c r="AH28" s="47">
        <f t="shared" si="2"/>
        <v>87.354838709677423</v>
      </c>
    </row>
    <row r="29" spans="1:35" ht="17.100000000000001" customHeight="1" x14ac:dyDescent="0.2">
      <c r="A29" s="9" t="s">
        <v>20</v>
      </c>
      <c r="B29" s="14">
        <f>[25]Julho!$F$5</f>
        <v>93</v>
      </c>
      <c r="C29" s="14">
        <f>[25]Julho!$F$6</f>
        <v>95</v>
      </c>
      <c r="D29" s="14">
        <f>[25]Julho!$F$7</f>
        <v>96</v>
      </c>
      <c r="E29" s="14">
        <f>[25]Julho!$F$8</f>
        <v>95</v>
      </c>
      <c r="F29" s="14">
        <f>[25]Julho!$F$9</f>
        <v>93</v>
      </c>
      <c r="G29" s="14">
        <f>[25]Julho!$F$10</f>
        <v>94</v>
      </c>
      <c r="H29" s="14">
        <f>[25]Julho!$F$11</f>
        <v>91</v>
      </c>
      <c r="I29" s="14">
        <f>[25]Julho!$F$12</f>
        <v>95</v>
      </c>
      <c r="J29" s="14">
        <f>[25]Julho!$F$13</f>
        <v>95</v>
      </c>
      <c r="K29" s="14">
        <f>[25]Julho!$F$14</f>
        <v>93</v>
      </c>
      <c r="L29" s="14">
        <f>[25]Julho!$F$15</f>
        <v>93</v>
      </c>
      <c r="M29" s="14">
        <f>[25]Julho!$F$16</f>
        <v>91</v>
      </c>
      <c r="N29" s="14">
        <f>[25]Julho!$F$17</f>
        <v>91</v>
      </c>
      <c r="O29" s="14">
        <f>[25]Julho!$F$18</f>
        <v>95</v>
      </c>
      <c r="P29" s="14">
        <f>[25]Julho!$F$19</f>
        <v>87</v>
      </c>
      <c r="Q29" s="14">
        <f>[25]Julho!$F$20</f>
        <v>93</v>
      </c>
      <c r="R29" s="14">
        <f>[25]Julho!$F$21</f>
        <v>87</v>
      </c>
      <c r="S29" s="14">
        <f>[25]Julho!$F$22</f>
        <v>95</v>
      </c>
      <c r="T29" s="14">
        <f>[25]Julho!$F$23</f>
        <v>95</v>
      </c>
      <c r="U29" s="14">
        <f>[25]Julho!$F$24</f>
        <v>92</v>
      </c>
      <c r="V29" s="14">
        <f>[25]Julho!$F$25</f>
        <v>96</v>
      </c>
      <c r="W29" s="14">
        <f>[25]Julho!$F$26</f>
        <v>97</v>
      </c>
      <c r="X29" s="14">
        <f>[25]Julho!$F$27</f>
        <v>92</v>
      </c>
      <c r="Y29" s="14">
        <f>[25]Julho!$F$28</f>
        <v>94</v>
      </c>
      <c r="Z29" s="14">
        <f>[25]Julho!$F$29</f>
        <v>86</v>
      </c>
      <c r="AA29" s="14">
        <f>[25]Julho!$F$30</f>
        <v>69</v>
      </c>
      <c r="AB29" s="14">
        <f>[25]Julho!$F$31</f>
        <v>95</v>
      </c>
      <c r="AC29" s="14">
        <f>[25]Julho!$F$32</f>
        <v>80</v>
      </c>
      <c r="AD29" s="14" t="str">
        <f>[25]Julho!$F$33</f>
        <v>**</v>
      </c>
      <c r="AE29" s="14" t="str">
        <f>[25]Julho!$F$34</f>
        <v>**</v>
      </c>
      <c r="AF29" s="14" t="str">
        <f>[25]Julho!$F$35</f>
        <v>**</v>
      </c>
      <c r="AG29" s="46">
        <f t="shared" si="1"/>
        <v>97</v>
      </c>
      <c r="AH29" s="47">
        <f t="shared" si="2"/>
        <v>91.714285714285708</v>
      </c>
    </row>
    <row r="30" spans="1:35" s="5" customFormat="1" ht="17.100000000000001" customHeight="1" x14ac:dyDescent="0.2">
      <c r="A30" s="13" t="s">
        <v>33</v>
      </c>
      <c r="B30" s="21">
        <f t="shared" ref="B30:AA30" si="3">MAX(B5:B29)</f>
        <v>100</v>
      </c>
      <c r="C30" s="21">
        <f t="shared" si="3"/>
        <v>100</v>
      </c>
      <c r="D30" s="21">
        <f t="shared" si="3"/>
        <v>100</v>
      </c>
      <c r="E30" s="21">
        <f t="shared" si="3"/>
        <v>100</v>
      </c>
      <c r="F30" s="21">
        <f t="shared" si="3"/>
        <v>100</v>
      </c>
      <c r="G30" s="21">
        <f t="shared" si="3"/>
        <v>100</v>
      </c>
      <c r="H30" s="21">
        <f t="shared" si="3"/>
        <v>100</v>
      </c>
      <c r="I30" s="21">
        <f t="shared" si="3"/>
        <v>100</v>
      </c>
      <c r="J30" s="21">
        <f t="shared" si="3"/>
        <v>100</v>
      </c>
      <c r="K30" s="21">
        <f t="shared" si="3"/>
        <v>100</v>
      </c>
      <c r="L30" s="21">
        <f t="shared" si="3"/>
        <v>100</v>
      </c>
      <c r="M30" s="21">
        <f t="shared" si="3"/>
        <v>100</v>
      </c>
      <c r="N30" s="21">
        <f t="shared" si="3"/>
        <v>100</v>
      </c>
      <c r="O30" s="21">
        <f t="shared" si="3"/>
        <v>100</v>
      </c>
      <c r="P30" s="21">
        <f t="shared" si="3"/>
        <v>100</v>
      </c>
      <c r="Q30" s="21">
        <f t="shared" si="3"/>
        <v>100</v>
      </c>
      <c r="R30" s="21">
        <f t="shared" si="3"/>
        <v>100</v>
      </c>
      <c r="S30" s="21">
        <f t="shared" si="3"/>
        <v>100</v>
      </c>
      <c r="T30" s="21">
        <f t="shared" si="3"/>
        <v>100</v>
      </c>
      <c r="U30" s="21">
        <f t="shared" si="3"/>
        <v>100</v>
      </c>
      <c r="V30" s="21">
        <f t="shared" si="3"/>
        <v>100</v>
      </c>
      <c r="W30" s="21">
        <f t="shared" si="3"/>
        <v>99</v>
      </c>
      <c r="X30" s="21">
        <f t="shared" si="3"/>
        <v>100</v>
      </c>
      <c r="Y30" s="21">
        <f t="shared" si="3"/>
        <v>100</v>
      </c>
      <c r="Z30" s="21">
        <f t="shared" si="3"/>
        <v>100</v>
      </c>
      <c r="AA30" s="21">
        <f t="shared" si="3"/>
        <v>100</v>
      </c>
      <c r="AB30" s="21">
        <f t="shared" ref="AB30:AC30" si="4">MAX(AB6:AB29)</f>
        <v>100</v>
      </c>
      <c r="AC30" s="21">
        <f t="shared" si="4"/>
        <v>100</v>
      </c>
      <c r="AD30" s="21">
        <f>MAX(AD5:AD29)</f>
        <v>100</v>
      </c>
      <c r="AE30" s="21">
        <f>MAX(AE5:AE29)</f>
        <v>100</v>
      </c>
      <c r="AF30" s="21">
        <f>MAX(AF5:AF29)</f>
        <v>100</v>
      </c>
      <c r="AG30" s="17">
        <f>MAX(AG5:AG29)</f>
        <v>100</v>
      </c>
      <c r="AH30" s="35">
        <f>AVERAGE(AH5:AH29)</f>
        <v>90.847440245775744</v>
      </c>
      <c r="AI30" s="12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  <mergeCell ref="Z3:Z4"/>
    <mergeCell ref="M3:M4"/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M30" sqref="M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2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1" t="s">
        <v>42</v>
      </c>
      <c r="AH3" s="33" t="s">
        <v>40</v>
      </c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30" t="s">
        <v>39</v>
      </c>
      <c r="AH4" s="30" t="s">
        <v>39</v>
      </c>
    </row>
    <row r="5" spans="1:34" s="5" customFormat="1" ht="20.100000000000001" customHeight="1" thickTop="1" x14ac:dyDescent="0.2">
      <c r="A5" s="8" t="s">
        <v>46</v>
      </c>
      <c r="B5" s="45">
        <f>[1]Julho!$G$5</f>
        <v>26</v>
      </c>
      <c r="C5" s="45">
        <f>[1]Julho!$G$6</f>
        <v>27</v>
      </c>
      <c r="D5" s="45">
        <f>[1]Julho!$G$7</f>
        <v>29</v>
      </c>
      <c r="E5" s="45">
        <f>[1]Julho!$G$8</f>
        <v>23</v>
      </c>
      <c r="F5" s="45">
        <f>[1]Julho!$G$9</f>
        <v>27</v>
      </c>
      <c r="G5" s="45">
        <f>[1]Julho!$G$10</f>
        <v>30</v>
      </c>
      <c r="H5" s="45">
        <f>[1]Julho!$G$11</f>
        <v>58</v>
      </c>
      <c r="I5" s="45">
        <f>[1]Julho!$G$12</f>
        <v>53</v>
      </c>
      <c r="J5" s="45">
        <f>[1]Julho!$G$13</f>
        <v>50</v>
      </c>
      <c r="K5" s="45">
        <f>[1]Julho!$G$14</f>
        <v>34</v>
      </c>
      <c r="L5" s="45">
        <f>[1]Julho!$G$15</f>
        <v>36</v>
      </c>
      <c r="M5" s="45">
        <f>[1]Julho!$G$16</f>
        <v>52</v>
      </c>
      <c r="N5" s="45">
        <f>[1]Julho!$G$17</f>
        <v>29</v>
      </c>
      <c r="O5" s="45">
        <f>[1]Julho!$G$18</f>
        <v>27</v>
      </c>
      <c r="P5" s="45">
        <f>[1]Julho!$G$19</f>
        <v>26</v>
      </c>
      <c r="Q5" s="45">
        <f>[1]Julho!$G$20</f>
        <v>43</v>
      </c>
      <c r="R5" s="45">
        <f>[1]Julho!$G$21</f>
        <v>45</v>
      </c>
      <c r="S5" s="45">
        <f>[1]Julho!$G$22</f>
        <v>29</v>
      </c>
      <c r="T5" s="45">
        <f>[1]Julho!$G$23</f>
        <v>32</v>
      </c>
      <c r="U5" s="45">
        <f>[1]Julho!$G$24</f>
        <v>21</v>
      </c>
      <c r="V5" s="45">
        <f>[1]Julho!$G$25</f>
        <v>21</v>
      </c>
      <c r="W5" s="45">
        <f>[1]Julho!$G$26</f>
        <v>28</v>
      </c>
      <c r="X5" s="45">
        <f>[1]Julho!$G$27</f>
        <v>20</v>
      </c>
      <c r="Y5" s="45">
        <f>[1]Julho!$G$28</f>
        <v>24</v>
      </c>
      <c r="Z5" s="45">
        <f>[1]Julho!$G$29</f>
        <v>28</v>
      </c>
      <c r="AA5" s="45">
        <f>[1]Julho!$G$30</f>
        <v>20</v>
      </c>
      <c r="AB5" s="45">
        <f>[1]Julho!$G$31</f>
        <v>20</v>
      </c>
      <c r="AC5" s="45">
        <f>[1]Julho!$G$32</f>
        <v>18</v>
      </c>
      <c r="AD5" s="45">
        <f>[1]Julho!$G$33</f>
        <v>14</v>
      </c>
      <c r="AE5" s="45">
        <f>[1]Julho!$G$34</f>
        <v>20</v>
      </c>
      <c r="AF5" s="45">
        <f>[1]Julho!$G$35</f>
        <v>26</v>
      </c>
      <c r="AG5" s="46">
        <f>MIN(B5:AF5)</f>
        <v>14</v>
      </c>
      <c r="AH5" s="47">
        <f>AVERAGE(B5:AF5)</f>
        <v>30.193548387096776</v>
      </c>
    </row>
    <row r="6" spans="1:34" ht="17.100000000000001" customHeight="1" x14ac:dyDescent="0.2">
      <c r="A6" s="9" t="s">
        <v>0</v>
      </c>
      <c r="B6" s="3">
        <f>[2]Julho!$G$5</f>
        <v>39</v>
      </c>
      <c r="C6" s="3">
        <f>[2]Julho!$G$6</f>
        <v>35</v>
      </c>
      <c r="D6" s="3">
        <f>[2]Julho!$G$7</f>
        <v>28</v>
      </c>
      <c r="E6" s="3">
        <f>[2]Julho!$G$8</f>
        <v>30</v>
      </c>
      <c r="F6" s="3">
        <f>[2]Julho!$G$9</f>
        <v>36</v>
      </c>
      <c r="G6" s="3">
        <f>[2]Julho!$G$10</f>
        <v>57</v>
      </c>
      <c r="H6" s="3">
        <f>[2]Julho!$G$11</f>
        <v>81</v>
      </c>
      <c r="I6" s="3">
        <f>[2]Julho!$G$12</f>
        <v>43</v>
      </c>
      <c r="J6" s="3">
        <f>[2]Julho!$G$13</f>
        <v>65</v>
      </c>
      <c r="K6" s="3">
        <f>[2]Julho!$G$14</f>
        <v>46</v>
      </c>
      <c r="L6" s="3">
        <f>[2]Julho!$G$15</f>
        <v>66</v>
      </c>
      <c r="M6" s="3">
        <f>[2]Julho!$G$16</f>
        <v>29</v>
      </c>
      <c r="N6" s="3">
        <f>[2]Julho!$G$17</f>
        <v>31</v>
      </c>
      <c r="O6" s="3">
        <f>[2]Julho!$G$18</f>
        <v>28</v>
      </c>
      <c r="P6" s="3">
        <f>[2]Julho!$G$19</f>
        <v>34</v>
      </c>
      <c r="Q6" s="3">
        <f>[2]Julho!$G$20</f>
        <v>60</v>
      </c>
      <c r="R6" s="3">
        <f>[2]Julho!$G$21</f>
        <v>51</v>
      </c>
      <c r="S6" s="3">
        <f>[2]Julho!$G$22</f>
        <v>27</v>
      </c>
      <c r="T6" s="3">
        <f>[2]Julho!$G$23</f>
        <v>36</v>
      </c>
      <c r="U6" s="3">
        <f>[2]Julho!$G$24</f>
        <v>27</v>
      </c>
      <c r="V6" s="3">
        <f>[2]Julho!$G$25</f>
        <v>23</v>
      </c>
      <c r="W6" s="3">
        <f>[2]Julho!$G$26</f>
        <v>34</v>
      </c>
      <c r="X6" s="3">
        <f>[2]Julho!$G$27</f>
        <v>38</v>
      </c>
      <c r="Y6" s="3">
        <f>[2]Julho!$G$28</f>
        <v>26</v>
      </c>
      <c r="Z6" s="3">
        <f>[2]Julho!$G$29</f>
        <v>58</v>
      </c>
      <c r="AA6" s="3">
        <f>[2]Julho!$G$30</f>
        <v>55</v>
      </c>
      <c r="AB6" s="3">
        <f>[2]Julho!$G$31</f>
        <v>77</v>
      </c>
      <c r="AC6" s="3">
        <f>[2]Julho!$G$32</f>
        <v>40</v>
      </c>
      <c r="AD6" s="3">
        <f>[2]Julho!$G$33</f>
        <v>27</v>
      </c>
      <c r="AE6" s="3">
        <f>[2]Julho!$G$34</f>
        <v>77</v>
      </c>
      <c r="AF6" s="3">
        <f>[2]Julho!$G$35</f>
        <v>44</v>
      </c>
      <c r="AG6" s="46">
        <f t="shared" ref="AG6:AG29" si="1">MIN(B6:AF6)</f>
        <v>23</v>
      </c>
      <c r="AH6" s="47">
        <f t="shared" ref="AH6:AH29" si="2">AVERAGE(B6:AF6)</f>
        <v>43.483870967741936</v>
      </c>
    </row>
    <row r="7" spans="1:34" ht="17.100000000000001" customHeight="1" x14ac:dyDescent="0.2">
      <c r="A7" s="9" t="s">
        <v>1</v>
      </c>
      <c r="B7" s="3">
        <f>[3]Julho!$G$5</f>
        <v>37</v>
      </c>
      <c r="C7" s="3">
        <f>[3]Julho!$G$6</f>
        <v>28</v>
      </c>
      <c r="D7" s="3">
        <f>[3]Julho!$G$7</f>
        <v>29</v>
      </c>
      <c r="E7" s="3">
        <f>[3]Julho!$G$8</f>
        <v>27</v>
      </c>
      <c r="F7" s="3">
        <f>[3]Julho!$G$9</f>
        <v>36</v>
      </c>
      <c r="G7" s="3">
        <f>[3]Julho!$G$10</f>
        <v>57</v>
      </c>
      <c r="H7" s="3">
        <f>[3]Julho!$G$11</f>
        <v>78</v>
      </c>
      <c r="I7" s="3">
        <f>[3]Julho!$G$12</f>
        <v>49</v>
      </c>
      <c r="J7" s="3">
        <f>[3]Julho!$G$13</f>
        <v>47</v>
      </c>
      <c r="K7" s="3">
        <f>[3]Julho!$G$14</f>
        <v>44</v>
      </c>
      <c r="L7" s="3">
        <f>[3]Julho!$G$15</f>
        <v>58</v>
      </c>
      <c r="M7" s="3">
        <f>[3]Julho!$G$16</f>
        <v>51</v>
      </c>
      <c r="N7" s="3">
        <f>[3]Julho!$G$17</f>
        <v>26</v>
      </c>
      <c r="O7" s="3">
        <f>[3]Julho!$G$18</f>
        <v>30</v>
      </c>
      <c r="P7" s="3">
        <f>[3]Julho!$G$19</f>
        <v>31</v>
      </c>
      <c r="Q7" s="3">
        <f>[3]Julho!$G$20</f>
        <v>54</v>
      </c>
      <c r="R7" s="3">
        <f>[3]Julho!$G$21</f>
        <v>51</v>
      </c>
      <c r="S7" s="3">
        <f>[3]Julho!$G$22</f>
        <v>28</v>
      </c>
      <c r="T7" s="3">
        <f>[3]Julho!$G$23</f>
        <v>27</v>
      </c>
      <c r="U7" s="3">
        <f>[3]Julho!$G$24</f>
        <v>22</v>
      </c>
      <c r="V7" s="3">
        <f>[3]Julho!$G$25</f>
        <v>27</v>
      </c>
      <c r="W7" s="3">
        <f>[3]Julho!$G$26</f>
        <v>39</v>
      </c>
      <c r="X7" s="3">
        <f>[3]Julho!$G$27</f>
        <v>39</v>
      </c>
      <c r="Y7" s="3">
        <f>[3]Julho!$G$28</f>
        <v>32</v>
      </c>
      <c r="Z7" s="3">
        <f>[3]Julho!$G$29</f>
        <v>53</v>
      </c>
      <c r="AA7" s="3">
        <f>[3]Julho!$G$30</f>
        <v>46</v>
      </c>
      <c r="AB7" s="3">
        <f>[3]Julho!$G$31</f>
        <v>56</v>
      </c>
      <c r="AC7" s="3">
        <f>[3]Julho!$G$32</f>
        <v>34</v>
      </c>
      <c r="AD7" s="3">
        <f>[3]Julho!$G$33</f>
        <v>26</v>
      </c>
      <c r="AE7" s="3">
        <f>[3]Julho!$G$34</f>
        <v>56</v>
      </c>
      <c r="AF7" s="3">
        <f>[3]Julho!$G$35</f>
        <v>27</v>
      </c>
      <c r="AG7" s="46">
        <f t="shared" si="1"/>
        <v>22</v>
      </c>
      <c r="AH7" s="47">
        <f t="shared" si="2"/>
        <v>40.161290322580648</v>
      </c>
    </row>
    <row r="8" spans="1:34" ht="17.100000000000001" customHeight="1" x14ac:dyDescent="0.2">
      <c r="A8" s="9" t="s">
        <v>50</v>
      </c>
      <c r="B8" s="3">
        <f>[4]Julho!$G$5</f>
        <v>39</v>
      </c>
      <c r="C8" s="3">
        <f>[4]Julho!$G$6</f>
        <v>37</v>
      </c>
      <c r="D8" s="3">
        <f>[4]Julho!$G$7</f>
        <v>32</v>
      </c>
      <c r="E8" s="3">
        <f>[4]Julho!$G$8</f>
        <v>37</v>
      </c>
      <c r="F8" s="3">
        <f>[4]Julho!$G$9</f>
        <v>40</v>
      </c>
      <c r="G8" s="3">
        <f>[4]Julho!$G$10</f>
        <v>70</v>
      </c>
      <c r="H8" s="3">
        <f>[4]Julho!$G$11</f>
        <v>81</v>
      </c>
      <c r="I8" s="3">
        <f>[4]Julho!$G$12</f>
        <v>39</v>
      </c>
      <c r="J8" s="3">
        <f>[4]Julho!$G$13</f>
        <v>51</v>
      </c>
      <c r="K8" s="3">
        <f>[4]Julho!$G$14</f>
        <v>52</v>
      </c>
      <c r="L8" s="3">
        <f>[4]Julho!$G$15</f>
        <v>84</v>
      </c>
      <c r="M8" s="3">
        <f>[4]Julho!$G$16</f>
        <v>33</v>
      </c>
      <c r="N8" s="3">
        <f>[4]Julho!$G$17</f>
        <v>27</v>
      </c>
      <c r="O8" s="3">
        <f>[4]Julho!$G$18</f>
        <v>25</v>
      </c>
      <c r="P8" s="3">
        <f>[4]Julho!$G$19</f>
        <v>38</v>
      </c>
      <c r="Q8" s="3">
        <f>[4]Julho!$G$20</f>
        <v>69</v>
      </c>
      <c r="R8" s="3">
        <f>[4]Julho!$G$21</f>
        <v>58</v>
      </c>
      <c r="S8" s="3">
        <f>[4]Julho!$G$22</f>
        <v>30</v>
      </c>
      <c r="T8" s="3">
        <f>[4]Julho!$G$23</f>
        <v>31</v>
      </c>
      <c r="U8" s="3">
        <f>[4]Julho!$G$24</f>
        <v>24</v>
      </c>
      <c r="V8" s="3">
        <f>[4]Julho!$G$25</f>
        <v>30</v>
      </c>
      <c r="W8" s="3">
        <f>[4]Julho!$G$26</f>
        <v>30</v>
      </c>
      <c r="X8" s="3">
        <f>[4]Julho!$G$27</f>
        <v>42</v>
      </c>
      <c r="Y8" s="3">
        <f>[4]Julho!$G$28</f>
        <v>40</v>
      </c>
      <c r="Z8" s="3">
        <f>[4]Julho!$G$29</f>
        <v>65</v>
      </c>
      <c r="AA8" s="3">
        <f>[4]Julho!$G$30</f>
        <v>63</v>
      </c>
      <c r="AB8" s="3">
        <f>[4]Julho!$G$31</f>
        <v>88</v>
      </c>
      <c r="AC8" s="3">
        <f>[4]Julho!$G$32</f>
        <v>48</v>
      </c>
      <c r="AD8" s="3">
        <f>[4]Julho!$G$33</f>
        <v>69</v>
      </c>
      <c r="AE8" s="3">
        <f>[4]Julho!$G$34</f>
        <v>88</v>
      </c>
      <c r="AF8" s="3">
        <f>[4]Julho!$G$35</f>
        <v>45</v>
      </c>
      <c r="AG8" s="46">
        <f t="shared" si="1"/>
        <v>24</v>
      </c>
      <c r="AH8" s="47">
        <f t="shared" si="2"/>
        <v>48.548387096774192</v>
      </c>
    </row>
    <row r="9" spans="1:34" ht="17.100000000000001" customHeight="1" x14ac:dyDescent="0.2">
      <c r="A9" s="9" t="s">
        <v>2</v>
      </c>
      <c r="B9" s="3">
        <f>[5]Julho!$G$5</f>
        <v>35</v>
      </c>
      <c r="C9" s="3">
        <f>[5]Julho!$G$6</f>
        <v>25</v>
      </c>
      <c r="D9" s="3">
        <f>[5]Julho!$G$7</f>
        <v>25</v>
      </c>
      <c r="E9" s="3">
        <f>[5]Julho!$G$8</f>
        <v>27</v>
      </c>
      <c r="F9" s="3">
        <f>[5]Julho!$G$9</f>
        <v>34</v>
      </c>
      <c r="G9" s="3">
        <f>[5]Julho!$G$10</f>
        <v>47</v>
      </c>
      <c r="H9" s="3">
        <f>[5]Julho!$G$11</f>
        <v>80</v>
      </c>
      <c r="I9" s="3">
        <f>[5]Julho!$G$12</f>
        <v>38</v>
      </c>
      <c r="J9" s="3">
        <f>[5]Julho!$G$13</f>
        <v>43</v>
      </c>
      <c r="K9" s="3">
        <f>[5]Julho!$G$14</f>
        <v>41</v>
      </c>
      <c r="L9" s="3">
        <f>[5]Julho!$G$15</f>
        <v>50</v>
      </c>
      <c r="M9" s="3">
        <f>[5]Julho!$G$16</f>
        <v>53</v>
      </c>
      <c r="N9" s="3">
        <f>[5]Julho!$G$17</f>
        <v>25</v>
      </c>
      <c r="O9" s="3">
        <f>[5]Julho!$G$18</f>
        <v>23</v>
      </c>
      <c r="P9" s="3">
        <f>[5]Julho!$G$19</f>
        <v>28</v>
      </c>
      <c r="Q9" s="3">
        <f>[5]Julho!$G$20</f>
        <v>40</v>
      </c>
      <c r="R9" s="3">
        <f>[5]Julho!$G$21</f>
        <v>46</v>
      </c>
      <c r="S9" s="3">
        <f>[5]Julho!$G$22</f>
        <v>26</v>
      </c>
      <c r="T9" s="3">
        <f>[5]Julho!$G$23</f>
        <v>25</v>
      </c>
      <c r="U9" s="3">
        <f>[5]Julho!$G$24</f>
        <v>16</v>
      </c>
      <c r="V9" s="3">
        <f>[5]Julho!$G$25</f>
        <v>27</v>
      </c>
      <c r="W9" s="3">
        <f>[5]Julho!$G$26</f>
        <v>40</v>
      </c>
      <c r="X9" s="3">
        <f>[5]Julho!$G$27</f>
        <v>34</v>
      </c>
      <c r="Y9" s="3">
        <f>[5]Julho!$G$28</f>
        <v>30</v>
      </c>
      <c r="Z9" s="3">
        <f>[5]Julho!$G$29</f>
        <v>47</v>
      </c>
      <c r="AA9" s="3">
        <f>[5]Julho!$G$30</f>
        <v>30</v>
      </c>
      <c r="AB9" s="3">
        <f>[5]Julho!$G$31</f>
        <v>45</v>
      </c>
      <c r="AC9" s="3">
        <f>[5]Julho!$G$32</f>
        <v>24</v>
      </c>
      <c r="AD9" s="3">
        <f>[5]Julho!$G$33</f>
        <v>17</v>
      </c>
      <c r="AE9" s="3">
        <f>[5]Julho!$G$34</f>
        <v>29</v>
      </c>
      <c r="AF9" s="3">
        <f>[5]Julho!$G$35</f>
        <v>25</v>
      </c>
      <c r="AG9" s="46">
        <f t="shared" si="1"/>
        <v>16</v>
      </c>
      <c r="AH9" s="47">
        <f t="shared" si="2"/>
        <v>34.677419354838712</v>
      </c>
    </row>
    <row r="10" spans="1:34" ht="17.100000000000001" customHeight="1" x14ac:dyDescent="0.2">
      <c r="A10" s="9" t="s">
        <v>3</v>
      </c>
      <c r="B10" s="3">
        <f>[6]Julho!$G$5</f>
        <v>29</v>
      </c>
      <c r="C10" s="3">
        <f>[6]Julho!$G$6</f>
        <v>29</v>
      </c>
      <c r="D10" s="3">
        <f>[6]Julho!$G$7</f>
        <v>27</v>
      </c>
      <c r="E10" s="3">
        <f>[6]Julho!$G$8</f>
        <v>29</v>
      </c>
      <c r="F10" s="3">
        <f>[6]Julho!$G$9</f>
        <v>33</v>
      </c>
      <c r="G10" s="3">
        <f>[6]Julho!$G$10</f>
        <v>29</v>
      </c>
      <c r="H10" s="3">
        <f>[6]Julho!$G$11</f>
        <v>48</v>
      </c>
      <c r="I10" s="3">
        <f>[6]Julho!$G$12</f>
        <v>64</v>
      </c>
      <c r="J10" s="3">
        <f>[6]Julho!$G$13</f>
        <v>42</v>
      </c>
      <c r="K10" s="3">
        <f>[6]Julho!$G$14</f>
        <v>33</v>
      </c>
      <c r="L10" s="3">
        <f>[6]Julho!$G$15</f>
        <v>33</v>
      </c>
      <c r="M10" s="3">
        <f>[6]Julho!$G$16</f>
        <v>56</v>
      </c>
      <c r="N10" s="3">
        <f>[6]Julho!$G$17</f>
        <v>43</v>
      </c>
      <c r="O10" s="3">
        <f>[6]Julho!$G$18</f>
        <v>22</v>
      </c>
      <c r="P10" s="3">
        <f>[6]Julho!$G$19</f>
        <v>30</v>
      </c>
      <c r="Q10" s="3">
        <f>[6]Julho!$G$20</f>
        <v>23</v>
      </c>
      <c r="R10" s="3">
        <f>[6]Julho!$G$21</f>
        <v>56</v>
      </c>
      <c r="S10" s="3">
        <f>[6]Julho!$G$22</f>
        <v>30</v>
      </c>
      <c r="T10" s="3">
        <f>[6]Julho!$G$23</f>
        <v>28</v>
      </c>
      <c r="U10" s="3">
        <f>[6]Julho!$G$24</f>
        <v>23</v>
      </c>
      <c r="V10" s="3">
        <f>[6]Julho!$G$25</f>
        <v>25</v>
      </c>
      <c r="W10" s="3">
        <f>[6]Julho!$G$26</f>
        <v>29</v>
      </c>
      <c r="X10" s="3">
        <f>[6]Julho!$G$27</f>
        <v>24</v>
      </c>
      <c r="Y10" s="3">
        <f>[6]Julho!$G$28</f>
        <v>18</v>
      </c>
      <c r="Z10" s="3">
        <f>[6]Julho!$G$29</f>
        <v>19</v>
      </c>
      <c r="AA10" s="3">
        <f>[6]Julho!$G$30</f>
        <v>20</v>
      </c>
      <c r="AB10" s="3">
        <f>[6]Julho!$G$31</f>
        <v>17</v>
      </c>
      <c r="AC10" s="3">
        <f>[6]Julho!$G$32</f>
        <v>18</v>
      </c>
      <c r="AD10" s="3">
        <f>[6]Julho!$G$33</f>
        <v>16</v>
      </c>
      <c r="AE10" s="3">
        <f>[6]Julho!$G$34</f>
        <v>22</v>
      </c>
      <c r="AF10" s="3">
        <f>[6]Julho!$G$35</f>
        <v>24</v>
      </c>
      <c r="AG10" s="46">
        <f t="shared" si="1"/>
        <v>16</v>
      </c>
      <c r="AH10" s="47">
        <f t="shared" si="2"/>
        <v>30.29032258064516</v>
      </c>
    </row>
    <row r="11" spans="1:34" ht="17.100000000000001" customHeight="1" x14ac:dyDescent="0.2">
      <c r="A11" s="9" t="s">
        <v>4</v>
      </c>
      <c r="B11" s="3">
        <f>[7]Julho!$G$5</f>
        <v>32</v>
      </c>
      <c r="C11" s="3">
        <f>[7]Julho!$G$6</f>
        <v>32</v>
      </c>
      <c r="D11" s="3">
        <f>[7]Julho!$G$7</f>
        <v>31</v>
      </c>
      <c r="E11" s="3">
        <f>[7]Julho!$G$8</f>
        <v>31</v>
      </c>
      <c r="F11" s="3">
        <f>[7]Julho!$G$9</f>
        <v>26</v>
      </c>
      <c r="G11" s="3">
        <f>[7]Julho!$G$10</f>
        <v>27</v>
      </c>
      <c r="H11" s="3">
        <f>[7]Julho!$G$11</f>
        <v>51</v>
      </c>
      <c r="I11" s="3">
        <f>[7]Julho!$G$12</f>
        <v>62</v>
      </c>
      <c r="J11" s="3">
        <f>[7]Julho!$G$13</f>
        <v>42</v>
      </c>
      <c r="K11" s="3">
        <f>[7]Julho!$G$14</f>
        <v>34</v>
      </c>
      <c r="L11" s="3">
        <f>[7]Julho!$G$15</f>
        <v>37</v>
      </c>
      <c r="M11" s="3">
        <f>[7]Julho!$G$16</f>
        <v>62</v>
      </c>
      <c r="N11" s="3">
        <f>[7]Julho!$G$17</f>
        <v>49</v>
      </c>
      <c r="O11" s="3">
        <f>[7]Julho!$G$18</f>
        <v>26</v>
      </c>
      <c r="P11" s="3">
        <f>[7]Julho!$G$19</f>
        <v>31</v>
      </c>
      <c r="Q11" s="3">
        <f>[7]Julho!$G$20</f>
        <v>24</v>
      </c>
      <c r="R11" s="3">
        <f>[7]Julho!$G$21</f>
        <v>65</v>
      </c>
      <c r="S11" s="3">
        <f>[7]Julho!$G$22</f>
        <v>34</v>
      </c>
      <c r="T11" s="3">
        <f>[7]Julho!$G$23</f>
        <v>27</v>
      </c>
      <c r="U11" s="3">
        <f>[7]Julho!$G$24</f>
        <v>20</v>
      </c>
      <c r="V11" s="3">
        <f>[7]Julho!$G$25</f>
        <v>24</v>
      </c>
      <c r="W11" s="3">
        <f>[7]Julho!$G$26</f>
        <v>24</v>
      </c>
      <c r="X11" s="3">
        <f>[7]Julho!$G$27</f>
        <v>26</v>
      </c>
      <c r="Y11" s="3">
        <f>[7]Julho!$G$28</f>
        <v>22</v>
      </c>
      <c r="Z11" s="3">
        <f>[7]Julho!$G$29</f>
        <v>23</v>
      </c>
      <c r="AA11" s="3">
        <f>[7]Julho!$G$30</f>
        <v>21</v>
      </c>
      <c r="AB11" s="3">
        <f>[7]Julho!$G$31</f>
        <v>19</v>
      </c>
      <c r="AC11" s="3">
        <f>[7]Julho!$G$32</f>
        <v>16</v>
      </c>
      <c r="AD11" s="3">
        <f>[7]Julho!$G$33</f>
        <v>17</v>
      </c>
      <c r="AE11" s="3">
        <f>[7]Julho!$G$34</f>
        <v>21</v>
      </c>
      <c r="AF11" s="3">
        <f>[7]Julho!$G$35</f>
        <v>26</v>
      </c>
      <c r="AG11" s="46">
        <f t="shared" si="1"/>
        <v>16</v>
      </c>
      <c r="AH11" s="47">
        <f t="shared" si="2"/>
        <v>31.677419354838708</v>
      </c>
    </row>
    <row r="12" spans="1:34" ht="17.100000000000001" customHeight="1" x14ac:dyDescent="0.2">
      <c r="A12" s="9" t="s">
        <v>5</v>
      </c>
      <c r="B12" s="14">
        <f>[8]Julho!$G$5</f>
        <v>36</v>
      </c>
      <c r="C12" s="14">
        <f>[8]Julho!$G$6</f>
        <v>37</v>
      </c>
      <c r="D12" s="14">
        <f>[8]Julho!$G$7</f>
        <v>30</v>
      </c>
      <c r="E12" s="14">
        <f>[8]Julho!$G$8</f>
        <v>35</v>
      </c>
      <c r="F12" s="14">
        <f>[8]Julho!$G$9</f>
        <v>27</v>
      </c>
      <c r="G12" s="14">
        <f>[8]Julho!$G$10</f>
        <v>56</v>
      </c>
      <c r="H12" s="14">
        <f>[8]Julho!$G$11</f>
        <v>72</v>
      </c>
      <c r="I12" s="14">
        <f>[8]Julho!$G$12</f>
        <v>71</v>
      </c>
      <c r="J12" s="14">
        <f>[8]Julho!$G$13</f>
        <v>50</v>
      </c>
      <c r="K12" s="14">
        <f>[8]Julho!$G$14</f>
        <v>41</v>
      </c>
      <c r="L12" s="14">
        <f>[8]Julho!$G$15</f>
        <v>61</v>
      </c>
      <c r="M12" s="14">
        <f>[8]Julho!$G$16</f>
        <v>46</v>
      </c>
      <c r="N12" s="14">
        <f>[8]Julho!$G$17</f>
        <v>35</v>
      </c>
      <c r="O12" s="14">
        <f>[8]Julho!$G$18</f>
        <v>39</v>
      </c>
      <c r="P12" s="14">
        <f>[8]Julho!$G$19</f>
        <v>31</v>
      </c>
      <c r="Q12" s="14">
        <f>[8]Julho!$G$20</f>
        <v>41</v>
      </c>
      <c r="R12" s="14">
        <f>[8]Julho!$G$21</f>
        <v>36</v>
      </c>
      <c r="S12" s="14">
        <f>[8]Julho!$G$22</f>
        <v>36</v>
      </c>
      <c r="T12" s="14">
        <f>[8]Julho!$G$23</f>
        <v>24</v>
      </c>
      <c r="U12" s="14">
        <f>[8]Julho!$G$24</f>
        <v>26</v>
      </c>
      <c r="V12" s="14">
        <f>[8]Julho!$G$25</f>
        <v>27</v>
      </c>
      <c r="W12" s="14">
        <f>[8]Julho!$G$26</f>
        <v>25</v>
      </c>
      <c r="X12" s="14">
        <f>[8]Julho!$G$27</f>
        <v>32</v>
      </c>
      <c r="Y12" s="14">
        <f>[8]Julho!$G$28</f>
        <v>37</v>
      </c>
      <c r="Z12" s="14">
        <f>[8]Julho!$G$29</f>
        <v>30</v>
      </c>
      <c r="AA12" s="14">
        <f>[8]Julho!$G$30</f>
        <v>52</v>
      </c>
      <c r="AB12" s="14">
        <f>[8]Julho!$G$31</f>
        <v>49</v>
      </c>
      <c r="AC12" s="14">
        <f>[8]Julho!$G$32</f>
        <v>49</v>
      </c>
      <c r="AD12" s="14">
        <f>[8]Julho!$G$33</f>
        <v>40</v>
      </c>
      <c r="AE12" s="14">
        <f>[8]Julho!$G$34</f>
        <v>24</v>
      </c>
      <c r="AF12" s="14">
        <f>[8]Julho!$G$35</f>
        <v>50</v>
      </c>
      <c r="AG12" s="46">
        <f t="shared" si="1"/>
        <v>24</v>
      </c>
      <c r="AH12" s="47">
        <f t="shared" si="2"/>
        <v>40.161290322580648</v>
      </c>
    </row>
    <row r="13" spans="1:34" ht="17.100000000000001" customHeight="1" x14ac:dyDescent="0.2">
      <c r="A13" s="9" t="s">
        <v>6</v>
      </c>
      <c r="B13" s="14">
        <f>[9]Julho!$G$5</f>
        <v>35</v>
      </c>
      <c r="C13" s="14">
        <f>[9]Julho!$G$6</f>
        <v>33</v>
      </c>
      <c r="D13" s="14">
        <f>[9]Julho!$G$7</f>
        <v>27</v>
      </c>
      <c r="E13" s="14">
        <f>[9]Julho!$G$8</f>
        <v>28</v>
      </c>
      <c r="F13" s="14">
        <f>[9]Julho!$G$9</f>
        <v>36</v>
      </c>
      <c r="G13" s="14">
        <f>[9]Julho!$G$10</f>
        <v>33</v>
      </c>
      <c r="H13" s="14">
        <f>[9]Julho!$G$11</f>
        <v>71</v>
      </c>
      <c r="I13" s="14">
        <f>[9]Julho!$G$12</f>
        <v>55</v>
      </c>
      <c r="J13" s="14">
        <f>[9]Julho!$G$13</f>
        <v>46</v>
      </c>
      <c r="K13" s="14">
        <f>[9]Julho!$G$14</f>
        <v>33</v>
      </c>
      <c r="L13" s="14">
        <f>[9]Julho!$G$15</f>
        <v>43</v>
      </c>
      <c r="M13" s="14">
        <f>[9]Julho!$G$16</f>
        <v>52</v>
      </c>
      <c r="N13" s="14">
        <f>[9]Julho!$G$17</f>
        <v>43</v>
      </c>
      <c r="O13" s="14">
        <f>[9]Julho!$G$18</f>
        <v>40</v>
      </c>
      <c r="P13" s="14">
        <f>[9]Julho!$G$19</f>
        <v>31</v>
      </c>
      <c r="Q13" s="14">
        <f>[9]Julho!$G$20</f>
        <v>32</v>
      </c>
      <c r="R13" s="14">
        <f>[9]Julho!$G$21</f>
        <v>45</v>
      </c>
      <c r="S13" s="14">
        <f>[9]Julho!$G$22</f>
        <v>32</v>
      </c>
      <c r="T13" s="14">
        <f>[9]Julho!$G$23</f>
        <v>22</v>
      </c>
      <c r="U13" s="14">
        <f>[9]Julho!$G$24</f>
        <v>23</v>
      </c>
      <c r="V13" s="14">
        <f>[9]Julho!$G$25</f>
        <v>26</v>
      </c>
      <c r="W13" s="14">
        <f>[9]Julho!$G$26</f>
        <v>33</v>
      </c>
      <c r="X13" s="14">
        <f>[9]Julho!$G$27</f>
        <v>31</v>
      </c>
      <c r="Y13" s="14">
        <f>[9]Julho!$G$28</f>
        <v>30</v>
      </c>
      <c r="Z13" s="14">
        <f>[9]Julho!$G$29</f>
        <v>31</v>
      </c>
      <c r="AA13" s="14">
        <f>[9]Julho!$G$30</f>
        <v>27</v>
      </c>
      <c r="AB13" s="14">
        <f>[9]Julho!$G$31</f>
        <v>25</v>
      </c>
      <c r="AC13" s="14">
        <f>[9]Julho!$G$32</f>
        <v>20</v>
      </c>
      <c r="AD13" s="14">
        <f>[9]Julho!$G$33</f>
        <v>18</v>
      </c>
      <c r="AE13" s="14">
        <f>[9]Julho!$G$34</f>
        <v>24</v>
      </c>
      <c r="AF13" s="14">
        <f>[9]Julho!$G$35</f>
        <v>17</v>
      </c>
      <c r="AG13" s="46">
        <f t="shared" si="1"/>
        <v>17</v>
      </c>
      <c r="AH13" s="47">
        <f t="shared" si="2"/>
        <v>33.612903225806448</v>
      </c>
    </row>
    <row r="14" spans="1:34" ht="17.100000000000001" customHeight="1" x14ac:dyDescent="0.2">
      <c r="A14" s="9" t="s">
        <v>7</v>
      </c>
      <c r="B14" s="14">
        <f>[10]Julho!$G$5</f>
        <v>39</v>
      </c>
      <c r="C14" s="14">
        <f>[10]Julho!$G$6</f>
        <v>30</v>
      </c>
      <c r="D14" s="14">
        <f>[10]Julho!$G$7</f>
        <v>36</v>
      </c>
      <c r="E14" s="14">
        <f>[10]Julho!$G$8</f>
        <v>29</v>
      </c>
      <c r="F14" s="14">
        <f>[10]Julho!$G$9</f>
        <v>33</v>
      </c>
      <c r="G14" s="14">
        <f>[10]Julho!$G$10</f>
        <v>60</v>
      </c>
      <c r="H14" s="14">
        <f>[10]Julho!$G$11</f>
        <v>87</v>
      </c>
      <c r="I14" s="14">
        <f>[10]Julho!$G$12</f>
        <v>48</v>
      </c>
      <c r="J14" s="14">
        <f>[10]Julho!$G$13</f>
        <v>62</v>
      </c>
      <c r="K14" s="14">
        <f>[10]Julho!$G$14</f>
        <v>44</v>
      </c>
      <c r="L14" s="14">
        <f>[10]Julho!$G$15</f>
        <v>63</v>
      </c>
      <c r="M14" s="14">
        <f>[10]Julho!$G$16</f>
        <v>31</v>
      </c>
      <c r="N14" s="14">
        <f>[10]Julho!$G$17</f>
        <v>29</v>
      </c>
      <c r="O14" s="14">
        <f>[10]Julho!$G$18</f>
        <v>30</v>
      </c>
      <c r="P14" s="14">
        <f>[10]Julho!$G$19</f>
        <v>38</v>
      </c>
      <c r="Q14" s="14">
        <f>[10]Julho!$G$20</f>
        <v>52</v>
      </c>
      <c r="R14" s="14">
        <f>[10]Julho!$G$21</f>
        <v>51</v>
      </c>
      <c r="S14" s="14">
        <f>[10]Julho!$G$22</f>
        <v>24</v>
      </c>
      <c r="T14" s="14">
        <f>[10]Julho!$G$23</f>
        <v>36</v>
      </c>
      <c r="U14" s="14">
        <f>[10]Julho!$G$24</f>
        <v>28</v>
      </c>
      <c r="V14" s="14">
        <f>[10]Julho!$G$25</f>
        <v>24</v>
      </c>
      <c r="W14" s="14">
        <f>[10]Julho!$G$26</f>
        <v>37</v>
      </c>
      <c r="X14" s="14">
        <f>[10]Julho!$G$27</f>
        <v>38</v>
      </c>
      <c r="Y14" s="14">
        <f>[10]Julho!$G$28</f>
        <v>29</v>
      </c>
      <c r="Z14" s="14">
        <f>[10]Julho!$G$29</f>
        <v>49</v>
      </c>
      <c r="AA14" s="14">
        <f>[10]Julho!$G$30</f>
        <v>50</v>
      </c>
      <c r="AB14" s="14">
        <f>[10]Julho!$G$31</f>
        <v>63</v>
      </c>
      <c r="AC14" s="14">
        <f>[10]Julho!$G$32</f>
        <v>38</v>
      </c>
      <c r="AD14" s="14">
        <f>[10]Julho!$G$33</f>
        <v>21</v>
      </c>
      <c r="AE14" s="14">
        <f>[10]Julho!$G$34</f>
        <v>54</v>
      </c>
      <c r="AF14" s="14">
        <f>[10]Julho!$G$35</f>
        <v>43</v>
      </c>
      <c r="AG14" s="46">
        <f t="shared" si="1"/>
        <v>21</v>
      </c>
      <c r="AH14" s="47">
        <f t="shared" si="2"/>
        <v>41.806451612903224</v>
      </c>
    </row>
    <row r="15" spans="1:34" ht="17.100000000000001" customHeight="1" x14ac:dyDescent="0.2">
      <c r="A15" s="9" t="s">
        <v>8</v>
      </c>
      <c r="B15" s="14" t="str">
        <f>[11]Julho!$G$5</f>
        <v>**</v>
      </c>
      <c r="C15" s="14" t="str">
        <f>[11]Julho!$G$6</f>
        <v>**</v>
      </c>
      <c r="D15" s="14" t="str">
        <f>[11]Julho!$G$7</f>
        <v>**</v>
      </c>
      <c r="E15" s="14" t="str">
        <f>[11]Julho!$G$8</f>
        <v>**</v>
      </c>
      <c r="F15" s="14" t="str">
        <f>[11]Julho!$G$9</f>
        <v>**</v>
      </c>
      <c r="G15" s="14" t="str">
        <f>[11]Julho!$G$10</f>
        <v>**</v>
      </c>
      <c r="H15" s="14" t="str">
        <f>[11]Julho!$G$11</f>
        <v>**</v>
      </c>
      <c r="I15" s="14" t="str">
        <f>[11]Julho!$G$12</f>
        <v>**</v>
      </c>
      <c r="J15" s="14" t="str">
        <f>[11]Julho!$G$13</f>
        <v>**</v>
      </c>
      <c r="K15" s="14" t="str">
        <f>[11]Julho!$G$14</f>
        <v>**</v>
      </c>
      <c r="L15" s="14" t="str">
        <f>[11]Julho!$G$15</f>
        <v>**</v>
      </c>
      <c r="M15" s="14" t="str">
        <f>[11]Julho!$G$16</f>
        <v>**</v>
      </c>
      <c r="N15" s="14" t="str">
        <f>[11]Julho!$G$17</f>
        <v>**</v>
      </c>
      <c r="O15" s="14" t="str">
        <f>[11]Julho!$G$18</f>
        <v>**</v>
      </c>
      <c r="P15" s="14" t="str">
        <f>[11]Julho!$G$19</f>
        <v>**</v>
      </c>
      <c r="Q15" s="14" t="str">
        <f>[11]Julho!$G$20</f>
        <v>**</v>
      </c>
      <c r="R15" s="14" t="str">
        <f>[11]Julho!$G$21</f>
        <v>**</v>
      </c>
      <c r="S15" s="14" t="str">
        <f>[11]Julho!$G$22</f>
        <v>**</v>
      </c>
      <c r="T15" s="14" t="str">
        <f>[11]Julho!$G$23</f>
        <v>**</v>
      </c>
      <c r="U15" s="14">
        <f>[11]Julho!$G$24</f>
        <v>37</v>
      </c>
      <c r="V15" s="14">
        <f>[11]Julho!$G$25</f>
        <v>30</v>
      </c>
      <c r="W15" s="14">
        <f>[11]Julho!$G$26</f>
        <v>35</v>
      </c>
      <c r="X15" s="14">
        <f>[11]Julho!$G$27</f>
        <v>41</v>
      </c>
      <c r="Y15" s="14">
        <f>[11]Julho!$G$28</f>
        <v>31</v>
      </c>
      <c r="Z15" s="14">
        <f>[11]Julho!$G$29</f>
        <v>49</v>
      </c>
      <c r="AA15" s="14">
        <f>[11]Julho!$G$30</f>
        <v>60</v>
      </c>
      <c r="AB15" s="14">
        <f>[11]Julho!$G$31</f>
        <v>73</v>
      </c>
      <c r="AC15" s="14">
        <f>[11]Julho!$G$32</f>
        <v>52</v>
      </c>
      <c r="AD15" s="14">
        <f>[11]Julho!$G$33</f>
        <v>31</v>
      </c>
      <c r="AE15" s="14">
        <f>[11]Julho!$G$34</f>
        <v>80</v>
      </c>
      <c r="AF15" s="14">
        <f>[11]Julho!$G$35</f>
        <v>46</v>
      </c>
      <c r="AG15" s="46">
        <f t="shared" si="1"/>
        <v>30</v>
      </c>
      <c r="AH15" s="47">
        <f t="shared" si="2"/>
        <v>47.083333333333336</v>
      </c>
    </row>
    <row r="16" spans="1:34" ht="17.100000000000001" customHeight="1" x14ac:dyDescent="0.2">
      <c r="A16" s="9" t="s">
        <v>9</v>
      </c>
      <c r="B16" s="14">
        <f>[12]Julho!$G$5</f>
        <v>34</v>
      </c>
      <c r="C16" s="14">
        <f>[12]Julho!$G$6</f>
        <v>38</v>
      </c>
      <c r="D16" s="14">
        <f>[12]Julho!$G$7</f>
        <v>33</v>
      </c>
      <c r="E16" s="14">
        <f>[12]Julho!$G$8</f>
        <v>28</v>
      </c>
      <c r="F16" s="14">
        <f>[12]Julho!$G$9</f>
        <v>31</v>
      </c>
      <c r="G16" s="14">
        <f>[12]Julho!$G$10</f>
        <v>44</v>
      </c>
      <c r="H16" s="14">
        <f>[12]Julho!$G$11</f>
        <v>81</v>
      </c>
      <c r="I16" s="14">
        <f>[12]Julho!$G$12</f>
        <v>52</v>
      </c>
      <c r="J16" s="14">
        <f>[12]Julho!$G$13</f>
        <v>58</v>
      </c>
      <c r="K16" s="14">
        <f>[12]Julho!$G$14</f>
        <v>45</v>
      </c>
      <c r="L16" s="14">
        <f>[12]Julho!$G$15</f>
        <v>63</v>
      </c>
      <c r="M16" s="14">
        <f>[12]Julho!$G$16</f>
        <v>40</v>
      </c>
      <c r="N16" s="14">
        <f>[12]Julho!$G$17</f>
        <v>27</v>
      </c>
      <c r="O16" s="14">
        <f>[12]Julho!$G$18</f>
        <v>32</v>
      </c>
      <c r="P16" s="14">
        <f>[12]Julho!$G$19</f>
        <v>36</v>
      </c>
      <c r="Q16" s="14">
        <f>[12]Julho!$G$20</f>
        <v>54</v>
      </c>
      <c r="R16" s="14">
        <f>[12]Julho!$G$21</f>
        <v>47</v>
      </c>
      <c r="S16" s="14">
        <f>[12]Julho!$G$22</f>
        <v>29</v>
      </c>
      <c r="T16" s="14">
        <f>[12]Julho!$G$23</f>
        <v>39</v>
      </c>
      <c r="U16" s="14">
        <f>[12]Julho!$G$24</f>
        <v>27</v>
      </c>
      <c r="V16" s="14">
        <f>[12]Julho!$G$25</f>
        <v>27</v>
      </c>
      <c r="W16" s="14">
        <f>[12]Julho!$G$26</f>
        <v>37</v>
      </c>
      <c r="X16" s="14">
        <f>[12]Julho!$G$27</f>
        <v>33</v>
      </c>
      <c r="Y16" s="14">
        <f>[12]Julho!$G$28</f>
        <v>26</v>
      </c>
      <c r="Z16" s="14">
        <f>[12]Julho!$G$29</f>
        <v>55</v>
      </c>
      <c r="AA16" s="14">
        <f>[12]Julho!$G$30</f>
        <v>42</v>
      </c>
      <c r="AB16" s="14">
        <f>[12]Julho!$G$31</f>
        <v>63</v>
      </c>
      <c r="AC16" s="14">
        <f>[12]Julho!$G$32</f>
        <v>27</v>
      </c>
      <c r="AD16" s="14">
        <f>[12]Julho!$G$33</f>
        <v>19</v>
      </c>
      <c r="AE16" s="14">
        <f>[12]Julho!$G$34</f>
        <v>46</v>
      </c>
      <c r="AF16" s="14">
        <f>[12]Julho!$G$35</f>
        <v>38</v>
      </c>
      <c r="AG16" s="46">
        <f t="shared" si="1"/>
        <v>19</v>
      </c>
      <c r="AH16" s="47">
        <f t="shared" si="2"/>
        <v>40.354838709677416</v>
      </c>
    </row>
    <row r="17" spans="1:34" ht="17.100000000000001" customHeight="1" x14ac:dyDescent="0.2">
      <c r="A17" s="9" t="s">
        <v>49</v>
      </c>
      <c r="B17" s="14">
        <f>[13]Julho!$G$5</f>
        <v>37</v>
      </c>
      <c r="C17" s="14">
        <f>[13]Julho!$G$6</f>
        <v>33</v>
      </c>
      <c r="D17" s="14">
        <f>[13]Julho!$G$7</f>
        <v>23</v>
      </c>
      <c r="E17" s="14">
        <f>[13]Julho!$G$8</f>
        <v>34</v>
      </c>
      <c r="F17" s="14">
        <f>[13]Julho!$G$9</f>
        <v>37</v>
      </c>
      <c r="G17" s="14">
        <f>[13]Julho!$G$10</f>
        <v>62</v>
      </c>
      <c r="H17" s="14">
        <f>[13]Julho!$G$11</f>
        <v>82</v>
      </c>
      <c r="I17" s="14">
        <f>[13]Julho!$G$12</f>
        <v>38</v>
      </c>
      <c r="J17" s="14">
        <f>[13]Julho!$G$13</f>
        <v>49</v>
      </c>
      <c r="K17" s="14">
        <f>[13]Julho!$G$14</f>
        <v>45</v>
      </c>
      <c r="L17" s="14">
        <f>[13]Julho!$G$15</f>
        <v>68</v>
      </c>
      <c r="M17" s="14">
        <f>[13]Julho!$G$16</f>
        <v>34</v>
      </c>
      <c r="N17" s="14">
        <f>[13]Julho!$G$17</f>
        <v>26</v>
      </c>
      <c r="O17" s="14">
        <f>[13]Julho!$G$18</f>
        <v>25</v>
      </c>
      <c r="P17" s="14">
        <f>[13]Julho!$G$19</f>
        <v>31</v>
      </c>
      <c r="Q17" s="14">
        <f>[13]Julho!$G$20</f>
        <v>51</v>
      </c>
      <c r="R17" s="14">
        <f>[13]Julho!$G$21</f>
        <v>49</v>
      </c>
      <c r="S17" s="14">
        <f>[13]Julho!$G$22</f>
        <v>23</v>
      </c>
      <c r="T17" s="14">
        <f>[13]Julho!$G$23</f>
        <v>28</v>
      </c>
      <c r="U17" s="14">
        <f>[13]Julho!$G$24</f>
        <v>23</v>
      </c>
      <c r="V17" s="14">
        <f>[13]Julho!$G$25</f>
        <v>28</v>
      </c>
      <c r="W17" s="14">
        <f>[13]Julho!$G$26</f>
        <v>33</v>
      </c>
      <c r="X17" s="14">
        <f>[13]Julho!$G$27</f>
        <v>43</v>
      </c>
      <c r="Y17" s="14">
        <f>[13]Julho!$G$28</f>
        <v>32</v>
      </c>
      <c r="Z17" s="14">
        <f>[13]Julho!$G$29</f>
        <v>58</v>
      </c>
      <c r="AA17" s="14" t="str">
        <f>[13]Julho!$G$30</f>
        <v>**</v>
      </c>
      <c r="AB17" s="14" t="str">
        <f>[13]Julho!$G$31</f>
        <v>**</v>
      </c>
      <c r="AC17" s="14" t="str">
        <f>[13]Julho!$G$32</f>
        <v>**</v>
      </c>
      <c r="AD17" s="14" t="str">
        <f>[13]Julho!$G$33</f>
        <v>**</v>
      </c>
      <c r="AE17" s="14" t="str">
        <f>[13]Julho!$G$34</f>
        <v>**</v>
      </c>
      <c r="AF17" s="14" t="str">
        <f>[13]Julho!$G$35</f>
        <v>**</v>
      </c>
      <c r="AG17" s="46">
        <f t="shared" si="1"/>
        <v>23</v>
      </c>
      <c r="AH17" s="47">
        <f t="shared" si="2"/>
        <v>39.68</v>
      </c>
    </row>
    <row r="18" spans="1:34" ht="17.100000000000001" customHeight="1" x14ac:dyDescent="0.2">
      <c r="A18" s="9" t="s">
        <v>10</v>
      </c>
      <c r="B18" s="14">
        <f>[14]Julho!$G$5</f>
        <v>32</v>
      </c>
      <c r="C18" s="14">
        <f>[14]Julho!$G$6</f>
        <v>34</v>
      </c>
      <c r="D18" s="14">
        <f>[14]Julho!$G$7</f>
        <v>36</v>
      </c>
      <c r="E18" s="14">
        <f>[14]Julho!$G$8</f>
        <v>29</v>
      </c>
      <c r="F18" s="14">
        <f>[14]Julho!$G$9</f>
        <v>32</v>
      </c>
      <c r="G18" s="14">
        <f>[14]Julho!$G$10</f>
        <v>54</v>
      </c>
      <c r="H18" s="14">
        <f>[14]Julho!$G$11</f>
        <v>80</v>
      </c>
      <c r="I18" s="14">
        <f>[14]Julho!$G$12</f>
        <v>39</v>
      </c>
      <c r="J18" s="14">
        <f>[14]Julho!$G$13</f>
        <v>55</v>
      </c>
      <c r="K18" s="14">
        <f>[14]Julho!$G$14</f>
        <v>45</v>
      </c>
      <c r="L18" s="14">
        <f>[14]Julho!$G$15</f>
        <v>60</v>
      </c>
      <c r="M18" s="14">
        <f>[14]Julho!$G$16</f>
        <v>25</v>
      </c>
      <c r="N18" s="14">
        <f>[14]Julho!$G$17</f>
        <v>31</v>
      </c>
      <c r="O18" s="14">
        <f>[14]Julho!$G$18</f>
        <v>29</v>
      </c>
      <c r="P18" s="14">
        <f>[14]Julho!$G$19</f>
        <v>33</v>
      </c>
      <c r="Q18" s="14">
        <f>[14]Julho!$G$20</f>
        <v>60</v>
      </c>
      <c r="R18" s="14">
        <f>[14]Julho!$G$21</f>
        <v>48</v>
      </c>
      <c r="S18" s="14">
        <f>[14]Julho!$G$22</f>
        <v>32</v>
      </c>
      <c r="T18" s="14">
        <f>[14]Julho!$G$23</f>
        <v>34</v>
      </c>
      <c r="U18" s="14">
        <f>[14]Julho!$G$24</f>
        <v>28</v>
      </c>
      <c r="V18" s="14">
        <f>[14]Julho!$G$25</f>
        <v>27</v>
      </c>
      <c r="W18" s="14">
        <f>[14]Julho!$G$26</f>
        <v>35</v>
      </c>
      <c r="X18" s="14">
        <f>[14]Julho!$G$27</f>
        <v>36</v>
      </c>
      <c r="Y18" s="14">
        <f>[14]Julho!$G$28</f>
        <v>24</v>
      </c>
      <c r="Z18" s="14">
        <f>[14]Julho!$G$29</f>
        <v>51</v>
      </c>
      <c r="AA18" s="14">
        <f>[14]Julho!$G$30</f>
        <v>52</v>
      </c>
      <c r="AB18" s="14">
        <f>[14]Julho!$G$31</f>
        <v>69</v>
      </c>
      <c r="AC18" s="14">
        <f>[14]Julho!$G$32</f>
        <v>42</v>
      </c>
      <c r="AD18" s="14">
        <f>[14]Julho!$G$33</f>
        <v>31</v>
      </c>
      <c r="AE18" s="14">
        <f>[14]Julho!$G$34</f>
        <v>70</v>
      </c>
      <c r="AF18" s="14">
        <f>[14]Julho!$G$35</f>
        <v>45</v>
      </c>
      <c r="AG18" s="46">
        <f t="shared" si="1"/>
        <v>24</v>
      </c>
      <c r="AH18" s="47">
        <f t="shared" si="2"/>
        <v>41.87096774193548</v>
      </c>
    </row>
    <row r="19" spans="1:34" ht="17.100000000000001" customHeight="1" x14ac:dyDescent="0.2">
      <c r="A19" s="9" t="s">
        <v>11</v>
      </c>
      <c r="B19" s="14">
        <f>[15]Julho!$G$5</f>
        <v>32</v>
      </c>
      <c r="C19" s="14">
        <f>[15]Julho!$G$6</f>
        <v>27</v>
      </c>
      <c r="D19" s="14">
        <f>[15]Julho!$G$7</f>
        <v>28</v>
      </c>
      <c r="E19" s="14">
        <f>[15]Julho!$G$8</f>
        <v>27</v>
      </c>
      <c r="F19" s="14">
        <f>[15]Julho!$G$9</f>
        <v>32</v>
      </c>
      <c r="G19" s="14">
        <f>[15]Julho!$G$10</f>
        <v>55</v>
      </c>
      <c r="H19" s="14">
        <f>[15]Julho!$G$11</f>
        <v>83</v>
      </c>
      <c r="I19" s="14">
        <f>[15]Julho!$G$12</f>
        <v>54</v>
      </c>
      <c r="J19" s="14">
        <f>[15]Julho!$G$13</f>
        <v>54</v>
      </c>
      <c r="K19" s="14">
        <f>[15]Julho!$G$14</f>
        <v>40</v>
      </c>
      <c r="L19" s="14">
        <f>[15]Julho!$G$15</f>
        <v>69</v>
      </c>
      <c r="M19" s="14">
        <f>[15]Julho!$G$16</f>
        <v>39</v>
      </c>
      <c r="N19" s="14">
        <f>[15]Julho!$G$17</f>
        <v>32</v>
      </c>
      <c r="O19" s="14">
        <f>[15]Julho!$G$18</f>
        <v>32</v>
      </c>
      <c r="P19" s="14">
        <f>[15]Julho!$G$19</f>
        <v>33</v>
      </c>
      <c r="Q19" s="14">
        <f>[15]Julho!$G$20</f>
        <v>58</v>
      </c>
      <c r="R19" s="14">
        <f>[15]Julho!$G$21</f>
        <v>44</v>
      </c>
      <c r="S19" s="14">
        <f>[15]Julho!$G$22</f>
        <v>20</v>
      </c>
      <c r="T19" s="14">
        <f>[15]Julho!$G$23</f>
        <v>31</v>
      </c>
      <c r="U19" s="14">
        <f>[15]Julho!$G$24</f>
        <v>16</v>
      </c>
      <c r="V19" s="14">
        <f>[15]Julho!$G$25</f>
        <v>25</v>
      </c>
      <c r="W19" s="14">
        <f>[15]Julho!$G$26</f>
        <v>36</v>
      </c>
      <c r="X19" s="14">
        <f>[15]Julho!$G$27</f>
        <v>34</v>
      </c>
      <c r="Y19" s="14">
        <f>[15]Julho!$G$28</f>
        <v>29</v>
      </c>
      <c r="Z19" s="14">
        <f>[15]Julho!$G$29</f>
        <v>64</v>
      </c>
      <c r="AA19" s="14">
        <f>[15]Julho!$G$30</f>
        <v>37</v>
      </c>
      <c r="AB19" s="14">
        <f>[15]Julho!$G$31</f>
        <v>70</v>
      </c>
      <c r="AC19" s="14">
        <f>[15]Julho!$G$32</f>
        <v>26</v>
      </c>
      <c r="AD19" s="14">
        <f>[15]Julho!$G$33</f>
        <v>21</v>
      </c>
      <c r="AE19" s="14">
        <f>[15]Julho!$G$34</f>
        <v>47</v>
      </c>
      <c r="AF19" s="14">
        <f>[15]Julho!$G$35</f>
        <v>40</v>
      </c>
      <c r="AG19" s="46">
        <f t="shared" si="1"/>
        <v>16</v>
      </c>
      <c r="AH19" s="47">
        <f t="shared" si="2"/>
        <v>39.838709677419352</v>
      </c>
    </row>
    <row r="20" spans="1:34" ht="17.100000000000001" customHeight="1" x14ac:dyDescent="0.2">
      <c r="A20" s="9" t="s">
        <v>12</v>
      </c>
      <c r="B20" s="14">
        <f>[16]Julho!$G$5</f>
        <v>40</v>
      </c>
      <c r="C20" s="14">
        <f>[16]Julho!$G$6</f>
        <v>34</v>
      </c>
      <c r="D20" s="14">
        <f>[16]Julho!$G$7</f>
        <v>36</v>
      </c>
      <c r="E20" s="14">
        <f>[16]Julho!$G$8</f>
        <v>33</v>
      </c>
      <c r="F20" s="14">
        <f>[16]Julho!$G$9</f>
        <v>40</v>
      </c>
      <c r="G20" s="14">
        <f>[16]Julho!$G$10</f>
        <v>63</v>
      </c>
      <c r="H20" s="14">
        <f>[16]Julho!$G$11</f>
        <v>77</v>
      </c>
      <c r="I20" s="14">
        <f>[16]Julho!$G$12</f>
        <v>48</v>
      </c>
      <c r="J20" s="14">
        <f>[16]Julho!$G$13</f>
        <v>52</v>
      </c>
      <c r="K20" s="14">
        <f>[16]Julho!$G$14</f>
        <v>49</v>
      </c>
      <c r="L20" s="14">
        <f>[16]Julho!$G$15</f>
        <v>63</v>
      </c>
      <c r="M20" s="14">
        <f>[16]Julho!$G$16</f>
        <v>59</v>
      </c>
      <c r="N20" s="14">
        <f>[16]Julho!$G$17</f>
        <v>28</v>
      </c>
      <c r="O20" s="14">
        <f>[16]Julho!$G$18</f>
        <v>24</v>
      </c>
      <c r="P20" s="14">
        <f>[16]Julho!$G$19</f>
        <v>33</v>
      </c>
      <c r="Q20" s="14">
        <f>[16]Julho!$G$20</f>
        <v>59</v>
      </c>
      <c r="R20" s="14">
        <f>[16]Julho!$G$21</f>
        <v>37</v>
      </c>
      <c r="S20" s="14">
        <f>[16]Julho!$G$22</f>
        <v>17</v>
      </c>
      <c r="T20" s="14">
        <f>[16]Julho!$G$23</f>
        <v>26</v>
      </c>
      <c r="U20" s="14">
        <f>[16]Julho!$G$24</f>
        <v>25</v>
      </c>
      <c r="V20" s="14">
        <f>[16]Julho!$G$25</f>
        <v>28</v>
      </c>
      <c r="W20" s="14">
        <f>[16]Julho!$G$26</f>
        <v>34</v>
      </c>
      <c r="X20" s="14">
        <f>[16]Julho!$G$27</f>
        <v>41</v>
      </c>
      <c r="Y20" s="14">
        <f>[16]Julho!$G$28</f>
        <v>32</v>
      </c>
      <c r="Z20" s="14">
        <f>[16]Julho!$G$29</f>
        <v>63</v>
      </c>
      <c r="AA20" s="14">
        <f>[16]Julho!$G$30</f>
        <v>55</v>
      </c>
      <c r="AB20" s="14">
        <f>[16]Julho!$G$31</f>
        <v>58</v>
      </c>
      <c r="AC20" s="14">
        <f>[16]Julho!$G$32</f>
        <v>52</v>
      </c>
      <c r="AD20" s="14">
        <f>[16]Julho!$G$33</f>
        <v>34</v>
      </c>
      <c r="AE20" s="14">
        <f>[16]Julho!$G$34</f>
        <v>59</v>
      </c>
      <c r="AF20" s="14">
        <f>[16]Julho!$G$35</f>
        <v>36</v>
      </c>
      <c r="AG20" s="46">
        <f t="shared" si="1"/>
        <v>17</v>
      </c>
      <c r="AH20" s="47">
        <f t="shared" si="2"/>
        <v>43.064516129032256</v>
      </c>
    </row>
    <row r="21" spans="1:34" ht="17.100000000000001" customHeight="1" x14ac:dyDescent="0.2">
      <c r="A21" s="9" t="s">
        <v>13</v>
      </c>
      <c r="B21" s="14">
        <f>[17]Julho!$G$5</f>
        <v>35</v>
      </c>
      <c r="C21" s="14">
        <f>[17]Julho!$G$6</f>
        <v>26</v>
      </c>
      <c r="D21" s="14">
        <f>[17]Julho!$G$7</f>
        <v>25</v>
      </c>
      <c r="E21" s="14">
        <f>[17]Julho!$G$8</f>
        <v>25</v>
      </c>
      <c r="F21" s="14">
        <f>[17]Julho!$G$9</f>
        <v>34</v>
      </c>
      <c r="G21" s="14">
        <f>[17]Julho!$G$10</f>
        <v>58</v>
      </c>
      <c r="H21" s="14">
        <f>[17]Julho!$G$11</f>
        <v>77</v>
      </c>
      <c r="I21" s="14">
        <f>[17]Julho!$G$12</f>
        <v>72</v>
      </c>
      <c r="J21" s="14">
        <f>[17]Julho!$G$13</f>
        <v>47</v>
      </c>
      <c r="K21" s="14">
        <f>[17]Julho!$G$14</f>
        <v>37</v>
      </c>
      <c r="L21" s="14">
        <f>[17]Julho!$G$15</f>
        <v>66</v>
      </c>
      <c r="M21" s="14">
        <f>[17]Julho!$G$16</f>
        <v>51</v>
      </c>
      <c r="N21" s="14">
        <f>[17]Julho!$G$17</f>
        <v>40</v>
      </c>
      <c r="O21" s="14">
        <f>[17]Julho!$G$18</f>
        <v>38</v>
      </c>
      <c r="P21" s="14">
        <f>[17]Julho!$G$19</f>
        <v>33</v>
      </c>
      <c r="Q21" s="14">
        <f>[17]Julho!$G$20</f>
        <v>56</v>
      </c>
      <c r="R21" s="14">
        <f>[17]Julho!$G$21</f>
        <v>45</v>
      </c>
      <c r="S21" s="14">
        <f>[17]Julho!$G$22</f>
        <v>29</v>
      </c>
      <c r="T21" s="14">
        <f>[17]Julho!$G$23</f>
        <v>27</v>
      </c>
      <c r="U21" s="14">
        <f>[17]Julho!$G$24</f>
        <v>19</v>
      </c>
      <c r="V21" s="14">
        <f>[17]Julho!$G$25</f>
        <v>24</v>
      </c>
      <c r="W21" s="14">
        <f>[17]Julho!$G$26</f>
        <v>33</v>
      </c>
      <c r="X21" s="14">
        <f>[17]Julho!$G$27</f>
        <v>29</v>
      </c>
      <c r="Y21" s="14">
        <f>[17]Julho!$G$28</f>
        <v>29</v>
      </c>
      <c r="Z21" s="14">
        <f>[17]Julho!$G$29</f>
        <v>61</v>
      </c>
      <c r="AA21" s="14">
        <f>[17]Julho!$G$30</f>
        <v>40</v>
      </c>
      <c r="AB21" s="14">
        <f>[17]Julho!$G$31</f>
        <v>57</v>
      </c>
      <c r="AC21" s="14">
        <f>[17]Julho!$G$32</f>
        <v>33</v>
      </c>
      <c r="AD21" s="14">
        <f>[17]Julho!$G$33</f>
        <v>23</v>
      </c>
      <c r="AE21" s="14">
        <f>[17]Julho!$G$34</f>
        <v>47</v>
      </c>
      <c r="AF21" s="14">
        <f>[17]Julho!$G$35</f>
        <v>43</v>
      </c>
      <c r="AG21" s="46">
        <f t="shared" si="1"/>
        <v>19</v>
      </c>
      <c r="AH21" s="47">
        <f t="shared" si="2"/>
        <v>40.612903225806448</v>
      </c>
    </row>
    <row r="22" spans="1:34" ht="17.100000000000001" customHeight="1" x14ac:dyDescent="0.2">
      <c r="A22" s="9" t="s">
        <v>14</v>
      </c>
      <c r="B22" s="14">
        <f>[18]Julho!$G$5</f>
        <v>50</v>
      </c>
      <c r="C22" s="14">
        <f>[18]Julho!$G$6</f>
        <v>48</v>
      </c>
      <c r="D22" s="14">
        <f>[18]Julho!$G$7</f>
        <v>47</v>
      </c>
      <c r="E22" s="14">
        <f>[18]Julho!$G$8</f>
        <v>47</v>
      </c>
      <c r="F22" s="14">
        <f>[18]Julho!$G$9</f>
        <v>52</v>
      </c>
      <c r="G22" s="14">
        <f>[18]Julho!$G$10</f>
        <v>44</v>
      </c>
      <c r="H22" s="14">
        <f>[18]Julho!$G$11</f>
        <v>60</v>
      </c>
      <c r="I22" s="14">
        <f>[18]Julho!$G$12</f>
        <v>66</v>
      </c>
      <c r="J22" s="14">
        <f>[18]Julho!$G$13</f>
        <v>54</v>
      </c>
      <c r="K22" s="14">
        <f>[18]Julho!$G$14</f>
        <v>55</v>
      </c>
      <c r="L22" s="14">
        <f>[18]Julho!$G$15</f>
        <v>52</v>
      </c>
      <c r="M22" s="14">
        <f>[18]Julho!$G$16</f>
        <v>58</v>
      </c>
      <c r="N22" s="14">
        <f>[18]Julho!$G$17</f>
        <v>46</v>
      </c>
      <c r="O22" s="14">
        <f>[18]Julho!$G$18</f>
        <v>50</v>
      </c>
      <c r="P22" s="14">
        <f>[18]Julho!$G$19</f>
        <v>45</v>
      </c>
      <c r="Q22" s="14">
        <f>[18]Julho!$G$20</f>
        <v>58</v>
      </c>
      <c r="R22" s="14">
        <f>[18]Julho!$G$21</f>
        <v>66</v>
      </c>
      <c r="S22" s="14">
        <f>[18]Julho!$G$22</f>
        <v>49</v>
      </c>
      <c r="T22" s="14">
        <f>[18]Julho!$G$23</f>
        <v>49</v>
      </c>
      <c r="U22" s="14">
        <f>[18]Julho!$G$24</f>
        <v>52</v>
      </c>
      <c r="V22" s="14">
        <f>[18]Julho!$G$25</f>
        <v>45</v>
      </c>
      <c r="W22" s="14">
        <f>[18]Julho!$G$26</f>
        <v>37</v>
      </c>
      <c r="X22" s="14">
        <f>[18]Julho!$G$27</f>
        <v>46</v>
      </c>
      <c r="Y22" s="14">
        <f>[18]Julho!$G$28</f>
        <v>43</v>
      </c>
      <c r="Z22" s="14">
        <f>[18]Julho!$G$29</f>
        <v>29</v>
      </c>
      <c r="AA22" s="14">
        <f>[18]Julho!$G$30</f>
        <v>31</v>
      </c>
      <c r="AB22" s="14">
        <f>[18]Julho!$G$31</f>
        <v>33</v>
      </c>
      <c r="AC22" s="14">
        <f>[18]Julho!$G$32</f>
        <v>32</v>
      </c>
      <c r="AD22" s="14">
        <f>[18]Julho!$G$33</f>
        <v>19</v>
      </c>
      <c r="AE22" s="14">
        <f>[18]Julho!$G$34</f>
        <v>28</v>
      </c>
      <c r="AF22" s="14">
        <f>[18]Julho!$G$35</f>
        <v>38</v>
      </c>
      <c r="AG22" s="46">
        <f t="shared" si="1"/>
        <v>19</v>
      </c>
      <c r="AH22" s="47">
        <f t="shared" si="2"/>
        <v>46.096774193548384</v>
      </c>
    </row>
    <row r="23" spans="1:34" ht="17.100000000000001" customHeight="1" x14ac:dyDescent="0.2">
      <c r="A23" s="9" t="s">
        <v>15</v>
      </c>
      <c r="B23" s="14">
        <f>[19]Julho!$G$5</f>
        <v>38</v>
      </c>
      <c r="C23" s="14">
        <f>[19]Julho!$G$6</f>
        <v>33</v>
      </c>
      <c r="D23" s="14">
        <f>[19]Julho!$G$7</f>
        <v>26</v>
      </c>
      <c r="E23" s="14">
        <f>[19]Julho!$G$8</f>
        <v>31</v>
      </c>
      <c r="F23" s="14">
        <f>[19]Julho!$G$9</f>
        <v>36</v>
      </c>
      <c r="G23" s="14">
        <f>[19]Julho!$G$10</f>
        <v>57</v>
      </c>
      <c r="H23" s="14">
        <f>[19]Julho!$G$11</f>
        <v>34</v>
      </c>
      <c r="I23" s="14">
        <f>[19]Julho!$G$12</f>
        <v>72</v>
      </c>
      <c r="J23" s="14">
        <f>[19]Julho!$G$13</f>
        <v>47</v>
      </c>
      <c r="K23" s="14">
        <f>[19]Julho!$G$14</f>
        <v>72</v>
      </c>
      <c r="L23" s="14">
        <f>[19]Julho!$G$15</f>
        <v>35</v>
      </c>
      <c r="M23" s="14">
        <f>[19]Julho!$G$16</f>
        <v>30</v>
      </c>
      <c r="N23" s="14">
        <f>[19]Julho!$G$17</f>
        <v>28</v>
      </c>
      <c r="O23" s="14">
        <f>[19]Julho!$G$18</f>
        <v>30</v>
      </c>
      <c r="P23" s="14">
        <f>[19]Julho!$G$19</f>
        <v>57</v>
      </c>
      <c r="Q23" s="14">
        <f>[19]Julho!$G$20</f>
        <v>55</v>
      </c>
      <c r="R23" s="14">
        <f>[19]Julho!$G$21</f>
        <v>27</v>
      </c>
      <c r="S23" s="14">
        <f>[19]Julho!$G$22</f>
        <v>27</v>
      </c>
      <c r="T23" s="14">
        <f>[19]Julho!$G$23</f>
        <v>33</v>
      </c>
      <c r="U23" s="14">
        <f>[19]Julho!$G$24</f>
        <v>29</v>
      </c>
      <c r="V23" s="14">
        <f>[19]Julho!$G$25</f>
        <v>26</v>
      </c>
      <c r="W23" s="14">
        <f>[19]Julho!$G$26</f>
        <v>36</v>
      </c>
      <c r="X23" s="14">
        <f>[19]Julho!$G$27</f>
        <v>40</v>
      </c>
      <c r="Y23" s="14">
        <f>[19]Julho!$G$28</f>
        <v>30</v>
      </c>
      <c r="Z23" s="14">
        <f>[19]Julho!$G$29</f>
        <v>52</v>
      </c>
      <c r="AA23" s="14">
        <f>[19]Julho!$G$30</f>
        <v>58</v>
      </c>
      <c r="AB23" s="14">
        <f>[19]Julho!$G$31</f>
        <v>57</v>
      </c>
      <c r="AC23" s="14">
        <f>[19]Julho!$G$32</f>
        <v>32</v>
      </c>
      <c r="AD23" s="14">
        <f>[19]Julho!$G$33</f>
        <v>34</v>
      </c>
      <c r="AE23" s="14">
        <f>[19]Julho!$G$34</f>
        <v>73</v>
      </c>
      <c r="AF23" s="14">
        <f>[19]Julho!$G$35</f>
        <v>44</v>
      </c>
      <c r="AG23" s="46">
        <f t="shared" si="1"/>
        <v>26</v>
      </c>
      <c r="AH23" s="47">
        <f t="shared" si="2"/>
        <v>41.258064516129032</v>
      </c>
    </row>
    <row r="24" spans="1:34" ht="17.100000000000001" customHeight="1" x14ac:dyDescent="0.2">
      <c r="A24" s="9" t="s">
        <v>16</v>
      </c>
      <c r="B24" s="14">
        <f>[20]Julho!$G$5</f>
        <v>39</v>
      </c>
      <c r="C24" s="14">
        <f>[20]Julho!$G$6</f>
        <v>39</v>
      </c>
      <c r="D24" s="14">
        <f>[20]Julho!$G$7</f>
        <v>50</v>
      </c>
      <c r="E24" s="14">
        <f>[20]Julho!$G$8</f>
        <v>52</v>
      </c>
      <c r="F24" s="14">
        <f>[20]Julho!$G$9</f>
        <v>50</v>
      </c>
      <c r="G24" s="14">
        <f>[20]Julho!$G$10</f>
        <v>73</v>
      </c>
      <c r="H24" s="14">
        <f>[20]Julho!$G$11</f>
        <v>71</v>
      </c>
      <c r="I24" s="14">
        <f>[20]Julho!$G$12</f>
        <v>42</v>
      </c>
      <c r="J24" s="14">
        <f>[20]Julho!$G$13</f>
        <v>53</v>
      </c>
      <c r="K24" s="14">
        <f>[20]Julho!$G$14</f>
        <v>48</v>
      </c>
      <c r="L24" s="14">
        <f>[20]Julho!$G$15</f>
        <v>72</v>
      </c>
      <c r="M24" s="14">
        <f>[20]Julho!$G$16</f>
        <v>32</v>
      </c>
      <c r="N24" s="14">
        <f>[20]Julho!$G$17</f>
        <v>28</v>
      </c>
      <c r="O24" s="14">
        <f>[20]Julho!$G$18</f>
        <v>34</v>
      </c>
      <c r="P24" s="14">
        <f>[20]Julho!$G$19</f>
        <v>48</v>
      </c>
      <c r="Q24" s="14">
        <f>[20]Julho!$G$20</f>
        <v>47</v>
      </c>
      <c r="R24" s="14">
        <f>[20]Julho!$G$21</f>
        <v>35</v>
      </c>
      <c r="S24" s="14">
        <f>[20]Julho!$G$22</f>
        <v>35</v>
      </c>
      <c r="T24" s="14">
        <f>[20]Julho!$G$23</f>
        <v>27</v>
      </c>
      <c r="U24" s="14">
        <f>[20]Julho!$G$24</f>
        <v>25</v>
      </c>
      <c r="V24" s="14">
        <f>[20]Julho!$G$25</f>
        <v>29</v>
      </c>
      <c r="W24" s="14">
        <f>[20]Julho!$G$26</f>
        <v>38</v>
      </c>
      <c r="X24" s="14">
        <f>[20]Julho!$G$27</f>
        <v>38</v>
      </c>
      <c r="Y24" s="14">
        <f>[20]Julho!$G$28</f>
        <v>43</v>
      </c>
      <c r="Z24" s="14">
        <f>[20]Julho!$G$29</f>
        <v>68</v>
      </c>
      <c r="AA24" s="14">
        <f>[20]Julho!$G$30</f>
        <v>65</v>
      </c>
      <c r="AB24" s="14">
        <f>[20]Julho!$G$31</f>
        <v>83</v>
      </c>
      <c r="AC24" s="14">
        <f>[20]Julho!$G$32</f>
        <v>57</v>
      </c>
      <c r="AD24" s="14">
        <f>[20]Julho!$G$33</f>
        <v>67</v>
      </c>
      <c r="AE24" s="14" t="str">
        <f>[20]Julho!$G$34</f>
        <v>**</v>
      </c>
      <c r="AF24" s="14">
        <f>[20]Julho!$G$35</f>
        <v>58</v>
      </c>
      <c r="AG24" s="46">
        <f t="shared" si="1"/>
        <v>25</v>
      </c>
      <c r="AH24" s="47">
        <f t="shared" si="2"/>
        <v>48.2</v>
      </c>
    </row>
    <row r="25" spans="1:34" ht="17.100000000000001" customHeight="1" x14ac:dyDescent="0.2">
      <c r="A25" s="9" t="s">
        <v>17</v>
      </c>
      <c r="B25" s="14">
        <f>[21]Julho!$G$5</f>
        <v>36</v>
      </c>
      <c r="C25" s="14">
        <f>[21]Julho!$G$6</f>
        <v>32</v>
      </c>
      <c r="D25" s="14">
        <f>[21]Julho!$G$7</f>
        <v>32</v>
      </c>
      <c r="E25" s="14">
        <f>[21]Julho!$G$8</f>
        <v>27</v>
      </c>
      <c r="F25" s="14">
        <f>[21]Julho!$G$9</f>
        <v>31</v>
      </c>
      <c r="G25" s="14">
        <f>[21]Julho!$G$10</f>
        <v>48</v>
      </c>
      <c r="H25" s="14">
        <f>[21]Julho!$G$11</f>
        <v>80</v>
      </c>
      <c r="I25" s="14">
        <f>[21]Julho!$G$12</f>
        <v>53</v>
      </c>
      <c r="J25" s="14">
        <f>[21]Julho!$G$13</f>
        <v>54</v>
      </c>
      <c r="K25" s="14">
        <f>[21]Julho!$G$14</f>
        <v>38</v>
      </c>
      <c r="L25" s="14">
        <f>[21]Julho!$G$15</f>
        <v>63</v>
      </c>
      <c r="M25" s="14">
        <f>[21]Julho!$G$16</f>
        <v>52</v>
      </c>
      <c r="N25" s="14">
        <f>[21]Julho!$G$17</f>
        <v>31</v>
      </c>
      <c r="O25" s="14">
        <f>[21]Julho!$G$18</f>
        <v>29</v>
      </c>
      <c r="P25" s="14">
        <f>[21]Julho!$G$19</f>
        <v>34</v>
      </c>
      <c r="Q25" s="14">
        <f>[21]Julho!$G$20</f>
        <v>58</v>
      </c>
      <c r="R25" s="14">
        <f>[21]Julho!$G$21</f>
        <v>48</v>
      </c>
      <c r="S25" s="14">
        <f>[21]Julho!$G$22</f>
        <v>28</v>
      </c>
      <c r="T25" s="14">
        <f>[21]Julho!$G$23</f>
        <v>28</v>
      </c>
      <c r="U25" s="14">
        <f>[21]Julho!$G$24</f>
        <v>34</v>
      </c>
      <c r="V25" s="14">
        <f>[21]Julho!$G$25</f>
        <v>25</v>
      </c>
      <c r="W25" s="14">
        <f>[21]Julho!$G$26</f>
        <v>23</v>
      </c>
      <c r="X25" s="14">
        <f>[21]Julho!$G$27</f>
        <v>39</v>
      </c>
      <c r="Y25" s="14">
        <f>[21]Julho!$G$28</f>
        <v>31</v>
      </c>
      <c r="Z25" s="14">
        <f>[21]Julho!$G$29</f>
        <v>25</v>
      </c>
      <c r="AA25" s="14">
        <f>[21]Julho!$G$30</f>
        <v>57</v>
      </c>
      <c r="AB25" s="14">
        <f>[21]Julho!$G$31</f>
        <v>45</v>
      </c>
      <c r="AC25" s="14">
        <f>[21]Julho!$G$32</f>
        <v>62</v>
      </c>
      <c r="AD25" s="14">
        <f>[21]Julho!$G$33</f>
        <v>27</v>
      </c>
      <c r="AE25" s="14">
        <f>[21]Julho!$G$34</f>
        <v>20</v>
      </c>
      <c r="AF25" s="14">
        <f>[21]Julho!$G$35</f>
        <v>51</v>
      </c>
      <c r="AG25" s="46">
        <f t="shared" si="1"/>
        <v>20</v>
      </c>
      <c r="AH25" s="47">
        <f t="shared" si="2"/>
        <v>40.032258064516128</v>
      </c>
    </row>
    <row r="26" spans="1:34" ht="17.100000000000001" customHeight="1" x14ac:dyDescent="0.2">
      <c r="A26" s="9" t="s">
        <v>18</v>
      </c>
      <c r="B26" s="14">
        <f>[22]Julho!$G$5</f>
        <v>34</v>
      </c>
      <c r="C26" s="14">
        <f>[22]Julho!$G$6</f>
        <v>23</v>
      </c>
      <c r="D26" s="14">
        <f>[22]Julho!$G$7</f>
        <v>29</v>
      </c>
      <c r="E26" s="14">
        <f>[22]Julho!$G$8</f>
        <v>24</v>
      </c>
      <c r="F26" s="14">
        <f>[22]Julho!$G$9</f>
        <v>34</v>
      </c>
      <c r="G26" s="14">
        <f>[22]Julho!$G$10</f>
        <v>34</v>
      </c>
      <c r="H26" s="14">
        <f>[22]Julho!$G$11</f>
        <v>75</v>
      </c>
      <c r="I26" s="14">
        <f>[22]Julho!$G$12</f>
        <v>65</v>
      </c>
      <c r="J26" s="14">
        <f>[22]Julho!$G$13</f>
        <v>33</v>
      </c>
      <c r="K26" s="14">
        <f>[22]Julho!$G$14</f>
        <v>40</v>
      </c>
      <c r="L26" s="14">
        <f>[22]Julho!$G$15</f>
        <v>49</v>
      </c>
      <c r="M26" s="14">
        <f>[22]Julho!$G$16</f>
        <v>37</v>
      </c>
      <c r="N26" s="14">
        <f>[22]Julho!$G$17</f>
        <v>36</v>
      </c>
      <c r="O26" s="14">
        <f>[22]Julho!$G$18</f>
        <v>32</v>
      </c>
      <c r="P26" s="14">
        <f>[22]Julho!$G$19</f>
        <v>29</v>
      </c>
      <c r="Q26" s="14">
        <f>[22]Julho!$G$20</f>
        <v>50</v>
      </c>
      <c r="R26" s="14">
        <f>[22]Julho!$G$21</f>
        <v>28</v>
      </c>
      <c r="S26" s="14">
        <f>[22]Julho!$G$22</f>
        <v>28</v>
      </c>
      <c r="T26" s="14">
        <f>[22]Julho!$G$23</f>
        <v>29</v>
      </c>
      <c r="U26" s="14">
        <f>[22]Julho!$G$24</f>
        <v>16</v>
      </c>
      <c r="V26" s="14">
        <f>[22]Julho!$G$25</f>
        <v>25</v>
      </c>
      <c r="W26" s="14">
        <f>[22]Julho!$G$26</f>
        <v>33</v>
      </c>
      <c r="X26" s="14">
        <f>[22]Julho!$G$27</f>
        <v>27</v>
      </c>
      <c r="Y26" s="14">
        <f>[22]Julho!$G$28</f>
        <v>28</v>
      </c>
      <c r="Z26" s="14">
        <f>[22]Julho!$G$29</f>
        <v>37</v>
      </c>
      <c r="AA26" s="14">
        <f>[22]Julho!$G$30</f>
        <v>25</v>
      </c>
      <c r="AB26" s="14">
        <f>[22]Julho!$G$31</f>
        <v>21</v>
      </c>
      <c r="AC26" s="14">
        <f>[22]Julho!$G$32</f>
        <v>21</v>
      </c>
      <c r="AD26" s="14">
        <f>[22]Julho!$G$33</f>
        <v>18</v>
      </c>
      <c r="AE26" s="14">
        <f>[22]Julho!$G$34</f>
        <v>20</v>
      </c>
      <c r="AF26" s="14">
        <f>[22]Julho!$G$35</f>
        <v>22</v>
      </c>
      <c r="AG26" s="46">
        <f t="shared" si="1"/>
        <v>16</v>
      </c>
      <c r="AH26" s="47">
        <f t="shared" si="2"/>
        <v>32.322580645161288</v>
      </c>
    </row>
    <row r="27" spans="1:34" ht="17.100000000000001" customHeight="1" x14ac:dyDescent="0.2">
      <c r="A27" s="9" t="s">
        <v>19</v>
      </c>
      <c r="B27" s="14">
        <f>[23]Julho!$G$5</f>
        <v>54</v>
      </c>
      <c r="C27" s="14">
        <f>[23]Julho!$G$6</f>
        <v>55</v>
      </c>
      <c r="D27" s="14">
        <f>[23]Julho!$G$7</f>
        <v>57</v>
      </c>
      <c r="E27" s="14">
        <f>[23]Julho!$G$8</f>
        <v>48</v>
      </c>
      <c r="F27" s="14">
        <f>[23]Julho!$G$9</f>
        <v>53</v>
      </c>
      <c r="G27" s="14">
        <f>[23]Julho!$G$10</f>
        <v>58</v>
      </c>
      <c r="H27" s="14">
        <f>[23]Julho!$G$11</f>
        <v>80</v>
      </c>
      <c r="I27" s="14">
        <f>[23]Julho!$G$12</f>
        <v>68</v>
      </c>
      <c r="J27" s="14">
        <f>[23]Julho!$G$13</f>
        <v>72</v>
      </c>
      <c r="K27" s="14">
        <f>[23]Julho!$G$14</f>
        <v>68</v>
      </c>
      <c r="L27" s="14">
        <f>[23]Julho!$G$15</f>
        <v>68</v>
      </c>
      <c r="M27" s="14">
        <f>[23]Julho!$G$16</f>
        <v>54</v>
      </c>
      <c r="N27" s="14">
        <f>[23]Julho!$G$17</f>
        <v>46</v>
      </c>
      <c r="O27" s="14">
        <f>[23]Julho!$G$18</f>
        <v>40</v>
      </c>
      <c r="P27" s="14">
        <f>[23]Julho!$G$19</f>
        <v>44</v>
      </c>
      <c r="Q27" s="14">
        <f>[23]Julho!$G$20</f>
        <v>59</v>
      </c>
      <c r="R27" s="14">
        <f>[23]Julho!$G$21</f>
        <v>69</v>
      </c>
      <c r="S27" s="14">
        <f>[23]Julho!$G$22</f>
        <v>64</v>
      </c>
      <c r="T27" s="14">
        <f>[23]Julho!$G$23</f>
        <v>64</v>
      </c>
      <c r="U27" s="14">
        <f>[23]Julho!$G$24</f>
        <v>59</v>
      </c>
      <c r="V27" s="14">
        <f>[23]Julho!$G$25</f>
        <v>54</v>
      </c>
      <c r="W27" s="14">
        <f>[23]Julho!$G$26</f>
        <v>51</v>
      </c>
      <c r="X27" s="14">
        <f>[23]Julho!$G$27</f>
        <v>52</v>
      </c>
      <c r="Y27" s="14">
        <f>[23]Julho!$G$28</f>
        <v>56</v>
      </c>
      <c r="Z27" s="14">
        <f>[23]Julho!$G$29</f>
        <v>54</v>
      </c>
      <c r="AA27" s="14">
        <f>[23]Julho!$G$30</f>
        <v>59</v>
      </c>
      <c r="AB27" s="14">
        <f>[23]Julho!$G$31</f>
        <v>77</v>
      </c>
      <c r="AC27" s="14">
        <f>[23]Julho!$G$32</f>
        <v>79</v>
      </c>
      <c r="AD27" s="14">
        <f>[23]Julho!$G$33</f>
        <v>53</v>
      </c>
      <c r="AE27" s="14">
        <f>[23]Julho!$G$34</f>
        <v>41</v>
      </c>
      <c r="AF27" s="14">
        <f>[23]Julho!$G$35</f>
        <v>90</v>
      </c>
      <c r="AG27" s="46">
        <f t="shared" si="1"/>
        <v>40</v>
      </c>
      <c r="AH27" s="47">
        <f t="shared" si="2"/>
        <v>59.548387096774192</v>
      </c>
    </row>
    <row r="28" spans="1:34" ht="17.100000000000001" customHeight="1" x14ac:dyDescent="0.2">
      <c r="A28" s="9" t="s">
        <v>31</v>
      </c>
      <c r="B28" s="14">
        <f>[24]Julho!$G$5</f>
        <v>34</v>
      </c>
      <c r="C28" s="14">
        <f>[24]Julho!$G$6</f>
        <v>29</v>
      </c>
      <c r="D28" s="14">
        <f>[24]Julho!$G$7</f>
        <v>29</v>
      </c>
      <c r="E28" s="14">
        <f>[24]Julho!$G$8</f>
        <v>27</v>
      </c>
      <c r="F28" s="14">
        <f>[24]Julho!$G$9</f>
        <v>34</v>
      </c>
      <c r="G28" s="14">
        <f>[24]Julho!$G$10</f>
        <v>51</v>
      </c>
      <c r="H28" s="14">
        <f>[24]Julho!$G$11</f>
        <v>78</v>
      </c>
      <c r="I28" s="14">
        <f>[24]Julho!$G$12</f>
        <v>43</v>
      </c>
      <c r="J28" s="14">
        <f>[24]Julho!$G$13</f>
        <v>48</v>
      </c>
      <c r="K28" s="14">
        <f>[24]Julho!$G$14</f>
        <v>45</v>
      </c>
      <c r="L28" s="14">
        <f>[24]Julho!$G$15</f>
        <v>54</v>
      </c>
      <c r="M28" s="14">
        <f>[24]Julho!$G$16</f>
        <v>51</v>
      </c>
      <c r="N28" s="14">
        <f>[24]Julho!$G$17</f>
        <v>25</v>
      </c>
      <c r="O28" s="14">
        <f>[24]Julho!$G$18</f>
        <v>27</v>
      </c>
      <c r="P28" s="14">
        <f>[24]Julho!$G$19</f>
        <v>27</v>
      </c>
      <c r="Q28" s="14">
        <f>[24]Julho!$G$20</f>
        <v>58</v>
      </c>
      <c r="R28" s="14">
        <f>[24]Julho!$G$21</f>
        <v>41</v>
      </c>
      <c r="S28" s="14">
        <f>[24]Julho!$G$22</f>
        <v>26</v>
      </c>
      <c r="T28" s="14">
        <f>[24]Julho!$G$23</f>
        <v>26</v>
      </c>
      <c r="U28" s="14">
        <f>[24]Julho!$G$24</f>
        <v>28</v>
      </c>
      <c r="V28" s="14">
        <f>[24]Julho!$G$25</f>
        <v>18</v>
      </c>
      <c r="W28" s="14">
        <f>[24]Julho!$G$26</f>
        <v>28</v>
      </c>
      <c r="X28" s="14">
        <f>[24]Julho!$G$27</f>
        <v>41</v>
      </c>
      <c r="Y28" s="14">
        <f>[24]Julho!$G$28</f>
        <v>38</v>
      </c>
      <c r="Z28" s="14">
        <f>[24]Julho!$G$29</f>
        <v>32</v>
      </c>
      <c r="AA28" s="14">
        <f>[24]Julho!$G$30</f>
        <v>46</v>
      </c>
      <c r="AB28" s="14">
        <f>[24]Julho!$G$31</f>
        <v>37</v>
      </c>
      <c r="AC28" s="14">
        <f>[24]Julho!$G$32</f>
        <v>57</v>
      </c>
      <c r="AD28" s="14">
        <f>[24]Julho!$G$33</f>
        <v>28</v>
      </c>
      <c r="AE28" s="14">
        <f>[24]Julho!$G$34</f>
        <v>21</v>
      </c>
      <c r="AF28" s="14">
        <f>[24]Julho!$G$35</f>
        <v>36</v>
      </c>
      <c r="AG28" s="46">
        <f t="shared" si="1"/>
        <v>18</v>
      </c>
      <c r="AH28" s="47">
        <f t="shared" si="2"/>
        <v>37.516129032258064</v>
      </c>
    </row>
    <row r="29" spans="1:34" ht="17.100000000000001" customHeight="1" x14ac:dyDescent="0.2">
      <c r="A29" s="9" t="s">
        <v>20</v>
      </c>
      <c r="B29" s="14">
        <f>[25]Julho!$G$5</f>
        <v>40</v>
      </c>
      <c r="C29" s="14">
        <f>[25]Julho!$G$6</f>
        <v>37</v>
      </c>
      <c r="D29" s="14">
        <f>[25]Julho!$G$7</f>
        <v>36</v>
      </c>
      <c r="E29" s="14">
        <f>[25]Julho!$G$8</f>
        <v>35</v>
      </c>
      <c r="F29" s="14">
        <f>[25]Julho!$G$9</f>
        <v>40</v>
      </c>
      <c r="G29" s="14">
        <f>[25]Julho!$G$10</f>
        <v>32</v>
      </c>
      <c r="H29" s="14">
        <f>[25]Julho!$G$11</f>
        <v>58</v>
      </c>
      <c r="I29" s="14">
        <f>[25]Julho!$G$12</f>
        <v>53</v>
      </c>
      <c r="J29" s="14">
        <f>[25]Julho!$G$13</f>
        <v>52</v>
      </c>
      <c r="K29" s="14">
        <f>[25]Julho!$G$14</f>
        <v>43</v>
      </c>
      <c r="L29" s="14">
        <f>[25]Julho!$G$15</f>
        <v>38</v>
      </c>
      <c r="M29" s="14">
        <f>[25]Julho!$G$16</f>
        <v>57</v>
      </c>
      <c r="N29" s="14">
        <f>[25]Julho!$G$17</f>
        <v>26</v>
      </c>
      <c r="O29" s="14">
        <f>[25]Julho!$G$18</f>
        <v>26</v>
      </c>
      <c r="P29" s="14">
        <f>[25]Julho!$G$19</f>
        <v>28</v>
      </c>
      <c r="Q29" s="14">
        <f>[25]Julho!$G$20</f>
        <v>49</v>
      </c>
      <c r="R29" s="14">
        <f>[25]Julho!$G$21</f>
        <v>58</v>
      </c>
      <c r="S29" s="14">
        <f>[25]Julho!$G$22</f>
        <v>42</v>
      </c>
      <c r="T29" s="14">
        <f>[25]Julho!$G$23</f>
        <v>42</v>
      </c>
      <c r="U29" s="14">
        <f>[25]Julho!$G$24</f>
        <v>37</v>
      </c>
      <c r="V29" s="14">
        <f>[25]Julho!$G$25</f>
        <v>32</v>
      </c>
      <c r="W29" s="14">
        <f>[25]Julho!$G$26</f>
        <v>26</v>
      </c>
      <c r="X29" s="14">
        <f>[25]Julho!$G$27</f>
        <v>39</v>
      </c>
      <c r="Y29" s="14">
        <f>[25]Julho!$G$28</f>
        <v>31</v>
      </c>
      <c r="Z29" s="14">
        <f>[25]Julho!$G$29</f>
        <v>23</v>
      </c>
      <c r="AA29" s="14">
        <f>[25]Julho!$G$30</f>
        <v>22</v>
      </c>
      <c r="AB29" s="14">
        <f>[25]Julho!$G$31</f>
        <v>24</v>
      </c>
      <c r="AC29" s="14">
        <f>[25]Julho!$G$32</f>
        <v>24</v>
      </c>
      <c r="AD29" s="14" t="str">
        <f>[25]Julho!$G$33</f>
        <v>**</v>
      </c>
      <c r="AE29" s="14" t="str">
        <f>[25]Julho!$G$34</f>
        <v>**</v>
      </c>
      <c r="AF29" s="14" t="str">
        <f>[25]Julho!$G$35</f>
        <v>**</v>
      </c>
      <c r="AG29" s="46">
        <f t="shared" si="1"/>
        <v>22</v>
      </c>
      <c r="AH29" s="47">
        <f t="shared" si="2"/>
        <v>37.5</v>
      </c>
    </row>
    <row r="30" spans="1:34" s="5" customFormat="1" ht="17.100000000000001" customHeight="1" x14ac:dyDescent="0.2">
      <c r="A30" s="10" t="s">
        <v>35</v>
      </c>
      <c r="B30" s="21">
        <f t="shared" ref="B30:AG30" si="3">MIN(B5:B29)</f>
        <v>26</v>
      </c>
      <c r="C30" s="21">
        <f t="shared" si="3"/>
        <v>23</v>
      </c>
      <c r="D30" s="21">
        <f t="shared" si="3"/>
        <v>23</v>
      </c>
      <c r="E30" s="21">
        <f t="shared" si="3"/>
        <v>23</v>
      </c>
      <c r="F30" s="21">
        <f t="shared" si="3"/>
        <v>26</v>
      </c>
      <c r="G30" s="21">
        <f t="shared" si="3"/>
        <v>27</v>
      </c>
      <c r="H30" s="21">
        <f t="shared" si="3"/>
        <v>34</v>
      </c>
      <c r="I30" s="21">
        <f t="shared" si="3"/>
        <v>38</v>
      </c>
      <c r="J30" s="21">
        <f t="shared" si="3"/>
        <v>33</v>
      </c>
      <c r="K30" s="21">
        <f t="shared" si="3"/>
        <v>33</v>
      </c>
      <c r="L30" s="21">
        <f t="shared" si="3"/>
        <v>33</v>
      </c>
      <c r="M30" s="21">
        <f t="shared" si="3"/>
        <v>25</v>
      </c>
      <c r="N30" s="21">
        <f t="shared" si="3"/>
        <v>25</v>
      </c>
      <c r="O30" s="21">
        <f t="shared" si="3"/>
        <v>22</v>
      </c>
      <c r="P30" s="21">
        <f t="shared" si="3"/>
        <v>26</v>
      </c>
      <c r="Q30" s="21">
        <f t="shared" si="3"/>
        <v>23</v>
      </c>
      <c r="R30" s="21">
        <f t="shared" si="3"/>
        <v>27</v>
      </c>
      <c r="S30" s="21">
        <f t="shared" si="3"/>
        <v>17</v>
      </c>
      <c r="T30" s="21">
        <f t="shared" si="3"/>
        <v>22</v>
      </c>
      <c r="U30" s="21">
        <f t="shared" si="3"/>
        <v>16</v>
      </c>
      <c r="V30" s="21">
        <f t="shared" si="3"/>
        <v>18</v>
      </c>
      <c r="W30" s="21">
        <f t="shared" si="3"/>
        <v>23</v>
      </c>
      <c r="X30" s="21">
        <f t="shared" si="3"/>
        <v>20</v>
      </c>
      <c r="Y30" s="21">
        <f t="shared" si="3"/>
        <v>18</v>
      </c>
      <c r="Z30" s="21">
        <f t="shared" si="3"/>
        <v>19</v>
      </c>
      <c r="AA30" s="21">
        <f t="shared" si="3"/>
        <v>20</v>
      </c>
      <c r="AB30" s="21">
        <f t="shared" si="3"/>
        <v>17</v>
      </c>
      <c r="AC30" s="21">
        <f t="shared" si="3"/>
        <v>16</v>
      </c>
      <c r="AD30" s="21">
        <f t="shared" si="3"/>
        <v>14</v>
      </c>
      <c r="AE30" s="21">
        <f t="shared" si="3"/>
        <v>20</v>
      </c>
      <c r="AF30" s="21">
        <f t="shared" si="3"/>
        <v>17</v>
      </c>
      <c r="AG30" s="7">
        <f t="shared" si="3"/>
        <v>14</v>
      </c>
      <c r="AH30" s="35">
        <f>AVERAGE(AH5:AH28)</f>
        <v>40.503848566308243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B1" workbookViewId="0">
      <selection activeCell="O30" sqref="O3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s="4" customFormat="1" ht="20.100000000000001" customHeight="1" x14ac:dyDescent="0.2">
      <c r="A2" s="63" t="s">
        <v>21</v>
      </c>
      <c r="B2" s="60" t="s">
        <v>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3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1" t="s">
        <v>41</v>
      </c>
    </row>
    <row r="4" spans="1:33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30" t="s">
        <v>39</v>
      </c>
    </row>
    <row r="5" spans="1:33" s="5" customFormat="1" ht="20.100000000000001" customHeight="1" thickTop="1" x14ac:dyDescent="0.2">
      <c r="A5" s="8" t="s">
        <v>46</v>
      </c>
      <c r="B5" s="45">
        <f>[1]Julho!$H$5</f>
        <v>3.6</v>
      </c>
      <c r="C5" s="45">
        <f>[1]Julho!$H$6</f>
        <v>3.2</v>
      </c>
      <c r="D5" s="45">
        <f>[1]Julho!$H$7</f>
        <v>3.4</v>
      </c>
      <c r="E5" s="45">
        <f>[1]Julho!$H$8</f>
        <v>4.5</v>
      </c>
      <c r="F5" s="45">
        <f>[1]Julho!$H$9</f>
        <v>3</v>
      </c>
      <c r="G5" s="45">
        <f>[1]Julho!$H$10</f>
        <v>4.0999999999999996</v>
      </c>
      <c r="H5" s="45">
        <f>[1]Julho!$H$11</f>
        <v>4.2</v>
      </c>
      <c r="I5" s="45">
        <f>[1]Julho!$H$12</f>
        <v>2.9</v>
      </c>
      <c r="J5" s="45">
        <f>[1]Julho!$H$13</f>
        <v>2.2000000000000002</v>
      </c>
      <c r="K5" s="45">
        <f>[1]Julho!$H$14</f>
        <v>2.8</v>
      </c>
      <c r="L5" s="45">
        <f>[1]Julho!$H$15</f>
        <v>2.2999999999999998</v>
      </c>
      <c r="M5" s="45">
        <f>[1]Julho!$H$16</f>
        <v>4.4000000000000004</v>
      </c>
      <c r="N5" s="45">
        <f>[1]Julho!$H$17</f>
        <v>2.5</v>
      </c>
      <c r="O5" s="45">
        <f>[1]Julho!$H$18</f>
        <v>2.2999999999999998</v>
      </c>
      <c r="P5" s="45">
        <f>[1]Julho!$H$19</f>
        <v>2.5</v>
      </c>
      <c r="Q5" s="45">
        <f>[1]Julho!$H$20</f>
        <v>3.5</v>
      </c>
      <c r="R5" s="45">
        <f>[1]Julho!$H$21</f>
        <v>3.7</v>
      </c>
      <c r="S5" s="45">
        <f>[1]Julho!$H$22</f>
        <v>2.7</v>
      </c>
      <c r="T5" s="45">
        <f>[1]Julho!$H$23</f>
        <v>2.6</v>
      </c>
      <c r="U5" s="45">
        <f>[1]Julho!$H$24</f>
        <v>2.5</v>
      </c>
      <c r="V5" s="45">
        <f>[1]Julho!$H$25</f>
        <v>3.1</v>
      </c>
      <c r="W5" s="45">
        <f>[1]Julho!$H$26</f>
        <v>2.2000000000000002</v>
      </c>
      <c r="X5" s="45">
        <f>[1]Julho!$H$27</f>
        <v>1.9</v>
      </c>
      <c r="Y5" s="45">
        <f>[1]Julho!$H$28</f>
        <v>4.0999999999999996</v>
      </c>
      <c r="Z5" s="45">
        <f>[1]Julho!$H$29</f>
        <v>3.1</v>
      </c>
      <c r="AA5" s="45">
        <f>[1]Julho!$H$30</f>
        <v>2.8</v>
      </c>
      <c r="AB5" s="45">
        <f>[1]Julho!$H$31</f>
        <v>1.8</v>
      </c>
      <c r="AC5" s="45">
        <f>[1]Julho!$H$32</f>
        <v>3.9</v>
      </c>
      <c r="AD5" s="45">
        <f>[1]Julho!$H$33</f>
        <v>4.5</v>
      </c>
      <c r="AE5" s="45">
        <f>[1]Julho!$H$34</f>
        <v>2.7</v>
      </c>
      <c r="AF5" s="45">
        <f>[1]Julho!$H$35</f>
        <v>3.6</v>
      </c>
      <c r="AG5" s="46">
        <f>MAX(B5:AF5)</f>
        <v>4.5</v>
      </c>
    </row>
    <row r="6" spans="1:33" ht="17.100000000000001" customHeight="1" x14ac:dyDescent="0.2">
      <c r="A6" s="9" t="s">
        <v>0</v>
      </c>
      <c r="B6" s="3">
        <f>[2]Julho!$H$5</f>
        <v>14.04</v>
      </c>
      <c r="C6" s="3">
        <f>[2]Julho!$H$6</f>
        <v>14.76</v>
      </c>
      <c r="D6" s="3">
        <f>[2]Julho!$H$7</f>
        <v>13.68</v>
      </c>
      <c r="E6" s="3">
        <f>[2]Julho!$H$8</f>
        <v>19.440000000000001</v>
      </c>
      <c r="F6" s="3">
        <f>[2]Julho!$H$9</f>
        <v>21.6</v>
      </c>
      <c r="G6" s="3">
        <f>[2]Julho!$H$10</f>
        <v>14.04</v>
      </c>
      <c r="H6" s="3">
        <f>[2]Julho!$H$11</f>
        <v>13.68</v>
      </c>
      <c r="I6" s="3">
        <f>[2]Julho!$H$12</f>
        <v>14.04</v>
      </c>
      <c r="J6" s="3">
        <f>[2]Julho!$H$13</f>
        <v>16.559999999999999</v>
      </c>
      <c r="K6" s="3">
        <f>[2]Julho!$H$14</f>
        <v>14.76</v>
      </c>
      <c r="L6" s="3">
        <f>[2]Julho!$H$15</f>
        <v>11.16</v>
      </c>
      <c r="M6" s="3">
        <f>[2]Julho!$H$16</f>
        <v>10.44</v>
      </c>
      <c r="N6" s="3">
        <f>[2]Julho!$H$17</f>
        <v>7.9200000000000008</v>
      </c>
      <c r="O6" s="3">
        <f>[2]Julho!$H$18</f>
        <v>13.32</v>
      </c>
      <c r="P6" s="3">
        <f>[2]Julho!$H$19</f>
        <v>12.24</v>
      </c>
      <c r="Q6" s="3">
        <f>[2]Julho!$H$20</f>
        <v>14.4</v>
      </c>
      <c r="R6" s="3">
        <f>[2]Julho!$H$21</f>
        <v>12.6</v>
      </c>
      <c r="S6" s="3">
        <f>[2]Julho!$H$22</f>
        <v>8.2799999999999994</v>
      </c>
      <c r="T6" s="3">
        <f>[2]Julho!$H$23</f>
        <v>11.879999999999999</v>
      </c>
      <c r="U6" s="3">
        <f>[2]Julho!$H$24</f>
        <v>12.24</v>
      </c>
      <c r="V6" s="3">
        <f>[2]Julho!$H$25</f>
        <v>21.96</v>
      </c>
      <c r="W6" s="3">
        <f>[2]Julho!$H$26</f>
        <v>28.8</v>
      </c>
      <c r="X6" s="3">
        <f>[2]Julho!$H$27</f>
        <v>15.120000000000001</v>
      </c>
      <c r="Y6" s="3">
        <f>[2]Julho!$H$28</f>
        <v>16.559999999999999</v>
      </c>
      <c r="Z6" s="3">
        <f>[2]Julho!$H$29</f>
        <v>11.520000000000001</v>
      </c>
      <c r="AA6" s="3">
        <f>[2]Julho!$H$30</f>
        <v>11.879999999999999</v>
      </c>
      <c r="AB6" s="3">
        <f>[2]Julho!$H$31</f>
        <v>11.879999999999999</v>
      </c>
      <c r="AC6" s="3">
        <f>[2]Julho!$H$32</f>
        <v>14.04</v>
      </c>
      <c r="AD6" s="3">
        <f>[2]Julho!$H$33</f>
        <v>30.6</v>
      </c>
      <c r="AE6" s="3">
        <f>[2]Julho!$H$34</f>
        <v>12.24</v>
      </c>
      <c r="AF6" s="3">
        <f>[2]Julho!$H$35</f>
        <v>18</v>
      </c>
      <c r="AG6" s="46">
        <f t="shared" ref="AG6:AG29" si="1">MAX(B6:AF6)</f>
        <v>30.6</v>
      </c>
    </row>
    <row r="7" spans="1:33" ht="17.100000000000001" customHeight="1" x14ac:dyDescent="0.2">
      <c r="A7" s="9" t="s">
        <v>1</v>
      </c>
      <c r="B7" s="3">
        <f>[3]Julho!$H$5</f>
        <v>13.32</v>
      </c>
      <c r="C7" s="3">
        <f>[3]Julho!$H$6</f>
        <v>12.6</v>
      </c>
      <c r="D7" s="3">
        <f>[3]Julho!$H$7</f>
        <v>5.04</v>
      </c>
      <c r="E7" s="3">
        <f>[3]Julho!$H$8</f>
        <v>16.920000000000002</v>
      </c>
      <c r="F7" s="3">
        <f>[3]Julho!$H$9</f>
        <v>12.24</v>
      </c>
      <c r="G7" s="3">
        <f>[3]Julho!$H$10</f>
        <v>10.8</v>
      </c>
      <c r="H7" s="3">
        <f>[3]Julho!$H$11</f>
        <v>6.84</v>
      </c>
      <c r="I7" s="3">
        <f>[3]Julho!$H$12</f>
        <v>13.68</v>
      </c>
      <c r="J7" s="3">
        <f>[3]Julho!$H$13</f>
        <v>4.6800000000000006</v>
      </c>
      <c r="K7" s="3">
        <f>[3]Julho!$H$14</f>
        <v>11.16</v>
      </c>
      <c r="L7" s="3">
        <f>[3]Julho!$H$15</f>
        <v>7.2</v>
      </c>
      <c r="M7" s="3">
        <f>[3]Julho!$H$16</f>
        <v>7.9200000000000008</v>
      </c>
      <c r="N7" s="3">
        <f>[3]Julho!$H$17</f>
        <v>14.76</v>
      </c>
      <c r="O7" s="3">
        <f>[3]Julho!$H$18</f>
        <v>15.48</v>
      </c>
      <c r="P7" s="3">
        <f>[3]Julho!$H$19</f>
        <v>17.28</v>
      </c>
      <c r="Q7" s="3">
        <f>[3]Julho!$H$20</f>
        <v>11.520000000000001</v>
      </c>
      <c r="R7" s="3">
        <f>[3]Julho!$H$21</f>
        <v>9.3600000000000012</v>
      </c>
      <c r="S7" s="3">
        <f>[3]Julho!$H$22</f>
        <v>2.16</v>
      </c>
      <c r="T7" s="3">
        <f>[3]Julho!$H$23</f>
        <v>7.9200000000000008</v>
      </c>
      <c r="U7" s="3">
        <f>[3]Julho!$H$24</f>
        <v>3.24</v>
      </c>
      <c r="V7" s="3">
        <f>[3]Julho!$H$25</f>
        <v>18.720000000000002</v>
      </c>
      <c r="W7" s="3">
        <f>[3]Julho!$H$26</f>
        <v>11.879999999999999</v>
      </c>
      <c r="X7" s="3">
        <f>[3]Julho!$H$27</f>
        <v>8.64</v>
      </c>
      <c r="Y7" s="3">
        <f>[3]Julho!$H$28</f>
        <v>10.08</v>
      </c>
      <c r="Z7" s="3">
        <f>[3]Julho!$H$29</f>
        <v>4.6800000000000006</v>
      </c>
      <c r="AA7" s="3">
        <f>[3]Julho!$H$30</f>
        <v>10.44</v>
      </c>
      <c r="AB7" s="3">
        <f>[3]Julho!$H$31</f>
        <v>8.64</v>
      </c>
      <c r="AC7" s="3">
        <f>[3]Julho!$H$32</f>
        <v>10.8</v>
      </c>
      <c r="AD7" s="3">
        <f>[3]Julho!$H$33</f>
        <v>18</v>
      </c>
      <c r="AE7" s="3">
        <f>[3]Julho!$H$34</f>
        <v>5.04</v>
      </c>
      <c r="AF7" s="3">
        <f>[3]Julho!$H$35</f>
        <v>9</v>
      </c>
      <c r="AG7" s="46">
        <f t="shared" si="1"/>
        <v>18.720000000000002</v>
      </c>
    </row>
    <row r="8" spans="1:33" ht="17.100000000000001" customHeight="1" x14ac:dyDescent="0.2">
      <c r="A8" s="9" t="s">
        <v>50</v>
      </c>
      <c r="B8" s="3">
        <f>[4]Julho!$H$5</f>
        <v>11.520000000000001</v>
      </c>
      <c r="C8" s="3">
        <f>[4]Julho!$H$6</f>
        <v>12.8</v>
      </c>
      <c r="D8" s="3">
        <f>[4]Julho!$H$7</f>
        <v>10.240000000000002</v>
      </c>
      <c r="E8" s="3">
        <f>[4]Julho!$H$8</f>
        <v>15.040000000000001</v>
      </c>
      <c r="F8" s="3">
        <f>[4]Julho!$H$9</f>
        <v>13.76</v>
      </c>
      <c r="G8" s="3">
        <f>[4]Julho!$H$10</f>
        <v>13.440000000000001</v>
      </c>
      <c r="H8" s="3">
        <f>[4]Julho!$H$11</f>
        <v>13.76</v>
      </c>
      <c r="I8" s="3">
        <f>[4]Julho!$H$12</f>
        <v>10.240000000000002</v>
      </c>
      <c r="J8" s="3">
        <f>[4]Julho!$H$13</f>
        <v>11.520000000000001</v>
      </c>
      <c r="K8" s="3">
        <f>[4]Julho!$H$14</f>
        <v>9.9200000000000017</v>
      </c>
      <c r="L8" s="3">
        <f>[4]Julho!$H$15</f>
        <v>13.76</v>
      </c>
      <c r="M8" s="3">
        <f>[4]Julho!$H$16</f>
        <v>13.12</v>
      </c>
      <c r="N8" s="3">
        <f>[4]Julho!$H$17</f>
        <v>10.240000000000002</v>
      </c>
      <c r="O8" s="3">
        <f>[4]Julho!$H$18</f>
        <v>7.68</v>
      </c>
      <c r="P8" s="3">
        <f>[4]Julho!$H$19</f>
        <v>8</v>
      </c>
      <c r="Q8" s="3">
        <f>[4]Julho!$H$20</f>
        <v>12.8</v>
      </c>
      <c r="R8" s="3">
        <f>[4]Julho!$H$21</f>
        <v>13.76</v>
      </c>
      <c r="S8" s="3">
        <f>[4]Julho!$H$22</f>
        <v>10.88</v>
      </c>
      <c r="T8" s="3">
        <f>[4]Julho!$H$23</f>
        <v>6.7200000000000006</v>
      </c>
      <c r="U8" s="3">
        <f>[4]Julho!$H$24</f>
        <v>7.68</v>
      </c>
      <c r="V8" s="3">
        <f>[4]Julho!$H$25</f>
        <v>12.8</v>
      </c>
      <c r="W8" s="3">
        <f>[4]Julho!$H$26</f>
        <v>24.32</v>
      </c>
      <c r="X8" s="3">
        <f>[4]Julho!$H$27</f>
        <v>8.9599999999999991</v>
      </c>
      <c r="Y8" s="3">
        <f>[4]Julho!$H$28</f>
        <v>7.68</v>
      </c>
      <c r="Z8" s="3">
        <f>[4]Julho!$H$29</f>
        <v>13.12</v>
      </c>
      <c r="AA8" s="3">
        <f>[4]Julho!$H$30</f>
        <v>7.0400000000000009</v>
      </c>
      <c r="AB8" s="3">
        <f>[4]Julho!$H$31</f>
        <v>14.4</v>
      </c>
      <c r="AC8" s="3">
        <f>[4]Julho!$H$32</f>
        <v>13.12</v>
      </c>
      <c r="AD8" s="3">
        <f>[4]Julho!$H$33</f>
        <v>8</v>
      </c>
      <c r="AE8" s="3">
        <f>[4]Julho!$H$34</f>
        <v>14.080000000000002</v>
      </c>
      <c r="AF8" s="3">
        <f>[4]Julho!$H$35</f>
        <v>8</v>
      </c>
      <c r="AG8" s="46">
        <f t="shared" si="1"/>
        <v>24.32</v>
      </c>
    </row>
    <row r="9" spans="1:33" ht="17.100000000000001" customHeight="1" x14ac:dyDescent="0.2">
      <c r="A9" s="9" t="s">
        <v>2</v>
      </c>
      <c r="B9" s="3">
        <f>[5]Julho!$H$5</f>
        <v>15.680000000000001</v>
      </c>
      <c r="C9" s="3">
        <f>[5]Julho!$H$6</f>
        <v>18.240000000000002</v>
      </c>
      <c r="D9" s="3">
        <f>[5]Julho!$H$7</f>
        <v>16.64</v>
      </c>
      <c r="E9" s="3">
        <f>[5]Julho!$H$8</f>
        <v>18.559999999999999</v>
      </c>
      <c r="F9" s="3">
        <f>[5]Julho!$H$9</f>
        <v>16.32</v>
      </c>
      <c r="G9" s="3">
        <f>[5]Julho!$H$10</f>
        <v>14.080000000000002</v>
      </c>
      <c r="H9" s="3">
        <f>[5]Julho!$H$11</f>
        <v>16</v>
      </c>
      <c r="I9" s="3">
        <f>[5]Julho!$H$12</f>
        <v>20.480000000000004</v>
      </c>
      <c r="J9" s="3">
        <f>[5]Julho!$H$13</f>
        <v>25.6</v>
      </c>
      <c r="K9" s="3">
        <f>[5]Julho!$H$14</f>
        <v>15.36</v>
      </c>
      <c r="L9" s="3">
        <f>[5]Julho!$H$15</f>
        <v>10.88</v>
      </c>
      <c r="M9" s="3">
        <f>[5]Julho!$H$16</f>
        <v>17.600000000000001</v>
      </c>
      <c r="N9" s="3">
        <f>[5]Julho!$H$17</f>
        <v>16.32</v>
      </c>
      <c r="O9" s="3">
        <f>[5]Julho!$H$18</f>
        <v>17.919999999999998</v>
      </c>
      <c r="P9" s="3">
        <f>[5]Julho!$H$19</f>
        <v>18.880000000000003</v>
      </c>
      <c r="Q9" s="3">
        <f>[5]Julho!$H$20</f>
        <v>22.400000000000002</v>
      </c>
      <c r="R9" s="3">
        <f>[5]Julho!$H$21</f>
        <v>21.44</v>
      </c>
      <c r="S9" s="3">
        <f>[5]Julho!$H$22</f>
        <v>13.12</v>
      </c>
      <c r="T9" s="3">
        <f>[5]Julho!$H$23</f>
        <v>15.680000000000001</v>
      </c>
      <c r="U9" s="3">
        <f>[5]Julho!$H$24</f>
        <v>16.32</v>
      </c>
      <c r="V9" s="3">
        <f>[5]Julho!$H$25</f>
        <v>16.32</v>
      </c>
      <c r="W9" s="3">
        <f>[5]Julho!$H$26</f>
        <v>16</v>
      </c>
      <c r="X9" s="3">
        <f>[5]Julho!$H$27</f>
        <v>12.8</v>
      </c>
      <c r="Y9" s="3">
        <f>[5]Julho!$H$28</f>
        <v>17.600000000000001</v>
      </c>
      <c r="Z9" s="3">
        <f>[5]Julho!$H$29</f>
        <v>14.4</v>
      </c>
      <c r="AA9" s="3">
        <f>[5]Julho!$H$30</f>
        <v>14.719999999999999</v>
      </c>
      <c r="AB9" s="3">
        <f>[5]Julho!$H$31</f>
        <v>10.88</v>
      </c>
      <c r="AC9" s="3">
        <f>[5]Julho!$H$32</f>
        <v>16</v>
      </c>
      <c r="AD9" s="3">
        <f>[5]Julho!$H$33</f>
        <v>19.200000000000003</v>
      </c>
      <c r="AE9" s="3">
        <f>[5]Julho!$H$34</f>
        <v>11.840000000000002</v>
      </c>
      <c r="AF9" s="3">
        <f>[5]Julho!$H$35</f>
        <v>27.52</v>
      </c>
      <c r="AG9" s="46">
        <f t="shared" si="1"/>
        <v>27.52</v>
      </c>
    </row>
    <row r="10" spans="1:33" ht="17.100000000000001" customHeight="1" x14ac:dyDescent="0.2">
      <c r="A10" s="9" t="s">
        <v>3</v>
      </c>
      <c r="B10" s="3">
        <f>[6]Julho!$H$5</f>
        <v>10.44</v>
      </c>
      <c r="C10" s="3">
        <f>[6]Julho!$H$6</f>
        <v>13.68</v>
      </c>
      <c r="D10" s="3">
        <f>[6]Julho!$H$7</f>
        <v>11.16</v>
      </c>
      <c r="E10" s="3">
        <f>[6]Julho!$H$8</f>
        <v>13.32</v>
      </c>
      <c r="F10" s="3">
        <f>[6]Julho!$H$9</f>
        <v>6.48</v>
      </c>
      <c r="G10" s="3">
        <f>[6]Julho!$H$10</f>
        <v>13.32</v>
      </c>
      <c r="H10" s="3">
        <f>[6]Julho!$H$11</f>
        <v>16.559999999999999</v>
      </c>
      <c r="I10" s="3">
        <f>[6]Julho!$H$12</f>
        <v>13.32</v>
      </c>
      <c r="J10" s="3">
        <f>[6]Julho!$H$13</f>
        <v>10.08</v>
      </c>
      <c r="K10" s="3">
        <f>[6]Julho!$H$14</f>
        <v>11.16</v>
      </c>
      <c r="L10" s="3">
        <f>[6]Julho!$H$15</f>
        <v>9</v>
      </c>
      <c r="M10" s="3">
        <f>[6]Julho!$H$16</f>
        <v>15.120000000000001</v>
      </c>
      <c r="N10" s="3">
        <f>[6]Julho!$H$17</f>
        <v>8.64</v>
      </c>
      <c r="O10" s="3">
        <f>[6]Julho!$H$18</f>
        <v>10.44</v>
      </c>
      <c r="P10" s="3">
        <f>[6]Julho!$H$19</f>
        <v>6.84</v>
      </c>
      <c r="Q10" s="3">
        <f>[6]Julho!$H$20</f>
        <v>6.84</v>
      </c>
      <c r="R10" s="3">
        <f>[6]Julho!$H$21</f>
        <v>19.440000000000001</v>
      </c>
      <c r="S10" s="3">
        <f>[6]Julho!$H$22</f>
        <v>14.4</v>
      </c>
      <c r="T10" s="3">
        <f>[6]Julho!$H$23</f>
        <v>11.16</v>
      </c>
      <c r="U10" s="3">
        <f>[6]Julho!$H$24</f>
        <v>5.7600000000000007</v>
      </c>
      <c r="V10" s="3">
        <f>[6]Julho!$H$25</f>
        <v>7.9200000000000008</v>
      </c>
      <c r="W10" s="3">
        <f>[6]Julho!$H$26</f>
        <v>7.5600000000000005</v>
      </c>
      <c r="X10" s="3">
        <f>[6]Julho!$H$27</f>
        <v>11.16</v>
      </c>
      <c r="Y10" s="3">
        <f>[6]Julho!$H$28</f>
        <v>15.120000000000001</v>
      </c>
      <c r="Z10" s="3">
        <f>[6]Julho!$H$29</f>
        <v>10.44</v>
      </c>
      <c r="AA10" s="3">
        <f>[6]Julho!$H$30</f>
        <v>10.8</v>
      </c>
      <c r="AB10" s="3">
        <f>[6]Julho!$H$31</f>
        <v>6.84</v>
      </c>
      <c r="AC10" s="3">
        <f>[6]Julho!$H$32</f>
        <v>13.32</v>
      </c>
      <c r="AD10" s="3">
        <f>[6]Julho!$H$33</f>
        <v>12.6</v>
      </c>
      <c r="AE10" s="3">
        <f>[6]Julho!$H$34</f>
        <v>11.879999999999999</v>
      </c>
      <c r="AF10" s="3">
        <f>[6]Julho!$H$35</f>
        <v>18.720000000000002</v>
      </c>
      <c r="AG10" s="46">
        <f t="shared" si="1"/>
        <v>19.440000000000001</v>
      </c>
    </row>
    <row r="11" spans="1:33" ht="17.100000000000001" customHeight="1" x14ac:dyDescent="0.2">
      <c r="A11" s="9" t="s">
        <v>4</v>
      </c>
      <c r="B11" s="3">
        <f>[7]Julho!$H$5</f>
        <v>13.32</v>
      </c>
      <c r="C11" s="3">
        <f>[7]Julho!$H$6</f>
        <v>12.24</v>
      </c>
      <c r="D11" s="3">
        <f>[7]Julho!$H$7</f>
        <v>13.68</v>
      </c>
      <c r="E11" s="3">
        <f>[7]Julho!$H$8</f>
        <v>14.04</v>
      </c>
      <c r="F11" s="3">
        <f>[7]Julho!$H$9</f>
        <v>14.76</v>
      </c>
      <c r="G11" s="3">
        <f>[7]Julho!$H$10</f>
        <v>20.88</v>
      </c>
      <c r="H11" s="3">
        <f>[7]Julho!$H$11</f>
        <v>14.04</v>
      </c>
      <c r="I11" s="3">
        <f>[7]Julho!$H$12</f>
        <v>16.2</v>
      </c>
      <c r="J11" s="3">
        <f>[7]Julho!$H$13</f>
        <v>21.240000000000002</v>
      </c>
      <c r="K11" s="3">
        <f>[7]Julho!$H$14</f>
        <v>14.04</v>
      </c>
      <c r="L11" s="3">
        <f>[7]Julho!$H$15</f>
        <v>9.3600000000000012</v>
      </c>
      <c r="M11" s="3">
        <f>[7]Julho!$H$16</f>
        <v>11.879999999999999</v>
      </c>
      <c r="N11" s="3">
        <f>[7]Julho!$H$17</f>
        <v>11.520000000000001</v>
      </c>
      <c r="O11" s="3">
        <f>[7]Julho!$H$18</f>
        <v>13.32</v>
      </c>
      <c r="P11" s="3">
        <f>[7]Julho!$H$19</f>
        <v>14.04</v>
      </c>
      <c r="Q11" s="3">
        <f>[7]Julho!$H$20</f>
        <v>13.68</v>
      </c>
      <c r="R11" s="3">
        <f>[7]Julho!$H$21</f>
        <v>10.44</v>
      </c>
      <c r="S11" s="3">
        <f>[7]Julho!$H$22</f>
        <v>14.04</v>
      </c>
      <c r="T11" s="3">
        <f>[7]Julho!$H$23</f>
        <v>16.2</v>
      </c>
      <c r="U11" s="3">
        <f>[7]Julho!$H$24</f>
        <v>12.6</v>
      </c>
      <c r="V11" s="3">
        <f>[7]Julho!$H$25</f>
        <v>24.12</v>
      </c>
      <c r="W11" s="3">
        <f>[7]Julho!$H$26</f>
        <v>17.28</v>
      </c>
      <c r="X11" s="3">
        <f>[7]Julho!$H$27</f>
        <v>15.48</v>
      </c>
      <c r="Y11" s="3">
        <f>[7]Julho!$H$28</f>
        <v>15.840000000000002</v>
      </c>
      <c r="Z11" s="3">
        <f>[7]Julho!$H$29</f>
        <v>14.04</v>
      </c>
      <c r="AA11" s="3">
        <f>[7]Julho!$H$30</f>
        <v>11.520000000000001</v>
      </c>
      <c r="AB11" s="3">
        <f>[7]Julho!$H$31</f>
        <v>11.879999999999999</v>
      </c>
      <c r="AC11" s="3">
        <f>[7]Julho!$H$32</f>
        <v>14.04</v>
      </c>
      <c r="AD11" s="3">
        <f>[7]Julho!$H$33</f>
        <v>16.920000000000002</v>
      </c>
      <c r="AE11" s="3">
        <f>[7]Julho!$H$34</f>
        <v>12.6</v>
      </c>
      <c r="AF11" s="3">
        <f>[7]Julho!$H$35</f>
        <v>24.12</v>
      </c>
      <c r="AG11" s="46">
        <f t="shared" si="1"/>
        <v>24.12</v>
      </c>
    </row>
    <row r="12" spans="1:33" ht="17.100000000000001" customHeight="1" x14ac:dyDescent="0.2">
      <c r="A12" s="9" t="s">
        <v>5</v>
      </c>
      <c r="B12" s="3">
        <f>[8]Julho!$H$5</f>
        <v>14.76</v>
      </c>
      <c r="C12" s="3">
        <f>[8]Julho!$H$6</f>
        <v>15.120000000000001</v>
      </c>
      <c r="D12" s="3">
        <f>[8]Julho!$H$7</f>
        <v>12.6</v>
      </c>
      <c r="E12" s="3">
        <f>[8]Julho!$H$8</f>
        <v>20.88</v>
      </c>
      <c r="F12" s="3">
        <f>[8]Julho!$H$9</f>
        <v>11.16</v>
      </c>
      <c r="G12" s="3">
        <f>[8]Julho!$H$10</f>
        <v>20.88</v>
      </c>
      <c r="H12" s="3">
        <f>[8]Julho!$H$11</f>
        <v>16.2</v>
      </c>
      <c r="I12" s="3">
        <f>[8]Julho!$H$12</f>
        <v>11.879999999999999</v>
      </c>
      <c r="J12" s="3">
        <f>[8]Julho!$H$13</f>
        <v>14.4</v>
      </c>
      <c r="K12" s="3">
        <f>[8]Julho!$H$14</f>
        <v>8.64</v>
      </c>
      <c r="L12" s="3">
        <f>[8]Julho!$H$15</f>
        <v>25.2</v>
      </c>
      <c r="M12" s="3">
        <f>[8]Julho!$H$16</f>
        <v>13.32</v>
      </c>
      <c r="N12" s="3">
        <f>[8]Julho!$H$17</f>
        <v>12.24</v>
      </c>
      <c r="O12" s="3">
        <f>[8]Julho!$H$18</f>
        <v>18</v>
      </c>
      <c r="P12" s="3">
        <f>[8]Julho!$H$19</f>
        <v>12.6</v>
      </c>
      <c r="Q12" s="3">
        <f>[8]Julho!$H$20</f>
        <v>24.12</v>
      </c>
      <c r="R12" s="3">
        <f>[8]Julho!$H$21</f>
        <v>17.64</v>
      </c>
      <c r="S12" s="3">
        <f>[8]Julho!$H$22</f>
        <v>17.64</v>
      </c>
      <c r="T12" s="3">
        <f>[8]Julho!$H$23</f>
        <v>13.32</v>
      </c>
      <c r="U12" s="3">
        <f>[8]Julho!$H$24</f>
        <v>10.08</v>
      </c>
      <c r="V12" s="3">
        <f>[8]Julho!$H$25</f>
        <v>9.7200000000000006</v>
      </c>
      <c r="W12" s="3">
        <f>[8]Julho!$H$26</f>
        <v>17.28</v>
      </c>
      <c r="X12" s="3">
        <f>[8]Julho!$H$27</f>
        <v>11.520000000000001</v>
      </c>
      <c r="Y12" s="3">
        <f>[8]Julho!$H$28</f>
        <v>12.96</v>
      </c>
      <c r="Z12" s="3">
        <f>[8]Julho!$H$29</f>
        <v>11.16</v>
      </c>
      <c r="AA12" s="3">
        <f>[8]Julho!$H$30</f>
        <v>20.88</v>
      </c>
      <c r="AB12" s="3">
        <f>[8]Julho!$H$31</f>
        <v>14.04</v>
      </c>
      <c r="AC12" s="3">
        <f>[8]Julho!$H$32</f>
        <v>21.240000000000002</v>
      </c>
      <c r="AD12" s="3">
        <f>[8]Julho!$H$33</f>
        <v>16.2</v>
      </c>
      <c r="AE12" s="3">
        <f>[8]Julho!$H$34</f>
        <v>12.96</v>
      </c>
      <c r="AF12" s="3">
        <f>[8]Julho!$H$35</f>
        <v>21.240000000000002</v>
      </c>
      <c r="AG12" s="46">
        <f t="shared" si="1"/>
        <v>25.2</v>
      </c>
    </row>
    <row r="13" spans="1:33" ht="17.100000000000001" customHeight="1" x14ac:dyDescent="0.2">
      <c r="A13" s="9" t="s">
        <v>6</v>
      </c>
      <c r="B13" s="3">
        <f>[9]Julho!$H$5</f>
        <v>5.4</v>
      </c>
      <c r="C13" s="3">
        <f>[9]Julho!$H$6</f>
        <v>5.4</v>
      </c>
      <c r="D13" s="3">
        <f>[9]Julho!$H$7</f>
        <v>6.84</v>
      </c>
      <c r="E13" s="3">
        <f>[9]Julho!$H$8</f>
        <v>3.24</v>
      </c>
      <c r="F13" s="3">
        <f>[9]Julho!$H$9</f>
        <v>0</v>
      </c>
      <c r="G13" s="3">
        <f>[9]Julho!$H$10</f>
        <v>11.879999999999999</v>
      </c>
      <c r="H13" s="3">
        <f>[9]Julho!$H$11</f>
        <v>14.4</v>
      </c>
      <c r="I13" s="3">
        <f>[9]Julho!$H$12</f>
        <v>8.2799999999999994</v>
      </c>
      <c r="J13" s="3">
        <f>[9]Julho!$H$13</f>
        <v>0</v>
      </c>
      <c r="K13" s="3">
        <f>[9]Julho!$H$14</f>
        <v>0</v>
      </c>
      <c r="L13" s="3">
        <f>[9]Julho!$H$15</f>
        <v>6.48</v>
      </c>
      <c r="M13" s="3">
        <f>[9]Julho!$H$16</f>
        <v>3.24</v>
      </c>
      <c r="N13" s="3">
        <f>[9]Julho!$H$17</f>
        <v>0</v>
      </c>
      <c r="O13" s="3">
        <f>[9]Julho!$H$18</f>
        <v>0</v>
      </c>
      <c r="P13" s="3">
        <f>[9]Julho!$H$19</f>
        <v>0</v>
      </c>
      <c r="Q13" s="3">
        <f>[9]Julho!$H$20</f>
        <v>0.72000000000000008</v>
      </c>
      <c r="R13" s="3">
        <f>[9]Julho!$H$21</f>
        <v>0</v>
      </c>
      <c r="S13" s="3">
        <f>[9]Julho!$H$22</f>
        <v>0</v>
      </c>
      <c r="T13" s="3">
        <f>[9]Julho!$H$23</f>
        <v>0</v>
      </c>
      <c r="U13" s="3">
        <f>[9]Julho!$H$24</f>
        <v>0</v>
      </c>
      <c r="V13" s="3">
        <f>[9]Julho!$H$25</f>
        <v>4.6800000000000006</v>
      </c>
      <c r="W13" s="3">
        <f>[9]Julho!$H$26</f>
        <v>0.72000000000000008</v>
      </c>
      <c r="X13" s="3">
        <f>[9]Julho!$H$27</f>
        <v>2.8800000000000003</v>
      </c>
      <c r="Y13" s="3">
        <f>[9]Julho!$H$28</f>
        <v>1.08</v>
      </c>
      <c r="Z13" s="3">
        <f>[9]Julho!$H$29</f>
        <v>4.6800000000000006</v>
      </c>
      <c r="AA13" s="3">
        <f>[9]Julho!$H$30</f>
        <v>3.6</v>
      </c>
      <c r="AB13" s="3">
        <f>[9]Julho!$H$31</f>
        <v>1.4400000000000002</v>
      </c>
      <c r="AC13" s="3">
        <f>[9]Julho!$H$32</f>
        <v>1.08</v>
      </c>
      <c r="AD13" s="3">
        <f>[9]Julho!$H$33</f>
        <v>3.6</v>
      </c>
      <c r="AE13" s="3">
        <f>[9]Julho!$H$34</f>
        <v>2.52</v>
      </c>
      <c r="AF13" s="3">
        <f>[9]Julho!$H$35</f>
        <v>4.6800000000000006</v>
      </c>
      <c r="AG13" s="46">
        <f t="shared" si="1"/>
        <v>14.4</v>
      </c>
    </row>
    <row r="14" spans="1:33" ht="17.100000000000001" customHeight="1" x14ac:dyDescent="0.2">
      <c r="A14" s="9" t="s">
        <v>7</v>
      </c>
      <c r="B14" s="3">
        <f>[10]Julho!$H$5</f>
        <v>14.04</v>
      </c>
      <c r="C14" s="3">
        <f>[10]Julho!$H$6</f>
        <v>14.04</v>
      </c>
      <c r="D14" s="3">
        <f>[10]Julho!$H$7</f>
        <v>14.76</v>
      </c>
      <c r="E14" s="3">
        <f>[10]Julho!$H$8</f>
        <v>20.52</v>
      </c>
      <c r="F14" s="3">
        <f>[10]Julho!$H$9</f>
        <v>15.48</v>
      </c>
      <c r="G14" s="3">
        <f>[10]Julho!$H$10</f>
        <v>19.079999999999998</v>
      </c>
      <c r="H14" s="3">
        <f>[10]Julho!$H$11</f>
        <v>14.4</v>
      </c>
      <c r="I14" s="3">
        <f>[10]Julho!$H$12</f>
        <v>15.48</v>
      </c>
      <c r="J14" s="3">
        <f>[10]Julho!$H$13</f>
        <v>16.559999999999999</v>
      </c>
      <c r="K14" s="3">
        <f>[10]Julho!$H$14</f>
        <v>12.96</v>
      </c>
      <c r="L14" s="3">
        <f>[10]Julho!$H$15</f>
        <v>13.68</v>
      </c>
      <c r="M14" s="3">
        <f>[10]Julho!$H$16</f>
        <v>15.48</v>
      </c>
      <c r="N14" s="3">
        <f>[10]Julho!$H$17</f>
        <v>10.8</v>
      </c>
      <c r="O14" s="3">
        <f>[10]Julho!$H$18</f>
        <v>12.6</v>
      </c>
      <c r="P14" s="3">
        <f>[10]Julho!$H$19</f>
        <v>12.24</v>
      </c>
      <c r="Q14" s="3">
        <f>[10]Julho!$H$20</f>
        <v>18.720000000000002</v>
      </c>
      <c r="R14" s="3">
        <f>[10]Julho!$H$21</f>
        <v>14.4</v>
      </c>
      <c r="S14" s="3">
        <f>[10]Julho!$H$22</f>
        <v>12.24</v>
      </c>
      <c r="T14" s="3">
        <f>[10]Julho!$H$23</f>
        <v>9</v>
      </c>
      <c r="U14" s="3">
        <f>[10]Julho!$H$24</f>
        <v>16.2</v>
      </c>
      <c r="V14" s="3">
        <f>[10]Julho!$H$25</f>
        <v>18</v>
      </c>
      <c r="W14" s="3">
        <f>[10]Julho!$H$26</f>
        <v>27.720000000000002</v>
      </c>
      <c r="X14" s="3">
        <f>[10]Julho!$H$27</f>
        <v>11.879999999999999</v>
      </c>
      <c r="Y14" s="3">
        <f>[10]Julho!$H$28</f>
        <v>13.32</v>
      </c>
      <c r="Z14" s="3">
        <f>[10]Julho!$H$29</f>
        <v>13.68</v>
      </c>
      <c r="AA14" s="3">
        <f>[10]Julho!$H$30</f>
        <v>14.76</v>
      </c>
      <c r="AB14" s="3">
        <f>[10]Julho!$H$31</f>
        <v>14.4</v>
      </c>
      <c r="AC14" s="3">
        <f>[10]Julho!$H$32</f>
        <v>12.96</v>
      </c>
      <c r="AD14" s="3">
        <f>[10]Julho!$H$33</f>
        <v>25.2</v>
      </c>
      <c r="AE14" s="3">
        <f>[10]Julho!$H$34</f>
        <v>15.48</v>
      </c>
      <c r="AF14" s="3">
        <f>[10]Julho!$H$35</f>
        <v>18</v>
      </c>
      <c r="AG14" s="46">
        <f t="shared" si="1"/>
        <v>27.720000000000002</v>
      </c>
    </row>
    <row r="15" spans="1:33" ht="17.100000000000001" customHeight="1" x14ac:dyDescent="0.2">
      <c r="A15" s="9" t="s">
        <v>8</v>
      </c>
      <c r="B15" s="3" t="str">
        <f>[11]Julho!$H$5</f>
        <v>**</v>
      </c>
      <c r="C15" s="3" t="str">
        <f>[11]Julho!$H$6</f>
        <v>**</v>
      </c>
      <c r="D15" s="3" t="str">
        <f>[11]Julho!$H$7</f>
        <v>**</v>
      </c>
      <c r="E15" s="3" t="str">
        <f>[11]Julho!$H$8</f>
        <v>**</v>
      </c>
      <c r="F15" s="3" t="str">
        <f>[11]Julho!$H$9</f>
        <v>**</v>
      </c>
      <c r="G15" s="3" t="str">
        <f>[11]Julho!$H$10</f>
        <v>**</v>
      </c>
      <c r="H15" s="3" t="str">
        <f>[11]Julho!$H$11</f>
        <v>**</v>
      </c>
      <c r="I15" s="3" t="str">
        <f>[11]Julho!$H$12</f>
        <v>**</v>
      </c>
      <c r="J15" s="3" t="str">
        <f>[11]Julho!$H$13</f>
        <v>**</v>
      </c>
      <c r="K15" s="3" t="str">
        <f>[11]Julho!$H$14</f>
        <v>**</v>
      </c>
      <c r="L15" s="3" t="str">
        <f>[11]Julho!$H$15</f>
        <v>**</v>
      </c>
      <c r="M15" s="3" t="str">
        <f>[11]Julho!$H$16</f>
        <v>**</v>
      </c>
      <c r="N15" s="3" t="str">
        <f>[11]Julho!$H$17</f>
        <v>**</v>
      </c>
      <c r="O15" s="3" t="str">
        <f>[11]Julho!$H$18</f>
        <v>**</v>
      </c>
      <c r="P15" s="3" t="str">
        <f>[11]Julho!$H$19</f>
        <v>**</v>
      </c>
      <c r="Q15" s="3" t="str">
        <f>[11]Julho!$H$20</f>
        <v>**</v>
      </c>
      <c r="R15" s="3" t="str">
        <f>[11]Julho!$H$21</f>
        <v>**</v>
      </c>
      <c r="S15" s="3" t="str">
        <f>[11]Julho!$H$22</f>
        <v>**</v>
      </c>
      <c r="T15" s="3" t="str">
        <f>[11]Julho!$H$23</f>
        <v>**</v>
      </c>
      <c r="U15" s="3">
        <f>[11]Julho!$H$24</f>
        <v>12.8</v>
      </c>
      <c r="V15" s="3">
        <f>[11]Julho!$H$25</f>
        <v>14.4</v>
      </c>
      <c r="W15" s="3">
        <f>[11]Julho!$H$26</f>
        <v>15.680000000000001</v>
      </c>
      <c r="X15" s="3">
        <f>[11]Julho!$H$27</f>
        <v>11.200000000000001</v>
      </c>
      <c r="Y15" s="3">
        <f>[11]Julho!$H$28</f>
        <v>13.440000000000001</v>
      </c>
      <c r="Z15" s="3">
        <f>[11]Julho!$H$29</f>
        <v>10.240000000000002</v>
      </c>
      <c r="AA15" s="3">
        <f>[11]Julho!$H$30</f>
        <v>18.559999999999999</v>
      </c>
      <c r="AB15" s="3">
        <f>[11]Julho!$H$31</f>
        <v>17.28</v>
      </c>
      <c r="AC15" s="3">
        <f>[11]Julho!$H$32</f>
        <v>12.48</v>
      </c>
      <c r="AD15" s="3">
        <f>[11]Julho!$H$33</f>
        <v>18.240000000000002</v>
      </c>
      <c r="AE15" s="3">
        <f>[11]Julho!$H$34</f>
        <v>12.16</v>
      </c>
      <c r="AF15" s="3">
        <f>[11]Julho!$H$35</f>
        <v>25.28</v>
      </c>
      <c r="AG15" s="46">
        <f t="shared" si="1"/>
        <v>25.28</v>
      </c>
    </row>
    <row r="16" spans="1:33" ht="17.100000000000001" customHeight="1" x14ac:dyDescent="0.2">
      <c r="A16" s="9" t="s">
        <v>9</v>
      </c>
      <c r="B16" s="3">
        <f>[12]Julho!$H$5</f>
        <v>16.2</v>
      </c>
      <c r="C16" s="3">
        <f>[12]Julho!$H$6</f>
        <v>18</v>
      </c>
      <c r="D16" s="3">
        <f>[12]Julho!$H$7</f>
        <v>16.2</v>
      </c>
      <c r="E16" s="3">
        <f>[12]Julho!$H$8</f>
        <v>24.840000000000003</v>
      </c>
      <c r="F16" s="3">
        <f>[12]Julho!$H$9</f>
        <v>21.6</v>
      </c>
      <c r="G16" s="3">
        <f>[12]Julho!$H$10</f>
        <v>31.319999999999997</v>
      </c>
      <c r="H16" s="3">
        <f>[12]Julho!$H$11</f>
        <v>21.96</v>
      </c>
      <c r="I16" s="3">
        <f>[12]Julho!$H$12</f>
        <v>19.8</v>
      </c>
      <c r="J16" s="3">
        <f>[12]Julho!$H$13</f>
        <v>17.64</v>
      </c>
      <c r="K16" s="3">
        <f>[12]Julho!$H$14</f>
        <v>18.720000000000002</v>
      </c>
      <c r="L16" s="3">
        <f>[12]Julho!$H$15</f>
        <v>14.4</v>
      </c>
      <c r="M16" s="3">
        <f>[12]Julho!$H$16</f>
        <v>12.6</v>
      </c>
      <c r="N16" s="3">
        <f>[12]Julho!$H$17</f>
        <v>10.08</v>
      </c>
      <c r="O16" s="3">
        <f>[12]Julho!$H$18</f>
        <v>13.68</v>
      </c>
      <c r="P16" s="3">
        <f>[12]Julho!$H$19</f>
        <v>18</v>
      </c>
      <c r="Q16" s="3">
        <f>[12]Julho!$H$20</f>
        <v>19.440000000000001</v>
      </c>
      <c r="R16" s="3">
        <f>[12]Julho!$H$21</f>
        <v>18</v>
      </c>
      <c r="S16" s="3">
        <f>[12]Julho!$H$22</f>
        <v>14.04</v>
      </c>
      <c r="T16" s="3">
        <f>[12]Julho!$H$23</f>
        <v>10.08</v>
      </c>
      <c r="U16" s="3">
        <f>[12]Julho!$H$24</f>
        <v>14.4</v>
      </c>
      <c r="V16" s="3">
        <f>[12]Julho!$H$25</f>
        <v>14.76</v>
      </c>
      <c r="W16" s="3">
        <f>[12]Julho!$H$26</f>
        <v>21.96</v>
      </c>
      <c r="X16" s="3">
        <f>[12]Julho!$H$27</f>
        <v>16.2</v>
      </c>
      <c r="Y16" s="3">
        <f>[12]Julho!$H$28</f>
        <v>19.079999999999998</v>
      </c>
      <c r="Z16" s="3">
        <f>[12]Julho!$H$29</f>
        <v>14.76</v>
      </c>
      <c r="AA16" s="3">
        <f>[12]Julho!$H$30</f>
        <v>16.2</v>
      </c>
      <c r="AB16" s="3">
        <f>[12]Julho!$H$31</f>
        <v>22.68</v>
      </c>
      <c r="AC16" s="3">
        <f>[12]Julho!$H$32</f>
        <v>16.920000000000002</v>
      </c>
      <c r="AD16" s="3">
        <f>[12]Julho!$H$33</f>
        <v>23.040000000000003</v>
      </c>
      <c r="AE16" s="3">
        <f>[12]Julho!$H$34</f>
        <v>16.559999999999999</v>
      </c>
      <c r="AF16" s="3">
        <f>[12]Julho!$H$35</f>
        <v>20.52</v>
      </c>
      <c r="AG16" s="46">
        <f t="shared" si="1"/>
        <v>31.319999999999997</v>
      </c>
    </row>
    <row r="17" spans="1:33" ht="17.100000000000001" customHeight="1" x14ac:dyDescent="0.2">
      <c r="A17" s="9" t="s">
        <v>49</v>
      </c>
      <c r="B17" s="3">
        <f>[13]Julho!$H$5</f>
        <v>18.720000000000002</v>
      </c>
      <c r="C17" s="3">
        <f>[13]Julho!$H$6</f>
        <v>19.440000000000001</v>
      </c>
      <c r="D17" s="3">
        <f>[13]Julho!$H$7</f>
        <v>10.44</v>
      </c>
      <c r="E17" s="3">
        <f>[13]Julho!$H$8</f>
        <v>20.16</v>
      </c>
      <c r="F17" s="3">
        <f>[13]Julho!$H$9</f>
        <v>16.2</v>
      </c>
      <c r="G17" s="3">
        <f>[13]Julho!$H$10</f>
        <v>14.04</v>
      </c>
      <c r="H17" s="3">
        <f>[13]Julho!$H$11</f>
        <v>11.16</v>
      </c>
      <c r="I17" s="3">
        <f>[13]Julho!$H$12</f>
        <v>10.44</v>
      </c>
      <c r="J17" s="3">
        <f>[13]Julho!$H$13</f>
        <v>14.4</v>
      </c>
      <c r="K17" s="3">
        <f>[13]Julho!$H$14</f>
        <v>13.32</v>
      </c>
      <c r="L17" s="3">
        <f>[13]Julho!$H$15</f>
        <v>8.64</v>
      </c>
      <c r="M17" s="3">
        <f>[13]Julho!$H$16</f>
        <v>12.96</v>
      </c>
      <c r="N17" s="3">
        <f>[13]Julho!$H$17</f>
        <v>8.64</v>
      </c>
      <c r="O17" s="3">
        <f>[13]Julho!$H$18</f>
        <v>11.520000000000001</v>
      </c>
      <c r="P17" s="3">
        <f>[13]Julho!$H$19</f>
        <v>7.5600000000000005</v>
      </c>
      <c r="Q17" s="3">
        <f>[13]Julho!$H$20</f>
        <v>15.120000000000001</v>
      </c>
      <c r="R17" s="3">
        <f>[13]Julho!$H$21</f>
        <v>11.520000000000001</v>
      </c>
      <c r="S17" s="3">
        <f>[13]Julho!$H$22</f>
        <v>9.3600000000000012</v>
      </c>
      <c r="T17" s="3">
        <f>[13]Julho!$H$23</f>
        <v>11.16</v>
      </c>
      <c r="U17" s="3">
        <f>[13]Julho!$H$24</f>
        <v>13.68</v>
      </c>
      <c r="V17" s="3">
        <f>[13]Julho!$H$25</f>
        <v>19.440000000000001</v>
      </c>
      <c r="W17" s="3">
        <f>[13]Julho!$H$26</f>
        <v>21.96</v>
      </c>
      <c r="X17" s="3">
        <f>[13]Julho!$H$27</f>
        <v>16.559999999999999</v>
      </c>
      <c r="Y17" s="3">
        <f>[13]Julho!$H$28</f>
        <v>13.32</v>
      </c>
      <c r="Z17" s="3">
        <f>[13]Julho!$H$29</f>
        <v>13.68</v>
      </c>
      <c r="AA17" s="3" t="str">
        <f>[13]Julho!$H$30</f>
        <v>**</v>
      </c>
      <c r="AB17" s="3" t="str">
        <f>[13]Julho!$H$31</f>
        <v>**</v>
      </c>
      <c r="AC17" s="3" t="str">
        <f>[13]Julho!$H$32</f>
        <v>**</v>
      </c>
      <c r="AD17" s="3" t="str">
        <f>[13]Julho!$H$33</f>
        <v>**</v>
      </c>
      <c r="AE17" s="3" t="str">
        <f>[13]Julho!$H$34</f>
        <v>**</v>
      </c>
      <c r="AF17" s="3" t="str">
        <f>[13]Julho!$H$35</f>
        <v>**</v>
      </c>
      <c r="AG17" s="46">
        <f t="shared" si="1"/>
        <v>21.96</v>
      </c>
    </row>
    <row r="18" spans="1:33" ht="17.100000000000001" customHeight="1" x14ac:dyDescent="0.2">
      <c r="A18" s="9" t="s">
        <v>10</v>
      </c>
      <c r="B18" s="3">
        <f>[14]Julho!$H$5</f>
        <v>15.48</v>
      </c>
      <c r="C18" s="3">
        <f>[14]Julho!$H$6</f>
        <v>15.48</v>
      </c>
      <c r="D18" s="3">
        <f>[14]Julho!$H$7</f>
        <v>17.28</v>
      </c>
      <c r="E18" s="3">
        <f>[14]Julho!$H$8</f>
        <v>16.559999999999999</v>
      </c>
      <c r="F18" s="3">
        <f>[14]Julho!$H$9</f>
        <v>18</v>
      </c>
      <c r="G18" s="3">
        <f>[14]Julho!$H$10</f>
        <v>15.840000000000002</v>
      </c>
      <c r="H18" s="3">
        <f>[14]Julho!$H$11</f>
        <v>15.840000000000002</v>
      </c>
      <c r="I18" s="3">
        <f>[14]Julho!$H$12</f>
        <v>7.9200000000000008</v>
      </c>
      <c r="J18" s="3">
        <f>[14]Julho!$H$13</f>
        <v>14.04</v>
      </c>
      <c r="K18" s="3">
        <f>[14]Julho!$H$14</f>
        <v>14.04</v>
      </c>
      <c r="L18" s="3">
        <f>[14]Julho!$H$15</f>
        <v>4.32</v>
      </c>
      <c r="M18" s="3">
        <f>[14]Julho!$H$16</f>
        <v>11.520000000000001</v>
      </c>
      <c r="N18" s="3">
        <f>[14]Julho!$H$17</f>
        <v>5.4</v>
      </c>
      <c r="O18" s="3">
        <f>[14]Julho!$H$18</f>
        <v>9.3600000000000012</v>
      </c>
      <c r="P18" s="3">
        <f>[14]Julho!$H$19</f>
        <v>7.9200000000000008</v>
      </c>
      <c r="Q18" s="3">
        <f>[14]Julho!$H$20</f>
        <v>16.2</v>
      </c>
      <c r="R18" s="3">
        <f>[14]Julho!$H$21</f>
        <v>12.96</v>
      </c>
      <c r="S18" s="3">
        <f>[14]Julho!$H$22</f>
        <v>7.5600000000000005</v>
      </c>
      <c r="T18" s="3">
        <f>[14]Julho!$H$23</f>
        <v>5.4</v>
      </c>
      <c r="U18" s="3">
        <f>[14]Julho!$H$24</f>
        <v>9.7200000000000006</v>
      </c>
      <c r="V18" s="3">
        <f>[14]Julho!$H$25</f>
        <v>15.840000000000002</v>
      </c>
      <c r="W18" s="3">
        <f>[14]Julho!$H$26</f>
        <v>13.68</v>
      </c>
      <c r="X18" s="3">
        <f>[14]Julho!$H$27</f>
        <v>9.3600000000000012</v>
      </c>
      <c r="Y18" s="3">
        <f>[14]Julho!$H$28</f>
        <v>13.68</v>
      </c>
      <c r="Z18" s="3">
        <f>[14]Julho!$H$29</f>
        <v>7.2</v>
      </c>
      <c r="AA18" s="3">
        <f>[14]Julho!$H$30</f>
        <v>10.8</v>
      </c>
      <c r="AB18" s="3">
        <f>[14]Julho!$H$31</f>
        <v>8.2799999999999994</v>
      </c>
      <c r="AC18" s="3">
        <f>[14]Julho!$H$32</f>
        <v>11.520000000000001</v>
      </c>
      <c r="AD18" s="3">
        <f>[14]Julho!$H$33</f>
        <v>12.6</v>
      </c>
      <c r="AE18" s="3">
        <f>[14]Julho!$H$34</f>
        <v>8.64</v>
      </c>
      <c r="AF18" s="3">
        <f>[14]Julho!$H$35</f>
        <v>15.48</v>
      </c>
      <c r="AG18" s="46">
        <f t="shared" si="1"/>
        <v>18</v>
      </c>
    </row>
    <row r="19" spans="1:33" ht="17.100000000000001" customHeight="1" x14ac:dyDescent="0.2">
      <c r="A19" s="9" t="s">
        <v>11</v>
      </c>
      <c r="B19" s="3">
        <f>[15]Julho!$H$5</f>
        <v>10.44</v>
      </c>
      <c r="C19" s="3">
        <f>[15]Julho!$H$6</f>
        <v>7.9200000000000008</v>
      </c>
      <c r="D19" s="3">
        <f>[15]Julho!$H$7</f>
        <v>10.44</v>
      </c>
      <c r="E19" s="3">
        <f>[15]Julho!$H$8</f>
        <v>11.16</v>
      </c>
      <c r="F19" s="3">
        <f>[15]Julho!$H$9</f>
        <v>9</v>
      </c>
      <c r="G19" s="3">
        <f>[15]Julho!$H$10</f>
        <v>20.16</v>
      </c>
      <c r="H19" s="3">
        <f>[15]Julho!$H$11</f>
        <v>4.32</v>
      </c>
      <c r="I19" s="3">
        <f>[15]Julho!$H$12</f>
        <v>11.879999999999999</v>
      </c>
      <c r="J19" s="3">
        <f>[15]Julho!$H$13</f>
        <v>8.64</v>
      </c>
      <c r="K19" s="3">
        <f>[15]Julho!$H$14</f>
        <v>8.2799999999999994</v>
      </c>
      <c r="L19" s="3">
        <f>[15]Julho!$H$15</f>
        <v>6.84</v>
      </c>
      <c r="M19" s="3">
        <f>[15]Julho!$H$16</f>
        <v>4.6800000000000006</v>
      </c>
      <c r="N19" s="3">
        <f>[15]Julho!$H$17</f>
        <v>11.879999999999999</v>
      </c>
      <c r="O19" s="3">
        <f>[15]Julho!$H$18</f>
        <v>12.6</v>
      </c>
      <c r="P19" s="3">
        <f>[15]Julho!$H$19</f>
        <v>9.7200000000000006</v>
      </c>
      <c r="Q19" s="3">
        <f>[15]Julho!$H$20</f>
        <v>11.16</v>
      </c>
      <c r="R19" s="3">
        <f>[15]Julho!$H$21</f>
        <v>9.3600000000000012</v>
      </c>
      <c r="S19" s="3">
        <f>[15]Julho!$H$22</f>
        <v>6.84</v>
      </c>
      <c r="T19" s="3">
        <f>[15]Julho!$H$23</f>
        <v>6.12</v>
      </c>
      <c r="U19" s="3">
        <f>[15]Julho!$H$24</f>
        <v>5.7600000000000007</v>
      </c>
      <c r="V19" s="3">
        <f>[15]Julho!$H$25</f>
        <v>10.8</v>
      </c>
      <c r="W19" s="3">
        <f>[15]Julho!$H$26</f>
        <v>15.840000000000002</v>
      </c>
      <c r="X19" s="3">
        <f>[15]Julho!$H$27</f>
        <v>7.2</v>
      </c>
      <c r="Y19" s="3">
        <f>[15]Julho!$H$28</f>
        <v>8.2799999999999994</v>
      </c>
      <c r="Z19" s="3">
        <f>[15]Julho!$H$29</f>
        <v>11.16</v>
      </c>
      <c r="AA19" s="3">
        <f>[15]Julho!$H$30</f>
        <v>9</v>
      </c>
      <c r="AB19" s="3">
        <f>[15]Julho!$H$31</f>
        <v>7.9200000000000008</v>
      </c>
      <c r="AC19" s="3">
        <f>[15]Julho!$H$32</f>
        <v>5.7600000000000007</v>
      </c>
      <c r="AD19" s="3">
        <f>[15]Julho!$H$33</f>
        <v>24.12</v>
      </c>
      <c r="AE19" s="3">
        <f>[15]Julho!$H$34</f>
        <v>4.32</v>
      </c>
      <c r="AF19" s="3">
        <f>[15]Julho!$H$35</f>
        <v>11.879999999999999</v>
      </c>
      <c r="AG19" s="46">
        <f t="shared" si="1"/>
        <v>24.12</v>
      </c>
    </row>
    <row r="20" spans="1:33" ht="17.100000000000001" customHeight="1" x14ac:dyDescent="0.2">
      <c r="A20" s="9" t="s">
        <v>12</v>
      </c>
      <c r="B20" s="3">
        <f>[16]Julho!$H$5</f>
        <v>11.520000000000001</v>
      </c>
      <c r="C20" s="3">
        <f>[16]Julho!$H$6</f>
        <v>11.520000000000001</v>
      </c>
      <c r="D20" s="3">
        <f>[16]Julho!$H$7</f>
        <v>7.2</v>
      </c>
      <c r="E20" s="3">
        <f>[16]Julho!$H$8</f>
        <v>12.6</v>
      </c>
      <c r="F20" s="3">
        <f>[16]Julho!$H$9</f>
        <v>8.2799999999999994</v>
      </c>
      <c r="G20" s="3">
        <f>[16]Julho!$H$10</f>
        <v>10.44</v>
      </c>
      <c r="H20" s="3">
        <f>[16]Julho!$H$11</f>
        <v>9</v>
      </c>
      <c r="I20" s="3">
        <f>[16]Julho!$H$12</f>
        <v>9.7200000000000006</v>
      </c>
      <c r="J20" s="3">
        <f>[16]Julho!$H$13</f>
        <v>8.2799999999999994</v>
      </c>
      <c r="K20" s="3">
        <f>[16]Julho!$H$14</f>
        <v>7.9200000000000008</v>
      </c>
      <c r="L20" s="3">
        <f>[16]Julho!$H$15</f>
        <v>7.9200000000000008</v>
      </c>
      <c r="M20" s="3">
        <f>[16]Julho!$H$16</f>
        <v>8.64</v>
      </c>
      <c r="N20" s="3">
        <f>[16]Julho!$H$17</f>
        <v>9.7200000000000006</v>
      </c>
      <c r="O20" s="3">
        <f>[16]Julho!$H$18</f>
        <v>12.24</v>
      </c>
      <c r="P20" s="3">
        <f>[16]Julho!$H$19</f>
        <v>9.7200000000000006</v>
      </c>
      <c r="Q20" s="3">
        <f>[16]Julho!$H$20</f>
        <v>10.44</v>
      </c>
      <c r="R20" s="3">
        <f>[16]Julho!$H$21</f>
        <v>10.08</v>
      </c>
      <c r="S20" s="3">
        <f>[16]Julho!$H$22</f>
        <v>6.48</v>
      </c>
      <c r="T20" s="3">
        <f>[16]Julho!$H$23</f>
        <v>6.12</v>
      </c>
      <c r="U20" s="3">
        <f>[16]Julho!$H$24</f>
        <v>8.64</v>
      </c>
      <c r="V20" s="3">
        <f>[16]Julho!$H$25</f>
        <v>14.4</v>
      </c>
      <c r="W20" s="3">
        <f>[16]Julho!$H$26</f>
        <v>11.879999999999999</v>
      </c>
      <c r="X20" s="3">
        <f>[16]Julho!$H$27</f>
        <v>9.7200000000000006</v>
      </c>
      <c r="Y20" s="3">
        <f>[16]Julho!$H$28</f>
        <v>10.08</v>
      </c>
      <c r="Z20" s="3">
        <f>[16]Julho!$H$29</f>
        <v>8.64</v>
      </c>
      <c r="AA20" s="3">
        <f>[16]Julho!$H$30</f>
        <v>9</v>
      </c>
      <c r="AB20" s="3">
        <f>[16]Julho!$H$31</f>
        <v>7.2</v>
      </c>
      <c r="AC20" s="3">
        <f>[16]Julho!$H$32</f>
        <v>8.64</v>
      </c>
      <c r="AD20" s="3">
        <f>[16]Julho!$H$33</f>
        <v>11.879999999999999</v>
      </c>
      <c r="AE20" s="3">
        <f>[16]Julho!$H$34</f>
        <v>9</v>
      </c>
      <c r="AF20" s="3">
        <f>[16]Julho!$H$35</f>
        <v>7.5600000000000005</v>
      </c>
      <c r="AG20" s="46">
        <f t="shared" si="1"/>
        <v>14.4</v>
      </c>
    </row>
    <row r="21" spans="1:33" ht="17.100000000000001" customHeight="1" x14ac:dyDescent="0.2">
      <c r="A21" s="9" t="s">
        <v>13</v>
      </c>
      <c r="B21" s="3">
        <f>[17]Julho!$H$5</f>
        <v>21.240000000000002</v>
      </c>
      <c r="C21" s="3">
        <f>[17]Julho!$H$6</f>
        <v>22.68</v>
      </c>
      <c r="D21" s="3">
        <f>[17]Julho!$H$7</f>
        <v>14.4</v>
      </c>
      <c r="E21" s="3">
        <f>[17]Julho!$H$8</f>
        <v>25.92</v>
      </c>
      <c r="F21" s="3">
        <f>[17]Julho!$H$9</f>
        <v>15.48</v>
      </c>
      <c r="G21" s="3">
        <f>[17]Julho!$H$10</f>
        <v>15.840000000000002</v>
      </c>
      <c r="H21" s="3">
        <f>[17]Julho!$H$11</f>
        <v>16.920000000000002</v>
      </c>
      <c r="I21" s="3">
        <f>[17]Julho!$H$12</f>
        <v>0</v>
      </c>
      <c r="J21" s="3">
        <f>[17]Julho!$H$13</f>
        <v>0</v>
      </c>
      <c r="K21" s="3">
        <f>[17]Julho!$H$14</f>
        <v>16.559999999999999</v>
      </c>
      <c r="L21" s="3">
        <f>[17]Julho!$H$15</f>
        <v>2.52</v>
      </c>
      <c r="M21" s="3">
        <f>[17]Julho!$H$16</f>
        <v>9.3600000000000012</v>
      </c>
      <c r="N21" s="3">
        <f>[17]Julho!$H$17</f>
        <v>1.8</v>
      </c>
      <c r="O21" s="3">
        <f>[17]Julho!$H$18</f>
        <v>4.32</v>
      </c>
      <c r="P21" s="3">
        <f>[17]Julho!$H$19</f>
        <v>5.04</v>
      </c>
      <c r="Q21" s="3">
        <f>[17]Julho!$H$20</f>
        <v>24.48</v>
      </c>
      <c r="R21" s="3">
        <f>[17]Julho!$H$21</f>
        <v>16.2</v>
      </c>
      <c r="S21" s="3">
        <f>[17]Julho!$H$22</f>
        <v>2.52</v>
      </c>
      <c r="T21" s="3">
        <f>[17]Julho!$H$23</f>
        <v>0</v>
      </c>
      <c r="U21" s="3">
        <f>[17]Julho!$H$24</f>
        <v>9.7200000000000006</v>
      </c>
      <c r="V21" s="3">
        <f>[17]Julho!$H$25</f>
        <v>24.12</v>
      </c>
      <c r="W21" s="3">
        <f>[17]Julho!$H$26</f>
        <v>23.400000000000002</v>
      </c>
      <c r="X21" s="3">
        <f>[17]Julho!$H$27</f>
        <v>15.840000000000002</v>
      </c>
      <c r="Y21" s="3">
        <f>[17]Julho!$H$28</f>
        <v>17.64</v>
      </c>
      <c r="Z21" s="3">
        <f>[17]Julho!$H$29</f>
        <v>13.68</v>
      </c>
      <c r="AA21" s="3">
        <f>[17]Julho!$H$30</f>
        <v>9.7200000000000006</v>
      </c>
      <c r="AB21" s="3">
        <f>[17]Julho!$H$31</f>
        <v>8.64</v>
      </c>
      <c r="AC21" s="3">
        <f>[17]Julho!$H$32</f>
        <v>18.36</v>
      </c>
      <c r="AD21" s="3">
        <f>[17]Julho!$H$33</f>
        <v>25.92</v>
      </c>
      <c r="AE21" s="3">
        <f>[17]Julho!$H$34</f>
        <v>19.8</v>
      </c>
      <c r="AF21" s="3">
        <f>[17]Julho!$H$35</f>
        <v>11.520000000000001</v>
      </c>
      <c r="AG21" s="46">
        <f t="shared" si="1"/>
        <v>25.92</v>
      </c>
    </row>
    <row r="22" spans="1:33" ht="17.100000000000001" customHeight="1" x14ac:dyDescent="0.2">
      <c r="A22" s="9" t="s">
        <v>14</v>
      </c>
      <c r="B22" s="3">
        <f>[18]Julho!$H$5</f>
        <v>9.1</v>
      </c>
      <c r="C22" s="3">
        <f>[18]Julho!$H$6</f>
        <v>5.04</v>
      </c>
      <c r="D22" s="3">
        <f>[18]Julho!$H$7</f>
        <v>6.12</v>
      </c>
      <c r="E22" s="3">
        <f>[18]Julho!$H$8</f>
        <v>5.4</v>
      </c>
      <c r="F22" s="3">
        <f>[18]Julho!$H$9</f>
        <v>7.5600000000000005</v>
      </c>
      <c r="G22" s="3">
        <f>[18]Julho!$H$10</f>
        <v>7.9200000000000008</v>
      </c>
      <c r="H22" s="3">
        <f>[18]Julho!$H$11</f>
        <v>30.6</v>
      </c>
      <c r="I22" s="3">
        <f>[18]Julho!$H$12</f>
        <v>24.12</v>
      </c>
      <c r="J22" s="3">
        <f>[18]Julho!$H$13</f>
        <v>8.64</v>
      </c>
      <c r="K22" s="3">
        <f>[18]Julho!$H$14</f>
        <v>3.24</v>
      </c>
      <c r="L22" s="3">
        <f>[18]Julho!$H$15</f>
        <v>6.12</v>
      </c>
      <c r="M22" s="3">
        <f>[18]Julho!$H$16</f>
        <v>8.64</v>
      </c>
      <c r="N22" s="3">
        <f>[18]Julho!$H$17</f>
        <v>14.04</v>
      </c>
      <c r="O22" s="3">
        <f>[18]Julho!$H$18</f>
        <v>12.6</v>
      </c>
      <c r="P22" s="3">
        <f>[18]Julho!$H$19</f>
        <v>8.64</v>
      </c>
      <c r="Q22" s="3">
        <f>[18]Julho!$H$20</f>
        <v>15.120000000000001</v>
      </c>
      <c r="R22" s="3">
        <f>[18]Julho!$H$21</f>
        <v>17.64</v>
      </c>
      <c r="S22" s="3">
        <f>[18]Julho!$H$22</f>
        <v>10.44</v>
      </c>
      <c r="T22" s="3">
        <f>[18]Julho!$H$23</f>
        <v>10.44</v>
      </c>
      <c r="U22" s="3">
        <f>[18]Julho!$H$24</f>
        <v>9</v>
      </c>
      <c r="V22" s="3">
        <f>[18]Julho!$H$25</f>
        <v>7.5600000000000005</v>
      </c>
      <c r="W22" s="3">
        <f>[18]Julho!$H$26</f>
        <v>10.44</v>
      </c>
      <c r="X22" s="3">
        <f>[18]Julho!$H$27</f>
        <v>6.84</v>
      </c>
      <c r="Y22" s="3">
        <f>[18]Julho!$H$28</f>
        <v>7.5600000000000005</v>
      </c>
      <c r="Z22" s="3">
        <f>[18]Julho!$H$29</f>
        <v>7.9200000000000008</v>
      </c>
      <c r="AA22" s="3">
        <f>[18]Julho!$H$30</f>
        <v>7.2</v>
      </c>
      <c r="AB22" s="3">
        <f>[18]Julho!$H$31</f>
        <v>6.84</v>
      </c>
      <c r="AC22" s="3">
        <f>[18]Julho!$H$32</f>
        <v>9.3600000000000012</v>
      </c>
      <c r="AD22" s="3">
        <f>[18]Julho!$H$33</f>
        <v>10.44</v>
      </c>
      <c r="AE22" s="3">
        <f>[18]Julho!$H$34</f>
        <v>9.3600000000000012</v>
      </c>
      <c r="AF22" s="3">
        <f>[18]Julho!$H$35</f>
        <v>10.08</v>
      </c>
      <c r="AG22" s="46">
        <f t="shared" si="1"/>
        <v>30.6</v>
      </c>
    </row>
    <row r="23" spans="1:33" ht="17.100000000000001" customHeight="1" x14ac:dyDescent="0.2">
      <c r="A23" s="9" t="s">
        <v>15</v>
      </c>
      <c r="B23" s="3">
        <f>[19]Julho!$H$5</f>
        <v>15.48</v>
      </c>
      <c r="C23" s="3">
        <f>[19]Julho!$H$6</f>
        <v>17.64</v>
      </c>
      <c r="D23" s="3">
        <f>[19]Julho!$H$7</f>
        <v>13.32</v>
      </c>
      <c r="E23" s="3">
        <f>[19]Julho!$H$8</f>
        <v>18.36</v>
      </c>
      <c r="F23" s="3">
        <f>[19]Julho!$H$9</f>
        <v>17.28</v>
      </c>
      <c r="G23" s="3">
        <f>[19]Julho!$H$10</f>
        <v>17.64</v>
      </c>
      <c r="H23" s="3">
        <f>[19]Julho!$H$11</f>
        <v>16.2</v>
      </c>
      <c r="I23" s="3">
        <f>[19]Julho!$H$12</f>
        <v>25.92</v>
      </c>
      <c r="J23" s="3">
        <f>[19]Julho!$H$13</f>
        <v>16.559999999999999</v>
      </c>
      <c r="K23" s="3">
        <f>[19]Julho!$H$14</f>
        <v>8.64</v>
      </c>
      <c r="L23" s="3">
        <f>[19]Julho!$H$15</f>
        <v>13.32</v>
      </c>
      <c r="M23" s="3">
        <f>[19]Julho!$H$16</f>
        <v>9.3600000000000012</v>
      </c>
      <c r="N23" s="3">
        <f>[19]Julho!$H$17</f>
        <v>14.04</v>
      </c>
      <c r="O23" s="3">
        <f>[19]Julho!$H$18</f>
        <v>13.32</v>
      </c>
      <c r="P23" s="3">
        <f>[19]Julho!$H$19</f>
        <v>10.8</v>
      </c>
      <c r="Q23" s="3">
        <f>[19]Julho!$H$20</f>
        <v>12.96</v>
      </c>
      <c r="R23" s="3">
        <f>[19]Julho!$H$21</f>
        <v>11.16</v>
      </c>
      <c r="S23" s="3">
        <f>[19]Julho!$H$22</f>
        <v>11.16</v>
      </c>
      <c r="T23" s="3">
        <f>[19]Julho!$H$23</f>
        <v>14.04</v>
      </c>
      <c r="U23" s="3">
        <f>[19]Julho!$H$24</f>
        <v>16.559999999999999</v>
      </c>
      <c r="V23" s="3">
        <f>[19]Julho!$H$25</f>
        <v>19.440000000000001</v>
      </c>
      <c r="W23" s="3">
        <f>[19]Julho!$H$26</f>
        <v>18.36</v>
      </c>
      <c r="X23" s="3">
        <f>[19]Julho!$H$27</f>
        <v>11.520000000000001</v>
      </c>
      <c r="Y23" s="3">
        <f>[19]Julho!$H$28</f>
        <v>14.4</v>
      </c>
      <c r="Z23" s="3">
        <f>[19]Julho!$H$29</f>
        <v>12.96</v>
      </c>
      <c r="AA23" s="3">
        <f>[19]Julho!$H$30</f>
        <v>13.32</v>
      </c>
      <c r="AB23" s="3">
        <f>[19]Julho!$H$31</f>
        <v>10.8</v>
      </c>
      <c r="AC23" s="3">
        <f>[19]Julho!$H$32</f>
        <v>17.28</v>
      </c>
      <c r="AD23" s="3">
        <f>[19]Julho!$H$33</f>
        <v>12.6</v>
      </c>
      <c r="AE23" s="3">
        <f>[19]Julho!$H$34</f>
        <v>12.6</v>
      </c>
      <c r="AF23" s="3">
        <f>[19]Julho!$H$35</f>
        <v>20.88</v>
      </c>
      <c r="AG23" s="46">
        <f t="shared" si="1"/>
        <v>25.92</v>
      </c>
    </row>
    <row r="24" spans="1:33" ht="17.100000000000001" customHeight="1" x14ac:dyDescent="0.2">
      <c r="A24" s="9" t="s">
        <v>16</v>
      </c>
      <c r="B24" s="3">
        <f>[20]Julho!$H$5</f>
        <v>13.68</v>
      </c>
      <c r="C24" s="3">
        <f>[20]Julho!$H$6</f>
        <v>16.559999999999999</v>
      </c>
      <c r="D24" s="3">
        <f>[20]Julho!$H$7</f>
        <v>14.76</v>
      </c>
      <c r="E24" s="3">
        <f>[20]Julho!$H$8</f>
        <v>14.4</v>
      </c>
      <c r="F24" s="3">
        <f>[20]Julho!$H$9</f>
        <v>14.04</v>
      </c>
      <c r="G24" s="3">
        <f>[20]Julho!$H$10</f>
        <v>12.24</v>
      </c>
      <c r="H24" s="3">
        <f>[20]Julho!$H$11</f>
        <v>15.120000000000001</v>
      </c>
      <c r="I24" s="3">
        <f>[20]Julho!$H$12</f>
        <v>7.9200000000000008</v>
      </c>
      <c r="J24" s="3">
        <f>[20]Julho!$H$13</f>
        <v>10.08</v>
      </c>
      <c r="K24" s="3">
        <f>[20]Julho!$H$14</f>
        <v>11.16</v>
      </c>
      <c r="L24" s="3">
        <f>[20]Julho!$H$15</f>
        <v>16.2</v>
      </c>
      <c r="M24" s="3">
        <f>[20]Julho!$H$16</f>
        <v>15.48</v>
      </c>
      <c r="N24" s="3">
        <f>[20]Julho!$H$17</f>
        <v>11.520000000000001</v>
      </c>
      <c r="O24" s="3">
        <f>[20]Julho!$H$18</f>
        <v>9.3600000000000012</v>
      </c>
      <c r="P24" s="3">
        <f>[20]Julho!$H$19</f>
        <v>16.920000000000002</v>
      </c>
      <c r="Q24" s="3">
        <f>[20]Julho!$H$20</f>
        <v>11.879999999999999</v>
      </c>
      <c r="R24" s="3">
        <f>[20]Julho!$H$21</f>
        <v>7.2</v>
      </c>
      <c r="S24" s="3">
        <f>[20]Julho!$H$22</f>
        <v>7.2</v>
      </c>
      <c r="T24" s="3">
        <f>[20]Julho!$H$23</f>
        <v>8.2799999999999994</v>
      </c>
      <c r="U24" s="3">
        <f>[20]Julho!$H$24</f>
        <v>10.44</v>
      </c>
      <c r="V24" s="3">
        <f>[20]Julho!$H$25</f>
        <v>19.079999999999998</v>
      </c>
      <c r="W24" s="3">
        <f>[20]Julho!$H$26</f>
        <v>22.68</v>
      </c>
      <c r="X24" s="3">
        <f>[20]Julho!$H$27</f>
        <v>10.44</v>
      </c>
      <c r="Y24" s="3">
        <f>[20]Julho!$H$28</f>
        <v>12.96</v>
      </c>
      <c r="Z24" s="3">
        <f>[20]Julho!$H$29</f>
        <v>12.6</v>
      </c>
      <c r="AA24" s="3">
        <f>[20]Julho!$H$30</f>
        <v>10.44</v>
      </c>
      <c r="AB24" s="3">
        <f>[20]Julho!$H$31</f>
        <v>18.36</v>
      </c>
      <c r="AC24" s="3">
        <f>[20]Julho!$H$32</f>
        <v>11.879999999999999</v>
      </c>
      <c r="AD24" s="3">
        <f>[20]Julho!$H$33</f>
        <v>10.44</v>
      </c>
      <c r="AE24" s="3" t="str">
        <f>[20]Julho!$H$34</f>
        <v>**</v>
      </c>
      <c r="AF24" s="3">
        <f>[20]Julho!$H$35</f>
        <v>6.84</v>
      </c>
      <c r="AG24" s="46">
        <f t="shared" si="1"/>
        <v>22.68</v>
      </c>
    </row>
    <row r="25" spans="1:33" ht="17.100000000000001" customHeight="1" x14ac:dyDescent="0.2">
      <c r="A25" s="9" t="s">
        <v>17</v>
      </c>
      <c r="B25" s="3">
        <f>[21]Julho!$H$5</f>
        <v>18</v>
      </c>
      <c r="C25" s="3">
        <f>[21]Julho!$H$6</f>
        <v>13.32</v>
      </c>
      <c r="D25" s="3">
        <f>[21]Julho!$H$7</f>
        <v>17.64</v>
      </c>
      <c r="E25" s="3">
        <f>[21]Julho!$H$8</f>
        <v>23.400000000000002</v>
      </c>
      <c r="F25" s="3">
        <f>[21]Julho!$H$9</f>
        <v>20.16</v>
      </c>
      <c r="G25" s="3">
        <f>[21]Julho!$H$10</f>
        <v>24.48</v>
      </c>
      <c r="H25" s="3">
        <f>[21]Julho!$H$11</f>
        <v>11.520000000000001</v>
      </c>
      <c r="I25" s="3">
        <f>[21]Julho!$H$12</f>
        <v>13.68</v>
      </c>
      <c r="J25" s="3">
        <f>[21]Julho!$H$13</f>
        <v>15.48</v>
      </c>
      <c r="K25" s="3">
        <f>[21]Julho!$H$14</f>
        <v>16.559999999999999</v>
      </c>
      <c r="L25" s="3">
        <f>[21]Julho!$H$15</f>
        <v>3.24</v>
      </c>
      <c r="M25" s="3">
        <f>[21]Julho!$H$16</f>
        <v>14.76</v>
      </c>
      <c r="N25" s="3">
        <f>[21]Julho!$H$17</f>
        <v>8.2799999999999994</v>
      </c>
      <c r="O25" s="3">
        <f>[21]Julho!$H$18</f>
        <v>10.44</v>
      </c>
      <c r="P25" s="3">
        <f>[21]Julho!$H$19</f>
        <v>9.7200000000000006</v>
      </c>
      <c r="Q25" s="3">
        <f>[21]Julho!$H$20</f>
        <v>18.720000000000002</v>
      </c>
      <c r="R25" s="3">
        <f>[21]Julho!$H$21</f>
        <v>15.840000000000002</v>
      </c>
      <c r="S25" s="3">
        <f>[21]Julho!$H$22</f>
        <v>6.48</v>
      </c>
      <c r="T25" s="3">
        <f>[21]Julho!$H$23</f>
        <v>6.48</v>
      </c>
      <c r="U25" s="3">
        <f>[21]Julho!$H$24</f>
        <v>0.72000000000000008</v>
      </c>
      <c r="V25" s="3">
        <f>[21]Julho!$H$25</f>
        <v>9</v>
      </c>
      <c r="W25" s="3">
        <f>[21]Julho!$H$26</f>
        <v>23.759999999999998</v>
      </c>
      <c r="X25" s="3">
        <f>[21]Julho!$H$27</f>
        <v>26.28</v>
      </c>
      <c r="Y25" s="3">
        <f>[21]Julho!$H$28</f>
        <v>12.24</v>
      </c>
      <c r="Z25" s="3">
        <f>[21]Julho!$H$29</f>
        <v>19.079999999999998</v>
      </c>
      <c r="AA25" s="3">
        <f>[21]Julho!$H$30</f>
        <v>11.520000000000001</v>
      </c>
      <c r="AB25" s="3">
        <f>[21]Julho!$H$31</f>
        <v>12.6</v>
      </c>
      <c r="AC25" s="3">
        <f>[21]Julho!$H$32</f>
        <v>10.08</v>
      </c>
      <c r="AD25" s="3">
        <f>[21]Julho!$H$33</f>
        <v>16.920000000000002</v>
      </c>
      <c r="AE25" s="3">
        <f>[21]Julho!$H$34</f>
        <v>27</v>
      </c>
      <c r="AF25" s="3">
        <f>[21]Julho!$H$35</f>
        <v>3.24</v>
      </c>
      <c r="AG25" s="46">
        <f t="shared" si="1"/>
        <v>27</v>
      </c>
    </row>
    <row r="26" spans="1:33" ht="17.100000000000001" customHeight="1" x14ac:dyDescent="0.2">
      <c r="A26" s="9" t="s">
        <v>18</v>
      </c>
      <c r="B26" s="3">
        <f>[22]Julho!$H$5</f>
        <v>15.120000000000001</v>
      </c>
      <c r="C26" s="3">
        <f>[22]Julho!$H$6</f>
        <v>13.32</v>
      </c>
      <c r="D26" s="3">
        <f>[22]Julho!$H$7</f>
        <v>11.879999999999999</v>
      </c>
      <c r="E26" s="3">
        <f>[22]Julho!$H$8</f>
        <v>13.32</v>
      </c>
      <c r="F26" s="3">
        <f>[22]Julho!$H$9</f>
        <v>12.96</v>
      </c>
      <c r="G26" s="3">
        <f>[22]Julho!$H$10</f>
        <v>23.759999999999998</v>
      </c>
      <c r="H26" s="3">
        <f>[22]Julho!$H$11</f>
        <v>18</v>
      </c>
      <c r="I26" s="3">
        <f>[22]Julho!$H$12</f>
        <v>17.28</v>
      </c>
      <c r="J26" s="3">
        <f>[22]Julho!$H$13</f>
        <v>12.24</v>
      </c>
      <c r="K26" s="3">
        <f>[22]Julho!$H$14</f>
        <v>18</v>
      </c>
      <c r="L26" s="3">
        <f>[22]Julho!$H$15</f>
        <v>23.759999999999998</v>
      </c>
      <c r="M26" s="3">
        <f>[22]Julho!$H$16</f>
        <v>12.96</v>
      </c>
      <c r="N26" s="3">
        <f>[22]Julho!$H$17</f>
        <v>18</v>
      </c>
      <c r="O26" s="3">
        <f>[22]Julho!$H$18</f>
        <v>18.36</v>
      </c>
      <c r="P26" s="3">
        <f>[22]Julho!$H$19</f>
        <v>16.2</v>
      </c>
      <c r="Q26" s="3">
        <f>[22]Julho!$H$20</f>
        <v>18.36</v>
      </c>
      <c r="R26" s="3">
        <f>[22]Julho!$H$21</f>
        <v>2.8800000000000003</v>
      </c>
      <c r="S26" s="3">
        <f>[22]Julho!$H$22</f>
        <v>2.8800000000000003</v>
      </c>
      <c r="T26" s="3">
        <f>[22]Julho!$H$23</f>
        <v>21.6</v>
      </c>
      <c r="U26" s="3">
        <f>[22]Julho!$H$24</f>
        <v>18.720000000000002</v>
      </c>
      <c r="V26" s="3">
        <f>[22]Julho!$H$25</f>
        <v>18.720000000000002</v>
      </c>
      <c r="W26" s="3">
        <f>[22]Julho!$H$26</f>
        <v>23.040000000000003</v>
      </c>
      <c r="X26" s="3">
        <f>[22]Julho!$H$27</f>
        <v>12.96</v>
      </c>
      <c r="Y26" s="3">
        <f>[22]Julho!$H$28</f>
        <v>16.2</v>
      </c>
      <c r="Z26" s="3">
        <f>[22]Julho!$H$29</f>
        <v>21.96</v>
      </c>
      <c r="AA26" s="3">
        <f>[22]Julho!$H$30</f>
        <v>14.4</v>
      </c>
      <c r="AB26" s="3">
        <f>[22]Julho!$H$31</f>
        <v>19.440000000000001</v>
      </c>
      <c r="AC26" s="3">
        <f>[22]Julho!$H$32</f>
        <v>18</v>
      </c>
      <c r="AD26" s="3">
        <f>[22]Julho!$H$33</f>
        <v>19.440000000000001</v>
      </c>
      <c r="AE26" s="3">
        <f>[22]Julho!$H$34</f>
        <v>11.879999999999999</v>
      </c>
      <c r="AF26" s="3">
        <f>[22]Julho!$H$35</f>
        <v>21.240000000000002</v>
      </c>
      <c r="AG26" s="46">
        <f t="shared" si="1"/>
        <v>23.759999999999998</v>
      </c>
    </row>
    <row r="27" spans="1:33" ht="17.100000000000001" customHeight="1" x14ac:dyDescent="0.2">
      <c r="A27" s="9" t="s">
        <v>19</v>
      </c>
      <c r="B27" s="3">
        <f>[23]Julho!$H$5</f>
        <v>19.440000000000001</v>
      </c>
      <c r="C27" s="3">
        <f>[23]Julho!$H$6</f>
        <v>19.8</v>
      </c>
      <c r="D27" s="3">
        <f>[23]Julho!$H$7</f>
        <v>17.64</v>
      </c>
      <c r="E27" s="3">
        <f>[23]Julho!$H$8</f>
        <v>24.48</v>
      </c>
      <c r="F27" s="3">
        <f>[23]Julho!$H$9</f>
        <v>16.2</v>
      </c>
      <c r="G27" s="3">
        <f>[23]Julho!$H$10</f>
        <v>19.440000000000001</v>
      </c>
      <c r="H27" s="3">
        <f>[23]Julho!$H$11</f>
        <v>15.840000000000002</v>
      </c>
      <c r="I27" s="3">
        <f>[23]Julho!$H$12</f>
        <v>17.28</v>
      </c>
      <c r="J27" s="3">
        <f>[23]Julho!$H$13</f>
        <v>23.040000000000003</v>
      </c>
      <c r="K27" s="3">
        <f>[23]Julho!$H$14</f>
        <v>19.079999999999998</v>
      </c>
      <c r="L27" s="3">
        <f>[23]Julho!$H$15</f>
        <v>21.6</v>
      </c>
      <c r="M27" s="3">
        <f>[23]Julho!$H$16</f>
        <v>16.2</v>
      </c>
      <c r="N27" s="3">
        <f>[23]Julho!$H$17</f>
        <v>12.6</v>
      </c>
      <c r="O27" s="3">
        <f>[23]Julho!$H$18</f>
        <v>12.24</v>
      </c>
      <c r="P27" s="3">
        <f>[23]Julho!$H$19</f>
        <v>13.68</v>
      </c>
      <c r="Q27" s="3">
        <f>[23]Julho!$H$20</f>
        <v>25.2</v>
      </c>
      <c r="R27" s="3">
        <f>[23]Julho!$H$21</f>
        <v>14.4</v>
      </c>
      <c r="S27" s="3">
        <f>[23]Julho!$H$22</f>
        <v>15.48</v>
      </c>
      <c r="T27" s="3">
        <f>[23]Julho!$H$23</f>
        <v>15.48</v>
      </c>
      <c r="U27" s="3">
        <f>[23]Julho!$H$24</f>
        <v>12.6</v>
      </c>
      <c r="V27" s="3">
        <f>[23]Julho!$H$25</f>
        <v>16.920000000000002</v>
      </c>
      <c r="W27" s="3">
        <f>[23]Julho!$H$26</f>
        <v>17.64</v>
      </c>
      <c r="X27" s="3">
        <f>[23]Julho!$H$27</f>
        <v>20.88</v>
      </c>
      <c r="Y27" s="3">
        <f>[23]Julho!$H$28</f>
        <v>13.68</v>
      </c>
      <c r="Z27" s="3">
        <f>[23]Julho!$H$29</f>
        <v>15.48</v>
      </c>
      <c r="AA27" s="3">
        <f>[23]Julho!$H$30</f>
        <v>21.6</v>
      </c>
      <c r="AB27" s="3">
        <f>[23]Julho!$H$31</f>
        <v>12.96</v>
      </c>
      <c r="AC27" s="3">
        <f>[23]Julho!$H$32</f>
        <v>25.56</v>
      </c>
      <c r="AD27" s="3">
        <f>[23]Julho!$H$33</f>
        <v>18.36</v>
      </c>
      <c r="AE27" s="3">
        <f>[23]Julho!$H$34</f>
        <v>27.36</v>
      </c>
      <c r="AF27" s="3">
        <f>[23]Julho!$H$35</f>
        <v>16.2</v>
      </c>
      <c r="AG27" s="46">
        <f t="shared" si="1"/>
        <v>27.36</v>
      </c>
    </row>
    <row r="28" spans="1:33" ht="17.100000000000001" customHeight="1" x14ac:dyDescent="0.2">
      <c r="A28" s="9" t="s">
        <v>31</v>
      </c>
      <c r="B28" s="3">
        <f>[24]Julho!$H$5</f>
        <v>15.680000000000001</v>
      </c>
      <c r="C28" s="3">
        <f>[24]Julho!$H$6</f>
        <v>14.719999999999999</v>
      </c>
      <c r="D28" s="3">
        <f>[24]Julho!$H$7</f>
        <v>11.520000000000001</v>
      </c>
      <c r="E28" s="3">
        <f>[24]Julho!$H$8</f>
        <v>22.400000000000002</v>
      </c>
      <c r="F28" s="3">
        <f>[24]Julho!$H$9</f>
        <v>16.32</v>
      </c>
      <c r="G28" s="3">
        <f>[24]Julho!$H$10</f>
        <v>17.919999999999998</v>
      </c>
      <c r="H28" s="3">
        <f>[24]Julho!$H$11</f>
        <v>11.520000000000001</v>
      </c>
      <c r="I28" s="3">
        <f>[24]Julho!$H$12</f>
        <v>17.28</v>
      </c>
      <c r="J28" s="3">
        <f>[24]Julho!$H$13</f>
        <v>10.88</v>
      </c>
      <c r="K28" s="3">
        <f>[24]Julho!$H$14</f>
        <v>14.080000000000002</v>
      </c>
      <c r="L28" s="3">
        <f>[24]Julho!$H$15</f>
        <v>14.719999999999999</v>
      </c>
      <c r="M28" s="3">
        <f>[24]Julho!$H$16</f>
        <v>13.12</v>
      </c>
      <c r="N28" s="3">
        <f>[24]Julho!$H$17</f>
        <v>9.9200000000000017</v>
      </c>
      <c r="O28" s="3">
        <f>[24]Julho!$H$18</f>
        <v>10.56</v>
      </c>
      <c r="P28" s="3">
        <f>[24]Julho!$H$19</f>
        <v>10.56</v>
      </c>
      <c r="Q28" s="3">
        <f>[24]Julho!$H$20</f>
        <v>15.36</v>
      </c>
      <c r="R28" s="3">
        <f>[24]Julho!$H$21</f>
        <v>16.32</v>
      </c>
      <c r="S28" s="3">
        <f>[24]Julho!$H$22</f>
        <v>11.200000000000001</v>
      </c>
      <c r="T28" s="3">
        <f>[24]Julho!$H$23</f>
        <v>11.200000000000001</v>
      </c>
      <c r="U28" s="3">
        <f>[24]Julho!$H$24</f>
        <v>8.32</v>
      </c>
      <c r="V28" s="3">
        <f>[24]Julho!$H$25</f>
        <v>10.88</v>
      </c>
      <c r="W28" s="3">
        <f>[24]Julho!$H$26</f>
        <v>17.600000000000001</v>
      </c>
      <c r="X28" s="3">
        <f>[24]Julho!$H$27</f>
        <v>14.4</v>
      </c>
      <c r="Y28" s="3">
        <f>[24]Julho!$H$28</f>
        <v>12.48</v>
      </c>
      <c r="Z28" s="3">
        <f>[24]Julho!$H$29</f>
        <v>13.76</v>
      </c>
      <c r="AA28" s="3">
        <f>[24]Julho!$H$30</f>
        <v>10.56</v>
      </c>
      <c r="AB28" s="3">
        <f>[24]Julho!$H$31</f>
        <v>15.680000000000001</v>
      </c>
      <c r="AC28" s="3">
        <f>[24]Julho!$H$32</f>
        <v>9.9200000000000017</v>
      </c>
      <c r="AD28" s="3">
        <f>[24]Julho!$H$33</f>
        <v>13.76</v>
      </c>
      <c r="AE28" s="3">
        <f>[24]Julho!$H$34</f>
        <v>21.44</v>
      </c>
      <c r="AF28" s="3">
        <f>[24]Julho!$H$35</f>
        <v>8.9599999999999991</v>
      </c>
      <c r="AG28" s="46">
        <f t="shared" si="1"/>
        <v>22.400000000000002</v>
      </c>
    </row>
    <row r="29" spans="1:33" ht="17.100000000000001" customHeight="1" x14ac:dyDescent="0.2">
      <c r="A29" s="9" t="s">
        <v>20</v>
      </c>
      <c r="B29" s="3">
        <f>[25]Julho!$H$5</f>
        <v>8</v>
      </c>
      <c r="C29" s="3">
        <f>[25]Julho!$H$6</f>
        <v>12.48</v>
      </c>
      <c r="D29" s="3">
        <f>[25]Julho!$H$7</f>
        <v>9.2799999999999994</v>
      </c>
      <c r="E29" s="3">
        <f>[25]Julho!$H$8</f>
        <v>10.56</v>
      </c>
      <c r="F29" s="3">
        <f>[25]Julho!$H$9</f>
        <v>9.2799999999999994</v>
      </c>
      <c r="G29" s="3">
        <f>[25]Julho!$H$10</f>
        <v>11.200000000000001</v>
      </c>
      <c r="H29" s="3">
        <f>[25]Julho!$H$11</f>
        <v>16.32</v>
      </c>
      <c r="I29" s="3">
        <f>[25]Julho!$H$12</f>
        <v>9.9200000000000017</v>
      </c>
      <c r="J29" s="3">
        <f>[25]Julho!$H$13</f>
        <v>4.8000000000000007</v>
      </c>
      <c r="K29" s="3">
        <f>[25]Julho!$H$14</f>
        <v>10.56</v>
      </c>
      <c r="L29" s="3">
        <f>[25]Julho!$H$15</f>
        <v>10.88</v>
      </c>
      <c r="M29" s="3">
        <f>[25]Julho!$H$16</f>
        <v>10.88</v>
      </c>
      <c r="N29" s="3">
        <f>[25]Julho!$H$17</f>
        <v>11.200000000000001</v>
      </c>
      <c r="O29" s="3">
        <f>[25]Julho!$H$18</f>
        <v>7.68</v>
      </c>
      <c r="P29" s="3">
        <f>[25]Julho!$H$19</f>
        <v>6.4</v>
      </c>
      <c r="Q29" s="3">
        <f>[25]Julho!$H$20</f>
        <v>9.6000000000000014</v>
      </c>
      <c r="R29" s="3">
        <f>[25]Julho!$H$21</f>
        <v>12.8</v>
      </c>
      <c r="S29" s="3">
        <f>[25]Julho!$H$22</f>
        <v>8.64</v>
      </c>
      <c r="T29" s="3">
        <f>[25]Julho!$H$23</f>
        <v>8.64</v>
      </c>
      <c r="U29" s="3">
        <f>[25]Julho!$H$24</f>
        <v>6.7200000000000006</v>
      </c>
      <c r="V29" s="3">
        <f>[25]Julho!$H$25</f>
        <v>7.68</v>
      </c>
      <c r="W29" s="3">
        <f>[25]Julho!$H$26</f>
        <v>11.520000000000001</v>
      </c>
      <c r="X29" s="3">
        <f>[25]Julho!$H$27</f>
        <v>4.8000000000000007</v>
      </c>
      <c r="Y29" s="3">
        <f>[25]Julho!$H$28</f>
        <v>7.68</v>
      </c>
      <c r="Z29" s="3">
        <f>[25]Julho!$H$29</f>
        <v>11.520000000000001</v>
      </c>
      <c r="AA29" s="3">
        <f>[25]Julho!$H$30</f>
        <v>11.520000000000001</v>
      </c>
      <c r="AB29" s="3">
        <f>[25]Julho!$H$31</f>
        <v>9.6000000000000014</v>
      </c>
      <c r="AC29" s="3">
        <f>[25]Julho!$H$32</f>
        <v>7.0400000000000009</v>
      </c>
      <c r="AD29" s="3" t="str">
        <f>[25]Julho!$H$33</f>
        <v>**</v>
      </c>
      <c r="AE29" s="3" t="str">
        <f>[25]Julho!$H$34</f>
        <v>**</v>
      </c>
      <c r="AF29" s="3" t="str">
        <f>[25]Julho!$H$35</f>
        <v>**</v>
      </c>
      <c r="AG29" s="46">
        <f t="shared" si="1"/>
        <v>16.32</v>
      </c>
    </row>
    <row r="30" spans="1:33" s="5" customFormat="1" ht="17.100000000000001" customHeight="1" x14ac:dyDescent="0.2">
      <c r="A30" s="13" t="s">
        <v>33</v>
      </c>
      <c r="B30" s="21">
        <f t="shared" ref="B30:AG30" si="2">MAX(B5:B29)</f>
        <v>21.240000000000002</v>
      </c>
      <c r="C30" s="21">
        <f t="shared" si="2"/>
        <v>22.68</v>
      </c>
      <c r="D30" s="21">
        <f t="shared" si="2"/>
        <v>17.64</v>
      </c>
      <c r="E30" s="21">
        <f t="shared" si="2"/>
        <v>25.92</v>
      </c>
      <c r="F30" s="21">
        <f t="shared" si="2"/>
        <v>21.6</v>
      </c>
      <c r="G30" s="21">
        <f t="shared" si="2"/>
        <v>31.319999999999997</v>
      </c>
      <c r="H30" s="21">
        <f t="shared" si="2"/>
        <v>30.6</v>
      </c>
      <c r="I30" s="21">
        <f t="shared" si="2"/>
        <v>25.92</v>
      </c>
      <c r="J30" s="21">
        <f t="shared" si="2"/>
        <v>25.6</v>
      </c>
      <c r="K30" s="21">
        <f t="shared" si="2"/>
        <v>19.079999999999998</v>
      </c>
      <c r="L30" s="21">
        <f t="shared" si="2"/>
        <v>25.2</v>
      </c>
      <c r="M30" s="21">
        <f t="shared" si="2"/>
        <v>17.600000000000001</v>
      </c>
      <c r="N30" s="21">
        <f t="shared" si="2"/>
        <v>18</v>
      </c>
      <c r="O30" s="21">
        <f t="shared" si="2"/>
        <v>18.36</v>
      </c>
      <c r="P30" s="21">
        <f t="shared" si="2"/>
        <v>18.880000000000003</v>
      </c>
      <c r="Q30" s="21">
        <f t="shared" si="2"/>
        <v>25.2</v>
      </c>
      <c r="R30" s="21">
        <f t="shared" si="2"/>
        <v>21.44</v>
      </c>
      <c r="S30" s="21">
        <f t="shared" si="2"/>
        <v>17.64</v>
      </c>
      <c r="T30" s="21">
        <f t="shared" si="2"/>
        <v>21.6</v>
      </c>
      <c r="U30" s="21">
        <f t="shared" si="2"/>
        <v>18.720000000000002</v>
      </c>
      <c r="V30" s="21">
        <f t="shared" si="2"/>
        <v>24.12</v>
      </c>
      <c r="W30" s="21">
        <f t="shared" si="2"/>
        <v>28.8</v>
      </c>
      <c r="X30" s="21">
        <f t="shared" si="2"/>
        <v>26.28</v>
      </c>
      <c r="Y30" s="21">
        <f t="shared" si="2"/>
        <v>19.079999999999998</v>
      </c>
      <c r="Z30" s="21">
        <f t="shared" si="2"/>
        <v>21.96</v>
      </c>
      <c r="AA30" s="21">
        <f t="shared" si="2"/>
        <v>21.6</v>
      </c>
      <c r="AB30" s="21">
        <f t="shared" si="2"/>
        <v>22.68</v>
      </c>
      <c r="AC30" s="21">
        <f t="shared" si="2"/>
        <v>25.56</v>
      </c>
      <c r="AD30" s="21">
        <f t="shared" si="2"/>
        <v>30.6</v>
      </c>
      <c r="AE30" s="21">
        <f t="shared" si="2"/>
        <v>27.36</v>
      </c>
      <c r="AF30" s="21">
        <f t="shared" si="2"/>
        <v>27.52</v>
      </c>
      <c r="AG30" s="17">
        <f t="shared" si="2"/>
        <v>31.319999999999997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B30" sqref="B30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1" t="s">
        <v>43</v>
      </c>
      <c r="AH3" s="19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30" t="s">
        <v>39</v>
      </c>
      <c r="AH4" s="19"/>
    </row>
    <row r="5" spans="1:34" s="5" customFormat="1" ht="20.100000000000001" customHeight="1" thickTop="1" x14ac:dyDescent="0.2">
      <c r="A5" s="8" t="s">
        <v>46</v>
      </c>
      <c r="B5" s="44" t="str">
        <f>[1]Julho!$I$5</f>
        <v>O</v>
      </c>
      <c r="C5" s="44" t="str">
        <f>[1]Julho!$I$6</f>
        <v>O</v>
      </c>
      <c r="D5" s="44" t="str">
        <f>[1]Julho!$I$7</f>
        <v>O</v>
      </c>
      <c r="E5" s="44" t="str">
        <f>[1]Julho!$I$8</f>
        <v>SE</v>
      </c>
      <c r="F5" s="44" t="str">
        <f>[1]Julho!$I$9</f>
        <v>SE</v>
      </c>
      <c r="G5" s="44" t="str">
        <f>[1]Julho!$I$10</f>
        <v>NO</v>
      </c>
      <c r="H5" s="44" t="str">
        <f>[1]Julho!$I$11</f>
        <v>NO</v>
      </c>
      <c r="I5" s="44" t="str">
        <f>[1]Julho!$I$12</f>
        <v>NO</v>
      </c>
      <c r="J5" s="44" t="str">
        <f>[1]Julho!$I$13</f>
        <v>O</v>
      </c>
      <c r="K5" s="44" t="str">
        <f>[1]Julho!$I$14</f>
        <v>O</v>
      </c>
      <c r="L5" s="44" t="str">
        <f>[1]Julho!$I$15</f>
        <v>L</v>
      </c>
      <c r="M5" s="44" t="str">
        <f>[1]Julho!$I$16</f>
        <v>L</v>
      </c>
      <c r="N5" s="44" t="str">
        <f>[1]Julho!$I$17</f>
        <v>O</v>
      </c>
      <c r="O5" s="44" t="str">
        <f>[1]Julho!$I$18</f>
        <v>O</v>
      </c>
      <c r="P5" s="44" t="str">
        <f>[1]Julho!$I$19</f>
        <v>SO</v>
      </c>
      <c r="Q5" s="44" t="str">
        <f>[1]Julho!$I$20</f>
        <v>O</v>
      </c>
      <c r="R5" s="44" t="str">
        <f>[1]Julho!$I$21</f>
        <v>NO</v>
      </c>
      <c r="S5" s="44" t="str">
        <f>[1]Julho!$I$22</f>
        <v>O</v>
      </c>
      <c r="T5" s="44" t="str">
        <f>[1]Julho!$I$23</f>
        <v>O</v>
      </c>
      <c r="U5" s="44" t="str">
        <f>[1]Julho!$I$24</f>
        <v>NO</v>
      </c>
      <c r="V5" s="44" t="str">
        <f>[1]Julho!$I$25</f>
        <v>O</v>
      </c>
      <c r="W5" s="44" t="str">
        <f>[1]Julho!$I$26</f>
        <v>NO</v>
      </c>
      <c r="X5" s="44" t="str">
        <f>[1]Julho!$I$27</f>
        <v>N</v>
      </c>
      <c r="Y5" s="44" t="str">
        <f>[1]Julho!$I$28</f>
        <v>O</v>
      </c>
      <c r="Z5" s="44" t="str">
        <f>[1]Julho!$I$29</f>
        <v>N</v>
      </c>
      <c r="AA5" s="44" t="str">
        <f>[1]Julho!$I$30</f>
        <v>SE</v>
      </c>
      <c r="AB5" s="44" t="str">
        <f>[1]Julho!$I$31</f>
        <v>NE</v>
      </c>
      <c r="AC5" s="44" t="str">
        <f>[1]Julho!$I$32</f>
        <v>SE</v>
      </c>
      <c r="AD5" s="44" t="str">
        <f>[1]Julho!$I$33</f>
        <v>NE</v>
      </c>
      <c r="AE5" s="44" t="str">
        <f>[1]Julho!$I$34</f>
        <v>S</v>
      </c>
      <c r="AF5" s="44" t="str">
        <f>[1]Julho!$I$35</f>
        <v>O</v>
      </c>
      <c r="AG5" s="51" t="str">
        <f>[1]Julho!$I$36</f>
        <v>O</v>
      </c>
      <c r="AH5" s="19"/>
    </row>
    <row r="6" spans="1:34" s="1" customFormat="1" ht="17.100000000000001" customHeight="1" x14ac:dyDescent="0.2">
      <c r="A6" s="9" t="s">
        <v>0</v>
      </c>
      <c r="B6" s="3" t="str">
        <f>[2]Julho!$I$5</f>
        <v>L</v>
      </c>
      <c r="C6" s="3" t="str">
        <f>[2]Julho!$I$6</f>
        <v>L</v>
      </c>
      <c r="D6" s="3" t="str">
        <f>[2]Julho!$I$7</f>
        <v>L</v>
      </c>
      <c r="E6" s="3" t="str">
        <f>[2]Julho!$I$8</f>
        <v>N</v>
      </c>
      <c r="F6" s="3" t="str">
        <f>[2]Julho!$I$9</f>
        <v>N</v>
      </c>
      <c r="G6" s="3" t="str">
        <f>[2]Julho!$I$10</f>
        <v>O</v>
      </c>
      <c r="H6" s="3" t="str">
        <f>[2]Julho!$I$11</f>
        <v>SO</v>
      </c>
      <c r="I6" s="3" t="str">
        <f>[2]Julho!$I$12</f>
        <v>NE</v>
      </c>
      <c r="J6" s="3" t="str">
        <f>[2]Julho!$I$13</f>
        <v>NE</v>
      </c>
      <c r="K6" s="3" t="str">
        <f>[2]Julho!$I$14</f>
        <v>NE</v>
      </c>
      <c r="L6" s="3" t="str">
        <f>[2]Julho!$I$15</f>
        <v>SO</v>
      </c>
      <c r="M6" s="3" t="str">
        <f>[2]Julho!$I$16</f>
        <v>SO</v>
      </c>
      <c r="N6" s="3" t="str">
        <f>[2]Julho!$I$17</f>
        <v>O</v>
      </c>
      <c r="O6" s="3" t="str">
        <f>[2]Julho!$I$18</f>
        <v>SO</v>
      </c>
      <c r="P6" s="3" t="str">
        <f>[2]Julho!$I$19</f>
        <v>SE</v>
      </c>
      <c r="Q6" s="3" t="str">
        <f>[2]Julho!$I$20</f>
        <v>S</v>
      </c>
      <c r="R6" s="3" t="str">
        <f>[2]Julho!$I$21</f>
        <v>SO</v>
      </c>
      <c r="S6" s="3" t="str">
        <f>[2]Julho!$I$22</f>
        <v>SO</v>
      </c>
      <c r="T6" s="20" t="str">
        <f>[2]Julho!$I$23</f>
        <v>SO</v>
      </c>
      <c r="U6" s="20" t="str">
        <f>[2]Julho!$I$24</f>
        <v>SO</v>
      </c>
      <c r="V6" s="20" t="str">
        <f>[2]Julho!$I$25</f>
        <v>N</v>
      </c>
      <c r="W6" s="20" t="str">
        <f>[2]Julho!$I$26</f>
        <v>NO</v>
      </c>
      <c r="X6" s="20" t="str">
        <f>[2]Julho!$I$27</f>
        <v>SO</v>
      </c>
      <c r="Y6" s="20" t="str">
        <f>[2]Julho!$I$28</f>
        <v>L</v>
      </c>
      <c r="Z6" s="20" t="str">
        <f>[2]Julho!$I$29</f>
        <v>SO</v>
      </c>
      <c r="AA6" s="20" t="str">
        <f>[2]Julho!$I$30</f>
        <v>NE</v>
      </c>
      <c r="AB6" s="20" t="str">
        <f>[2]Julho!$I$31</f>
        <v>SO</v>
      </c>
      <c r="AC6" s="20" t="str">
        <f>[2]Julho!$I$32</f>
        <v>NE</v>
      </c>
      <c r="AD6" s="20" t="str">
        <f>[2]Julho!$I$33</f>
        <v>L</v>
      </c>
      <c r="AE6" s="20" t="str">
        <f>[2]Julho!$I$34</f>
        <v>S</v>
      </c>
      <c r="AF6" s="20" t="str">
        <f>[2]Julho!$I$35</f>
        <v>NE</v>
      </c>
      <c r="AG6" s="53" t="str">
        <f>[2]Julho!$I$36</f>
        <v>SO</v>
      </c>
      <c r="AH6" s="2"/>
    </row>
    <row r="7" spans="1:34" ht="17.100000000000001" customHeight="1" x14ac:dyDescent="0.2">
      <c r="A7" s="9" t="s">
        <v>1</v>
      </c>
      <c r="B7" s="15" t="str">
        <f>[3]Julho!$I$5</f>
        <v>SE</v>
      </c>
      <c r="C7" s="15" t="str">
        <f>[3]Julho!$I$6</f>
        <v>SE</v>
      </c>
      <c r="D7" s="15" t="str">
        <f>[3]Julho!$I$7</f>
        <v>SE</v>
      </c>
      <c r="E7" s="15" t="str">
        <f>[3]Julho!$I$8</f>
        <v>SE</v>
      </c>
      <c r="F7" s="15" t="str">
        <f>[3]Julho!$I$9</f>
        <v>SE</v>
      </c>
      <c r="G7" s="15" t="str">
        <f>[3]Julho!$I$10</f>
        <v>S</v>
      </c>
      <c r="H7" s="15" t="str">
        <f>[3]Julho!$I$11</f>
        <v>S</v>
      </c>
      <c r="I7" s="15" t="str">
        <f>[3]Julho!$I$12</f>
        <v>SE</v>
      </c>
      <c r="J7" s="15" t="str">
        <f>[3]Julho!$I$13</f>
        <v>S</v>
      </c>
      <c r="K7" s="15" t="str">
        <f>[3]Julho!$I$14</f>
        <v>SE</v>
      </c>
      <c r="L7" s="15" t="str">
        <f>[3]Julho!$I$15</f>
        <v>SE</v>
      </c>
      <c r="M7" s="15" t="str">
        <f>[3]Julho!$I$16</f>
        <v>SO</v>
      </c>
      <c r="N7" s="15" t="str">
        <f>[3]Julho!$I$17</f>
        <v>SE</v>
      </c>
      <c r="O7" s="15" t="str">
        <f>[3]Julho!$I$18</f>
        <v>SE</v>
      </c>
      <c r="P7" s="15" t="str">
        <f>[3]Julho!$I$19</f>
        <v>SE</v>
      </c>
      <c r="Q7" s="15" t="str">
        <f>[3]Julho!$I$20</f>
        <v>S</v>
      </c>
      <c r="R7" s="15" t="str">
        <f>[3]Julho!$I$21</f>
        <v>S</v>
      </c>
      <c r="S7" s="15" t="str">
        <f>[3]Julho!$I$22</f>
        <v>S</v>
      </c>
      <c r="T7" s="24" t="str">
        <f>[3]Julho!$I$23</f>
        <v>SE</v>
      </c>
      <c r="U7" s="24" t="str">
        <f>[3]Julho!$I$24</f>
        <v>SE</v>
      </c>
      <c r="V7" s="24" t="str">
        <f>[3]Julho!$I$25</f>
        <v>SE</v>
      </c>
      <c r="W7" s="24" t="str">
        <f>[3]Julho!$I$26</f>
        <v>NO</v>
      </c>
      <c r="X7" s="24" t="str">
        <f>[3]Julho!$I$27</f>
        <v>SE</v>
      </c>
      <c r="Y7" s="24" t="str">
        <f>[3]Julho!$I$28</f>
        <v>SE</v>
      </c>
      <c r="Z7" s="24" t="str">
        <f>[3]Julho!$I$29</f>
        <v>SE</v>
      </c>
      <c r="AA7" s="24" t="str">
        <f>[3]Julho!$I$30</f>
        <v>S</v>
      </c>
      <c r="AB7" s="24" t="str">
        <f>[3]Julho!$I$31</f>
        <v>SE</v>
      </c>
      <c r="AC7" s="24" t="str">
        <f>[3]Julho!$I$32</f>
        <v>S</v>
      </c>
      <c r="AD7" s="24" t="str">
        <f>[3]Julho!$I$33</f>
        <v>SE</v>
      </c>
      <c r="AE7" s="24" t="str">
        <f>[3]Julho!$I$34</f>
        <v>S</v>
      </c>
      <c r="AF7" s="24" t="str">
        <f>[3]Julho!$I$35</f>
        <v>S</v>
      </c>
      <c r="AG7" s="53" t="str">
        <f>[3]Julho!$I$36</f>
        <v>SE</v>
      </c>
      <c r="AH7" s="2"/>
    </row>
    <row r="8" spans="1:34" ht="17.100000000000001" customHeight="1" x14ac:dyDescent="0.2">
      <c r="A8" s="9" t="s">
        <v>50</v>
      </c>
      <c r="B8" s="15" t="str">
        <f>[4]Julho!$I$5</f>
        <v>NE</v>
      </c>
      <c r="C8" s="15" t="str">
        <f>[4]Julho!$I$6</f>
        <v>NE</v>
      </c>
      <c r="D8" s="15" t="str">
        <f>[4]Julho!$I$7</f>
        <v>NE</v>
      </c>
      <c r="E8" s="15" t="str">
        <f>[4]Julho!$I$8</f>
        <v>N</v>
      </c>
      <c r="F8" s="15" t="str">
        <f>[4]Julho!$I$9</f>
        <v>NE</v>
      </c>
      <c r="G8" s="15" t="str">
        <f>[4]Julho!$I$10</f>
        <v>SO</v>
      </c>
      <c r="H8" s="15" t="str">
        <f>[4]Julho!$I$11</f>
        <v>S</v>
      </c>
      <c r="I8" s="15" t="str">
        <f>[4]Julho!$I$12</f>
        <v>NE</v>
      </c>
      <c r="J8" s="15" t="str">
        <f>[4]Julho!$I$13</f>
        <v>NE</v>
      </c>
      <c r="K8" s="15" t="str">
        <f>[4]Julho!$I$14</f>
        <v>NE</v>
      </c>
      <c r="L8" s="15" t="str">
        <f>[4]Julho!$I$15</f>
        <v>SO</v>
      </c>
      <c r="M8" s="15" t="str">
        <f>[4]Julho!$I$16</f>
        <v>SO</v>
      </c>
      <c r="N8" s="15" t="str">
        <f>[4]Julho!$I$17</f>
        <v>NE</v>
      </c>
      <c r="O8" s="15" t="str">
        <f>[4]Julho!$I$18</f>
        <v>NE</v>
      </c>
      <c r="P8" s="15" t="str">
        <f>[4]Julho!$I$19</f>
        <v>SO</v>
      </c>
      <c r="Q8" s="15" t="str">
        <f>[4]Julho!$I$20</f>
        <v>S</v>
      </c>
      <c r="R8" s="15" t="str">
        <f>[4]Julho!$I$21</f>
        <v>S</v>
      </c>
      <c r="S8" s="15" t="str">
        <f>[4]Julho!$I$22</f>
        <v>S</v>
      </c>
      <c r="T8" s="24" t="str">
        <f>[4]Julho!$I$23</f>
        <v>NE</v>
      </c>
      <c r="U8" s="24" t="str">
        <f>[4]Julho!$I$24</f>
        <v>NE</v>
      </c>
      <c r="V8" s="24" t="str">
        <f>[4]Julho!$I$25</f>
        <v>NE</v>
      </c>
      <c r="W8" s="24" t="str">
        <f>[4]Julho!$I$26</f>
        <v>NE</v>
      </c>
      <c r="X8" s="24" t="str">
        <f>[4]Julho!$I$27</f>
        <v>NE</v>
      </c>
      <c r="Y8" s="24" t="str">
        <f>[4]Julho!$I$28</f>
        <v>NE</v>
      </c>
      <c r="Z8" s="24" t="str">
        <f>[4]Julho!$I$29</f>
        <v>SO</v>
      </c>
      <c r="AA8" s="24" t="str">
        <f>[4]Julho!$I$30</f>
        <v>NE</v>
      </c>
      <c r="AB8" s="24" t="str">
        <f>[4]Julho!$I$31</f>
        <v>SO</v>
      </c>
      <c r="AC8" s="24" t="str">
        <f>[4]Julho!$I$32</f>
        <v>NE</v>
      </c>
      <c r="AD8" s="24" t="str">
        <f>[4]Julho!$I$33</f>
        <v>NE</v>
      </c>
      <c r="AE8" s="24" t="str">
        <f>[4]Julho!$I$34</f>
        <v>SO</v>
      </c>
      <c r="AF8" s="24" t="str">
        <f>[4]Julho!$I$35</f>
        <v>N</v>
      </c>
      <c r="AG8" s="53" t="str">
        <f>[4]Julho!$I$36</f>
        <v>NE</v>
      </c>
      <c r="AH8" s="2"/>
    </row>
    <row r="9" spans="1:34" ht="17.100000000000001" customHeight="1" x14ac:dyDescent="0.2">
      <c r="A9" s="9" t="s">
        <v>2</v>
      </c>
      <c r="B9" s="2" t="str">
        <f>[5]Julho!$I$5</f>
        <v>NE</v>
      </c>
      <c r="C9" s="2" t="str">
        <f>[5]Julho!$I$6</f>
        <v>NE</v>
      </c>
      <c r="D9" s="2" t="str">
        <f>[5]Julho!$I$7</f>
        <v>NE</v>
      </c>
      <c r="E9" s="2" t="str">
        <f>[5]Julho!$I$8</f>
        <v>NE</v>
      </c>
      <c r="F9" s="2" t="str">
        <f>[5]Julho!$I$9</f>
        <v>NE</v>
      </c>
      <c r="G9" s="2" t="str">
        <f>[5]Julho!$I$10</f>
        <v>NE</v>
      </c>
      <c r="H9" s="2" t="str">
        <f>[5]Julho!$I$11</f>
        <v>N</v>
      </c>
      <c r="I9" s="2" t="str">
        <f>[5]Julho!$I$12</f>
        <v>L</v>
      </c>
      <c r="J9" s="2" t="str">
        <f>[5]Julho!$I$13</f>
        <v>L</v>
      </c>
      <c r="K9" s="2" t="str">
        <f>[5]Julho!$I$14</f>
        <v>L</v>
      </c>
      <c r="L9" s="2" t="str">
        <f>[5]Julho!$I$15</f>
        <v>N</v>
      </c>
      <c r="M9" s="2" t="str">
        <f>[5]Julho!$I$16</f>
        <v>N</v>
      </c>
      <c r="N9" s="2" t="str">
        <f>[5]Julho!$I$17</f>
        <v>SE</v>
      </c>
      <c r="O9" s="2" t="str">
        <f>[5]Julho!$I$18</f>
        <v>SE</v>
      </c>
      <c r="P9" s="2" t="str">
        <f>[5]Julho!$I$19</f>
        <v>SE</v>
      </c>
      <c r="Q9" s="2" t="str">
        <f>[5]Julho!$I$20</f>
        <v>SE</v>
      </c>
      <c r="R9" s="2" t="str">
        <f>[5]Julho!$I$21</f>
        <v>N</v>
      </c>
      <c r="S9" s="2" t="str">
        <f>[5]Julho!$I$22</f>
        <v>N</v>
      </c>
      <c r="T9" s="20" t="str">
        <f>[5]Julho!$I$23</f>
        <v>L</v>
      </c>
      <c r="U9" s="20" t="str">
        <f>[5]Julho!$I$24</f>
        <v>L</v>
      </c>
      <c r="V9" s="2" t="str">
        <f>[5]Julho!$I$25</f>
        <v>NE</v>
      </c>
      <c r="W9" s="20" t="str">
        <f>[5]Julho!$I$26</f>
        <v>NE</v>
      </c>
      <c r="X9" s="20" t="str">
        <f>[5]Julho!$I$27</f>
        <v>NE</v>
      </c>
      <c r="Y9" s="20" t="str">
        <f>[5]Julho!$I$28</f>
        <v>NE</v>
      </c>
      <c r="Z9" s="20" t="str">
        <f>[5]Julho!$I$29</f>
        <v>N</v>
      </c>
      <c r="AA9" s="20" t="str">
        <f>[5]Julho!$I$30</f>
        <v>N</v>
      </c>
      <c r="AB9" s="20" t="str">
        <f>[5]Julho!$I$31</f>
        <v>N</v>
      </c>
      <c r="AC9" s="20" t="str">
        <f>[5]Julho!$I$32</f>
        <v>NE</v>
      </c>
      <c r="AD9" s="20" t="str">
        <f>[5]Julho!$I$33</f>
        <v>N</v>
      </c>
      <c r="AE9" s="20" t="str">
        <f>[5]Julho!$I$34</f>
        <v>L</v>
      </c>
      <c r="AF9" s="20" t="str">
        <f>[5]Julho!$I$35</f>
        <v>L</v>
      </c>
      <c r="AG9" s="53" t="str">
        <f>[5]Julho!$I$36</f>
        <v>NE</v>
      </c>
      <c r="AH9" s="2"/>
    </row>
    <row r="10" spans="1:34" ht="17.100000000000001" customHeight="1" x14ac:dyDescent="0.2">
      <c r="A10" s="9" t="s">
        <v>3</v>
      </c>
      <c r="B10" s="2" t="str">
        <f>[6]Julho!$I$5</f>
        <v>SO</v>
      </c>
      <c r="C10" s="2" t="str">
        <f>[6]Julho!$I$6</f>
        <v>O</v>
      </c>
      <c r="D10" s="2" t="str">
        <f>[6]Julho!$I$7</f>
        <v>NE</v>
      </c>
      <c r="E10" s="2" t="str">
        <f>[6]Julho!$I$8</f>
        <v>SO</v>
      </c>
      <c r="F10" s="2" t="str">
        <f>[6]Julho!$I$9</f>
        <v>L</v>
      </c>
      <c r="G10" s="2" t="str">
        <f>[6]Julho!$I$10</f>
        <v>SO</v>
      </c>
      <c r="H10" s="2" t="str">
        <f>[6]Julho!$I$11</f>
        <v>O</v>
      </c>
      <c r="I10" s="2" t="str">
        <f>[6]Julho!$I$12</f>
        <v>SO</v>
      </c>
      <c r="J10" s="2" t="str">
        <f>[6]Julho!$I$13</f>
        <v>L</v>
      </c>
      <c r="K10" s="2" t="str">
        <f>[6]Julho!$I$14</f>
        <v>SO</v>
      </c>
      <c r="L10" s="2" t="str">
        <f>[6]Julho!$I$15</f>
        <v>O</v>
      </c>
      <c r="M10" s="2" t="str">
        <f>[6]Julho!$I$16</f>
        <v>O</v>
      </c>
      <c r="N10" s="2" t="str">
        <f>[6]Julho!$I$17</f>
        <v>SE</v>
      </c>
      <c r="O10" s="2" t="str">
        <f>[6]Julho!$I$18</f>
        <v>L</v>
      </c>
      <c r="P10" s="2" t="str">
        <f>[6]Julho!$I$19</f>
        <v>O</v>
      </c>
      <c r="Q10" s="2" t="str">
        <f>[6]Julho!$I$20</f>
        <v>O</v>
      </c>
      <c r="R10" s="2" t="str">
        <f>[6]Julho!$I$21</f>
        <v>SO</v>
      </c>
      <c r="S10" s="2" t="str">
        <f>[6]Julho!$I$22</f>
        <v>S</v>
      </c>
      <c r="T10" s="20" t="str">
        <f>[6]Julho!$I$23</f>
        <v>O</v>
      </c>
      <c r="U10" s="20" t="str">
        <f>[6]Julho!$I$24</f>
        <v>SO</v>
      </c>
      <c r="V10" s="20" t="str">
        <f>[6]Julho!$I$25</f>
        <v>O</v>
      </c>
      <c r="W10" s="20" t="str">
        <f>[6]Julho!$I$26</f>
        <v>SO</v>
      </c>
      <c r="X10" s="20" t="str">
        <f>[6]Julho!$I$27</f>
        <v>O</v>
      </c>
      <c r="Y10" s="20" t="str">
        <f>[6]Julho!$I$28</f>
        <v>NE</v>
      </c>
      <c r="Z10" s="20" t="str">
        <f>[6]Julho!$I$29</f>
        <v>SO</v>
      </c>
      <c r="AA10" s="20" t="str">
        <f>[6]Julho!$I$30</f>
        <v>O</v>
      </c>
      <c r="AB10" s="20" t="str">
        <f>[6]Julho!$I$31</f>
        <v>O</v>
      </c>
      <c r="AC10" s="20" t="str">
        <f>[6]Julho!$I$32</f>
        <v>O</v>
      </c>
      <c r="AD10" s="20" t="str">
        <f>[6]Julho!$I$33</f>
        <v>O</v>
      </c>
      <c r="AE10" s="20" t="str">
        <f>[6]Julho!$I$34</f>
        <v>O</v>
      </c>
      <c r="AF10" s="20" t="str">
        <f>[6]Julho!$I$35</f>
        <v>L</v>
      </c>
      <c r="AG10" s="53" t="str">
        <f>[6]Julho!$I$36</f>
        <v>O</v>
      </c>
      <c r="AH10" s="2"/>
    </row>
    <row r="11" spans="1:34" ht="17.100000000000001" customHeight="1" x14ac:dyDescent="0.2">
      <c r="A11" s="9" t="s">
        <v>4</v>
      </c>
      <c r="B11" s="2" t="str">
        <f>[7]Julho!$I$5</f>
        <v>L</v>
      </c>
      <c r="C11" s="2" t="str">
        <f>[7]Julho!$I$6</f>
        <v>L</v>
      </c>
      <c r="D11" s="2" t="str">
        <f>[7]Julho!$I$7</f>
        <v>L</v>
      </c>
      <c r="E11" s="2" t="str">
        <f>[7]Julho!$I$8</f>
        <v>L</v>
      </c>
      <c r="F11" s="2" t="str">
        <f>[7]Julho!$I$9</f>
        <v>N</v>
      </c>
      <c r="G11" s="2" t="str">
        <f>[7]Julho!$I$10</f>
        <v>N</v>
      </c>
      <c r="H11" s="2" t="str">
        <f>[7]Julho!$I$11</f>
        <v>SE</v>
      </c>
      <c r="I11" s="2" t="str">
        <f>[7]Julho!$I$12</f>
        <v>SE</v>
      </c>
      <c r="J11" s="2" t="str">
        <f>[7]Julho!$I$13</f>
        <v>L</v>
      </c>
      <c r="K11" s="2" t="str">
        <f>[7]Julho!$I$14</f>
        <v>L</v>
      </c>
      <c r="L11" s="2" t="str">
        <f>[7]Julho!$I$15</f>
        <v>NO</v>
      </c>
      <c r="M11" s="2" t="str">
        <f>[7]Julho!$I$16</f>
        <v>O</v>
      </c>
      <c r="N11" s="2" t="str">
        <f>[7]Julho!$I$17</f>
        <v>S</v>
      </c>
      <c r="O11" s="2" t="str">
        <f>[7]Julho!$I$18</f>
        <v>SE</v>
      </c>
      <c r="P11" s="2" t="str">
        <f>[7]Julho!$I$19</f>
        <v>SE</v>
      </c>
      <c r="Q11" s="2" t="str">
        <f>[7]Julho!$I$20</f>
        <v>S</v>
      </c>
      <c r="R11" s="2" t="str">
        <f>[7]Julho!$I$21</f>
        <v>S</v>
      </c>
      <c r="S11" s="2" t="str">
        <f>[7]Julho!$I$22</f>
        <v>SE</v>
      </c>
      <c r="T11" s="20" t="str">
        <f>[7]Julho!$I$23</f>
        <v>L</v>
      </c>
      <c r="U11" s="20" t="str">
        <f>[7]Julho!$I$24</f>
        <v>L</v>
      </c>
      <c r="V11" s="20" t="str">
        <f>[7]Julho!$I$25</f>
        <v>NE</v>
      </c>
      <c r="W11" s="20" t="str">
        <f>[7]Julho!$I$26</f>
        <v>NO</v>
      </c>
      <c r="X11" s="20" t="str">
        <f>[7]Julho!$I$27</f>
        <v>L</v>
      </c>
      <c r="Y11" s="20" t="str">
        <f>[7]Julho!$I$28</f>
        <v>L</v>
      </c>
      <c r="Z11" s="20" t="str">
        <f>[7]Julho!$I$29</f>
        <v>N</v>
      </c>
      <c r="AA11" s="20" t="str">
        <f>[7]Julho!$I$30</f>
        <v>N</v>
      </c>
      <c r="AB11" s="20" t="str">
        <f>[7]Julho!$I$31</f>
        <v>N</v>
      </c>
      <c r="AC11" s="20" t="str">
        <f>[7]Julho!$I$32</f>
        <v>NE</v>
      </c>
      <c r="AD11" s="20" t="str">
        <f>[7]Julho!$I$33</f>
        <v>N</v>
      </c>
      <c r="AE11" s="20" t="str">
        <f>[7]Julho!$I$34</f>
        <v>L</v>
      </c>
      <c r="AF11" s="20" t="str">
        <f>[7]Julho!$I$35</f>
        <v>L</v>
      </c>
      <c r="AG11" s="53" t="str">
        <f>[7]Julho!$I$36</f>
        <v>L</v>
      </c>
      <c r="AH11" s="2"/>
    </row>
    <row r="12" spans="1:34" ht="17.100000000000001" customHeight="1" x14ac:dyDescent="0.2">
      <c r="A12" s="9" t="s">
        <v>5</v>
      </c>
      <c r="B12" s="20" t="str">
        <f>[8]Julho!$I$5</f>
        <v>L</v>
      </c>
      <c r="C12" s="20" t="str">
        <f>[8]Julho!$I$6</f>
        <v>L</v>
      </c>
      <c r="D12" s="20" t="str">
        <f>[8]Julho!$I$7</f>
        <v>SE</v>
      </c>
      <c r="E12" s="20" t="str">
        <f>[8]Julho!$I$8</f>
        <v>N</v>
      </c>
      <c r="F12" s="20" t="str">
        <f>[8]Julho!$I$9</f>
        <v>L</v>
      </c>
      <c r="G12" s="20" t="str">
        <f>[8]Julho!$I$10</f>
        <v>SO</v>
      </c>
      <c r="H12" s="20" t="str">
        <f>[8]Julho!$I$11</f>
        <v>SO</v>
      </c>
      <c r="I12" s="20" t="str">
        <f>[8]Julho!$I$12</f>
        <v>L</v>
      </c>
      <c r="J12" s="20" t="str">
        <f>[8]Julho!$I$13</f>
        <v>L</v>
      </c>
      <c r="K12" s="20" t="str">
        <f>[8]Julho!$I$14</f>
        <v>SE</v>
      </c>
      <c r="L12" s="20" t="str">
        <f>[8]Julho!$I$15</f>
        <v>S</v>
      </c>
      <c r="M12" s="20" t="str">
        <f>[8]Julho!$I$16</f>
        <v>SO</v>
      </c>
      <c r="N12" s="20" t="str">
        <f>[8]Julho!$I$17</f>
        <v>NE</v>
      </c>
      <c r="O12" s="20" t="str">
        <f>[8]Julho!$I$18</f>
        <v>SE</v>
      </c>
      <c r="P12" s="20" t="str">
        <f>[8]Julho!$I$19</f>
        <v>SE</v>
      </c>
      <c r="Q12" s="20" t="str">
        <f>[8]Julho!$I$20</f>
        <v>SO</v>
      </c>
      <c r="R12" s="20" t="str">
        <f>[8]Julho!$I$21</f>
        <v>SO</v>
      </c>
      <c r="S12" s="20" t="str">
        <f>[8]Julho!$I$22</f>
        <v>SO</v>
      </c>
      <c r="T12" s="20" t="str">
        <f>[8]Julho!$I$23</f>
        <v>S</v>
      </c>
      <c r="U12" s="20" t="str">
        <f>[8]Julho!$I$24</f>
        <v>NE</v>
      </c>
      <c r="V12" s="20" t="str">
        <f>[8]Julho!$I$25</f>
        <v>L</v>
      </c>
      <c r="W12" s="20" t="str">
        <f>[8]Julho!$I$26</f>
        <v>SE</v>
      </c>
      <c r="X12" s="20" t="str">
        <f>[8]Julho!$I$27</f>
        <v>O</v>
      </c>
      <c r="Y12" s="20" t="str">
        <f>[8]Julho!$I$28</f>
        <v>NE</v>
      </c>
      <c r="Z12" s="20" t="str">
        <f>[8]Julho!$I$29</f>
        <v>L</v>
      </c>
      <c r="AA12" s="20" t="str">
        <f>[8]Julho!$I$30</f>
        <v>SO</v>
      </c>
      <c r="AB12" s="20" t="str">
        <f>[8]Julho!$I$31</f>
        <v>N</v>
      </c>
      <c r="AC12" s="20" t="str">
        <f>[8]Julho!$I$32</f>
        <v>SO</v>
      </c>
      <c r="AD12" s="20" t="str">
        <f>[8]Julho!$I$33</f>
        <v>NE</v>
      </c>
      <c r="AE12" s="20" t="str">
        <f>[8]Julho!$I$34</f>
        <v>SE</v>
      </c>
      <c r="AF12" s="20" t="str">
        <f>[8]Julho!$I$35</f>
        <v>SO</v>
      </c>
      <c r="AG12" s="53" t="str">
        <f>[8]Julho!$I$36</f>
        <v>SO</v>
      </c>
      <c r="AH12" s="2"/>
    </row>
    <row r="13" spans="1:34" ht="17.100000000000001" customHeight="1" x14ac:dyDescent="0.2">
      <c r="A13" s="9" t="s">
        <v>6</v>
      </c>
      <c r="B13" s="20" t="str">
        <f>[9]Julho!$I$5</f>
        <v>SE</v>
      </c>
      <c r="C13" s="20" t="str">
        <f>[9]Julho!$I$6</f>
        <v>L</v>
      </c>
      <c r="D13" s="20" t="str">
        <f>[9]Julho!$I$7</f>
        <v>L</v>
      </c>
      <c r="E13" s="20" t="str">
        <f>[9]Julho!$I$8</f>
        <v>SE</v>
      </c>
      <c r="F13" s="20" t="str">
        <f>[9]Julho!$I$9</f>
        <v>SE</v>
      </c>
      <c r="G13" s="20" t="str">
        <f>[9]Julho!$I$10</f>
        <v>NO</v>
      </c>
      <c r="H13" s="20" t="str">
        <f>[9]Julho!$I$11</f>
        <v>SO</v>
      </c>
      <c r="I13" s="20" t="str">
        <f>[9]Julho!$I$12</f>
        <v>SE</v>
      </c>
      <c r="J13" s="20" t="str">
        <f>[9]Julho!$I$13</f>
        <v>SE</v>
      </c>
      <c r="K13" s="20" t="str">
        <f>[9]Julho!$I$14</f>
        <v>SE</v>
      </c>
      <c r="L13" s="20" t="str">
        <f>[9]Julho!$I$15</f>
        <v>NO</v>
      </c>
      <c r="M13" s="20" t="str">
        <f>[9]Julho!$I$16</f>
        <v>SE</v>
      </c>
      <c r="N13" s="20" t="str">
        <f>[9]Julho!$I$17</f>
        <v>SE</v>
      </c>
      <c r="O13" s="20" t="str">
        <f>[9]Julho!$I$18</f>
        <v>SE</v>
      </c>
      <c r="P13" s="20" t="str">
        <f>[9]Julho!$I$19</f>
        <v>SE</v>
      </c>
      <c r="Q13" s="20" t="str">
        <f>[9]Julho!$I$20</f>
        <v>SE</v>
      </c>
      <c r="R13" s="20" t="str">
        <f>[9]Julho!$I$21</f>
        <v>S</v>
      </c>
      <c r="S13" s="20" t="str">
        <f>[9]Julho!$I$22</f>
        <v>SE</v>
      </c>
      <c r="T13" s="20" t="str">
        <f>[9]Julho!$I$23</f>
        <v>L</v>
      </c>
      <c r="U13" s="20" t="str">
        <f>[9]Julho!$I$24</f>
        <v>SE</v>
      </c>
      <c r="V13" s="20" t="str">
        <f>[9]Julho!$I$25</f>
        <v>SE</v>
      </c>
      <c r="W13" s="20" t="str">
        <f>[9]Julho!$I$26</f>
        <v>NO</v>
      </c>
      <c r="X13" s="20" t="str">
        <f>[9]Julho!$I$27</f>
        <v>L</v>
      </c>
      <c r="Y13" s="20" t="str">
        <f>[9]Julho!$I$28</f>
        <v>SE</v>
      </c>
      <c r="Z13" s="20" t="str">
        <f>[9]Julho!$I$29</f>
        <v>O</v>
      </c>
      <c r="AA13" s="20" t="str">
        <f>[9]Julho!$I$30</f>
        <v>O</v>
      </c>
      <c r="AB13" s="20" t="str">
        <f>[9]Julho!$I$31</f>
        <v>NO</v>
      </c>
      <c r="AC13" s="20" t="str">
        <f>[9]Julho!$I$32</f>
        <v>L</v>
      </c>
      <c r="AD13" s="20" t="str">
        <f>[9]Julho!$I$33</f>
        <v>NO</v>
      </c>
      <c r="AE13" s="20" t="str">
        <f>[9]Julho!$I$34</f>
        <v>O</v>
      </c>
      <c r="AF13" s="20" t="str">
        <f>[9]Julho!$I$35</f>
        <v>L</v>
      </c>
      <c r="AG13" s="53" t="str">
        <f>[9]Julho!$I$36</f>
        <v>SE</v>
      </c>
      <c r="AH13" s="2"/>
    </row>
    <row r="14" spans="1:34" ht="17.100000000000001" customHeight="1" x14ac:dyDescent="0.2">
      <c r="A14" s="9" t="s">
        <v>7</v>
      </c>
      <c r="B14" s="2" t="str">
        <f>[10]Julho!$I$5</f>
        <v>NE</v>
      </c>
      <c r="C14" s="2" t="str">
        <f>[10]Julho!$I$6</f>
        <v>NE</v>
      </c>
      <c r="D14" s="2" t="str">
        <f>[10]Julho!$I$7</f>
        <v>NE</v>
      </c>
      <c r="E14" s="2" t="str">
        <f>[10]Julho!$I$8</f>
        <v>NE</v>
      </c>
      <c r="F14" s="2" t="str">
        <f>[10]Julho!$I$9</f>
        <v>N</v>
      </c>
      <c r="G14" s="2" t="str">
        <f>[10]Julho!$I$10</f>
        <v>N</v>
      </c>
      <c r="H14" s="2" t="str">
        <f>[10]Julho!$I$11</f>
        <v>SO</v>
      </c>
      <c r="I14" s="2" t="str">
        <f>[10]Julho!$I$12</f>
        <v>S</v>
      </c>
      <c r="J14" s="2" t="str">
        <f>[10]Julho!$I$13</f>
        <v>NE</v>
      </c>
      <c r="K14" s="2" t="str">
        <f>[10]Julho!$I$14</f>
        <v>NE</v>
      </c>
      <c r="L14" s="2" t="str">
        <f>[10]Julho!$I$15</f>
        <v>S</v>
      </c>
      <c r="M14" s="2" t="str">
        <f>[10]Julho!$I$16</f>
        <v>SO</v>
      </c>
      <c r="N14" s="2" t="str">
        <f>[10]Julho!$I$17</f>
        <v>SE</v>
      </c>
      <c r="O14" s="2" t="str">
        <f>[10]Julho!$I$18</f>
        <v>SE</v>
      </c>
      <c r="P14" s="2" t="str">
        <f>[10]Julho!$I$19</f>
        <v>SE</v>
      </c>
      <c r="Q14" s="2" t="str">
        <f>[10]Julho!$I$20</f>
        <v>SE</v>
      </c>
      <c r="R14" s="2" t="str">
        <f>[10]Julho!$I$21</f>
        <v>SO</v>
      </c>
      <c r="S14" s="2" t="str">
        <f>[10]Julho!$I$22</f>
        <v>SO</v>
      </c>
      <c r="T14" s="20" t="str">
        <f>[10]Julho!$I$23</f>
        <v>NE</v>
      </c>
      <c r="U14" s="20" t="str">
        <f>[10]Julho!$I$24</f>
        <v>NE</v>
      </c>
      <c r="V14" s="20" t="str">
        <f>[10]Julho!$I$25</f>
        <v>NE</v>
      </c>
      <c r="W14" s="20" t="str">
        <f>[10]Julho!$I$26</f>
        <v>N</v>
      </c>
      <c r="X14" s="20" t="str">
        <f>[10]Julho!$I$27</f>
        <v>N</v>
      </c>
      <c r="Y14" s="20" t="str">
        <f>[10]Julho!$I$28</f>
        <v>N</v>
      </c>
      <c r="Z14" s="20" t="str">
        <f>[10]Julho!$I$29</f>
        <v>O</v>
      </c>
      <c r="AA14" s="20" t="str">
        <f>[10]Julho!$I$30</f>
        <v>S</v>
      </c>
      <c r="AB14" s="20" t="str">
        <f>[10]Julho!$I$31</f>
        <v>N</v>
      </c>
      <c r="AC14" s="20" t="str">
        <f>[10]Julho!$I$32</f>
        <v>SE</v>
      </c>
      <c r="AD14" s="20" t="str">
        <f>[10]Julho!$I$33</f>
        <v>N</v>
      </c>
      <c r="AE14" s="20" t="str">
        <f>[10]Julho!$I$34</f>
        <v>S</v>
      </c>
      <c r="AF14" s="20" t="str">
        <f>[10]Julho!$I$35</f>
        <v>S</v>
      </c>
      <c r="AG14" s="53" t="str">
        <f>[10]Julho!$I$36</f>
        <v>NE</v>
      </c>
      <c r="AH14" s="2"/>
    </row>
    <row r="15" spans="1:34" ht="17.100000000000001" customHeight="1" x14ac:dyDescent="0.2">
      <c r="A15" s="9" t="s">
        <v>8</v>
      </c>
      <c r="B15" s="2" t="str">
        <f>[11]Julho!$I$5</f>
        <v>**</v>
      </c>
      <c r="C15" s="2" t="str">
        <f>[11]Julho!$I$6</f>
        <v>**</v>
      </c>
      <c r="D15" s="2" t="str">
        <f>[11]Julho!$I$7</f>
        <v>**</v>
      </c>
      <c r="E15" s="2" t="str">
        <f>[11]Julho!$I$8</f>
        <v>**</v>
      </c>
      <c r="F15" s="2" t="str">
        <f>[11]Julho!$I$9</f>
        <v>**</v>
      </c>
      <c r="G15" s="2" t="str">
        <f>[11]Julho!$I$10</f>
        <v>**</v>
      </c>
      <c r="H15" s="2" t="str">
        <f>[11]Julho!$I$11</f>
        <v>**</v>
      </c>
      <c r="I15" s="2" t="str">
        <f>[11]Julho!$I$12</f>
        <v>**</v>
      </c>
      <c r="J15" s="2" t="str">
        <f>[11]Julho!$I$13</f>
        <v>**</v>
      </c>
      <c r="K15" s="2" t="str">
        <f>[11]Julho!$I$14</f>
        <v>**</v>
      </c>
      <c r="L15" s="2" t="str">
        <f>[11]Julho!$I$15</f>
        <v>**</v>
      </c>
      <c r="M15" s="2" t="str">
        <f>[11]Julho!$I$16</f>
        <v>**</v>
      </c>
      <c r="N15" s="2" t="str">
        <f>[11]Julho!$I$17</f>
        <v>**</v>
      </c>
      <c r="O15" s="2" t="str">
        <f>[11]Julho!$I$18</f>
        <v>**</v>
      </c>
      <c r="P15" s="2" t="str">
        <f>[11]Julho!$I$19</f>
        <v>**</v>
      </c>
      <c r="Q15" s="20" t="str">
        <f>[11]Julho!$I$20</f>
        <v>**</v>
      </c>
      <c r="R15" s="20" t="str">
        <f>[11]Julho!$I$21</f>
        <v>**</v>
      </c>
      <c r="S15" s="20" t="str">
        <f>[11]Julho!$I$22</f>
        <v>**</v>
      </c>
      <c r="T15" s="20" t="str">
        <f>[11]Julho!$I$23</f>
        <v>**</v>
      </c>
      <c r="U15" s="20" t="str">
        <f>[11]Julho!$I$24</f>
        <v>NE</v>
      </c>
      <c r="V15" s="20" t="str">
        <f>[11]Julho!$I$25</f>
        <v>NE</v>
      </c>
      <c r="W15" s="20" t="str">
        <f>[11]Julho!$I$26</f>
        <v>NE</v>
      </c>
      <c r="X15" s="20" t="str">
        <f>[11]Julho!$I$27</f>
        <v>NE</v>
      </c>
      <c r="Y15" s="20" t="str">
        <f>[11]Julho!$I$28</f>
        <v>NE</v>
      </c>
      <c r="Z15" s="20" t="str">
        <f>[11]Julho!$I$29</f>
        <v>NE</v>
      </c>
      <c r="AA15" s="20" t="str">
        <f>[11]Julho!$I$30</f>
        <v>NE</v>
      </c>
      <c r="AB15" s="20" t="str">
        <f>[11]Julho!$I$31</f>
        <v>NE</v>
      </c>
      <c r="AC15" s="20" t="str">
        <f>[11]Julho!$I$32</f>
        <v>NE</v>
      </c>
      <c r="AD15" s="20" t="str">
        <f>[11]Julho!$I$33</f>
        <v>NE</v>
      </c>
      <c r="AE15" s="20" t="str">
        <f>[11]Julho!$I$34</f>
        <v>NE</v>
      </c>
      <c r="AF15" s="20" t="str">
        <f>[11]Julho!$I$35</f>
        <v>NE</v>
      </c>
      <c r="AG15" s="53" t="str">
        <f>[11]Julho!$I$36</f>
        <v>NE</v>
      </c>
      <c r="AH15" s="2"/>
    </row>
    <row r="16" spans="1:34" ht="17.100000000000001" customHeight="1" x14ac:dyDescent="0.2">
      <c r="A16" s="9" t="s">
        <v>9</v>
      </c>
      <c r="B16" s="2" t="str">
        <f>[12]Julho!$I$5</f>
        <v>L</v>
      </c>
      <c r="C16" s="2" t="str">
        <f>[12]Julho!$I$6</f>
        <v>NE</v>
      </c>
      <c r="D16" s="2" t="str">
        <f>[12]Julho!$I$7</f>
        <v>L</v>
      </c>
      <c r="E16" s="2" t="str">
        <f>[12]Julho!$I$8</f>
        <v>NE</v>
      </c>
      <c r="F16" s="2" t="str">
        <f>[12]Julho!$I$9</f>
        <v>L</v>
      </c>
      <c r="G16" s="2" t="str">
        <f>[12]Julho!$I$10</f>
        <v>NE</v>
      </c>
      <c r="H16" s="2" t="str">
        <f>[12]Julho!$I$11</f>
        <v>SO</v>
      </c>
      <c r="I16" s="2" t="str">
        <f>[12]Julho!$I$12</f>
        <v>L</v>
      </c>
      <c r="J16" s="2" t="str">
        <f>[12]Julho!$I$13</f>
        <v>L</v>
      </c>
      <c r="K16" s="2" t="str">
        <f>[12]Julho!$I$14</f>
        <v>L</v>
      </c>
      <c r="L16" s="2" t="str">
        <f>[12]Julho!$I$15</f>
        <v>S</v>
      </c>
      <c r="M16" s="2" t="str">
        <f>[12]Julho!$I$16</f>
        <v>SO</v>
      </c>
      <c r="N16" s="2" t="str">
        <f>[12]Julho!$I$17</f>
        <v>SO</v>
      </c>
      <c r="O16" s="2" t="str">
        <f>[12]Julho!$I$18</f>
        <v>SE</v>
      </c>
      <c r="P16" s="2" t="str">
        <f>[12]Julho!$I$19</f>
        <v>S</v>
      </c>
      <c r="Q16" s="2" t="str">
        <f>[12]Julho!$I$20</f>
        <v>SE</v>
      </c>
      <c r="R16" s="2" t="str">
        <f>[12]Julho!$I$21</f>
        <v>SO</v>
      </c>
      <c r="S16" s="2" t="str">
        <f>[12]Julho!$I$22</f>
        <v>SO</v>
      </c>
      <c r="T16" s="20" t="str">
        <f>[12]Julho!$I$23</f>
        <v>SE</v>
      </c>
      <c r="U16" s="20" t="str">
        <f>[12]Julho!$I$24</f>
        <v>L</v>
      </c>
      <c r="V16" s="20" t="str">
        <f>[12]Julho!$I$25</f>
        <v>NE</v>
      </c>
      <c r="W16" s="20" t="str">
        <f>[12]Julho!$I$26</f>
        <v>L</v>
      </c>
      <c r="X16" s="20" t="str">
        <f>[12]Julho!$I$27</f>
        <v>N</v>
      </c>
      <c r="Y16" s="20" t="str">
        <f>[12]Julho!$I$28</f>
        <v>NE</v>
      </c>
      <c r="Z16" s="20" t="str">
        <f>[12]Julho!$I$29</f>
        <v>O</v>
      </c>
      <c r="AA16" s="20" t="str">
        <f>[12]Julho!$I$30</f>
        <v>S</v>
      </c>
      <c r="AB16" s="20" t="str">
        <f>[12]Julho!$I$31</f>
        <v>SE</v>
      </c>
      <c r="AC16" s="20" t="str">
        <f>[12]Julho!$I$32</f>
        <v>SE</v>
      </c>
      <c r="AD16" s="20" t="str">
        <f>[12]Julho!$I$33</f>
        <v>NO</v>
      </c>
      <c r="AE16" s="20" t="str">
        <f>[12]Julho!$I$34</f>
        <v>S</v>
      </c>
      <c r="AF16" s="20" t="str">
        <f>[12]Julho!$I$35</f>
        <v>L</v>
      </c>
      <c r="AG16" s="53" t="str">
        <f>[12]Julho!$I$36</f>
        <v>L</v>
      </c>
      <c r="AH16" s="2"/>
    </row>
    <row r="17" spans="1:34" ht="17.100000000000001" customHeight="1" x14ac:dyDescent="0.2">
      <c r="A17" s="9" t="s">
        <v>49</v>
      </c>
      <c r="B17" s="2" t="str">
        <f>[13]Julho!$I$5</f>
        <v>SE</v>
      </c>
      <c r="C17" s="2" t="str">
        <f>[13]Julho!$I$6</f>
        <v>L</v>
      </c>
      <c r="D17" s="2" t="str">
        <f>[13]Julho!$I$7</f>
        <v>SE</v>
      </c>
      <c r="E17" s="2" t="str">
        <f>[13]Julho!$I$8</f>
        <v>N</v>
      </c>
      <c r="F17" s="2" t="str">
        <f>[13]Julho!$I$9</f>
        <v>N</v>
      </c>
      <c r="G17" s="2" t="str">
        <f>[13]Julho!$I$10</f>
        <v>SO</v>
      </c>
      <c r="H17" s="2" t="str">
        <f>[13]Julho!$I$11</f>
        <v>SO</v>
      </c>
      <c r="I17" s="2" t="str">
        <f>[13]Julho!$I$12</f>
        <v>L</v>
      </c>
      <c r="J17" s="2" t="str">
        <f>[13]Julho!$I$13</f>
        <v>SE</v>
      </c>
      <c r="K17" s="2" t="str">
        <f>[13]Julho!$I$14</f>
        <v>SE</v>
      </c>
      <c r="L17" s="2" t="str">
        <f>[13]Julho!$I$15</f>
        <v>S</v>
      </c>
      <c r="M17" s="2" t="str">
        <f>[13]Julho!$I$16</f>
        <v>SO</v>
      </c>
      <c r="N17" s="2" t="str">
        <f>[13]Julho!$I$17</f>
        <v>SE</v>
      </c>
      <c r="O17" s="2" t="str">
        <f>[13]Julho!$I$18</f>
        <v>L</v>
      </c>
      <c r="P17" s="2" t="str">
        <f>[13]Julho!$I$19</f>
        <v>S</v>
      </c>
      <c r="Q17" s="2" t="str">
        <f>[13]Julho!$I$20</f>
        <v>S</v>
      </c>
      <c r="R17" s="2" t="str">
        <f>[13]Julho!$I$21</f>
        <v>SO</v>
      </c>
      <c r="S17" s="2" t="str">
        <f>[13]Julho!$I$22</f>
        <v>SO</v>
      </c>
      <c r="T17" s="20" t="str">
        <f>[13]Julho!$I$23</f>
        <v>SE</v>
      </c>
      <c r="U17" s="20" t="str">
        <f>[13]Julho!$I$24</f>
        <v>N</v>
      </c>
      <c r="V17" s="20" t="str">
        <f>[13]Julho!$I$25</f>
        <v>SE</v>
      </c>
      <c r="W17" s="20" t="str">
        <f>[13]Julho!$I$26</f>
        <v>S</v>
      </c>
      <c r="X17" s="20" t="str">
        <f>[13]Julho!$I$27</f>
        <v>SE</v>
      </c>
      <c r="Y17" s="20" t="str">
        <f>[13]Julho!$I$28</f>
        <v>N</v>
      </c>
      <c r="Z17" s="20" t="str">
        <f>[13]Julho!$I$29</f>
        <v>NO</v>
      </c>
      <c r="AA17" s="20" t="str">
        <f>[13]Julho!$I$30</f>
        <v>**</v>
      </c>
      <c r="AB17" s="20" t="str">
        <f>[13]Julho!$I$31</f>
        <v>**</v>
      </c>
      <c r="AC17" s="20" t="str">
        <f>[13]Julho!$I$32</f>
        <v>**</v>
      </c>
      <c r="AD17" s="20" t="str">
        <f>[13]Julho!$I$33</f>
        <v>**</v>
      </c>
      <c r="AE17" s="20" t="str">
        <f>[13]Julho!$I$34</f>
        <v>**</v>
      </c>
      <c r="AF17" s="20" t="str">
        <f>[13]Julho!$I$35</f>
        <v>**</v>
      </c>
      <c r="AG17" s="53" t="str">
        <f>[13]Julho!$I$36</f>
        <v>SE</v>
      </c>
      <c r="AH17" s="2"/>
    </row>
    <row r="18" spans="1:34" ht="17.100000000000001" customHeight="1" x14ac:dyDescent="0.2">
      <c r="A18" s="9" t="s">
        <v>10</v>
      </c>
      <c r="B18" s="3" t="str">
        <f>[14]Julho!$I$5</f>
        <v>NE</v>
      </c>
      <c r="C18" s="3" t="str">
        <f>[14]Julho!$I$6</f>
        <v>NE</v>
      </c>
      <c r="D18" s="3" t="str">
        <f>[14]Julho!$I$7</f>
        <v>NE</v>
      </c>
      <c r="E18" s="3" t="str">
        <f>[14]Julho!$I$8</f>
        <v>NE</v>
      </c>
      <c r="F18" s="3" t="str">
        <f>[14]Julho!$I$9</f>
        <v>N</v>
      </c>
      <c r="G18" s="3" t="str">
        <f>[14]Julho!$I$10</f>
        <v>N</v>
      </c>
      <c r="H18" s="3" t="str">
        <f>[14]Julho!$I$11</f>
        <v>SO</v>
      </c>
      <c r="I18" s="3" t="str">
        <f>[14]Julho!$I$12</f>
        <v>S</v>
      </c>
      <c r="J18" s="3" t="str">
        <f>[14]Julho!$I$13</f>
        <v>NE</v>
      </c>
      <c r="K18" s="3" t="str">
        <f>[14]Julho!$I$14</f>
        <v>N</v>
      </c>
      <c r="L18" s="3" t="str">
        <f>[14]Julho!$I$15</f>
        <v>S</v>
      </c>
      <c r="M18" s="3" t="str">
        <f>[14]Julho!$I$16</f>
        <v>SO</v>
      </c>
      <c r="N18" s="3" t="str">
        <f>[14]Julho!$I$17</f>
        <v>O</v>
      </c>
      <c r="O18" s="3" t="str">
        <f>[14]Julho!$I$18</f>
        <v>SE</v>
      </c>
      <c r="P18" s="3" t="str">
        <f>[14]Julho!$I$19</f>
        <v>SE</v>
      </c>
      <c r="Q18" s="3" t="str">
        <f>[14]Julho!$I$20</f>
        <v>SE</v>
      </c>
      <c r="R18" s="3" t="str">
        <f>[14]Julho!$I$21</f>
        <v>SO</v>
      </c>
      <c r="S18" s="3" t="str">
        <f>[14]Julho!$I$22</f>
        <v>SO</v>
      </c>
      <c r="T18" s="20" t="str">
        <f>[14]Julho!$I$23</f>
        <v>NE</v>
      </c>
      <c r="U18" s="20" t="str">
        <f>[14]Julho!$I$24</f>
        <v>NE</v>
      </c>
      <c r="V18" s="20" t="str">
        <f>[14]Julho!$I$25</f>
        <v>N</v>
      </c>
      <c r="W18" s="20" t="str">
        <f>[14]Julho!$I$26</f>
        <v>N</v>
      </c>
      <c r="X18" s="20" t="str">
        <f>[14]Julho!$I$27</f>
        <v>N</v>
      </c>
      <c r="Y18" s="20" t="str">
        <f>[14]Julho!$I$28</f>
        <v>N</v>
      </c>
      <c r="Z18" s="20" t="str">
        <f>[14]Julho!$I$29</f>
        <v>N</v>
      </c>
      <c r="AA18" s="20" t="str">
        <f>[14]Julho!$I$30</f>
        <v>NE</v>
      </c>
      <c r="AB18" s="20" t="str">
        <f>[14]Julho!$I$31</f>
        <v>NE</v>
      </c>
      <c r="AC18" s="20" t="str">
        <f>[14]Julho!$I$32</f>
        <v>L</v>
      </c>
      <c r="AD18" s="20" t="str">
        <f>[14]Julho!$I$33</f>
        <v>N</v>
      </c>
      <c r="AE18" s="20" t="str">
        <f>[14]Julho!$I$34</f>
        <v>S</v>
      </c>
      <c r="AF18" s="20" t="str">
        <f>[14]Julho!$I$35</f>
        <v>L</v>
      </c>
      <c r="AG18" s="53" t="str">
        <f>[14]Julho!$I$36</f>
        <v>N</v>
      </c>
      <c r="AH18" s="2"/>
    </row>
    <row r="19" spans="1:34" ht="17.100000000000001" customHeight="1" x14ac:dyDescent="0.2">
      <c r="A19" s="9" t="s">
        <v>11</v>
      </c>
      <c r="B19" s="2" t="str">
        <f>[15]Julho!$I$5</f>
        <v>O</v>
      </c>
      <c r="C19" s="2" t="str">
        <f>[15]Julho!$I$6</f>
        <v>O</v>
      </c>
      <c r="D19" s="2" t="str">
        <f>[15]Julho!$I$7</f>
        <v>O</v>
      </c>
      <c r="E19" s="2" t="str">
        <f>[15]Julho!$I$8</f>
        <v>O</v>
      </c>
      <c r="F19" s="2" t="str">
        <f>[15]Julho!$I$9</f>
        <v>NO</v>
      </c>
      <c r="G19" s="2" t="str">
        <f>[15]Julho!$I$10</f>
        <v>O</v>
      </c>
      <c r="H19" s="2" t="str">
        <f>[15]Julho!$I$11</f>
        <v>S</v>
      </c>
      <c r="I19" s="2" t="str">
        <f>[15]Julho!$I$12</f>
        <v>SE</v>
      </c>
      <c r="J19" s="2" t="str">
        <f>[15]Julho!$I$13</f>
        <v>L</v>
      </c>
      <c r="K19" s="2" t="str">
        <f>[15]Julho!$I$14</f>
        <v>O</v>
      </c>
      <c r="L19" s="2" t="str">
        <f>[15]Julho!$I$15</f>
        <v>O</v>
      </c>
      <c r="M19" s="2" t="str">
        <f>[15]Julho!$I$16</f>
        <v>O</v>
      </c>
      <c r="N19" s="2" t="str">
        <f>[15]Julho!$I$17</f>
        <v>L</v>
      </c>
      <c r="O19" s="2" t="str">
        <f>[15]Julho!$I$18</f>
        <v>O</v>
      </c>
      <c r="P19" s="2" t="str">
        <f>[15]Julho!$I$19</f>
        <v>SE</v>
      </c>
      <c r="Q19" s="2" t="str">
        <f>[15]Julho!$I$20</f>
        <v>SE</v>
      </c>
      <c r="R19" s="2" t="str">
        <f>[15]Julho!$I$21</f>
        <v>S</v>
      </c>
      <c r="S19" s="2" t="str">
        <f>[15]Julho!$I$22</f>
        <v>O</v>
      </c>
      <c r="T19" s="20" t="str">
        <f>[15]Julho!$I$23</f>
        <v>O</v>
      </c>
      <c r="U19" s="20" t="str">
        <f>[15]Julho!$I$24</f>
        <v>O</v>
      </c>
      <c r="V19" s="20" t="str">
        <f>[15]Julho!$I$25</f>
        <v>NO</v>
      </c>
      <c r="W19" s="20" t="str">
        <f>[15]Julho!$I$26</f>
        <v>NO</v>
      </c>
      <c r="X19" s="20" t="str">
        <f>[15]Julho!$I$27</f>
        <v>O</v>
      </c>
      <c r="Y19" s="20" t="str">
        <f>[15]Julho!$I$28</f>
        <v>NO</v>
      </c>
      <c r="Z19" s="20" t="str">
        <f>[15]Julho!$I$29</f>
        <v>O</v>
      </c>
      <c r="AA19" s="20" t="str">
        <f>[15]Julho!$I$30</f>
        <v>L</v>
      </c>
      <c r="AB19" s="20" t="str">
        <f>[15]Julho!$I$31</f>
        <v>O</v>
      </c>
      <c r="AC19" s="20" t="str">
        <f>[15]Julho!$I$32</f>
        <v>O</v>
      </c>
      <c r="AD19" s="20" t="str">
        <f>[15]Julho!$I$33</f>
        <v>NO</v>
      </c>
      <c r="AE19" s="20" t="str">
        <f>[15]Julho!$I$34</f>
        <v>S</v>
      </c>
      <c r="AF19" s="20" t="str">
        <f>[15]Julho!$I$35</f>
        <v>L</v>
      </c>
      <c r="AG19" s="53" t="str">
        <f>[15]Julho!$I$36</f>
        <v>O</v>
      </c>
      <c r="AH19" s="2"/>
    </row>
    <row r="20" spans="1:34" ht="17.100000000000001" customHeight="1" x14ac:dyDescent="0.2">
      <c r="A20" s="9" t="s">
        <v>12</v>
      </c>
      <c r="B20" s="2" t="str">
        <f>[16]Julho!$I$5</f>
        <v>NE</v>
      </c>
      <c r="C20" s="2" t="str">
        <f>[16]Julho!$I$6</f>
        <v>O</v>
      </c>
      <c r="D20" s="2" t="str">
        <f>[16]Julho!$I$7</f>
        <v>NE</v>
      </c>
      <c r="E20" s="2" t="str">
        <f>[16]Julho!$I$8</f>
        <v>N</v>
      </c>
      <c r="F20" s="2" t="str">
        <f>[16]Julho!$I$9</f>
        <v>SE</v>
      </c>
      <c r="G20" s="2" t="str">
        <f>[16]Julho!$I$10</f>
        <v>SO</v>
      </c>
      <c r="H20" s="2" t="str">
        <f>[16]Julho!$I$11</f>
        <v>S</v>
      </c>
      <c r="I20" s="2" t="str">
        <f>[16]Julho!$I$12</f>
        <v>S</v>
      </c>
      <c r="J20" s="2" t="str">
        <f>[16]Julho!$I$13</f>
        <v>S</v>
      </c>
      <c r="K20" s="2" t="str">
        <f>[16]Julho!$I$14</f>
        <v>O</v>
      </c>
      <c r="L20" s="2" t="str">
        <f>[16]Julho!$I$15</f>
        <v>O</v>
      </c>
      <c r="M20" s="2" t="str">
        <f>[16]Julho!$I$16</f>
        <v>S</v>
      </c>
      <c r="N20" s="2" t="str">
        <f>[16]Julho!$I$17</f>
        <v>S</v>
      </c>
      <c r="O20" s="2" t="str">
        <f>[16]Julho!$I$18</f>
        <v>S</v>
      </c>
      <c r="P20" s="2" t="str">
        <f>[16]Julho!$I$19</f>
        <v>S</v>
      </c>
      <c r="Q20" s="2" t="str">
        <f>[16]Julho!$I$20</f>
        <v>S</v>
      </c>
      <c r="R20" s="2" t="str">
        <f>[16]Julho!$I$21</f>
        <v>SO</v>
      </c>
      <c r="S20" s="2" t="str">
        <f>[16]Julho!$I$22</f>
        <v>S</v>
      </c>
      <c r="T20" s="2" t="str">
        <f>[16]Julho!$I$23</f>
        <v>S</v>
      </c>
      <c r="U20" s="2" t="str">
        <f>[16]Julho!$I$24</f>
        <v>S</v>
      </c>
      <c r="V20" s="2" t="str">
        <f>[16]Julho!$I$25</f>
        <v>N</v>
      </c>
      <c r="W20" s="2" t="str">
        <f>[16]Julho!$I$26</f>
        <v>O</v>
      </c>
      <c r="X20" s="2" t="str">
        <f>[16]Julho!$I$27</f>
        <v>S</v>
      </c>
      <c r="Y20" s="2" t="str">
        <f>[16]Julho!$I$28</f>
        <v>O</v>
      </c>
      <c r="Z20" s="2" t="str">
        <f>[16]Julho!$I$29</f>
        <v>O</v>
      </c>
      <c r="AA20" s="2" t="str">
        <f>[16]Julho!$I$30</f>
        <v>SE</v>
      </c>
      <c r="AB20" s="2" t="str">
        <f>[16]Julho!$I$31</f>
        <v>SE</v>
      </c>
      <c r="AC20" s="2" t="str">
        <f>[16]Julho!$I$32</f>
        <v>S</v>
      </c>
      <c r="AD20" s="2" t="str">
        <f>[16]Julho!$I$33</f>
        <v>O</v>
      </c>
      <c r="AE20" s="2" t="str">
        <f>[16]Julho!$I$34</f>
        <v>SO</v>
      </c>
      <c r="AF20" s="2" t="str">
        <f>[16]Julho!$I$35</f>
        <v>S</v>
      </c>
      <c r="AG20" s="54" t="str">
        <f>[16]Julho!$I$36</f>
        <v>S</v>
      </c>
      <c r="AH20" s="2"/>
    </row>
    <row r="21" spans="1:34" ht="17.100000000000001" customHeight="1" x14ac:dyDescent="0.2">
      <c r="A21" s="9" t="s">
        <v>13</v>
      </c>
      <c r="B21" s="20" t="str">
        <f>[17]Julho!$I$5</f>
        <v>NE</v>
      </c>
      <c r="C21" s="20" t="str">
        <f>[17]Julho!$I$6</f>
        <v>NE</v>
      </c>
      <c r="D21" s="20" t="str">
        <f>[17]Julho!$I$7</f>
        <v>NE</v>
      </c>
      <c r="E21" s="20" t="str">
        <f>[17]Julho!$I$8</f>
        <v>N</v>
      </c>
      <c r="F21" s="20" t="str">
        <f>[17]Julho!$I$9</f>
        <v>NE</v>
      </c>
      <c r="G21" s="20" t="str">
        <f>[17]Julho!$I$10</f>
        <v>SO</v>
      </c>
      <c r="H21" s="20" t="str">
        <f>[17]Julho!$I$11</f>
        <v>SO</v>
      </c>
      <c r="I21" s="20" t="str">
        <f>[17]Julho!$I$12</f>
        <v>S</v>
      </c>
      <c r="J21" s="20" t="str">
        <f>[17]Julho!$I$13</f>
        <v>NE</v>
      </c>
      <c r="K21" s="20" t="str">
        <f>[17]Julho!$I$14</f>
        <v>NE</v>
      </c>
      <c r="L21" s="20" t="str">
        <f>[17]Julho!$I$15</f>
        <v>SO</v>
      </c>
      <c r="M21" s="20" t="str">
        <f>[17]Julho!$I$16</f>
        <v>SO</v>
      </c>
      <c r="N21" s="20" t="str">
        <f>[17]Julho!$I$17</f>
        <v>S</v>
      </c>
      <c r="O21" s="20" t="str">
        <f>[17]Julho!$I$18</f>
        <v>SE</v>
      </c>
      <c r="P21" s="20" t="str">
        <f>[17]Julho!$I$19</f>
        <v>S</v>
      </c>
      <c r="Q21" s="20" t="str">
        <f>[17]Julho!$I$20</f>
        <v>SO</v>
      </c>
      <c r="R21" s="20" t="str">
        <f>[17]Julho!$I$21</f>
        <v>SO</v>
      </c>
      <c r="S21" s="20" t="str">
        <f>[17]Julho!$I$22</f>
        <v>S</v>
      </c>
      <c r="T21" s="20" t="str">
        <f>[17]Julho!$I$23</f>
        <v>SE</v>
      </c>
      <c r="U21" s="20" t="str">
        <f>[17]Julho!$I$24</f>
        <v>L</v>
      </c>
      <c r="V21" s="20" t="str">
        <f>[17]Julho!$I$25</f>
        <v>NE</v>
      </c>
      <c r="W21" s="20" t="str">
        <f>[17]Julho!$I$26</f>
        <v>NE</v>
      </c>
      <c r="X21" s="20" t="str">
        <f>[17]Julho!$I$27</f>
        <v>NE</v>
      </c>
      <c r="Y21" s="20" t="str">
        <f>[17]Julho!$I$28</f>
        <v>NE</v>
      </c>
      <c r="Z21" s="20" t="str">
        <f>[17]Julho!$I$29</f>
        <v>SO</v>
      </c>
      <c r="AA21" s="20" t="str">
        <f>[17]Julho!$I$30</f>
        <v>NE</v>
      </c>
      <c r="AB21" s="20" t="str">
        <f>[17]Julho!$I$31</f>
        <v>SO</v>
      </c>
      <c r="AC21" s="20" t="str">
        <f>[17]Julho!$I$32</f>
        <v>SO</v>
      </c>
      <c r="AD21" s="20" t="str">
        <f>[17]Julho!$I$33</f>
        <v>N</v>
      </c>
      <c r="AE21" s="20" t="str">
        <f>[17]Julho!$I$34</f>
        <v>SO</v>
      </c>
      <c r="AF21" s="20" t="str">
        <f>[17]Julho!$I$35</f>
        <v>SO</v>
      </c>
      <c r="AG21" s="53" t="str">
        <f>[17]Julho!$I$36</f>
        <v>NE</v>
      </c>
      <c r="AH21" s="2"/>
    </row>
    <row r="22" spans="1:34" ht="17.100000000000001" customHeight="1" x14ac:dyDescent="0.2">
      <c r="A22" s="9" t="s">
        <v>14</v>
      </c>
      <c r="B22" s="2" t="str">
        <f>[18]Julho!$I$5</f>
        <v>SO</v>
      </c>
      <c r="C22" s="2" t="str">
        <f>[18]Julho!$I$6</f>
        <v>NE</v>
      </c>
      <c r="D22" s="2" t="str">
        <f>[18]Julho!$I$7</f>
        <v>NO</v>
      </c>
      <c r="E22" s="2" t="str">
        <f>[18]Julho!$I$8</f>
        <v>SO</v>
      </c>
      <c r="F22" s="2" t="str">
        <f>[18]Julho!$I$9</f>
        <v>L</v>
      </c>
      <c r="G22" s="2" t="str">
        <f>[18]Julho!$I$10</f>
        <v>L</v>
      </c>
      <c r="H22" s="2" t="str">
        <f>[18]Julho!$I$11</f>
        <v>SO</v>
      </c>
      <c r="I22" s="2" t="str">
        <f>[18]Julho!$I$12</f>
        <v>SO</v>
      </c>
      <c r="J22" s="2" t="str">
        <f>[18]Julho!$I$13</f>
        <v>SO</v>
      </c>
      <c r="K22" s="2" t="str">
        <f>[18]Julho!$I$14</f>
        <v>NO</v>
      </c>
      <c r="L22" s="2" t="str">
        <f>[18]Julho!$I$15</f>
        <v>N</v>
      </c>
      <c r="M22" s="2" t="str">
        <f>[18]Julho!$I$16</f>
        <v>O</v>
      </c>
      <c r="N22" s="2" t="str">
        <f>[18]Julho!$I$17</f>
        <v>S</v>
      </c>
      <c r="O22" s="2" t="str">
        <f>[18]Julho!$I$18</f>
        <v>SO</v>
      </c>
      <c r="P22" s="2" t="str">
        <f>[18]Julho!$I$19</f>
        <v>SO</v>
      </c>
      <c r="Q22" s="2" t="str">
        <f>[18]Julho!$I$20</f>
        <v>SO</v>
      </c>
      <c r="R22" s="2" t="str">
        <f>[18]Julho!$I$21</f>
        <v>SO</v>
      </c>
      <c r="S22" s="2" t="str">
        <f>[18]Julho!$I$22</f>
        <v>SO</v>
      </c>
      <c r="T22" s="2" t="str">
        <f>[18]Julho!$I$23</f>
        <v>SO</v>
      </c>
      <c r="U22" s="2" t="str">
        <f>[18]Julho!$I$24</f>
        <v>O</v>
      </c>
      <c r="V22" s="2" t="str">
        <f>[18]Julho!$I$25</f>
        <v>O</v>
      </c>
      <c r="W22" s="2" t="str">
        <f>[18]Julho!$I$26</f>
        <v>SO</v>
      </c>
      <c r="X22" s="2" t="str">
        <f>[18]Julho!$I$27</f>
        <v>SO</v>
      </c>
      <c r="Y22" s="2" t="str">
        <f>[18]Julho!$I$28</f>
        <v>SO</v>
      </c>
      <c r="Z22" s="2" t="str">
        <f>[18]Julho!$I$29</f>
        <v>SE</v>
      </c>
      <c r="AA22" s="2" t="str">
        <f>[18]Julho!$I$30</f>
        <v>N</v>
      </c>
      <c r="AB22" s="2" t="str">
        <f>[18]Julho!$I$31</f>
        <v>NE</v>
      </c>
      <c r="AC22" s="2" t="str">
        <f>[18]Julho!$I$32</f>
        <v>L</v>
      </c>
      <c r="AD22" s="2" t="str">
        <f>[18]Julho!$I$33</f>
        <v>NO</v>
      </c>
      <c r="AE22" s="2" t="str">
        <f>[18]Julho!$I$34</f>
        <v>NE</v>
      </c>
      <c r="AF22" s="2" t="str">
        <f>[18]Julho!$I$35</f>
        <v>O</v>
      </c>
      <c r="AG22" s="54" t="str">
        <f>[18]Julho!$I$36</f>
        <v>SO</v>
      </c>
      <c r="AH22" s="2"/>
    </row>
    <row r="23" spans="1:34" ht="17.100000000000001" customHeight="1" x14ac:dyDescent="0.2">
      <c r="A23" s="9" t="s">
        <v>15</v>
      </c>
      <c r="B23" s="2" t="str">
        <f>[19]Julho!$I$5</f>
        <v>NE</v>
      </c>
      <c r="C23" s="2" t="str">
        <f>[19]Julho!$I$6</f>
        <v>NE</v>
      </c>
      <c r="D23" s="2" t="str">
        <f>[19]Julho!$I$7</f>
        <v>NE</v>
      </c>
      <c r="E23" s="2" t="str">
        <f>[19]Julho!$I$8</f>
        <v>N</v>
      </c>
      <c r="F23" s="2" t="str">
        <f>[19]Julho!$I$9</f>
        <v>N</v>
      </c>
      <c r="G23" s="2" t="str">
        <f>[19]Julho!$I$10</f>
        <v>N</v>
      </c>
      <c r="H23" s="2" t="str">
        <f>[19]Julho!$I$11</f>
        <v>NE</v>
      </c>
      <c r="I23" s="2" t="str">
        <f>[19]Julho!$I$12</f>
        <v>NE</v>
      </c>
      <c r="J23" s="2" t="str">
        <f>[19]Julho!$I$13</f>
        <v>NE</v>
      </c>
      <c r="K23" s="2" t="str">
        <f>[19]Julho!$I$14</f>
        <v>S</v>
      </c>
      <c r="L23" s="2" t="str">
        <f>[19]Julho!$I$15</f>
        <v>SO</v>
      </c>
      <c r="M23" s="2" t="str">
        <f>[19]Julho!$I$16</f>
        <v>SE</v>
      </c>
      <c r="N23" s="2" t="str">
        <f>[19]Julho!$I$17</f>
        <v>NE</v>
      </c>
      <c r="O23" s="2" t="str">
        <f>[19]Julho!$I$18</f>
        <v>L</v>
      </c>
      <c r="P23" s="2" t="str">
        <f>[19]Julho!$I$19</f>
        <v>S</v>
      </c>
      <c r="Q23" s="2" t="str">
        <f>[19]Julho!$I$20</f>
        <v>SO</v>
      </c>
      <c r="R23" s="2" t="str">
        <f>[19]Julho!$I$21</f>
        <v>SO</v>
      </c>
      <c r="S23" s="2" t="str">
        <f>[19]Julho!$I$22</f>
        <v>SO</v>
      </c>
      <c r="T23" s="2" t="str">
        <f>[19]Julho!$I$23</f>
        <v>NE</v>
      </c>
      <c r="U23" s="2" t="str">
        <f>[19]Julho!$I$24</f>
        <v>NE</v>
      </c>
      <c r="V23" s="2" t="str">
        <f>[19]Julho!$I$25</f>
        <v>N</v>
      </c>
      <c r="W23" s="2" t="str">
        <f>[19]Julho!$I$26</f>
        <v>N</v>
      </c>
      <c r="X23" s="2" t="str">
        <f>[19]Julho!$I$27</f>
        <v>N</v>
      </c>
      <c r="Y23" s="2" t="str">
        <f>[19]Julho!$I$28</f>
        <v>N</v>
      </c>
      <c r="Z23" s="2" t="str">
        <f>[19]Julho!$I$29</f>
        <v>O</v>
      </c>
      <c r="AA23" s="2" t="str">
        <f>[19]Julho!$I$30</f>
        <v>N</v>
      </c>
      <c r="AB23" s="2" t="str">
        <f>[19]Julho!$I$31</f>
        <v>SO</v>
      </c>
      <c r="AC23" s="2" t="str">
        <f>[19]Julho!$I$32</f>
        <v>NE</v>
      </c>
      <c r="AD23" s="2" t="str">
        <f>[19]Julho!$I$33</f>
        <v>N</v>
      </c>
      <c r="AE23" s="2" t="str">
        <f>[19]Julho!$I$34</f>
        <v>S</v>
      </c>
      <c r="AF23" s="2" t="str">
        <f>[19]Julho!$I$35</f>
        <v>NE</v>
      </c>
      <c r="AG23" s="54" t="str">
        <f>[19]Julho!$I$36</f>
        <v>NE</v>
      </c>
      <c r="AH23" s="2"/>
    </row>
    <row r="24" spans="1:34" ht="17.100000000000001" customHeight="1" x14ac:dyDescent="0.2">
      <c r="A24" s="9" t="s">
        <v>16</v>
      </c>
      <c r="B24" s="23" t="str">
        <f>[20]Julho!$I$5</f>
        <v>SO</v>
      </c>
      <c r="C24" s="23" t="str">
        <f>[20]Julho!$I$6</f>
        <v>SO</v>
      </c>
      <c r="D24" s="23" t="str">
        <f>[20]Julho!$I$7</f>
        <v>S</v>
      </c>
      <c r="E24" s="23" t="str">
        <f>[20]Julho!$I$8</f>
        <v>S</v>
      </c>
      <c r="F24" s="23" t="str">
        <f>[20]Julho!$I$9</f>
        <v>SO</v>
      </c>
      <c r="G24" s="23" t="str">
        <f>[20]Julho!$I$10</f>
        <v>SO</v>
      </c>
      <c r="H24" s="23" t="str">
        <f>[20]Julho!$I$11</f>
        <v>S</v>
      </c>
      <c r="I24" s="23" t="str">
        <f>[20]Julho!$I$12</f>
        <v>S</v>
      </c>
      <c r="J24" s="23" t="str">
        <f>[20]Julho!$I$13</f>
        <v>S</v>
      </c>
      <c r="K24" s="23" t="str">
        <f>[20]Julho!$I$14</f>
        <v>SO</v>
      </c>
      <c r="L24" s="23" t="str">
        <f>[20]Julho!$I$15</f>
        <v>S</v>
      </c>
      <c r="M24" s="23" t="str">
        <f>[20]Julho!$I$16</f>
        <v>S</v>
      </c>
      <c r="N24" s="23" t="str">
        <f>[20]Julho!$I$17</f>
        <v>SE</v>
      </c>
      <c r="O24" s="23" t="str">
        <f>[20]Julho!$I$18</f>
        <v>SE</v>
      </c>
      <c r="P24" s="23" t="str">
        <f>[20]Julho!$I$19</f>
        <v>S</v>
      </c>
      <c r="Q24" s="23" t="str">
        <f>[20]Julho!$I$20</f>
        <v>S</v>
      </c>
      <c r="R24" s="23" t="str">
        <f>[20]Julho!$I$21</f>
        <v>SE</v>
      </c>
      <c r="S24" s="23" t="str">
        <f>[20]Julho!$I$22</f>
        <v>SE</v>
      </c>
      <c r="T24" s="23" t="str">
        <f>[20]Julho!$I$23</f>
        <v>SE</v>
      </c>
      <c r="U24" s="23" t="str">
        <f>[20]Julho!$I$24</f>
        <v>SE</v>
      </c>
      <c r="V24" s="23" t="str">
        <f>[20]Julho!$I$25</f>
        <v>SE</v>
      </c>
      <c r="W24" s="23" t="str">
        <f>[20]Julho!$I$26</f>
        <v>SE</v>
      </c>
      <c r="X24" s="23" t="str">
        <f>[20]Julho!$I$27</f>
        <v>SE</v>
      </c>
      <c r="Y24" s="23" t="str">
        <f>[20]Julho!$I$28</f>
        <v>SE</v>
      </c>
      <c r="Z24" s="23" t="str">
        <f>[20]Julho!$I$29</f>
        <v>SO</v>
      </c>
      <c r="AA24" s="23" t="str">
        <f>[20]Julho!$I$30</f>
        <v>SO</v>
      </c>
      <c r="AB24" s="23" t="str">
        <f>[20]Julho!$I$31</f>
        <v>S</v>
      </c>
      <c r="AC24" s="23" t="str">
        <f>[20]Julho!$I$32</f>
        <v>S</v>
      </c>
      <c r="AD24" s="23" t="str">
        <f>[20]Julho!$I$33</f>
        <v>S</v>
      </c>
      <c r="AE24" s="23" t="str">
        <f>[20]Julho!$I$34</f>
        <v>**</v>
      </c>
      <c r="AF24" s="23" t="str">
        <f>[20]Julho!$I$35</f>
        <v>SO</v>
      </c>
      <c r="AG24" s="55" t="str">
        <f>[20]Julho!$I$36</f>
        <v>S</v>
      </c>
      <c r="AH24" s="2"/>
    </row>
    <row r="25" spans="1:34" ht="17.100000000000001" customHeight="1" x14ac:dyDescent="0.2">
      <c r="A25" s="9" t="s">
        <v>17</v>
      </c>
      <c r="B25" s="2" t="str">
        <f>[21]Julho!$I$5</f>
        <v>NE</v>
      </c>
      <c r="C25" s="2" t="str">
        <f>[21]Julho!$I$6</f>
        <v>NE</v>
      </c>
      <c r="D25" s="2" t="str">
        <f>[21]Julho!$I$7</f>
        <v>NE</v>
      </c>
      <c r="E25" s="2" t="str">
        <f>[21]Julho!$I$8</f>
        <v>NE</v>
      </c>
      <c r="F25" s="2" t="str">
        <f>[21]Julho!$I$9</f>
        <v>NE</v>
      </c>
      <c r="G25" s="2" t="str">
        <f>[21]Julho!$I$10</f>
        <v>NO</v>
      </c>
      <c r="H25" s="2" t="str">
        <f>[21]Julho!$I$11</f>
        <v>S</v>
      </c>
      <c r="I25" s="2" t="str">
        <f>[21]Julho!$I$12</f>
        <v>S</v>
      </c>
      <c r="J25" s="2" t="str">
        <f>[21]Julho!$I$13</f>
        <v>L</v>
      </c>
      <c r="K25" s="2" t="str">
        <f>[21]Julho!$I$14</f>
        <v>NE</v>
      </c>
      <c r="L25" s="2" t="str">
        <f>[21]Julho!$I$15</f>
        <v>S</v>
      </c>
      <c r="M25" s="2" t="str">
        <f>[21]Julho!$I$16</f>
        <v>SO</v>
      </c>
      <c r="N25" s="2" t="str">
        <f>[21]Julho!$I$17</f>
        <v>SE</v>
      </c>
      <c r="O25" s="2" t="str">
        <f>[21]Julho!$I$18</f>
        <v>SE</v>
      </c>
      <c r="P25" s="2" t="str">
        <f>[21]Julho!$I$19</f>
        <v>S</v>
      </c>
      <c r="Q25" s="2" t="str">
        <f>[21]Julho!$I$20</f>
        <v>S</v>
      </c>
      <c r="R25" s="2" t="str">
        <f>[21]Julho!$I$21</f>
        <v>S</v>
      </c>
      <c r="S25" s="2" t="str">
        <f>[21]Julho!$I$22</f>
        <v>SO</v>
      </c>
      <c r="T25" s="2" t="str">
        <f>[21]Julho!$I$23</f>
        <v>SO</v>
      </c>
      <c r="U25" s="2" t="str">
        <f>[21]Julho!$I$24</f>
        <v>NO</v>
      </c>
      <c r="V25" s="2" t="str">
        <f>[21]Julho!$I$25</f>
        <v>NE</v>
      </c>
      <c r="W25" s="2" t="str">
        <f>[21]Julho!$I$26</f>
        <v>N</v>
      </c>
      <c r="X25" s="2" t="str">
        <f>[21]Julho!$I$27</f>
        <v>N</v>
      </c>
      <c r="Y25" s="2" t="str">
        <f>[21]Julho!$I$28</f>
        <v>N</v>
      </c>
      <c r="Z25" s="2" t="str">
        <f>[21]Julho!$I$29</f>
        <v>NE</v>
      </c>
      <c r="AA25" s="2" t="str">
        <f>[21]Julho!$I$30</f>
        <v>NE</v>
      </c>
      <c r="AB25" s="2" t="str">
        <f>[21]Julho!$I$31</f>
        <v>NE</v>
      </c>
      <c r="AC25" s="2" t="str">
        <f>[21]Julho!$I$32</f>
        <v>SE</v>
      </c>
      <c r="AD25" s="2" t="str">
        <f>[21]Julho!$I$33</f>
        <v>NE</v>
      </c>
      <c r="AE25" s="2" t="str">
        <f>[21]Julho!$I$34</f>
        <v>NO</v>
      </c>
      <c r="AF25" s="2" t="str">
        <f>[21]Julho!$I$35</f>
        <v>SE</v>
      </c>
      <c r="AG25" s="54" t="str">
        <f>[21]Julho!$I$36</f>
        <v>NE</v>
      </c>
      <c r="AH25" s="2"/>
    </row>
    <row r="26" spans="1:34" ht="17.100000000000001" customHeight="1" x14ac:dyDescent="0.2">
      <c r="A26" s="9" t="s">
        <v>18</v>
      </c>
      <c r="B26" s="2" t="str">
        <f>[22]Julho!$I$5</f>
        <v>L</v>
      </c>
      <c r="C26" s="2" t="str">
        <f>[22]Julho!$I$6</f>
        <v>SE</v>
      </c>
      <c r="D26" s="2" t="str">
        <f>[22]Julho!$I$7</f>
        <v>SE</v>
      </c>
      <c r="E26" s="2" t="str">
        <f>[22]Julho!$I$8</f>
        <v>L</v>
      </c>
      <c r="F26" s="2" t="str">
        <f>[22]Julho!$I$9</f>
        <v>L</v>
      </c>
      <c r="G26" s="2" t="str">
        <f>[22]Julho!$I$10</f>
        <v>NO</v>
      </c>
      <c r="H26" s="2" t="str">
        <f>[22]Julho!$I$11</f>
        <v>SO</v>
      </c>
      <c r="I26" s="2" t="str">
        <f>[22]Julho!$I$12</f>
        <v>L</v>
      </c>
      <c r="J26" s="2" t="str">
        <f>[22]Julho!$I$13</f>
        <v>L</v>
      </c>
      <c r="K26" s="2" t="str">
        <f>[22]Julho!$I$14</f>
        <v>NO</v>
      </c>
      <c r="L26" s="2" t="str">
        <f>[22]Julho!$I$15</f>
        <v>SO</v>
      </c>
      <c r="M26" s="2" t="str">
        <f>[22]Julho!$I$16</f>
        <v>L</v>
      </c>
      <c r="N26" s="2" t="str">
        <f>[22]Julho!$I$17</f>
        <v>L</v>
      </c>
      <c r="O26" s="2" t="str">
        <f>[22]Julho!$I$18</f>
        <v>L</v>
      </c>
      <c r="P26" s="2" t="str">
        <f>[22]Julho!$I$19</f>
        <v>SE</v>
      </c>
      <c r="Q26" s="2" t="str">
        <f>[22]Julho!$I$20</f>
        <v>SO</v>
      </c>
      <c r="R26" s="2" t="str">
        <f>[22]Julho!$I$21</f>
        <v>S</v>
      </c>
      <c r="S26" s="2" t="str">
        <f>[22]Julho!$I$22</f>
        <v>S</v>
      </c>
      <c r="T26" s="2" t="str">
        <f>[22]Julho!$I$23</f>
        <v>SE</v>
      </c>
      <c r="U26" s="2" t="str">
        <f>[22]Julho!$I$24</f>
        <v>L</v>
      </c>
      <c r="V26" s="2" t="str">
        <f>[22]Julho!$I$25</f>
        <v>SE</v>
      </c>
      <c r="W26" s="2" t="str">
        <f>[22]Julho!$I$26</f>
        <v>NO</v>
      </c>
      <c r="X26" s="2" t="str">
        <f>[22]Julho!$I$27</f>
        <v>NE</v>
      </c>
      <c r="Y26" s="2" t="str">
        <f>[22]Julho!$I$28</f>
        <v>L</v>
      </c>
      <c r="Z26" s="2" t="str">
        <f>[22]Julho!$I$29</f>
        <v>O</v>
      </c>
      <c r="AA26" s="2" t="str">
        <f>[22]Julho!$I$30</f>
        <v>N</v>
      </c>
      <c r="AB26" s="2" t="str">
        <f>[22]Julho!$I$31</f>
        <v>NO</v>
      </c>
      <c r="AC26" s="2" t="str">
        <f>[22]Julho!$I$32</f>
        <v>L</v>
      </c>
      <c r="AD26" s="2" t="str">
        <f>[22]Julho!$I$33</f>
        <v>NO</v>
      </c>
      <c r="AE26" s="2" t="str">
        <f>[22]Julho!$I$34</f>
        <v>L</v>
      </c>
      <c r="AF26" s="2" t="str">
        <f>[22]Julho!$I$35</f>
        <v>L</v>
      </c>
      <c r="AG26" s="54" t="str">
        <f>[22]Julho!$I$36</f>
        <v>L</v>
      </c>
      <c r="AH26" s="2"/>
    </row>
    <row r="27" spans="1:34" ht="17.100000000000001" customHeight="1" x14ac:dyDescent="0.2">
      <c r="A27" s="9" t="s">
        <v>19</v>
      </c>
      <c r="B27" s="2" t="str">
        <f>[23]Julho!$I$5</f>
        <v>NE</v>
      </c>
      <c r="C27" s="2" t="str">
        <f>[23]Julho!$I$6</f>
        <v>NE</v>
      </c>
      <c r="D27" s="2" t="str">
        <f>[23]Julho!$I$7</f>
        <v>NE</v>
      </c>
      <c r="E27" s="2" t="str">
        <f>[23]Julho!$I$8</f>
        <v>N</v>
      </c>
      <c r="F27" s="2" t="str">
        <f>[23]Julho!$I$9</f>
        <v>N</v>
      </c>
      <c r="G27" s="2" t="str">
        <f>[23]Julho!$I$10</f>
        <v>O</v>
      </c>
      <c r="H27" s="2" t="str">
        <f>[23]Julho!$I$11</f>
        <v>SO</v>
      </c>
      <c r="I27" s="2" t="str">
        <f>[23]Julho!$I$12</f>
        <v>S</v>
      </c>
      <c r="J27" s="2" t="str">
        <f>[23]Julho!$I$13</f>
        <v>NE</v>
      </c>
      <c r="K27" s="2" t="str">
        <f>[23]Julho!$I$14</f>
        <v>NE</v>
      </c>
      <c r="L27" s="2" t="str">
        <f>[23]Julho!$I$15</f>
        <v>S</v>
      </c>
      <c r="M27" s="2" t="str">
        <f>[23]Julho!$I$16</f>
        <v>SO</v>
      </c>
      <c r="N27" s="2" t="str">
        <f>[23]Julho!$I$17</f>
        <v>S</v>
      </c>
      <c r="O27" s="2" t="str">
        <f>[23]Julho!$I$18</f>
        <v>SE</v>
      </c>
      <c r="P27" s="2" t="str">
        <f>[23]Julho!$I$19</f>
        <v>S</v>
      </c>
      <c r="Q27" s="2" t="str">
        <f>[23]Julho!$I$20</f>
        <v>S</v>
      </c>
      <c r="R27" s="2" t="str">
        <f>[23]Julho!$I$21</f>
        <v>SO</v>
      </c>
      <c r="S27" s="2" t="str">
        <f>[23]Julho!$I$22</f>
        <v>SO</v>
      </c>
      <c r="T27" s="2" t="str">
        <f>[23]Julho!$I$23</f>
        <v>SO</v>
      </c>
      <c r="U27" s="2" t="str">
        <f>[23]Julho!$I$24</f>
        <v>NE</v>
      </c>
      <c r="V27" s="2" t="str">
        <f>[23]Julho!$I$25</f>
        <v>NE</v>
      </c>
      <c r="W27" s="2" t="str">
        <f>[23]Julho!$I$26</f>
        <v>NE</v>
      </c>
      <c r="X27" s="2" t="str">
        <f>[23]Julho!$I$27</f>
        <v>NE</v>
      </c>
      <c r="Y27" s="2" t="str">
        <f>[23]Julho!$I$28</f>
        <v>O</v>
      </c>
      <c r="Z27" s="2" t="str">
        <f>[23]Julho!$I$29</f>
        <v>N</v>
      </c>
      <c r="AA27" s="2" t="str">
        <f>[23]Julho!$I$30</f>
        <v>S</v>
      </c>
      <c r="AB27" s="2" t="str">
        <f>[23]Julho!$I$31</f>
        <v>NE</v>
      </c>
      <c r="AC27" s="2" t="str">
        <f>[23]Julho!$I$32</f>
        <v>S</v>
      </c>
      <c r="AD27" s="2" t="str">
        <f>[23]Julho!$I$33</f>
        <v>NE</v>
      </c>
      <c r="AE27" s="2" t="str">
        <f>[23]Julho!$I$34</f>
        <v>N</v>
      </c>
      <c r="AF27" s="2" t="str">
        <f>[23]Julho!$I$35</f>
        <v>S</v>
      </c>
      <c r="AG27" s="54" t="str">
        <f>[23]Julho!$I$36</f>
        <v>NE</v>
      </c>
      <c r="AH27" s="2"/>
    </row>
    <row r="28" spans="1:34" ht="17.100000000000001" customHeight="1" x14ac:dyDescent="0.2">
      <c r="A28" s="9" t="s">
        <v>31</v>
      </c>
      <c r="B28" s="2" t="str">
        <f>[24]Julho!$I$5</f>
        <v>NE</v>
      </c>
      <c r="C28" s="2" t="str">
        <f>[24]Julho!$I$6</f>
        <v>N</v>
      </c>
      <c r="D28" s="2" t="str">
        <f>[24]Julho!$I$7</f>
        <v>N</v>
      </c>
      <c r="E28" s="2" t="str">
        <f>[24]Julho!$I$8</f>
        <v>NE</v>
      </c>
      <c r="F28" s="2" t="str">
        <f>[24]Julho!$I$9</f>
        <v>N</v>
      </c>
      <c r="G28" s="2" t="str">
        <f>[24]Julho!$I$10</f>
        <v>NO</v>
      </c>
      <c r="H28" s="2" t="str">
        <f>[24]Julho!$I$11</f>
        <v>S</v>
      </c>
      <c r="I28" s="2" t="str">
        <f>[24]Julho!$I$12</f>
        <v>SE</v>
      </c>
      <c r="J28" s="2" t="str">
        <f>[24]Julho!$I$13</f>
        <v>SE</v>
      </c>
      <c r="K28" s="2" t="str">
        <f>[24]Julho!$I$14</f>
        <v>NE</v>
      </c>
      <c r="L28" s="2" t="str">
        <f>[24]Julho!$I$15</f>
        <v>SE</v>
      </c>
      <c r="M28" s="2" t="str">
        <f>[24]Julho!$I$16</f>
        <v>S</v>
      </c>
      <c r="N28" s="2" t="str">
        <f>[24]Julho!$I$17</f>
        <v>SE</v>
      </c>
      <c r="O28" s="2" t="str">
        <f>[24]Julho!$I$18</f>
        <v>SE</v>
      </c>
      <c r="P28" s="2" t="str">
        <f>[24]Julho!$I$19</f>
        <v>SE</v>
      </c>
      <c r="Q28" s="2" t="str">
        <f>[24]Julho!$I$20</f>
        <v>SE</v>
      </c>
      <c r="R28" s="2" t="str">
        <f>[24]Julho!$I$21</f>
        <v>S</v>
      </c>
      <c r="S28" s="2" t="str">
        <f>[24]Julho!$I$22</f>
        <v>SE</v>
      </c>
      <c r="T28" s="2" t="str">
        <f>[24]Julho!$I$23</f>
        <v>SE</v>
      </c>
      <c r="U28" s="2" t="str">
        <f>[24]Julho!$I$24</f>
        <v>L</v>
      </c>
      <c r="V28" s="2" t="str">
        <f>[24]Julho!$I$25</f>
        <v>NE</v>
      </c>
      <c r="W28" s="2" t="str">
        <f>[24]Julho!$I$26</f>
        <v>NE</v>
      </c>
      <c r="X28" s="2" t="str">
        <f>[24]Julho!$I$27</f>
        <v>NO</v>
      </c>
      <c r="Y28" s="2" t="str">
        <f>[24]Julho!$I$28</f>
        <v>N</v>
      </c>
      <c r="Z28" s="2" t="str">
        <f>[24]Julho!$I$29</f>
        <v>NO</v>
      </c>
      <c r="AA28" s="2" t="str">
        <f>[24]Julho!$I$30</f>
        <v>NO</v>
      </c>
      <c r="AB28" s="2" t="str">
        <f>[24]Julho!$I$31</f>
        <v>SE</v>
      </c>
      <c r="AC28" s="2" t="str">
        <f>[24]Julho!$I$32</f>
        <v>N</v>
      </c>
      <c r="AD28" s="2" t="str">
        <f>[24]Julho!$I$33</f>
        <v>N</v>
      </c>
      <c r="AE28" s="2" t="str">
        <f>[24]Julho!$I$34</f>
        <v>N</v>
      </c>
      <c r="AF28" s="2" t="str">
        <f>[24]Julho!$I$35</f>
        <v>SE</v>
      </c>
      <c r="AG28" s="54" t="str">
        <f>[24]Julho!$I$36</f>
        <v>SE</v>
      </c>
      <c r="AH28" s="2"/>
    </row>
    <row r="29" spans="1:34" ht="17.100000000000001" customHeight="1" x14ac:dyDescent="0.2">
      <c r="A29" s="9" t="s">
        <v>20</v>
      </c>
      <c r="B29" s="20" t="str">
        <f>[25]Julho!$I$5</f>
        <v>SO</v>
      </c>
      <c r="C29" s="20" t="str">
        <f>[25]Julho!$I$6</f>
        <v>NE</v>
      </c>
      <c r="D29" s="20" t="str">
        <f>[25]Julho!$I$7</f>
        <v>NE</v>
      </c>
      <c r="E29" s="20" t="str">
        <f>[25]Julho!$I$8</f>
        <v>NE</v>
      </c>
      <c r="F29" s="20" t="str">
        <f>[25]Julho!$I$9</f>
        <v>NE</v>
      </c>
      <c r="G29" s="20" t="str">
        <f>[25]Julho!$I$10</f>
        <v>N</v>
      </c>
      <c r="H29" s="20" t="str">
        <f>[25]Julho!$I$11</f>
        <v>S</v>
      </c>
      <c r="I29" s="20" t="str">
        <f>[25]Julho!$I$12</f>
        <v>SO</v>
      </c>
      <c r="J29" s="20" t="str">
        <f>[25]Julho!$I$13</f>
        <v>S</v>
      </c>
      <c r="K29" s="20" t="str">
        <f>[25]Julho!$I$14</f>
        <v>NE</v>
      </c>
      <c r="L29" s="20" t="str">
        <f>[25]Julho!$I$15</f>
        <v>N</v>
      </c>
      <c r="M29" s="20" t="str">
        <f>[25]Julho!$I$16</f>
        <v>SO</v>
      </c>
      <c r="N29" s="20" t="str">
        <f>[25]Julho!$I$17</f>
        <v>SO</v>
      </c>
      <c r="O29" s="20" t="str">
        <f>[25]Julho!$I$18</f>
        <v>SO</v>
      </c>
      <c r="P29" s="20" t="str">
        <f>[25]Julho!$I$19</f>
        <v>SO</v>
      </c>
      <c r="Q29" s="20" t="str">
        <f>[25]Julho!$I$20</f>
        <v>S</v>
      </c>
      <c r="R29" s="20" t="str">
        <f>[25]Julho!$I$21</f>
        <v>S</v>
      </c>
      <c r="S29" s="20" t="str">
        <f>[25]Julho!$I$22</f>
        <v>SO</v>
      </c>
      <c r="T29" s="20" t="str">
        <f>[25]Julho!$I$23</f>
        <v>SO</v>
      </c>
      <c r="U29" s="20" t="str">
        <f>[25]Julho!$I$24</f>
        <v>NO</v>
      </c>
      <c r="V29" s="20" t="str">
        <f>[25]Julho!$I$25</f>
        <v>N</v>
      </c>
      <c r="W29" s="20" t="str">
        <f>[25]Julho!$I$26</f>
        <v>NE</v>
      </c>
      <c r="X29" s="20" t="str">
        <f>[25]Julho!$I$27</f>
        <v>N</v>
      </c>
      <c r="Y29" s="20" t="str">
        <f>[25]Julho!$I$28</f>
        <v>N</v>
      </c>
      <c r="Z29" s="20" t="str">
        <f>[25]Julho!$I$29</f>
        <v>NE</v>
      </c>
      <c r="AA29" s="20" t="str">
        <f>[25]Julho!$I$30</f>
        <v>N</v>
      </c>
      <c r="AB29" s="20" t="str">
        <f>[25]Julho!$I$31</f>
        <v>NE</v>
      </c>
      <c r="AC29" s="20" t="str">
        <f>[25]Julho!$I$32</f>
        <v>N</v>
      </c>
      <c r="AD29" s="20" t="str">
        <f>[25]Julho!$I$33</f>
        <v>**</v>
      </c>
      <c r="AE29" s="20" t="str">
        <f>[25]Julho!$I$34</f>
        <v>**</v>
      </c>
      <c r="AF29" s="20" t="str">
        <f>[25]Julho!$I$35</f>
        <v>**</v>
      </c>
      <c r="AG29" s="56" t="str">
        <f>[25]Julho!$I$36</f>
        <v>SO</v>
      </c>
      <c r="AH29" s="2"/>
    </row>
    <row r="30" spans="1:34" s="5" customFormat="1" ht="17.100000000000001" customHeight="1" x14ac:dyDescent="0.2">
      <c r="A30" s="13" t="s">
        <v>38</v>
      </c>
      <c r="B30" s="21" t="s">
        <v>52</v>
      </c>
      <c r="C30" s="21" t="s">
        <v>52</v>
      </c>
      <c r="D30" s="21" t="s">
        <v>52</v>
      </c>
      <c r="E30" s="21" t="s">
        <v>53</v>
      </c>
      <c r="F30" s="21" t="s">
        <v>53</v>
      </c>
      <c r="G30" s="21" t="s">
        <v>54</v>
      </c>
      <c r="H30" s="21" t="s">
        <v>54</v>
      </c>
      <c r="I30" s="21" t="s">
        <v>55</v>
      </c>
      <c r="J30" s="21" t="s">
        <v>56</v>
      </c>
      <c r="K30" s="21" t="s">
        <v>52</v>
      </c>
      <c r="L30" s="21" t="s">
        <v>55</v>
      </c>
      <c r="M30" s="21" t="s">
        <v>54</v>
      </c>
      <c r="N30" s="21" t="s">
        <v>57</v>
      </c>
      <c r="O30" s="21" t="s">
        <v>57</v>
      </c>
      <c r="P30" s="22" t="s">
        <v>57</v>
      </c>
      <c r="Q30" s="22" t="s">
        <v>55</v>
      </c>
      <c r="R30" s="22" t="s">
        <v>54</v>
      </c>
      <c r="S30" s="22" t="s">
        <v>54</v>
      </c>
      <c r="T30" s="22" t="s">
        <v>57</v>
      </c>
      <c r="U30" s="22" t="s">
        <v>52</v>
      </c>
      <c r="V30" s="22" t="s">
        <v>52</v>
      </c>
      <c r="W30" s="22" t="s">
        <v>58</v>
      </c>
      <c r="X30" s="22" t="s">
        <v>53</v>
      </c>
      <c r="Y30" s="22" t="s">
        <v>52</v>
      </c>
      <c r="Z30" s="22" t="s">
        <v>59</v>
      </c>
      <c r="AA30" s="22" t="s">
        <v>52</v>
      </c>
      <c r="AB30" s="22" t="s">
        <v>52</v>
      </c>
      <c r="AC30" s="22" t="s">
        <v>52</v>
      </c>
      <c r="AD30" s="22" t="s">
        <v>53</v>
      </c>
      <c r="AE30" s="22" t="s">
        <v>55</v>
      </c>
      <c r="AF30" s="22" t="s">
        <v>56</v>
      </c>
      <c r="AG30" s="57"/>
      <c r="AH30" s="19"/>
    </row>
    <row r="31" spans="1:34" x14ac:dyDescent="0.2">
      <c r="A31" s="67" t="s">
        <v>37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40"/>
      <c r="AG31" s="52"/>
      <c r="AH31" s="2"/>
    </row>
    <row r="32" spans="1:34" x14ac:dyDescent="0.2">
      <c r="AG32" s="18" t="s">
        <v>52</v>
      </c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5">
    <mergeCell ref="L3:L4"/>
    <mergeCell ref="AF3:AF4"/>
    <mergeCell ref="B2:AG2"/>
    <mergeCell ref="A1:AG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R30" sqref="R3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2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1" t="s">
        <v>41</v>
      </c>
      <c r="AH3" s="19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30" t="s">
        <v>39</v>
      </c>
      <c r="AH4" s="19"/>
    </row>
    <row r="5" spans="1:34" s="5" customFormat="1" ht="20.100000000000001" customHeight="1" thickTop="1" x14ac:dyDescent="0.2">
      <c r="A5" s="8" t="s">
        <v>46</v>
      </c>
      <c r="B5" s="45">
        <f>[1]Julho!$J$5</f>
        <v>26.28</v>
      </c>
      <c r="C5" s="45">
        <f>[1]Julho!$J$6</f>
        <v>28.44</v>
      </c>
      <c r="D5" s="45">
        <f>[1]Julho!$J$7</f>
        <v>29.16</v>
      </c>
      <c r="E5" s="45">
        <f>[1]Julho!$J$8</f>
        <v>33.119999999999997</v>
      </c>
      <c r="F5" s="45">
        <f>[1]Julho!$J$9</f>
        <v>28.44</v>
      </c>
      <c r="G5" s="45">
        <f>[1]Julho!$J$10</f>
        <v>42.480000000000004</v>
      </c>
      <c r="H5" s="45">
        <f>[1]Julho!$J$11</f>
        <v>30.96</v>
      </c>
      <c r="I5" s="45">
        <f>[1]Julho!$J$12</f>
        <v>23.040000000000003</v>
      </c>
      <c r="J5" s="45">
        <f>[1]Julho!$J$13</f>
        <v>19.8</v>
      </c>
      <c r="K5" s="45">
        <f>[1]Julho!$J$14</f>
        <v>22.32</v>
      </c>
      <c r="L5" s="45">
        <f>[1]Julho!$J$15</f>
        <v>19.079999999999998</v>
      </c>
      <c r="M5" s="45">
        <f>[1]Julho!$J$16</f>
        <v>30.6</v>
      </c>
      <c r="N5" s="45">
        <f>[1]Julho!$J$17</f>
        <v>23.400000000000002</v>
      </c>
      <c r="O5" s="45">
        <f>[1]Julho!$J$18</f>
        <v>21.96</v>
      </c>
      <c r="P5" s="45">
        <f>[1]Julho!$J$19</f>
        <v>20.16</v>
      </c>
      <c r="Q5" s="45">
        <f>[1]Julho!$J$20</f>
        <v>36</v>
      </c>
      <c r="R5" s="45">
        <f>[1]Julho!$J$21</f>
        <v>30.96</v>
      </c>
      <c r="S5" s="45">
        <f>[1]Julho!$J$22</f>
        <v>21.96</v>
      </c>
      <c r="T5" s="45">
        <f>[1]Julho!$J$23</f>
        <v>26.64</v>
      </c>
      <c r="U5" s="45">
        <f>[1]Julho!$J$24</f>
        <v>24.12</v>
      </c>
      <c r="V5" s="45">
        <f>[1]Julho!$J$25</f>
        <v>25.56</v>
      </c>
      <c r="W5" s="45">
        <f>[1]Julho!$J$26</f>
        <v>22.32</v>
      </c>
      <c r="X5" s="45">
        <f>[1]Julho!$J$27</f>
        <v>14.76</v>
      </c>
      <c r="Y5" s="45">
        <f>[1]Julho!$J$28</f>
        <v>30.240000000000002</v>
      </c>
      <c r="Z5" s="45">
        <f>[1]Julho!$J$29</f>
        <v>27.36</v>
      </c>
      <c r="AA5" s="45">
        <f>[1]Julho!$J$30</f>
        <v>25.2</v>
      </c>
      <c r="AB5" s="45">
        <f>[1]Julho!$J$31</f>
        <v>26.28</v>
      </c>
      <c r="AC5" s="45">
        <f>[1]Julho!$J$32</f>
        <v>37.800000000000004</v>
      </c>
      <c r="AD5" s="45">
        <f>[1]Julho!$J$33</f>
        <v>39.24</v>
      </c>
      <c r="AE5" s="45">
        <f>[1]Julho!$J$34</f>
        <v>20.16</v>
      </c>
      <c r="AF5" s="45">
        <f>[1]Julho!$J$35</f>
        <v>26.64</v>
      </c>
      <c r="AG5" s="48">
        <f>MAX(B5:AF5)</f>
        <v>42.480000000000004</v>
      </c>
      <c r="AH5" s="19"/>
    </row>
    <row r="6" spans="1:34" s="1" customFormat="1" ht="17.100000000000001" customHeight="1" x14ac:dyDescent="0.2">
      <c r="A6" s="9" t="s">
        <v>0</v>
      </c>
      <c r="B6" s="3">
        <f>[2]Julho!$J$5</f>
        <v>33.840000000000003</v>
      </c>
      <c r="C6" s="3">
        <f>[2]Julho!$J$6</f>
        <v>32.4</v>
      </c>
      <c r="D6" s="3">
        <f>[2]Julho!$J$7</f>
        <v>28.44</v>
      </c>
      <c r="E6" s="3">
        <f>[2]Julho!$J$8</f>
        <v>42.480000000000004</v>
      </c>
      <c r="F6" s="3">
        <f>[2]Julho!$J$9</f>
        <v>47.16</v>
      </c>
      <c r="G6" s="3">
        <f>[2]Julho!$J$10</f>
        <v>41.04</v>
      </c>
      <c r="H6" s="3">
        <f>[2]Julho!$J$11</f>
        <v>28.8</v>
      </c>
      <c r="I6" s="3">
        <f>[2]Julho!$J$12</f>
        <v>29.880000000000003</v>
      </c>
      <c r="J6" s="3">
        <f>[2]Julho!$J$13</f>
        <v>30.240000000000002</v>
      </c>
      <c r="K6" s="3">
        <f>[2]Julho!$J$14</f>
        <v>34.56</v>
      </c>
      <c r="L6" s="3">
        <f>[2]Julho!$J$15</f>
        <v>26.64</v>
      </c>
      <c r="M6" s="3">
        <f>[2]Julho!$J$16</f>
        <v>28.44</v>
      </c>
      <c r="N6" s="3">
        <f>[2]Julho!$J$17</f>
        <v>15.840000000000002</v>
      </c>
      <c r="O6" s="3">
        <f>[2]Julho!$J$18</f>
        <v>26.28</v>
      </c>
      <c r="P6" s="3">
        <f>[2]Julho!$J$19</f>
        <v>31.319999999999997</v>
      </c>
      <c r="Q6" s="3">
        <f>[2]Julho!$J$20</f>
        <v>27.720000000000002</v>
      </c>
      <c r="R6" s="3">
        <f>[2]Julho!$J$21</f>
        <v>30.96</v>
      </c>
      <c r="S6" s="3">
        <f>[2]Julho!$J$22</f>
        <v>22.32</v>
      </c>
      <c r="T6" s="3">
        <f>[2]Julho!$J$23</f>
        <v>38.159999999999997</v>
      </c>
      <c r="U6" s="3">
        <f>[2]Julho!$J$24</f>
        <v>27.36</v>
      </c>
      <c r="V6" s="3">
        <f>[2]Julho!$J$25</f>
        <v>53.64</v>
      </c>
      <c r="W6" s="3">
        <f>[2]Julho!$J$26</f>
        <v>59.04</v>
      </c>
      <c r="X6" s="3">
        <f>[2]Julho!$J$27</f>
        <v>33.119999999999997</v>
      </c>
      <c r="Y6" s="3">
        <f>[2]Julho!$J$28</f>
        <v>27.720000000000002</v>
      </c>
      <c r="Z6" s="3">
        <f>[2]Julho!$J$29</f>
        <v>26.28</v>
      </c>
      <c r="AA6" s="3">
        <f>[2]Julho!$J$30</f>
        <v>24.48</v>
      </c>
      <c r="AB6" s="3">
        <f>[2]Julho!$J$31</f>
        <v>29.52</v>
      </c>
      <c r="AC6" s="3">
        <f>[2]Julho!$J$32</f>
        <v>32.76</v>
      </c>
      <c r="AD6" s="3">
        <f>[2]Julho!$J$33</f>
        <v>55.080000000000005</v>
      </c>
      <c r="AE6" s="3">
        <f>[2]Julho!$J$34</f>
        <v>22.32</v>
      </c>
      <c r="AF6" s="3">
        <f>[2]Julho!$J$35</f>
        <v>36.72</v>
      </c>
      <c r="AG6" s="16">
        <f>MAX(B6:AF6)</f>
        <v>59.04</v>
      </c>
      <c r="AH6" s="2"/>
    </row>
    <row r="7" spans="1:34" ht="17.100000000000001" customHeight="1" x14ac:dyDescent="0.2">
      <c r="A7" s="9" t="s">
        <v>1</v>
      </c>
      <c r="B7" s="14">
        <f>[3]Julho!$J$5</f>
        <v>36.72</v>
      </c>
      <c r="C7" s="14">
        <f>[3]Julho!$J$6</f>
        <v>28.08</v>
      </c>
      <c r="D7" s="14">
        <f>[3]Julho!$J$7</f>
        <v>15.48</v>
      </c>
      <c r="E7" s="14">
        <f>[3]Julho!$J$8</f>
        <v>34.92</v>
      </c>
      <c r="F7" s="14">
        <f>[3]Julho!$J$9</f>
        <v>27.36</v>
      </c>
      <c r="G7" s="14">
        <f>[3]Julho!$J$10</f>
        <v>32.04</v>
      </c>
      <c r="H7" s="14">
        <f>[3]Julho!$J$11</f>
        <v>26.64</v>
      </c>
      <c r="I7" s="14">
        <f>[3]Julho!$J$12</f>
        <v>24.48</v>
      </c>
      <c r="J7" s="14">
        <f>[3]Julho!$J$13</f>
        <v>19.079999999999998</v>
      </c>
      <c r="K7" s="14">
        <f>[3]Julho!$J$14</f>
        <v>22.32</v>
      </c>
      <c r="L7" s="14">
        <f>[3]Julho!$J$15</f>
        <v>20.88</v>
      </c>
      <c r="M7" s="14">
        <f>[3]Julho!$J$16</f>
        <v>21.96</v>
      </c>
      <c r="N7" s="14">
        <f>[3]Julho!$J$17</f>
        <v>27</v>
      </c>
      <c r="O7" s="14">
        <f>[3]Julho!$J$18</f>
        <v>27</v>
      </c>
      <c r="P7" s="14">
        <f>[3]Julho!$J$19</f>
        <v>29.880000000000003</v>
      </c>
      <c r="Q7" s="14">
        <f>[3]Julho!$J$20</f>
        <v>31.319999999999997</v>
      </c>
      <c r="R7" s="14">
        <f>[3]Julho!$J$21</f>
        <v>24.48</v>
      </c>
      <c r="S7" s="14">
        <f>[3]Julho!$J$22</f>
        <v>16.2</v>
      </c>
      <c r="T7" s="14">
        <f>[3]Julho!$J$23</f>
        <v>20.88</v>
      </c>
      <c r="U7" s="14">
        <f>[3]Julho!$J$24</f>
        <v>12.6</v>
      </c>
      <c r="V7" s="14">
        <f>[3]Julho!$J$25</f>
        <v>33.119999999999997</v>
      </c>
      <c r="W7" s="14">
        <f>[3]Julho!$J$26</f>
        <v>27.36</v>
      </c>
      <c r="X7" s="14">
        <f>[3]Julho!$J$27</f>
        <v>24.840000000000003</v>
      </c>
      <c r="Y7" s="14">
        <f>[3]Julho!$J$28</f>
        <v>26.64</v>
      </c>
      <c r="Z7" s="14">
        <f>[3]Julho!$J$29</f>
        <v>28.08</v>
      </c>
      <c r="AA7" s="14">
        <f>[3]Julho!$J$30</f>
        <v>25.2</v>
      </c>
      <c r="AB7" s="14">
        <f>[3]Julho!$J$31</f>
        <v>20.88</v>
      </c>
      <c r="AC7" s="14">
        <f>[3]Julho!$J$32</f>
        <v>26.28</v>
      </c>
      <c r="AD7" s="14">
        <f>[3]Julho!$J$33</f>
        <v>38.519999999999996</v>
      </c>
      <c r="AE7" s="14">
        <f>[3]Julho!$J$34</f>
        <v>18</v>
      </c>
      <c r="AF7" s="14">
        <f>[3]Julho!$J$35</f>
        <v>23.759999999999998</v>
      </c>
      <c r="AG7" s="16">
        <f t="shared" ref="AG7:AG29" si="1">MAX(B7:AF7)</f>
        <v>38.519999999999996</v>
      </c>
      <c r="AH7" s="2"/>
    </row>
    <row r="8" spans="1:34" ht="17.100000000000001" customHeight="1" x14ac:dyDescent="0.2">
      <c r="A8" s="9" t="s">
        <v>50</v>
      </c>
      <c r="B8" s="14">
        <f>[4]Julho!$J$5</f>
        <v>28.160000000000004</v>
      </c>
      <c r="C8" s="14">
        <f>[4]Julho!$J$6</f>
        <v>29.760000000000005</v>
      </c>
      <c r="D8" s="14">
        <f>[4]Julho!$J$7</f>
        <v>25.28</v>
      </c>
      <c r="E8" s="14">
        <f>[4]Julho!$J$8</f>
        <v>32</v>
      </c>
      <c r="F8" s="14">
        <f>[4]Julho!$J$9</f>
        <v>34.880000000000003</v>
      </c>
      <c r="G8" s="14">
        <f>[4]Julho!$J$10</f>
        <v>29.760000000000005</v>
      </c>
      <c r="H8" s="14">
        <f>[4]Julho!$J$11</f>
        <v>28.480000000000004</v>
      </c>
      <c r="I8" s="14">
        <f>[4]Julho!$J$12</f>
        <v>21.12</v>
      </c>
      <c r="J8" s="14">
        <f>[4]Julho!$J$13</f>
        <v>26.24</v>
      </c>
      <c r="K8" s="14">
        <f>[4]Julho!$J$14</f>
        <v>21.44</v>
      </c>
      <c r="L8" s="14">
        <f>[4]Julho!$J$15</f>
        <v>26.24</v>
      </c>
      <c r="M8" s="14">
        <f>[4]Julho!$J$16</f>
        <v>24</v>
      </c>
      <c r="N8" s="14">
        <f>[4]Julho!$J$17</f>
        <v>21.44</v>
      </c>
      <c r="O8" s="14">
        <f>[4]Julho!$J$18</f>
        <v>17.919999999999998</v>
      </c>
      <c r="P8" s="14">
        <f>[4]Julho!$J$19</f>
        <v>16.32</v>
      </c>
      <c r="Q8" s="14">
        <f>[4]Julho!$J$20</f>
        <v>24</v>
      </c>
      <c r="R8" s="14">
        <f>[4]Julho!$J$21</f>
        <v>29.12</v>
      </c>
      <c r="S8" s="14">
        <f>[4]Julho!$J$22</f>
        <v>21.12</v>
      </c>
      <c r="T8" s="14">
        <f>[4]Julho!$J$23</f>
        <v>16.64</v>
      </c>
      <c r="U8" s="14">
        <f>[4]Julho!$J$24</f>
        <v>24</v>
      </c>
      <c r="V8" s="14">
        <f>[4]Julho!$J$25</f>
        <v>30.72</v>
      </c>
      <c r="W8" s="14">
        <f>[4]Julho!$J$26</f>
        <v>47.680000000000007</v>
      </c>
      <c r="X8" s="14">
        <f>[4]Julho!$J$27</f>
        <v>26.24</v>
      </c>
      <c r="Y8" s="14">
        <f>[4]Julho!$J$28</f>
        <v>18.559999999999999</v>
      </c>
      <c r="Z8" s="14">
        <f>[4]Julho!$J$29</f>
        <v>29.12</v>
      </c>
      <c r="AA8" s="14">
        <f>[4]Julho!$J$30</f>
        <v>20.8</v>
      </c>
      <c r="AB8" s="14">
        <f>[4]Julho!$J$31</f>
        <v>24.96</v>
      </c>
      <c r="AC8" s="14">
        <f>[4]Julho!$J$32</f>
        <v>29.760000000000005</v>
      </c>
      <c r="AD8" s="14">
        <f>[4]Julho!$J$33</f>
        <v>16.96</v>
      </c>
      <c r="AE8" s="14">
        <f>[4]Julho!$J$34</f>
        <v>45.120000000000005</v>
      </c>
      <c r="AF8" s="14">
        <f>[4]Julho!$J$35</f>
        <v>19.200000000000003</v>
      </c>
      <c r="AG8" s="16">
        <f t="shared" si="1"/>
        <v>47.680000000000007</v>
      </c>
      <c r="AH8" s="2"/>
    </row>
    <row r="9" spans="1:34" ht="17.100000000000001" customHeight="1" x14ac:dyDescent="0.2">
      <c r="A9" s="9" t="s">
        <v>2</v>
      </c>
      <c r="B9" s="3">
        <f>[5]Julho!$J$5</f>
        <v>31.360000000000003</v>
      </c>
      <c r="C9" s="3">
        <f>[5]Julho!$J$6</f>
        <v>29.12</v>
      </c>
      <c r="D9" s="3">
        <f>[5]Julho!$J$7</f>
        <v>31.680000000000003</v>
      </c>
      <c r="E9" s="3">
        <f>[5]Julho!$J$8</f>
        <v>36.480000000000004</v>
      </c>
      <c r="F9" s="3">
        <f>[5]Julho!$J$9</f>
        <v>33.28</v>
      </c>
      <c r="G9" s="3">
        <f>[5]Julho!$J$10</f>
        <v>36.800000000000004</v>
      </c>
      <c r="H9" s="3">
        <f>[5]Julho!$J$11</f>
        <v>24.64</v>
      </c>
      <c r="I9" s="3">
        <f>[5]Julho!$J$12</f>
        <v>32.32</v>
      </c>
      <c r="J9" s="3">
        <f>[5]Julho!$J$13</f>
        <v>40.64</v>
      </c>
      <c r="K9" s="3">
        <f>[5]Julho!$J$14</f>
        <v>31.360000000000003</v>
      </c>
      <c r="L9" s="3">
        <f>[5]Julho!$J$15</f>
        <v>24.96</v>
      </c>
      <c r="M9" s="3">
        <f>[5]Julho!$J$16</f>
        <v>30.080000000000002</v>
      </c>
      <c r="N9" s="3">
        <f>[5]Julho!$J$17</f>
        <v>27.52</v>
      </c>
      <c r="O9" s="3">
        <f>[5]Julho!$J$18</f>
        <v>28.8</v>
      </c>
      <c r="P9" s="3">
        <f>[5]Julho!$J$19</f>
        <v>29.760000000000005</v>
      </c>
      <c r="Q9" s="3">
        <f>[5]Julho!$J$20</f>
        <v>35.200000000000003</v>
      </c>
      <c r="R9" s="3">
        <f>[5]Julho!$J$21</f>
        <v>35.200000000000003</v>
      </c>
      <c r="S9" s="3">
        <f>[5]Julho!$J$22</f>
        <v>23.040000000000003</v>
      </c>
      <c r="T9" s="3">
        <f>[5]Julho!$J$23</f>
        <v>21.44</v>
      </c>
      <c r="U9" s="3">
        <f>[5]Julho!$J$24</f>
        <v>28.8</v>
      </c>
      <c r="V9" s="3">
        <f>[5]Julho!$J$25</f>
        <v>33.28</v>
      </c>
      <c r="W9" s="3">
        <f>[5]Julho!$J$26</f>
        <v>37.760000000000005</v>
      </c>
      <c r="X9" s="3">
        <f>[5]Julho!$J$27</f>
        <v>25.6</v>
      </c>
      <c r="Y9" s="3">
        <f>[5]Julho!$J$28</f>
        <v>33.28</v>
      </c>
      <c r="Z9" s="3">
        <f>[5]Julho!$J$29</f>
        <v>27.200000000000003</v>
      </c>
      <c r="AA9" s="3">
        <f>[5]Julho!$J$30</f>
        <v>38.080000000000005</v>
      </c>
      <c r="AB9" s="3">
        <f>[5]Julho!$J$31</f>
        <v>20.480000000000004</v>
      </c>
      <c r="AC9" s="3">
        <f>[5]Julho!$J$32</f>
        <v>30.400000000000002</v>
      </c>
      <c r="AD9" s="3">
        <f>[5]Julho!$J$33</f>
        <v>42.24</v>
      </c>
      <c r="AE9" s="3">
        <f>[5]Julho!$J$34</f>
        <v>24.96</v>
      </c>
      <c r="AF9" s="3">
        <f>[5]Julho!$J$35</f>
        <v>48.960000000000008</v>
      </c>
      <c r="AG9" s="16">
        <f t="shared" si="1"/>
        <v>48.960000000000008</v>
      </c>
      <c r="AH9" s="2"/>
    </row>
    <row r="10" spans="1:34" ht="17.100000000000001" customHeight="1" x14ac:dyDescent="0.2">
      <c r="A10" s="9" t="s">
        <v>3</v>
      </c>
      <c r="B10" s="3">
        <f>[6]Julho!$J$5</f>
        <v>25.56</v>
      </c>
      <c r="C10" s="3">
        <f>[6]Julho!$J$6</f>
        <v>26.64</v>
      </c>
      <c r="D10" s="3">
        <f>[6]Julho!$J$7</f>
        <v>25.2</v>
      </c>
      <c r="E10" s="3">
        <f>[6]Julho!$J$8</f>
        <v>25.92</v>
      </c>
      <c r="F10" s="3">
        <f>[6]Julho!$J$9</f>
        <v>15.840000000000002</v>
      </c>
      <c r="G10" s="3">
        <f>[6]Julho!$J$10</f>
        <v>28.8</v>
      </c>
      <c r="H10" s="3">
        <f>[6]Julho!$J$11</f>
        <v>32.76</v>
      </c>
      <c r="I10" s="3">
        <f>[6]Julho!$J$12</f>
        <v>39.96</v>
      </c>
      <c r="J10" s="3">
        <f>[6]Julho!$J$13</f>
        <v>21.96</v>
      </c>
      <c r="K10" s="3">
        <f>[6]Julho!$J$14</f>
        <v>20.52</v>
      </c>
      <c r="L10" s="3">
        <f>[6]Julho!$J$15</f>
        <v>21.6</v>
      </c>
      <c r="M10" s="3">
        <f>[6]Julho!$J$16</f>
        <v>45</v>
      </c>
      <c r="N10" s="3">
        <f>[6]Julho!$J$17</f>
        <v>16.920000000000002</v>
      </c>
      <c r="O10" s="3">
        <f>[6]Julho!$J$18</f>
        <v>21.6</v>
      </c>
      <c r="P10" s="3">
        <f>[6]Julho!$J$19</f>
        <v>15.840000000000002</v>
      </c>
      <c r="Q10" s="3">
        <f>[6]Julho!$J$20</f>
        <v>18.36</v>
      </c>
      <c r="R10" s="3">
        <f>[6]Julho!$J$21</f>
        <v>34.92</v>
      </c>
      <c r="S10" s="3">
        <f>[6]Julho!$J$22</f>
        <v>33.119999999999997</v>
      </c>
      <c r="T10" s="3">
        <f>[6]Julho!$J$23</f>
        <v>24.12</v>
      </c>
      <c r="U10" s="3">
        <f>[6]Julho!$J$24</f>
        <v>17.64</v>
      </c>
      <c r="V10" s="3">
        <f>[6]Julho!$J$25</f>
        <v>19.079999999999998</v>
      </c>
      <c r="W10" s="3">
        <f>[6]Julho!$J$26</f>
        <v>17.28</v>
      </c>
      <c r="X10" s="3">
        <f>[6]Julho!$J$27</f>
        <v>22.68</v>
      </c>
      <c r="Y10" s="3">
        <f>[6]Julho!$J$28</f>
        <v>32.04</v>
      </c>
      <c r="Z10" s="3">
        <f>[6]Julho!$J$29</f>
        <v>25.2</v>
      </c>
      <c r="AA10" s="3">
        <f>[6]Julho!$J$30</f>
        <v>23.759999999999998</v>
      </c>
      <c r="AB10" s="3">
        <f>[6]Julho!$J$31</f>
        <v>20.16</v>
      </c>
      <c r="AC10" s="3">
        <f>[6]Julho!$J$32</f>
        <v>25.56</v>
      </c>
      <c r="AD10" s="3">
        <f>[6]Julho!$J$33</f>
        <v>30.240000000000002</v>
      </c>
      <c r="AE10" s="3">
        <f>[6]Julho!$J$34</f>
        <v>23.040000000000003</v>
      </c>
      <c r="AF10" s="3">
        <f>[6]Julho!$J$35</f>
        <v>33.840000000000003</v>
      </c>
      <c r="AG10" s="16">
        <f t="shared" si="1"/>
        <v>45</v>
      </c>
      <c r="AH10" s="2"/>
    </row>
    <row r="11" spans="1:34" ht="17.100000000000001" customHeight="1" x14ac:dyDescent="0.2">
      <c r="A11" s="9" t="s">
        <v>4</v>
      </c>
      <c r="B11" s="3">
        <f>[7]Julho!$J$5</f>
        <v>25.2</v>
      </c>
      <c r="C11" s="3">
        <f>[7]Julho!$J$6</f>
        <v>29.880000000000003</v>
      </c>
      <c r="D11" s="3">
        <f>[7]Julho!$J$7</f>
        <v>28.44</v>
      </c>
      <c r="E11" s="3">
        <f>[7]Julho!$J$8</f>
        <v>31.680000000000003</v>
      </c>
      <c r="F11" s="3">
        <f>[7]Julho!$J$9</f>
        <v>30.240000000000002</v>
      </c>
      <c r="G11" s="3">
        <f>[7]Julho!$J$10</f>
        <v>35.64</v>
      </c>
      <c r="H11" s="3">
        <f>[7]Julho!$J$11</f>
        <v>34.92</v>
      </c>
      <c r="I11" s="3">
        <f>[7]Julho!$J$12</f>
        <v>37.800000000000004</v>
      </c>
      <c r="J11" s="3">
        <f>[7]Julho!$J$13</f>
        <v>38.519999999999996</v>
      </c>
      <c r="K11" s="3">
        <f>[7]Julho!$J$14</f>
        <v>30.240000000000002</v>
      </c>
      <c r="L11" s="3">
        <f>[7]Julho!$J$15</f>
        <v>20.88</v>
      </c>
      <c r="M11" s="3">
        <f>[7]Julho!$J$16</f>
        <v>23.400000000000002</v>
      </c>
      <c r="N11" s="3">
        <f>[7]Julho!$J$17</f>
        <v>36.36</v>
      </c>
      <c r="O11" s="3">
        <f>[7]Julho!$J$18</f>
        <v>24.12</v>
      </c>
      <c r="P11" s="3">
        <f>[7]Julho!$J$19</f>
        <v>27.720000000000002</v>
      </c>
      <c r="Q11" s="3">
        <f>[7]Julho!$J$20</f>
        <v>24.12</v>
      </c>
      <c r="R11" s="3">
        <f>[7]Julho!$J$21</f>
        <v>25.56</v>
      </c>
      <c r="S11" s="3">
        <f>[7]Julho!$J$22</f>
        <v>25.92</v>
      </c>
      <c r="T11" s="3">
        <f>[7]Julho!$J$23</f>
        <v>26.64</v>
      </c>
      <c r="U11" s="3">
        <f>[7]Julho!$J$24</f>
        <v>29.880000000000003</v>
      </c>
      <c r="V11" s="3">
        <f>[7]Julho!$J$25</f>
        <v>39.96</v>
      </c>
      <c r="W11" s="3">
        <f>[7]Julho!$J$26</f>
        <v>37.800000000000004</v>
      </c>
      <c r="X11" s="3">
        <f>[7]Julho!$J$27</f>
        <v>27</v>
      </c>
      <c r="Y11" s="3">
        <f>[7]Julho!$J$28</f>
        <v>34.200000000000003</v>
      </c>
      <c r="Z11" s="3">
        <f>[7]Julho!$J$29</f>
        <v>31.319999999999997</v>
      </c>
      <c r="AA11" s="3">
        <f>[7]Julho!$J$30</f>
        <v>30.96</v>
      </c>
      <c r="AB11" s="3">
        <f>[7]Julho!$J$31</f>
        <v>23.040000000000003</v>
      </c>
      <c r="AC11" s="3">
        <f>[7]Julho!$J$32</f>
        <v>32.04</v>
      </c>
      <c r="AD11" s="3">
        <f>[7]Julho!$J$33</f>
        <v>33.480000000000004</v>
      </c>
      <c r="AE11" s="3">
        <f>[7]Julho!$J$34</f>
        <v>30.6</v>
      </c>
      <c r="AF11" s="3">
        <f>[7]Julho!$J$35</f>
        <v>50.04</v>
      </c>
      <c r="AG11" s="16">
        <f t="shared" si="1"/>
        <v>50.04</v>
      </c>
      <c r="AH11" s="2"/>
    </row>
    <row r="12" spans="1:34" ht="17.100000000000001" customHeight="1" x14ac:dyDescent="0.2">
      <c r="A12" s="9" t="s">
        <v>5</v>
      </c>
      <c r="B12" s="3">
        <f>[8]Julho!$J$5</f>
        <v>38.159999999999997</v>
      </c>
      <c r="C12" s="3">
        <f>[8]Julho!$J$6</f>
        <v>32.04</v>
      </c>
      <c r="D12" s="3">
        <f>[8]Julho!$J$7</f>
        <v>28.08</v>
      </c>
      <c r="E12" s="3">
        <f>[8]Julho!$J$8</f>
        <v>43.2</v>
      </c>
      <c r="F12" s="3">
        <f>[8]Julho!$J$9</f>
        <v>25.56</v>
      </c>
      <c r="G12" s="3">
        <f>[8]Julho!$J$10</f>
        <v>43.2</v>
      </c>
      <c r="H12" s="3">
        <f>[8]Julho!$J$11</f>
        <v>39.96</v>
      </c>
      <c r="I12" s="3">
        <f>[8]Julho!$J$12</f>
        <v>30.240000000000002</v>
      </c>
      <c r="J12" s="3">
        <f>[8]Julho!$J$13</f>
        <v>24.840000000000003</v>
      </c>
      <c r="K12" s="3">
        <f>[8]Julho!$J$14</f>
        <v>20.52</v>
      </c>
      <c r="L12" s="3">
        <f>[8]Julho!$J$15</f>
        <v>53.28</v>
      </c>
      <c r="M12" s="3">
        <f>[8]Julho!$J$16</f>
        <v>32.76</v>
      </c>
      <c r="N12" s="3">
        <f>[8]Julho!$J$17</f>
        <v>25.92</v>
      </c>
      <c r="O12" s="3">
        <f>[8]Julho!$J$18</f>
        <v>28.8</v>
      </c>
      <c r="P12" s="3">
        <f>[8]Julho!$J$19</f>
        <v>24.48</v>
      </c>
      <c r="Q12" s="3">
        <f>[8]Julho!$J$20</f>
        <v>58.680000000000007</v>
      </c>
      <c r="R12" s="3">
        <f>[8]Julho!$J$21</f>
        <v>41.4</v>
      </c>
      <c r="S12" s="3">
        <f>[8]Julho!$J$22</f>
        <v>41.4</v>
      </c>
      <c r="T12" s="3">
        <f>[8]Julho!$J$23</f>
        <v>30.6</v>
      </c>
      <c r="U12" s="3">
        <f>[8]Julho!$J$24</f>
        <v>24.12</v>
      </c>
      <c r="V12" s="3">
        <f>[8]Julho!$J$25</f>
        <v>19.8</v>
      </c>
      <c r="W12" s="3">
        <f>[8]Julho!$J$26</f>
        <v>35.64</v>
      </c>
      <c r="X12" s="3">
        <f>[8]Julho!$J$27</f>
        <v>26.28</v>
      </c>
      <c r="Y12" s="3">
        <f>[8]Julho!$J$28</f>
        <v>30.6</v>
      </c>
      <c r="Z12" s="3">
        <f>[8]Julho!$J$29</f>
        <v>28.08</v>
      </c>
      <c r="AA12" s="3">
        <f>[8]Julho!$J$30</f>
        <v>38.159999999999997</v>
      </c>
      <c r="AB12" s="3">
        <f>[8]Julho!$J$31</f>
        <v>27</v>
      </c>
      <c r="AC12" s="3">
        <f>[8]Julho!$J$32</f>
        <v>41.76</v>
      </c>
      <c r="AD12" s="3">
        <f>[8]Julho!$J$33</f>
        <v>33.480000000000004</v>
      </c>
      <c r="AE12" s="3">
        <f>[8]Julho!$J$34</f>
        <v>41.4</v>
      </c>
      <c r="AF12" s="3">
        <f>[8]Julho!$J$35</f>
        <v>49.32</v>
      </c>
      <c r="AG12" s="16">
        <f t="shared" si="1"/>
        <v>58.680000000000007</v>
      </c>
      <c r="AH12" s="2"/>
    </row>
    <row r="13" spans="1:34" ht="17.100000000000001" customHeight="1" x14ac:dyDescent="0.2">
      <c r="A13" s="9" t="s">
        <v>6</v>
      </c>
      <c r="B13" s="3">
        <f>[9]Julho!$J$5</f>
        <v>16.920000000000002</v>
      </c>
      <c r="C13" s="3">
        <f>[9]Julho!$J$6</f>
        <v>11.520000000000001</v>
      </c>
      <c r="D13" s="3">
        <f>[9]Julho!$J$7</f>
        <v>18</v>
      </c>
      <c r="E13" s="3">
        <f>[9]Julho!$J$8</f>
        <v>27</v>
      </c>
      <c r="F13" s="3">
        <f>[9]Julho!$J$9</f>
        <v>22.32</v>
      </c>
      <c r="G13" s="3">
        <f>[9]Julho!$J$10</f>
        <v>34.200000000000003</v>
      </c>
      <c r="H13" s="3">
        <f>[9]Julho!$J$11</f>
        <v>32.4</v>
      </c>
      <c r="I13" s="3">
        <f>[9]Julho!$J$12</f>
        <v>28.44</v>
      </c>
      <c r="J13" s="3">
        <f>[9]Julho!$J$13</f>
        <v>6.12</v>
      </c>
      <c r="K13" s="3">
        <f>[9]Julho!$J$14</f>
        <v>0</v>
      </c>
      <c r="L13" s="3">
        <f>[9]Julho!$J$15</f>
        <v>19.440000000000001</v>
      </c>
      <c r="M13" s="3">
        <f>[9]Julho!$J$16</f>
        <v>24.840000000000003</v>
      </c>
      <c r="N13" s="3">
        <f>[9]Julho!$J$17</f>
        <v>18.36</v>
      </c>
      <c r="O13" s="3">
        <f>[9]Julho!$J$18</f>
        <v>14.4</v>
      </c>
      <c r="P13" s="3">
        <f>[9]Julho!$J$19</f>
        <v>22.68</v>
      </c>
      <c r="Q13" s="3">
        <f>[9]Julho!$J$20</f>
        <v>28.08</v>
      </c>
      <c r="R13" s="3">
        <f>[9]Julho!$J$21</f>
        <v>25.92</v>
      </c>
      <c r="S13" s="3">
        <f>[9]Julho!$J$22</f>
        <v>24.48</v>
      </c>
      <c r="T13" s="3">
        <f>[9]Julho!$J$23</f>
        <v>24.48</v>
      </c>
      <c r="U13" s="3">
        <f>[9]Julho!$J$24</f>
        <v>0</v>
      </c>
      <c r="V13" s="3">
        <f>[9]Julho!$J$25</f>
        <v>44.28</v>
      </c>
      <c r="W13" s="3">
        <f>[9]Julho!$J$26</f>
        <v>25.56</v>
      </c>
      <c r="X13" s="3">
        <f>[9]Julho!$J$27</f>
        <v>9.3600000000000012</v>
      </c>
      <c r="Y13" s="3">
        <f>[9]Julho!$J$28</f>
        <v>23.040000000000003</v>
      </c>
      <c r="Z13" s="3">
        <f>[9]Julho!$J$29</f>
        <v>24.840000000000003</v>
      </c>
      <c r="AA13" s="3">
        <f>[9]Julho!$J$30</f>
        <v>28.44</v>
      </c>
      <c r="AB13" s="3">
        <f>[9]Julho!$J$31</f>
        <v>18</v>
      </c>
      <c r="AC13" s="3">
        <f>[9]Julho!$J$32</f>
        <v>24.840000000000003</v>
      </c>
      <c r="AD13" s="3">
        <f>[9]Julho!$J$33</f>
        <v>30.96</v>
      </c>
      <c r="AE13" s="3">
        <f>[9]Julho!$J$34</f>
        <v>18.36</v>
      </c>
      <c r="AF13" s="3">
        <f>[9]Julho!$J$35</f>
        <v>22.68</v>
      </c>
      <c r="AG13" s="16">
        <f t="shared" si="1"/>
        <v>44.28</v>
      </c>
      <c r="AH13" s="2"/>
    </row>
    <row r="14" spans="1:34" ht="17.100000000000001" customHeight="1" x14ac:dyDescent="0.2">
      <c r="A14" s="9" t="s">
        <v>7</v>
      </c>
      <c r="B14" s="3">
        <f>[10]Julho!$J$5</f>
        <v>35.28</v>
      </c>
      <c r="C14" s="3">
        <f>[10]Julho!$J$6</f>
        <v>28.8</v>
      </c>
      <c r="D14" s="3">
        <f>[10]Julho!$J$7</f>
        <v>27.720000000000002</v>
      </c>
      <c r="E14" s="3">
        <f>[10]Julho!$J$8</f>
        <v>42.12</v>
      </c>
      <c r="F14" s="3">
        <f>[10]Julho!$J$9</f>
        <v>37.080000000000005</v>
      </c>
      <c r="G14" s="3">
        <f>[10]Julho!$J$10</f>
        <v>42.480000000000004</v>
      </c>
      <c r="H14" s="3">
        <f>[10]Julho!$J$11</f>
        <v>30.6</v>
      </c>
      <c r="I14" s="3">
        <f>[10]Julho!$J$12</f>
        <v>31.680000000000003</v>
      </c>
      <c r="J14" s="3">
        <f>[10]Julho!$J$13</f>
        <v>37.080000000000005</v>
      </c>
      <c r="K14" s="3">
        <f>[10]Julho!$J$14</f>
        <v>30.96</v>
      </c>
      <c r="L14" s="3">
        <f>[10]Julho!$J$15</f>
        <v>25.56</v>
      </c>
      <c r="M14" s="3">
        <f>[10]Julho!$J$16</f>
        <v>28.08</v>
      </c>
      <c r="N14" s="3">
        <f>[10]Julho!$J$17</f>
        <v>27.720000000000002</v>
      </c>
      <c r="O14" s="3">
        <f>[10]Julho!$J$18</f>
        <v>22.68</v>
      </c>
      <c r="P14" s="3">
        <f>[10]Julho!$J$19</f>
        <v>23.040000000000003</v>
      </c>
      <c r="Q14" s="3">
        <f>[10]Julho!$J$20</f>
        <v>34.56</v>
      </c>
      <c r="R14" s="3">
        <f>[10]Julho!$J$21</f>
        <v>33.840000000000003</v>
      </c>
      <c r="S14" s="3">
        <f>[10]Julho!$J$22</f>
        <v>23.040000000000003</v>
      </c>
      <c r="T14" s="3">
        <f>[10]Julho!$J$23</f>
        <v>19.079999999999998</v>
      </c>
      <c r="U14" s="3">
        <f>[10]Julho!$J$24</f>
        <v>29.880000000000003</v>
      </c>
      <c r="V14" s="3">
        <f>[10]Julho!$J$25</f>
        <v>39.24</v>
      </c>
      <c r="W14" s="3">
        <f>[10]Julho!$J$26</f>
        <v>49.680000000000007</v>
      </c>
      <c r="X14" s="3">
        <f>[10]Julho!$J$27</f>
        <v>28.8</v>
      </c>
      <c r="Y14" s="3">
        <f>[10]Julho!$J$28</f>
        <v>29.52</v>
      </c>
      <c r="Z14" s="3">
        <f>[10]Julho!$J$29</f>
        <v>25.2</v>
      </c>
      <c r="AA14" s="3">
        <f>[10]Julho!$J$30</f>
        <v>31.319999999999997</v>
      </c>
      <c r="AB14" s="3">
        <f>[10]Julho!$J$31</f>
        <v>26.28</v>
      </c>
      <c r="AC14" s="3">
        <f>[10]Julho!$J$32</f>
        <v>24.12</v>
      </c>
      <c r="AD14" s="3">
        <f>[10]Julho!$J$33</f>
        <v>51.84</v>
      </c>
      <c r="AE14" s="3">
        <f>[10]Julho!$J$34</f>
        <v>24.840000000000003</v>
      </c>
      <c r="AF14" s="3">
        <f>[10]Julho!$J$35</f>
        <v>35.28</v>
      </c>
      <c r="AG14" s="16">
        <f t="shared" si="1"/>
        <v>51.84</v>
      </c>
      <c r="AH14" s="2"/>
    </row>
    <row r="15" spans="1:34" ht="17.100000000000001" customHeight="1" x14ac:dyDescent="0.2">
      <c r="A15" s="9" t="s">
        <v>8</v>
      </c>
      <c r="B15" s="3" t="str">
        <f>[11]Julho!$J$5</f>
        <v>**</v>
      </c>
      <c r="C15" s="3" t="str">
        <f>[11]Julho!$J$6</f>
        <v>**</v>
      </c>
      <c r="D15" s="3" t="str">
        <f>[11]Julho!$J$7</f>
        <v>**</v>
      </c>
      <c r="E15" s="3" t="str">
        <f>[11]Julho!$J$8</f>
        <v>**</v>
      </c>
      <c r="F15" s="3" t="str">
        <f>[11]Julho!$J$9</f>
        <v>**</v>
      </c>
      <c r="G15" s="3" t="str">
        <f>[11]Julho!$J$10</f>
        <v>**</v>
      </c>
      <c r="H15" s="3" t="str">
        <f>[11]Julho!$J$11</f>
        <v>**</v>
      </c>
      <c r="I15" s="3" t="str">
        <f>[11]Julho!$J$12</f>
        <v>**</v>
      </c>
      <c r="J15" s="3" t="str">
        <f>[11]Julho!$J$13</f>
        <v>**</v>
      </c>
      <c r="K15" s="3" t="str">
        <f>[11]Julho!$J$14</f>
        <v>**</v>
      </c>
      <c r="L15" s="3" t="str">
        <f>[11]Julho!$J$15</f>
        <v>**</v>
      </c>
      <c r="M15" s="3" t="str">
        <f>[11]Julho!$J$16</f>
        <v>**</v>
      </c>
      <c r="N15" s="3" t="str">
        <f>[11]Julho!$J$17</f>
        <v>**</v>
      </c>
      <c r="O15" s="3" t="str">
        <f>[11]Julho!$J$18</f>
        <v>**</v>
      </c>
      <c r="P15" s="3" t="str">
        <f>[11]Julho!$J$19</f>
        <v>**</v>
      </c>
      <c r="Q15" s="3" t="str">
        <f>[11]Julho!$J$20</f>
        <v>**</v>
      </c>
      <c r="R15" s="3" t="str">
        <f>[11]Julho!$J$21</f>
        <v>**</v>
      </c>
      <c r="S15" s="3" t="str">
        <f>[11]Julho!$J$22</f>
        <v>**</v>
      </c>
      <c r="T15" s="3" t="str">
        <f>[11]Julho!$J$23</f>
        <v>**</v>
      </c>
      <c r="U15" s="3">
        <f>[11]Julho!$J$24</f>
        <v>24.64</v>
      </c>
      <c r="V15" s="3">
        <f>[11]Julho!$J$25</f>
        <v>28.160000000000004</v>
      </c>
      <c r="W15" s="3">
        <f>[11]Julho!$J$26</f>
        <v>36.480000000000004</v>
      </c>
      <c r="X15" s="3">
        <f>[11]Julho!$J$27</f>
        <v>19.840000000000003</v>
      </c>
      <c r="Y15" s="3">
        <f>[11]Julho!$J$28</f>
        <v>27.84</v>
      </c>
      <c r="Z15" s="3">
        <f>[11]Julho!$J$29</f>
        <v>24.32</v>
      </c>
      <c r="AA15" s="3">
        <f>[11]Julho!$J$30</f>
        <v>45.760000000000005</v>
      </c>
      <c r="AB15" s="3">
        <f>[11]Julho!$J$31</f>
        <v>26.880000000000003</v>
      </c>
      <c r="AC15" s="3">
        <f>[11]Julho!$J$32</f>
        <v>20.8</v>
      </c>
      <c r="AD15" s="3">
        <f>[11]Julho!$J$33</f>
        <v>47.04</v>
      </c>
      <c r="AE15" s="3">
        <f>[11]Julho!$J$34</f>
        <v>22.400000000000002</v>
      </c>
      <c r="AF15" s="3">
        <f>[11]Julho!$J$35</f>
        <v>39.04</v>
      </c>
      <c r="AG15" s="16">
        <f t="shared" si="1"/>
        <v>47.04</v>
      </c>
      <c r="AH15" s="2"/>
    </row>
    <row r="16" spans="1:34" ht="17.100000000000001" customHeight="1" x14ac:dyDescent="0.2">
      <c r="A16" s="9" t="s">
        <v>9</v>
      </c>
      <c r="B16" s="3">
        <f>[12]Julho!$J$5</f>
        <v>34.200000000000003</v>
      </c>
      <c r="C16" s="3">
        <f>[12]Julho!$J$6</f>
        <v>30.6</v>
      </c>
      <c r="D16" s="3">
        <f>[12]Julho!$J$7</f>
        <v>29.52</v>
      </c>
      <c r="E16" s="3">
        <f>[12]Julho!$J$8</f>
        <v>42.480000000000004</v>
      </c>
      <c r="F16" s="3">
        <f>[12]Julho!$J$9</f>
        <v>36.36</v>
      </c>
      <c r="G16" s="3">
        <f>[12]Julho!$J$10</f>
        <v>50.76</v>
      </c>
      <c r="H16" s="3">
        <f>[12]Julho!$J$11</f>
        <v>33.840000000000003</v>
      </c>
      <c r="I16" s="3">
        <f>[12]Julho!$J$12</f>
        <v>36.72</v>
      </c>
      <c r="J16" s="3">
        <f>[12]Julho!$J$13</f>
        <v>32.4</v>
      </c>
      <c r="K16" s="3">
        <f>[12]Julho!$J$14</f>
        <v>32.04</v>
      </c>
      <c r="L16" s="3">
        <f>[12]Julho!$J$15</f>
        <v>25.56</v>
      </c>
      <c r="M16" s="3">
        <f>[12]Julho!$J$16</f>
        <v>28.08</v>
      </c>
      <c r="N16" s="3">
        <f>[12]Julho!$J$17</f>
        <v>27.36</v>
      </c>
      <c r="O16" s="3">
        <f>[12]Julho!$J$18</f>
        <v>25.2</v>
      </c>
      <c r="P16" s="3">
        <f>[12]Julho!$J$19</f>
        <v>30.240000000000002</v>
      </c>
      <c r="Q16" s="3">
        <f>[12]Julho!$J$20</f>
        <v>35.64</v>
      </c>
      <c r="R16" s="3">
        <f>[12]Julho!$J$21</f>
        <v>36</v>
      </c>
      <c r="S16" s="3">
        <f>[12]Julho!$J$22</f>
        <v>27.720000000000002</v>
      </c>
      <c r="T16" s="3">
        <f>[12]Julho!$J$23</f>
        <v>17.28</v>
      </c>
      <c r="U16" s="3">
        <f>[12]Julho!$J$24</f>
        <v>24.840000000000003</v>
      </c>
      <c r="V16" s="3">
        <f>[12]Julho!$J$25</f>
        <v>32.76</v>
      </c>
      <c r="W16" s="3">
        <f>[12]Julho!$J$26</f>
        <v>36</v>
      </c>
      <c r="X16" s="3">
        <f>[12]Julho!$J$27</f>
        <v>30.240000000000002</v>
      </c>
      <c r="Y16" s="3">
        <f>[12]Julho!$J$28</f>
        <v>31.680000000000003</v>
      </c>
      <c r="Z16" s="3">
        <f>[12]Julho!$J$29</f>
        <v>31.680000000000003</v>
      </c>
      <c r="AA16" s="3">
        <f>[12]Julho!$J$30</f>
        <v>29.16</v>
      </c>
      <c r="AB16" s="3">
        <f>[12]Julho!$J$31</f>
        <v>36.36</v>
      </c>
      <c r="AC16" s="3">
        <f>[12]Julho!$J$32</f>
        <v>30.96</v>
      </c>
      <c r="AD16" s="3">
        <f>[12]Julho!$J$33</f>
        <v>50.4</v>
      </c>
      <c r="AE16" s="3">
        <f>[12]Julho!$J$34</f>
        <v>26.28</v>
      </c>
      <c r="AF16" s="3">
        <f>[12]Julho!$J$35</f>
        <v>37.440000000000005</v>
      </c>
      <c r="AG16" s="16">
        <f t="shared" si="1"/>
        <v>50.76</v>
      </c>
      <c r="AH16" s="2"/>
    </row>
    <row r="17" spans="1:34" ht="17.100000000000001" customHeight="1" x14ac:dyDescent="0.2">
      <c r="A17" s="9" t="s">
        <v>49</v>
      </c>
      <c r="B17" s="3">
        <f>[13]Julho!$J$5</f>
        <v>29.16</v>
      </c>
      <c r="C17" s="3">
        <f>[13]Julho!$J$6</f>
        <v>33.119999999999997</v>
      </c>
      <c r="D17" s="3">
        <f>[13]Julho!$J$7</f>
        <v>21.240000000000002</v>
      </c>
      <c r="E17" s="3">
        <f>[13]Julho!$J$8</f>
        <v>37.800000000000004</v>
      </c>
      <c r="F17" s="3">
        <f>[13]Julho!$J$9</f>
        <v>35.64</v>
      </c>
      <c r="G17" s="3">
        <f>[13]Julho!$J$10</f>
        <v>32.76</v>
      </c>
      <c r="H17" s="3">
        <f>[13]Julho!$J$11</f>
        <v>27.720000000000002</v>
      </c>
      <c r="I17" s="3">
        <f>[13]Julho!$J$12</f>
        <v>29.16</v>
      </c>
      <c r="J17" s="3">
        <f>[13]Julho!$J$13</f>
        <v>26.28</v>
      </c>
      <c r="K17" s="3">
        <f>[13]Julho!$J$14</f>
        <v>27</v>
      </c>
      <c r="L17" s="3">
        <f>[13]Julho!$J$15</f>
        <v>21.240000000000002</v>
      </c>
      <c r="M17" s="3">
        <f>[13]Julho!$J$16</f>
        <v>28.08</v>
      </c>
      <c r="N17" s="3">
        <f>[13]Julho!$J$17</f>
        <v>17.64</v>
      </c>
      <c r="O17" s="3">
        <f>[13]Julho!$J$18</f>
        <v>24.48</v>
      </c>
      <c r="P17" s="3">
        <f>[13]Julho!$J$19</f>
        <v>19.079999999999998</v>
      </c>
      <c r="Q17" s="3">
        <f>[13]Julho!$J$20</f>
        <v>35.28</v>
      </c>
      <c r="R17" s="3">
        <f>[13]Julho!$J$21</f>
        <v>29.52</v>
      </c>
      <c r="S17" s="3">
        <f>[13]Julho!$J$22</f>
        <v>19.8</v>
      </c>
      <c r="T17" s="3">
        <f>[13]Julho!$J$23</f>
        <v>20.52</v>
      </c>
      <c r="U17" s="3">
        <f>[13]Julho!$J$24</f>
        <v>23.400000000000002</v>
      </c>
      <c r="V17" s="3">
        <f>[13]Julho!$J$25</f>
        <v>34.92</v>
      </c>
      <c r="W17" s="3">
        <f>[13]Julho!$J$26</f>
        <v>43.56</v>
      </c>
      <c r="X17" s="3">
        <f>[13]Julho!$J$27</f>
        <v>34.200000000000003</v>
      </c>
      <c r="Y17" s="3">
        <f>[13]Julho!$J$28</f>
        <v>25.92</v>
      </c>
      <c r="Z17" s="3">
        <f>[13]Julho!$J$29</f>
        <v>34.92</v>
      </c>
      <c r="AA17" s="3" t="str">
        <f>[13]Julho!$J$30</f>
        <v>**</v>
      </c>
      <c r="AB17" s="3" t="str">
        <f>[13]Julho!$J$31</f>
        <v>**</v>
      </c>
      <c r="AC17" s="3" t="str">
        <f>[13]Julho!$J$32</f>
        <v>**</v>
      </c>
      <c r="AD17" s="3" t="str">
        <f>[13]Julho!$J$33</f>
        <v>**</v>
      </c>
      <c r="AE17" s="3" t="str">
        <f>[13]Julho!$J$34</f>
        <v>**</v>
      </c>
      <c r="AF17" s="3" t="str">
        <f>[13]Julho!$J$35</f>
        <v>**</v>
      </c>
      <c r="AG17" s="16">
        <f t="shared" si="1"/>
        <v>43.56</v>
      </c>
      <c r="AH17" s="2"/>
    </row>
    <row r="18" spans="1:34" ht="17.100000000000001" customHeight="1" x14ac:dyDescent="0.2">
      <c r="A18" s="9" t="s">
        <v>10</v>
      </c>
      <c r="B18" s="3">
        <f>[14]Julho!$J$5</f>
        <v>33.480000000000004</v>
      </c>
      <c r="C18" s="3">
        <f>[14]Julho!$J$6</f>
        <v>32.4</v>
      </c>
      <c r="D18" s="3">
        <f>[14]Julho!$J$7</f>
        <v>36.72</v>
      </c>
      <c r="E18" s="3">
        <f>[14]Julho!$J$8</f>
        <v>36</v>
      </c>
      <c r="F18" s="3">
        <f>[14]Julho!$J$9</f>
        <v>35.64</v>
      </c>
      <c r="G18" s="3">
        <f>[14]Julho!$J$10</f>
        <v>36.72</v>
      </c>
      <c r="H18" s="3">
        <f>[14]Julho!$J$11</f>
        <v>32.4</v>
      </c>
      <c r="I18" s="3">
        <f>[14]Julho!$J$12</f>
        <v>21.240000000000002</v>
      </c>
      <c r="J18" s="3">
        <f>[14]Julho!$J$13</f>
        <v>34.92</v>
      </c>
      <c r="K18" s="3">
        <f>[14]Julho!$J$14</f>
        <v>31.680000000000003</v>
      </c>
      <c r="L18" s="3">
        <f>[14]Julho!$J$15</f>
        <v>20.52</v>
      </c>
      <c r="M18" s="3">
        <f>[14]Julho!$J$16</f>
        <v>28.8</v>
      </c>
      <c r="N18" s="3">
        <f>[14]Julho!$J$17</f>
        <v>16.920000000000002</v>
      </c>
      <c r="O18" s="3">
        <f>[14]Julho!$J$18</f>
        <v>23.040000000000003</v>
      </c>
      <c r="P18" s="3">
        <f>[14]Julho!$J$19</f>
        <v>20.52</v>
      </c>
      <c r="Q18" s="3">
        <f>[14]Julho!$J$20</f>
        <v>32.04</v>
      </c>
      <c r="R18" s="3">
        <f>[14]Julho!$J$21</f>
        <v>34.56</v>
      </c>
      <c r="S18" s="3">
        <f>[14]Julho!$J$22</f>
        <v>23.759999999999998</v>
      </c>
      <c r="T18" s="3">
        <f>[14]Julho!$J$23</f>
        <v>18</v>
      </c>
      <c r="U18" s="3">
        <f>[14]Julho!$J$24</f>
        <v>24.840000000000003</v>
      </c>
      <c r="V18" s="3">
        <f>[14]Julho!$J$25</f>
        <v>36</v>
      </c>
      <c r="W18" s="3">
        <f>[14]Julho!$J$26</f>
        <v>38.519999999999996</v>
      </c>
      <c r="X18" s="3">
        <f>[14]Julho!$J$27</f>
        <v>27</v>
      </c>
      <c r="Y18" s="3">
        <f>[14]Julho!$J$28</f>
        <v>33.119999999999997</v>
      </c>
      <c r="Z18" s="3">
        <f>[14]Julho!$J$29</f>
        <v>23.400000000000002</v>
      </c>
      <c r="AA18" s="3">
        <f>[14]Julho!$J$30</f>
        <v>26.28</v>
      </c>
      <c r="AB18" s="3">
        <f>[14]Julho!$J$31</f>
        <v>20.88</v>
      </c>
      <c r="AC18" s="3">
        <f>[14]Julho!$J$32</f>
        <v>23.400000000000002</v>
      </c>
      <c r="AD18" s="3">
        <f>[14]Julho!$J$33</f>
        <v>38.519999999999996</v>
      </c>
      <c r="AE18" s="3">
        <f>[14]Julho!$J$34</f>
        <v>18.720000000000002</v>
      </c>
      <c r="AF18" s="3">
        <f>[14]Julho!$J$35</f>
        <v>33.119999999999997</v>
      </c>
      <c r="AG18" s="16">
        <f t="shared" si="1"/>
        <v>38.519999999999996</v>
      </c>
      <c r="AH18" s="2"/>
    </row>
    <row r="19" spans="1:34" ht="17.100000000000001" customHeight="1" x14ac:dyDescent="0.2">
      <c r="A19" s="9" t="s">
        <v>11</v>
      </c>
      <c r="B19" s="3">
        <f>[15]Julho!$J$5</f>
        <v>28.08</v>
      </c>
      <c r="C19" s="3">
        <f>[15]Julho!$J$6</f>
        <v>24.840000000000003</v>
      </c>
      <c r="D19" s="3">
        <f>[15]Julho!$J$7</f>
        <v>21.240000000000002</v>
      </c>
      <c r="E19" s="3">
        <f>[15]Julho!$J$8</f>
        <v>43.2</v>
      </c>
      <c r="F19" s="3">
        <f>[15]Julho!$J$9</f>
        <v>30.240000000000002</v>
      </c>
      <c r="G19" s="3">
        <f>[15]Julho!$J$10</f>
        <v>45</v>
      </c>
      <c r="H19" s="3">
        <f>[15]Julho!$J$11</f>
        <v>20.52</v>
      </c>
      <c r="I19" s="3">
        <f>[15]Julho!$J$12</f>
        <v>25.92</v>
      </c>
      <c r="J19" s="3">
        <f>[15]Julho!$J$13</f>
        <v>22.32</v>
      </c>
      <c r="K19" s="3">
        <f>[15]Julho!$J$14</f>
        <v>27</v>
      </c>
      <c r="L19" s="3">
        <f>[15]Julho!$J$15</f>
        <v>15.120000000000001</v>
      </c>
      <c r="M19" s="3">
        <f>[15]Julho!$J$16</f>
        <v>21.96</v>
      </c>
      <c r="N19" s="3">
        <f>[15]Julho!$J$17</f>
        <v>24.12</v>
      </c>
      <c r="O19" s="3">
        <f>[15]Julho!$J$18</f>
        <v>26.64</v>
      </c>
      <c r="P19" s="3">
        <f>[15]Julho!$J$19</f>
        <v>22.68</v>
      </c>
      <c r="Q19" s="3">
        <f>[15]Julho!$J$20</f>
        <v>30.96</v>
      </c>
      <c r="R19" s="3">
        <f>[15]Julho!$J$21</f>
        <v>27.36</v>
      </c>
      <c r="S19" s="3">
        <f>[15]Julho!$J$22</f>
        <v>23.400000000000002</v>
      </c>
      <c r="T19" s="3">
        <f>[15]Julho!$J$23</f>
        <v>18.36</v>
      </c>
      <c r="U19" s="3">
        <f>[15]Julho!$J$24</f>
        <v>20.88</v>
      </c>
      <c r="V19" s="3">
        <f>[15]Julho!$J$25</f>
        <v>33.119999999999997</v>
      </c>
      <c r="W19" s="3">
        <f>[15]Julho!$J$26</f>
        <v>47.519999999999996</v>
      </c>
      <c r="X19" s="3">
        <f>[15]Julho!$J$27</f>
        <v>25.56</v>
      </c>
      <c r="Y19" s="3">
        <f>[15]Julho!$J$28</f>
        <v>28.08</v>
      </c>
      <c r="Z19" s="3">
        <f>[15]Julho!$J$29</f>
        <v>23.759999999999998</v>
      </c>
      <c r="AA19" s="3">
        <f>[15]Julho!$J$30</f>
        <v>28.8</v>
      </c>
      <c r="AB19" s="3">
        <f>[15]Julho!$J$31</f>
        <v>21.96</v>
      </c>
      <c r="AC19" s="3">
        <f>[15]Julho!$J$32</f>
        <v>28.44</v>
      </c>
      <c r="AD19" s="3">
        <f>[15]Julho!$J$33</f>
        <v>50.04</v>
      </c>
      <c r="AE19" s="3">
        <f>[15]Julho!$J$34</f>
        <v>14.4</v>
      </c>
      <c r="AF19" s="3">
        <f>[15]Julho!$J$35</f>
        <v>29.880000000000003</v>
      </c>
      <c r="AG19" s="16">
        <f t="shared" si="1"/>
        <v>50.04</v>
      </c>
      <c r="AH19" s="2"/>
    </row>
    <row r="20" spans="1:34" ht="17.100000000000001" customHeight="1" x14ac:dyDescent="0.2">
      <c r="A20" s="9" t="s">
        <v>12</v>
      </c>
      <c r="B20" s="3">
        <f>[16]Julho!$J$5</f>
        <v>26.28</v>
      </c>
      <c r="C20" s="3">
        <f>[16]Julho!$J$6</f>
        <v>23.400000000000002</v>
      </c>
      <c r="D20" s="3">
        <f>[16]Julho!$J$7</f>
        <v>15.840000000000002</v>
      </c>
      <c r="E20" s="3">
        <f>[16]Julho!$J$8</f>
        <v>31.319999999999997</v>
      </c>
      <c r="F20" s="3">
        <f>[16]Julho!$J$9</f>
        <v>21.6</v>
      </c>
      <c r="G20" s="3">
        <f>[16]Julho!$J$10</f>
        <v>28.8</v>
      </c>
      <c r="H20" s="3">
        <f>[16]Julho!$J$11</f>
        <v>20.88</v>
      </c>
      <c r="I20" s="3">
        <f>[16]Julho!$J$12</f>
        <v>26.28</v>
      </c>
      <c r="J20" s="3">
        <f>[16]Julho!$J$13</f>
        <v>16.559999999999999</v>
      </c>
      <c r="K20" s="3">
        <f>[16]Julho!$J$14</f>
        <v>18.720000000000002</v>
      </c>
      <c r="L20" s="3">
        <f>[16]Julho!$J$15</f>
        <v>18.720000000000002</v>
      </c>
      <c r="M20" s="3">
        <f>[16]Julho!$J$16</f>
        <v>19.440000000000001</v>
      </c>
      <c r="N20" s="3">
        <f>[16]Julho!$J$17</f>
        <v>23.040000000000003</v>
      </c>
      <c r="O20" s="3">
        <f>[16]Julho!$J$18</f>
        <v>24.12</v>
      </c>
      <c r="P20" s="3">
        <f>[16]Julho!$J$19</f>
        <v>20.88</v>
      </c>
      <c r="Q20" s="3">
        <f>[16]Julho!$J$20</f>
        <v>25.2</v>
      </c>
      <c r="R20" s="3">
        <f>[16]Julho!$J$21</f>
        <v>22.68</v>
      </c>
      <c r="S20" s="3">
        <f>[16]Julho!$J$22</f>
        <v>15.120000000000001</v>
      </c>
      <c r="T20" s="3">
        <f>[16]Julho!$J$23</f>
        <v>18</v>
      </c>
      <c r="U20" s="3">
        <f>[16]Julho!$J$24</f>
        <v>16.559999999999999</v>
      </c>
      <c r="V20" s="3">
        <f>[16]Julho!$J$25</f>
        <v>35.28</v>
      </c>
      <c r="W20" s="3">
        <f>[16]Julho!$J$26</f>
        <v>34.56</v>
      </c>
      <c r="X20" s="3">
        <f>[16]Julho!$J$27</f>
        <v>23.400000000000002</v>
      </c>
      <c r="Y20" s="3">
        <f>[16]Julho!$J$28</f>
        <v>22.32</v>
      </c>
      <c r="Z20" s="3">
        <f>[16]Julho!$J$29</f>
        <v>20.52</v>
      </c>
      <c r="AA20" s="3">
        <f>[16]Julho!$J$30</f>
        <v>19.079999999999998</v>
      </c>
      <c r="AB20" s="3">
        <f>[16]Julho!$J$31</f>
        <v>16.559999999999999</v>
      </c>
      <c r="AC20" s="3">
        <f>[16]Julho!$J$32</f>
        <v>19.079999999999998</v>
      </c>
      <c r="AD20" s="3">
        <f>[16]Julho!$J$33</f>
        <v>27.36</v>
      </c>
      <c r="AE20" s="3">
        <f>[16]Julho!$J$34</f>
        <v>19.8</v>
      </c>
      <c r="AF20" s="3">
        <f>[16]Julho!$J$35</f>
        <v>19.8</v>
      </c>
      <c r="AG20" s="16">
        <f t="shared" si="1"/>
        <v>35.28</v>
      </c>
      <c r="AH20" s="2"/>
    </row>
    <row r="21" spans="1:34" ht="17.100000000000001" customHeight="1" x14ac:dyDescent="0.2">
      <c r="A21" s="9" t="s">
        <v>13</v>
      </c>
      <c r="B21" s="3">
        <f>[17]Julho!$J$5</f>
        <v>34.92</v>
      </c>
      <c r="C21" s="3">
        <f>[17]Julho!$J$6</f>
        <v>35.64</v>
      </c>
      <c r="D21" s="3">
        <f>[17]Julho!$J$7</f>
        <v>32.4</v>
      </c>
      <c r="E21" s="3">
        <f>[17]Julho!$J$8</f>
        <v>45.36</v>
      </c>
      <c r="F21" s="3">
        <f>[17]Julho!$J$9</f>
        <v>35.28</v>
      </c>
      <c r="G21" s="3">
        <f>[17]Julho!$J$10</f>
        <v>36.36</v>
      </c>
      <c r="H21" s="3">
        <f>[17]Julho!$J$11</f>
        <v>33.119999999999997</v>
      </c>
      <c r="I21" s="3">
        <f>[17]Julho!$J$12</f>
        <v>0</v>
      </c>
      <c r="J21" s="3">
        <f>[17]Julho!$J$13</f>
        <v>5.04</v>
      </c>
      <c r="K21" s="3">
        <f>[17]Julho!$J$14</f>
        <v>33.119999999999997</v>
      </c>
      <c r="L21" s="3">
        <f>[17]Julho!$J$15</f>
        <v>26.64</v>
      </c>
      <c r="M21" s="3">
        <f>[17]Julho!$J$16</f>
        <v>32.04</v>
      </c>
      <c r="N21" s="3">
        <f>[17]Julho!$J$17</f>
        <v>23.040000000000003</v>
      </c>
      <c r="O21" s="3">
        <f>[17]Julho!$J$18</f>
        <v>21.6</v>
      </c>
      <c r="P21" s="3">
        <f>[17]Julho!$J$19</f>
        <v>22.68</v>
      </c>
      <c r="Q21" s="3">
        <f>[17]Julho!$J$20</f>
        <v>41.4</v>
      </c>
      <c r="R21" s="3">
        <f>[17]Julho!$J$21</f>
        <v>36.72</v>
      </c>
      <c r="S21" s="3">
        <f>[17]Julho!$J$22</f>
        <v>27.36</v>
      </c>
      <c r="T21" s="3">
        <f>[17]Julho!$J$23</f>
        <v>12.6</v>
      </c>
      <c r="U21" s="3">
        <f>[17]Julho!$J$24</f>
        <v>18.36</v>
      </c>
      <c r="V21" s="3">
        <f>[17]Julho!$J$25</f>
        <v>41.76</v>
      </c>
      <c r="W21" s="3">
        <f>[17]Julho!$J$26</f>
        <v>37.440000000000005</v>
      </c>
      <c r="X21" s="3">
        <f>[17]Julho!$J$27</f>
        <v>32.76</v>
      </c>
      <c r="Y21" s="3">
        <f>[17]Julho!$J$28</f>
        <v>37.800000000000004</v>
      </c>
      <c r="Z21" s="3">
        <f>[17]Julho!$J$29</f>
        <v>30.96</v>
      </c>
      <c r="AA21" s="3">
        <f>[17]Julho!$J$30</f>
        <v>28.8</v>
      </c>
      <c r="AB21" s="3">
        <f>[17]Julho!$J$31</f>
        <v>26.28</v>
      </c>
      <c r="AC21" s="3">
        <f>[17]Julho!$J$32</f>
        <v>33.840000000000003</v>
      </c>
      <c r="AD21" s="3">
        <f>[17]Julho!$J$33</f>
        <v>54</v>
      </c>
      <c r="AE21" s="3">
        <f>[17]Julho!$J$34</f>
        <v>42.12</v>
      </c>
      <c r="AF21" s="3">
        <f>[17]Julho!$J$35</f>
        <v>21.96</v>
      </c>
      <c r="AG21" s="16">
        <f t="shared" si="1"/>
        <v>54</v>
      </c>
      <c r="AH21" s="2"/>
    </row>
    <row r="22" spans="1:34" ht="17.100000000000001" customHeight="1" x14ac:dyDescent="0.2">
      <c r="A22" s="9" t="s">
        <v>14</v>
      </c>
      <c r="B22" s="3">
        <f>[18]Julho!$J$5</f>
        <v>12.740000000000002</v>
      </c>
      <c r="C22" s="3">
        <f>[18]Julho!$J$6</f>
        <v>7.9200000000000008</v>
      </c>
      <c r="D22" s="3">
        <f>[18]Julho!$J$7</f>
        <v>12.6</v>
      </c>
      <c r="E22" s="3">
        <f>[18]Julho!$J$8</f>
        <v>12.24</v>
      </c>
      <c r="F22" s="3">
        <f>[18]Julho!$J$9</f>
        <v>12.6</v>
      </c>
      <c r="G22" s="3">
        <f>[18]Julho!$J$10</f>
        <v>14.04</v>
      </c>
      <c r="H22" s="3">
        <f>[18]Julho!$J$11</f>
        <v>46.440000000000005</v>
      </c>
      <c r="I22" s="3">
        <f>[18]Julho!$J$12</f>
        <v>44.28</v>
      </c>
      <c r="J22" s="3">
        <f>[18]Julho!$J$13</f>
        <v>16.920000000000002</v>
      </c>
      <c r="K22" s="3">
        <f>[18]Julho!$J$14</f>
        <v>11.520000000000001</v>
      </c>
      <c r="L22" s="3">
        <f>[18]Julho!$J$15</f>
        <v>10.08</v>
      </c>
      <c r="M22" s="3">
        <f>[18]Julho!$J$16</f>
        <v>33.119999999999997</v>
      </c>
      <c r="N22" s="3">
        <f>[18]Julho!$J$17</f>
        <v>24.840000000000003</v>
      </c>
      <c r="O22" s="3">
        <f>[18]Julho!$J$18</f>
        <v>17.28</v>
      </c>
      <c r="P22" s="3">
        <f>[18]Julho!$J$19</f>
        <v>12.6</v>
      </c>
      <c r="Q22" s="3">
        <f>[18]Julho!$J$20</f>
        <v>18.36</v>
      </c>
      <c r="R22" s="3">
        <f>[18]Julho!$J$21</f>
        <v>35.64</v>
      </c>
      <c r="S22" s="3">
        <f>[18]Julho!$J$22</f>
        <v>26.64</v>
      </c>
      <c r="T22" s="3">
        <f>[18]Julho!$J$23</f>
        <v>26.64</v>
      </c>
      <c r="U22" s="3">
        <f>[18]Julho!$J$24</f>
        <v>11.879999999999999</v>
      </c>
      <c r="V22" s="3">
        <f>[18]Julho!$J$25</f>
        <v>11.520000000000001</v>
      </c>
      <c r="W22" s="3">
        <f>[18]Julho!$J$26</f>
        <v>13.32</v>
      </c>
      <c r="X22" s="3">
        <f>[18]Julho!$J$27</f>
        <v>13.32</v>
      </c>
      <c r="Y22" s="3">
        <f>[18]Julho!$J$28</f>
        <v>10.08</v>
      </c>
      <c r="Z22" s="3">
        <f>[18]Julho!$J$29</f>
        <v>12.24</v>
      </c>
      <c r="AA22" s="3">
        <f>[18]Julho!$J$30</f>
        <v>23.040000000000003</v>
      </c>
      <c r="AB22" s="3">
        <f>[18]Julho!$J$31</f>
        <v>10.08</v>
      </c>
      <c r="AC22" s="3">
        <f>[18]Julho!$J$32</f>
        <v>12.6</v>
      </c>
      <c r="AD22" s="3">
        <f>[18]Julho!$J$33</f>
        <v>20.52</v>
      </c>
      <c r="AE22" s="3">
        <f>[18]Julho!$J$34</f>
        <v>16.2</v>
      </c>
      <c r="AF22" s="3">
        <f>[18]Julho!$J$35</f>
        <v>15.840000000000002</v>
      </c>
      <c r="AG22" s="16">
        <f t="shared" si="1"/>
        <v>46.440000000000005</v>
      </c>
      <c r="AH22" s="2"/>
    </row>
    <row r="23" spans="1:34" ht="17.100000000000001" customHeight="1" x14ac:dyDescent="0.2">
      <c r="A23" s="9" t="s">
        <v>15</v>
      </c>
      <c r="B23" s="3">
        <f>[19]Julho!$J$5</f>
        <v>35.28</v>
      </c>
      <c r="C23" s="3">
        <f>[19]Julho!$J$6</f>
        <v>33.119999999999997</v>
      </c>
      <c r="D23" s="3">
        <f>[19]Julho!$J$7</f>
        <v>28.8</v>
      </c>
      <c r="E23" s="3">
        <f>[19]Julho!$J$8</f>
        <v>37.800000000000004</v>
      </c>
      <c r="F23" s="3">
        <f>[19]Julho!$J$9</f>
        <v>36</v>
      </c>
      <c r="G23" s="3">
        <f>[19]Julho!$J$10</f>
        <v>34.200000000000003</v>
      </c>
      <c r="H23" s="3">
        <f>[19]Julho!$J$11</f>
        <v>30.6</v>
      </c>
      <c r="I23" s="3">
        <f>[19]Julho!$J$12</f>
        <v>40.680000000000007</v>
      </c>
      <c r="J23" s="3">
        <f>[19]Julho!$J$13</f>
        <v>28.44</v>
      </c>
      <c r="K23" s="3">
        <f>[19]Julho!$J$14</f>
        <v>19.079999999999998</v>
      </c>
      <c r="L23" s="3">
        <f>[19]Julho!$J$15</f>
        <v>27</v>
      </c>
      <c r="M23" s="3">
        <f>[19]Julho!$J$16</f>
        <v>20.16</v>
      </c>
      <c r="N23" s="3">
        <f>[19]Julho!$J$17</f>
        <v>26.64</v>
      </c>
      <c r="O23" s="3">
        <f>[19]Julho!$J$18</f>
        <v>29.52</v>
      </c>
      <c r="P23" s="3">
        <f>[19]Julho!$J$19</f>
        <v>23.400000000000002</v>
      </c>
      <c r="Q23" s="3">
        <f>[19]Julho!$J$20</f>
        <v>31.680000000000003</v>
      </c>
      <c r="R23" s="3">
        <f>[19]Julho!$J$21</f>
        <v>20.88</v>
      </c>
      <c r="S23" s="3">
        <f>[19]Julho!$J$22</f>
        <v>20.88</v>
      </c>
      <c r="T23" s="3">
        <f>[19]Julho!$J$23</f>
        <v>26.28</v>
      </c>
      <c r="U23" s="3">
        <f>[19]Julho!$J$24</f>
        <v>33.119999999999997</v>
      </c>
      <c r="V23" s="3">
        <f>[19]Julho!$J$25</f>
        <v>43.56</v>
      </c>
      <c r="W23" s="3">
        <f>[19]Julho!$J$26</f>
        <v>43.92</v>
      </c>
      <c r="X23" s="3">
        <f>[19]Julho!$J$27</f>
        <v>23.759999999999998</v>
      </c>
      <c r="Y23" s="3">
        <f>[19]Julho!$J$28</f>
        <v>30.96</v>
      </c>
      <c r="Z23" s="3">
        <f>[19]Julho!$J$29</f>
        <v>30.240000000000002</v>
      </c>
      <c r="AA23" s="3">
        <f>[19]Julho!$J$30</f>
        <v>25.92</v>
      </c>
      <c r="AB23" s="3">
        <f>[19]Julho!$J$31</f>
        <v>24.840000000000003</v>
      </c>
      <c r="AC23" s="3">
        <f>[19]Julho!$J$32</f>
        <v>37.800000000000004</v>
      </c>
      <c r="AD23" s="3">
        <f>[19]Julho!$J$33</f>
        <v>29.880000000000003</v>
      </c>
      <c r="AE23" s="3">
        <f>[19]Julho!$J$34</f>
        <v>25.56</v>
      </c>
      <c r="AF23" s="3">
        <f>[19]Julho!$J$35</f>
        <v>40.32</v>
      </c>
      <c r="AG23" s="16">
        <f t="shared" si="1"/>
        <v>43.92</v>
      </c>
      <c r="AH23" s="2"/>
    </row>
    <row r="24" spans="1:34" ht="17.100000000000001" customHeight="1" x14ac:dyDescent="0.2">
      <c r="A24" s="9" t="s">
        <v>16</v>
      </c>
      <c r="B24" s="3">
        <f>[20]Julho!$J$5</f>
        <v>37.440000000000005</v>
      </c>
      <c r="C24" s="3">
        <f>[20]Julho!$J$6</f>
        <v>37.440000000000005</v>
      </c>
      <c r="D24" s="3">
        <f>[20]Julho!$J$7</f>
        <v>36</v>
      </c>
      <c r="E24" s="3">
        <f>[20]Julho!$J$8</f>
        <v>33.119999999999997</v>
      </c>
      <c r="F24" s="3">
        <f>[20]Julho!$J$9</f>
        <v>31.319999999999997</v>
      </c>
      <c r="G24" s="3">
        <f>[20]Julho!$J$10</f>
        <v>28.44</v>
      </c>
      <c r="H24" s="3">
        <f>[20]Julho!$J$11</f>
        <v>30.6</v>
      </c>
      <c r="I24" s="3">
        <f>[20]Julho!$J$12</f>
        <v>19.079999999999998</v>
      </c>
      <c r="J24" s="3">
        <f>[20]Julho!$J$13</f>
        <v>24.840000000000003</v>
      </c>
      <c r="K24" s="3">
        <f>[20]Julho!$J$14</f>
        <v>25.2</v>
      </c>
      <c r="L24" s="3">
        <f>[20]Julho!$J$15</f>
        <v>36</v>
      </c>
      <c r="M24" s="3">
        <f>[20]Julho!$J$16</f>
        <v>29.52</v>
      </c>
      <c r="N24" s="3">
        <f>[20]Julho!$J$17</f>
        <v>24.48</v>
      </c>
      <c r="O24" s="3">
        <f>[20]Julho!$J$18</f>
        <v>15.48</v>
      </c>
      <c r="P24" s="3">
        <f>[20]Julho!$J$19</f>
        <v>36.72</v>
      </c>
      <c r="Q24" s="3">
        <f>[20]Julho!$J$20</f>
        <v>25.2</v>
      </c>
      <c r="R24" s="3">
        <f>[20]Julho!$J$21</f>
        <v>17.64</v>
      </c>
      <c r="S24" s="3">
        <f>[20]Julho!$J$22</f>
        <v>17.64</v>
      </c>
      <c r="T24" s="3">
        <f>[20]Julho!$J$23</f>
        <v>17.28</v>
      </c>
      <c r="U24" s="3">
        <f>[20]Julho!$J$24</f>
        <v>25.2</v>
      </c>
      <c r="V24" s="3">
        <f>[20]Julho!$J$25</f>
        <v>45.72</v>
      </c>
      <c r="W24" s="3">
        <f>[20]Julho!$J$26</f>
        <v>54.72</v>
      </c>
      <c r="X24" s="3">
        <f>[20]Julho!$J$27</f>
        <v>24.12</v>
      </c>
      <c r="Y24" s="3">
        <f>[20]Julho!$J$28</f>
        <v>37.080000000000005</v>
      </c>
      <c r="Z24" s="3">
        <f>[20]Julho!$J$29</f>
        <v>29.52</v>
      </c>
      <c r="AA24" s="3">
        <f>[20]Julho!$J$30</f>
        <v>20.16</v>
      </c>
      <c r="AB24" s="3">
        <f>[20]Julho!$J$31</f>
        <v>36.36</v>
      </c>
      <c r="AC24" s="3">
        <f>[20]Julho!$J$32</f>
        <v>30.6</v>
      </c>
      <c r="AD24" s="3">
        <f>[20]Julho!$J$33</f>
        <v>24.48</v>
      </c>
      <c r="AE24" s="3" t="str">
        <f>[20]Julho!$J$34</f>
        <v>**</v>
      </c>
      <c r="AF24" s="3">
        <f>[20]Julho!$J$35</f>
        <v>14.76</v>
      </c>
      <c r="AG24" s="16">
        <f t="shared" si="1"/>
        <v>54.72</v>
      </c>
      <c r="AH24" s="2"/>
    </row>
    <row r="25" spans="1:34" ht="17.100000000000001" customHeight="1" x14ac:dyDescent="0.2">
      <c r="A25" s="9" t="s">
        <v>17</v>
      </c>
      <c r="B25" s="3">
        <f>[21]Julho!$J$5</f>
        <v>34.200000000000003</v>
      </c>
      <c r="C25" s="3">
        <f>[21]Julho!$J$6</f>
        <v>29.16</v>
      </c>
      <c r="D25" s="3">
        <f>[21]Julho!$J$7</f>
        <v>31.319999999999997</v>
      </c>
      <c r="E25" s="3">
        <f>[21]Julho!$J$8</f>
        <v>44.64</v>
      </c>
      <c r="F25" s="3">
        <f>[21]Julho!$J$9</f>
        <v>36</v>
      </c>
      <c r="G25" s="3">
        <f>[21]Julho!$J$10</f>
        <v>53.64</v>
      </c>
      <c r="H25" s="3">
        <f>[21]Julho!$J$11</f>
        <v>23.759999999999998</v>
      </c>
      <c r="I25" s="3">
        <f>[21]Julho!$J$12</f>
        <v>23.759999999999998</v>
      </c>
      <c r="J25" s="3">
        <f>[21]Julho!$J$13</f>
        <v>26.64</v>
      </c>
      <c r="K25" s="3">
        <f>[21]Julho!$J$14</f>
        <v>29.16</v>
      </c>
      <c r="L25" s="3">
        <f>[21]Julho!$J$15</f>
        <v>20.52</v>
      </c>
      <c r="M25" s="3">
        <f>[21]Julho!$J$16</f>
        <v>24.12</v>
      </c>
      <c r="N25" s="3">
        <f>[21]Julho!$J$17</f>
        <v>19.079999999999998</v>
      </c>
      <c r="O25" s="3">
        <f>[21]Julho!$J$18</f>
        <v>21.6</v>
      </c>
      <c r="P25" s="3">
        <f>[21]Julho!$J$19</f>
        <v>24.48</v>
      </c>
      <c r="Q25" s="3">
        <f>[21]Julho!$J$20</f>
        <v>29.880000000000003</v>
      </c>
      <c r="R25" s="3">
        <f>[21]Julho!$J$21</f>
        <v>29.52</v>
      </c>
      <c r="S25" s="3">
        <f>[21]Julho!$J$22</f>
        <v>19.8</v>
      </c>
      <c r="T25" s="3">
        <f>[21]Julho!$J$23</f>
        <v>19.8</v>
      </c>
      <c r="U25" s="3">
        <f>[21]Julho!$J$24</f>
        <v>13.68</v>
      </c>
      <c r="V25" s="3">
        <f>[21]Julho!$J$25</f>
        <v>27</v>
      </c>
      <c r="W25" s="3">
        <f>[21]Julho!$J$26</f>
        <v>42.12</v>
      </c>
      <c r="X25" s="3">
        <f>[21]Julho!$J$27</f>
        <v>46.440000000000005</v>
      </c>
      <c r="Y25" s="3">
        <f>[21]Julho!$J$28</f>
        <v>29.16</v>
      </c>
      <c r="Z25" s="3">
        <f>[21]Julho!$J$29</f>
        <v>42.12</v>
      </c>
      <c r="AA25" s="3">
        <f>[21]Julho!$J$30</f>
        <v>31.319999999999997</v>
      </c>
      <c r="AB25" s="3">
        <f>[21]Julho!$J$31</f>
        <v>36.72</v>
      </c>
      <c r="AC25" s="3">
        <f>[21]Julho!$J$32</f>
        <v>25.2</v>
      </c>
      <c r="AD25" s="3">
        <f>[21]Julho!$J$33</f>
        <v>32.04</v>
      </c>
      <c r="AE25" s="3">
        <f>[21]Julho!$J$34</f>
        <v>50.4</v>
      </c>
      <c r="AF25" s="3">
        <f>[21]Julho!$J$35</f>
        <v>13.32</v>
      </c>
      <c r="AG25" s="16">
        <f t="shared" si="1"/>
        <v>53.64</v>
      </c>
      <c r="AH25" s="2"/>
    </row>
    <row r="26" spans="1:34" ht="17.100000000000001" customHeight="1" x14ac:dyDescent="0.2">
      <c r="A26" s="9" t="s">
        <v>18</v>
      </c>
      <c r="B26" s="3">
        <f>[22]Julho!$J$5</f>
        <v>39.24</v>
      </c>
      <c r="C26" s="3">
        <f>[22]Julho!$J$6</f>
        <v>34.92</v>
      </c>
      <c r="D26" s="3">
        <f>[22]Julho!$J$7</f>
        <v>31.319999999999997</v>
      </c>
      <c r="E26" s="3">
        <f>[22]Julho!$J$8</f>
        <v>37.440000000000005</v>
      </c>
      <c r="F26" s="3">
        <f>[22]Julho!$J$9</f>
        <v>32.4</v>
      </c>
      <c r="G26" s="3">
        <f>[22]Julho!$J$10</f>
        <v>50.76</v>
      </c>
      <c r="H26" s="3">
        <f>[22]Julho!$J$11</f>
        <v>33.480000000000004</v>
      </c>
      <c r="I26" s="3">
        <f>[22]Julho!$J$12</f>
        <v>31.680000000000003</v>
      </c>
      <c r="J26" s="3">
        <f>[22]Julho!$J$13</f>
        <v>29.880000000000003</v>
      </c>
      <c r="K26" s="3">
        <f>[22]Julho!$J$14</f>
        <v>34.200000000000003</v>
      </c>
      <c r="L26" s="3">
        <f>[22]Julho!$J$15</f>
        <v>39.24</v>
      </c>
      <c r="M26" s="3">
        <f>[22]Julho!$J$16</f>
        <v>24.840000000000003</v>
      </c>
      <c r="N26" s="3">
        <f>[22]Julho!$J$17</f>
        <v>26.64</v>
      </c>
      <c r="O26" s="3">
        <f>[22]Julho!$J$18</f>
        <v>29.16</v>
      </c>
      <c r="P26" s="3">
        <f>[22]Julho!$J$19</f>
        <v>34.56</v>
      </c>
      <c r="Q26" s="3">
        <f>[22]Julho!$J$20</f>
        <v>34.92</v>
      </c>
      <c r="R26" s="3">
        <f>[22]Julho!$J$21</f>
        <v>25.92</v>
      </c>
      <c r="S26" s="3">
        <f>[22]Julho!$J$22</f>
        <v>25.92</v>
      </c>
      <c r="T26" s="3">
        <f>[22]Julho!$J$23</f>
        <v>32.04</v>
      </c>
      <c r="U26" s="3">
        <f>[22]Julho!$J$24</f>
        <v>37.800000000000004</v>
      </c>
      <c r="V26" s="3">
        <f>[22]Julho!$J$25</f>
        <v>43.2</v>
      </c>
      <c r="W26" s="3">
        <f>[22]Julho!$J$26</f>
        <v>44.28</v>
      </c>
      <c r="X26" s="3">
        <f>[22]Julho!$J$27</f>
        <v>25.56</v>
      </c>
      <c r="Y26" s="3">
        <f>[22]Julho!$J$28</f>
        <v>41.04</v>
      </c>
      <c r="Z26" s="3">
        <f>[22]Julho!$J$29</f>
        <v>37.080000000000005</v>
      </c>
      <c r="AA26" s="3">
        <f>[22]Julho!$J$30</f>
        <v>35.28</v>
      </c>
      <c r="AB26" s="3">
        <f>[22]Julho!$J$31</f>
        <v>44.64</v>
      </c>
      <c r="AC26" s="3">
        <f>[22]Julho!$J$32</f>
        <v>35.64</v>
      </c>
      <c r="AD26" s="3">
        <f>[22]Julho!$J$33</f>
        <v>48.6</v>
      </c>
      <c r="AE26" s="3">
        <f>[22]Julho!$J$34</f>
        <v>27.36</v>
      </c>
      <c r="AF26" s="3">
        <f>[22]Julho!$J$35</f>
        <v>40.680000000000007</v>
      </c>
      <c r="AG26" s="16">
        <f t="shared" si="1"/>
        <v>50.76</v>
      </c>
      <c r="AH26" s="2"/>
    </row>
    <row r="27" spans="1:34" ht="17.100000000000001" customHeight="1" x14ac:dyDescent="0.2">
      <c r="A27" s="9" t="s">
        <v>19</v>
      </c>
      <c r="B27" s="3">
        <f>[23]Julho!$J$5</f>
        <v>36.36</v>
      </c>
      <c r="C27" s="3">
        <f>[23]Julho!$J$6</f>
        <v>36.72</v>
      </c>
      <c r="D27" s="3">
        <f>[23]Julho!$J$7</f>
        <v>29.52</v>
      </c>
      <c r="E27" s="3">
        <f>[23]Julho!$J$8</f>
        <v>45.36</v>
      </c>
      <c r="F27" s="3">
        <f>[23]Julho!$J$9</f>
        <v>41.76</v>
      </c>
      <c r="G27" s="3">
        <f>[23]Julho!$J$10</f>
        <v>37.440000000000005</v>
      </c>
      <c r="H27" s="3">
        <f>[23]Julho!$J$11</f>
        <v>34.200000000000003</v>
      </c>
      <c r="I27" s="3">
        <f>[23]Julho!$J$12</f>
        <v>29.16</v>
      </c>
      <c r="J27" s="3">
        <f>[23]Julho!$J$13</f>
        <v>39.6</v>
      </c>
      <c r="K27" s="3">
        <f>[23]Julho!$J$14</f>
        <v>36.36</v>
      </c>
      <c r="L27" s="3">
        <f>[23]Julho!$J$15</f>
        <v>32.76</v>
      </c>
      <c r="M27" s="3">
        <f>[23]Julho!$J$16</f>
        <v>34.56</v>
      </c>
      <c r="N27" s="3">
        <f>[23]Julho!$J$17</f>
        <v>27</v>
      </c>
      <c r="O27" s="3">
        <f>[23]Julho!$J$18</f>
        <v>26.28</v>
      </c>
      <c r="P27" s="3">
        <f>[23]Julho!$J$19</f>
        <v>25.2</v>
      </c>
      <c r="Q27" s="3">
        <f>[23]Julho!$J$20</f>
        <v>33.840000000000003</v>
      </c>
      <c r="R27" s="3">
        <f>[23]Julho!$J$21</f>
        <v>29.880000000000003</v>
      </c>
      <c r="S27" s="3">
        <f>[23]Julho!$J$22</f>
        <v>24.12</v>
      </c>
      <c r="T27" s="3">
        <f>[23]Julho!$J$23</f>
        <v>24.12</v>
      </c>
      <c r="U27" s="3">
        <f>[23]Julho!$J$24</f>
        <v>24.48</v>
      </c>
      <c r="V27" s="3">
        <f>[23]Julho!$J$25</f>
        <v>28.8</v>
      </c>
      <c r="W27" s="3">
        <f>[23]Julho!$J$26</f>
        <v>37.080000000000005</v>
      </c>
      <c r="X27" s="3">
        <f>[23]Julho!$J$27</f>
        <v>51.480000000000004</v>
      </c>
      <c r="Y27" s="3">
        <f>[23]Julho!$J$28</f>
        <v>27.720000000000002</v>
      </c>
      <c r="Z27" s="3">
        <f>[23]Julho!$J$29</f>
        <v>34.200000000000003</v>
      </c>
      <c r="AA27" s="3">
        <f>[23]Julho!$J$30</f>
        <v>37.080000000000005</v>
      </c>
      <c r="AB27" s="3">
        <f>[23]Julho!$J$31</f>
        <v>18.720000000000002</v>
      </c>
      <c r="AC27" s="3">
        <f>[23]Julho!$J$32</f>
        <v>36.36</v>
      </c>
      <c r="AD27" s="3">
        <f>[23]Julho!$J$33</f>
        <v>30.96</v>
      </c>
      <c r="AE27" s="3">
        <f>[23]Julho!$J$34</f>
        <v>44.28</v>
      </c>
      <c r="AF27" s="3">
        <f>[23]Julho!$J$35</f>
        <v>27</v>
      </c>
      <c r="AG27" s="16">
        <f t="shared" si="1"/>
        <v>51.480000000000004</v>
      </c>
      <c r="AH27" s="2"/>
    </row>
    <row r="28" spans="1:34" ht="17.100000000000001" customHeight="1" x14ac:dyDescent="0.2">
      <c r="A28" s="9" t="s">
        <v>31</v>
      </c>
      <c r="B28" s="3">
        <f>[24]Julho!$J$5</f>
        <v>32.64</v>
      </c>
      <c r="C28" s="3">
        <f>[24]Julho!$J$6</f>
        <v>30.72</v>
      </c>
      <c r="D28" s="3">
        <f>[24]Julho!$J$7</f>
        <v>23.680000000000003</v>
      </c>
      <c r="E28" s="3">
        <f>[24]Julho!$J$8</f>
        <v>40</v>
      </c>
      <c r="F28" s="3">
        <f>[24]Julho!$J$9</f>
        <v>33.28</v>
      </c>
      <c r="G28" s="3">
        <f>[24]Julho!$J$10</f>
        <v>32</v>
      </c>
      <c r="H28" s="3">
        <f>[24]Julho!$J$11</f>
        <v>29.760000000000005</v>
      </c>
      <c r="I28" s="3">
        <f>[24]Julho!$J$12</f>
        <v>30.080000000000002</v>
      </c>
      <c r="J28" s="3">
        <f>[24]Julho!$J$13</f>
        <v>22.400000000000002</v>
      </c>
      <c r="K28" s="3">
        <f>[24]Julho!$J$14</f>
        <v>29.12</v>
      </c>
      <c r="L28" s="3">
        <f>[24]Julho!$J$15</f>
        <v>23.680000000000003</v>
      </c>
      <c r="M28" s="3">
        <f>[24]Julho!$J$16</f>
        <v>25.6</v>
      </c>
      <c r="N28" s="3">
        <f>[24]Julho!$J$17</f>
        <v>21.12</v>
      </c>
      <c r="O28" s="3">
        <f>[24]Julho!$J$18</f>
        <v>27.52</v>
      </c>
      <c r="P28" s="3">
        <f>[24]Julho!$J$19</f>
        <v>26.560000000000002</v>
      </c>
      <c r="Q28" s="3">
        <f>[24]Julho!$J$20</f>
        <v>29.439999999999998</v>
      </c>
      <c r="R28" s="3">
        <f>[24]Julho!$J$21</f>
        <v>32</v>
      </c>
      <c r="S28" s="3">
        <f>[24]Julho!$J$22</f>
        <v>21.76</v>
      </c>
      <c r="T28" s="3">
        <f>[24]Julho!$J$23</f>
        <v>21.76</v>
      </c>
      <c r="U28" s="3">
        <f>[24]Julho!$J$24</f>
        <v>18.880000000000003</v>
      </c>
      <c r="V28" s="3">
        <f>[24]Julho!$J$25</f>
        <v>23.680000000000003</v>
      </c>
      <c r="W28" s="3">
        <f>[24]Julho!$J$26</f>
        <v>38.72</v>
      </c>
      <c r="X28" s="3">
        <f>[24]Julho!$J$27</f>
        <v>35.839999999999996</v>
      </c>
      <c r="Y28" s="3">
        <f>[24]Julho!$J$28</f>
        <v>26.560000000000002</v>
      </c>
      <c r="Z28" s="3">
        <f>[24]Julho!$J$29</f>
        <v>26.24</v>
      </c>
      <c r="AA28" s="3">
        <f>[24]Julho!$J$30</f>
        <v>25.92</v>
      </c>
      <c r="AB28" s="3">
        <f>[24]Julho!$J$31</f>
        <v>35.520000000000003</v>
      </c>
      <c r="AC28" s="3">
        <f>[24]Julho!$J$32</f>
        <v>20.16</v>
      </c>
      <c r="AD28" s="3">
        <f>[24]Julho!$J$33</f>
        <v>33.6</v>
      </c>
      <c r="AE28" s="3">
        <f>[24]Julho!$J$34</f>
        <v>42.24</v>
      </c>
      <c r="AF28" s="3">
        <f>[24]Julho!$J$35</f>
        <v>19.52</v>
      </c>
      <c r="AG28" s="16">
        <f t="shared" si="1"/>
        <v>42.24</v>
      </c>
      <c r="AH28" s="2"/>
    </row>
    <row r="29" spans="1:34" ht="17.100000000000001" customHeight="1" x14ac:dyDescent="0.2">
      <c r="A29" s="9" t="s">
        <v>20</v>
      </c>
      <c r="B29" s="3">
        <f>[25]Julho!$J$5</f>
        <v>17.919999999999998</v>
      </c>
      <c r="C29" s="3">
        <f>[25]Julho!$J$6</f>
        <v>27.52</v>
      </c>
      <c r="D29" s="3">
        <f>[25]Julho!$J$7</f>
        <v>20.8</v>
      </c>
      <c r="E29" s="3">
        <f>[25]Julho!$J$8</f>
        <v>23.680000000000003</v>
      </c>
      <c r="F29" s="3">
        <f>[25]Julho!$J$9</f>
        <v>19.52</v>
      </c>
      <c r="G29" s="3">
        <f>[25]Julho!$J$10</f>
        <v>24.64</v>
      </c>
      <c r="H29" s="3">
        <f>[25]Julho!$J$11</f>
        <v>30.080000000000002</v>
      </c>
      <c r="I29" s="3">
        <f>[25]Julho!$J$12</f>
        <v>30.080000000000002</v>
      </c>
      <c r="J29" s="3">
        <f>[25]Julho!$J$13</f>
        <v>16.32</v>
      </c>
      <c r="K29" s="3">
        <f>[25]Julho!$J$14</f>
        <v>30.400000000000002</v>
      </c>
      <c r="L29" s="3">
        <f>[25]Julho!$J$15</f>
        <v>22.080000000000002</v>
      </c>
      <c r="M29" s="3">
        <f>[25]Julho!$J$16</f>
        <v>29.12</v>
      </c>
      <c r="N29" s="3">
        <f>[25]Julho!$J$17</f>
        <v>21.44</v>
      </c>
      <c r="O29" s="3">
        <f>[25]Julho!$J$18</f>
        <v>18.880000000000003</v>
      </c>
      <c r="P29" s="3">
        <f>[25]Julho!$J$19</f>
        <v>17.600000000000001</v>
      </c>
      <c r="Q29" s="3">
        <f>[25]Julho!$J$20</f>
        <v>19.52</v>
      </c>
      <c r="R29" s="3">
        <f>[25]Julho!$J$21</f>
        <v>27.52</v>
      </c>
      <c r="S29" s="3">
        <f>[25]Julho!$J$22</f>
        <v>21.44</v>
      </c>
      <c r="T29" s="3">
        <f>[25]Julho!$J$23</f>
        <v>21.44</v>
      </c>
      <c r="U29" s="3">
        <f>[25]Julho!$J$24</f>
        <v>15.36</v>
      </c>
      <c r="V29" s="3">
        <f>[25]Julho!$J$25</f>
        <v>17.28</v>
      </c>
      <c r="W29" s="3">
        <f>[25]Julho!$J$26</f>
        <v>22.72</v>
      </c>
      <c r="X29" s="3">
        <f>[25]Julho!$J$27</f>
        <v>13.12</v>
      </c>
      <c r="Y29" s="3">
        <f>[25]Julho!$J$28</f>
        <v>17.919999999999998</v>
      </c>
      <c r="Z29" s="3">
        <f>[25]Julho!$J$29</f>
        <v>24.32</v>
      </c>
      <c r="AA29" s="3">
        <f>[25]Julho!$J$30</f>
        <v>27.52</v>
      </c>
      <c r="AB29" s="3">
        <f>[25]Julho!$J$31</f>
        <v>20.8</v>
      </c>
      <c r="AC29" s="3">
        <f>[25]Julho!$J$32</f>
        <v>16.32</v>
      </c>
      <c r="AD29" s="3" t="str">
        <f>[25]Julho!$J$33</f>
        <v>**</v>
      </c>
      <c r="AE29" s="3" t="str">
        <f>[25]Julho!$J$34</f>
        <v>**</v>
      </c>
      <c r="AF29" s="3" t="str">
        <f>[25]Julho!$J$35</f>
        <v>**</v>
      </c>
      <c r="AG29" s="16">
        <f t="shared" si="1"/>
        <v>30.400000000000002</v>
      </c>
      <c r="AH29" s="2"/>
    </row>
    <row r="30" spans="1:34" s="5" customFormat="1" ht="17.100000000000001" customHeight="1" x14ac:dyDescent="0.2">
      <c r="A30" s="13" t="s">
        <v>33</v>
      </c>
      <c r="B30" s="21">
        <f t="shared" ref="B30:AG30" si="2">MAX(B5:B29)</f>
        <v>39.24</v>
      </c>
      <c r="C30" s="21">
        <f t="shared" si="2"/>
        <v>37.440000000000005</v>
      </c>
      <c r="D30" s="21">
        <f t="shared" si="2"/>
        <v>36.72</v>
      </c>
      <c r="E30" s="21">
        <f t="shared" si="2"/>
        <v>45.36</v>
      </c>
      <c r="F30" s="21">
        <f t="shared" si="2"/>
        <v>47.16</v>
      </c>
      <c r="G30" s="21">
        <f t="shared" si="2"/>
        <v>53.64</v>
      </c>
      <c r="H30" s="21">
        <f t="shared" si="2"/>
        <v>46.440000000000005</v>
      </c>
      <c r="I30" s="21">
        <f t="shared" si="2"/>
        <v>44.28</v>
      </c>
      <c r="J30" s="21">
        <f t="shared" si="2"/>
        <v>40.64</v>
      </c>
      <c r="K30" s="21">
        <f t="shared" si="2"/>
        <v>36.36</v>
      </c>
      <c r="L30" s="21">
        <f t="shared" si="2"/>
        <v>53.28</v>
      </c>
      <c r="M30" s="21">
        <f t="shared" si="2"/>
        <v>45</v>
      </c>
      <c r="N30" s="21">
        <f t="shared" si="2"/>
        <v>36.36</v>
      </c>
      <c r="O30" s="21">
        <f t="shared" si="2"/>
        <v>29.52</v>
      </c>
      <c r="P30" s="21">
        <f t="shared" si="2"/>
        <v>36.72</v>
      </c>
      <c r="Q30" s="21">
        <f t="shared" si="2"/>
        <v>58.680000000000007</v>
      </c>
      <c r="R30" s="21">
        <f t="shared" si="2"/>
        <v>41.4</v>
      </c>
      <c r="S30" s="21">
        <f t="shared" si="2"/>
        <v>41.4</v>
      </c>
      <c r="T30" s="21">
        <f t="shared" si="2"/>
        <v>38.159999999999997</v>
      </c>
      <c r="U30" s="21">
        <f t="shared" si="2"/>
        <v>37.800000000000004</v>
      </c>
      <c r="V30" s="21">
        <f t="shared" si="2"/>
        <v>53.64</v>
      </c>
      <c r="W30" s="21">
        <f t="shared" si="2"/>
        <v>59.04</v>
      </c>
      <c r="X30" s="21">
        <f t="shared" si="2"/>
        <v>51.480000000000004</v>
      </c>
      <c r="Y30" s="21">
        <f t="shared" si="2"/>
        <v>41.04</v>
      </c>
      <c r="Z30" s="21">
        <f t="shared" si="2"/>
        <v>42.12</v>
      </c>
      <c r="AA30" s="21">
        <f t="shared" si="2"/>
        <v>45.760000000000005</v>
      </c>
      <c r="AB30" s="21">
        <f t="shared" si="2"/>
        <v>44.64</v>
      </c>
      <c r="AC30" s="21">
        <f t="shared" si="2"/>
        <v>41.76</v>
      </c>
      <c r="AD30" s="21">
        <f t="shared" si="2"/>
        <v>55.080000000000005</v>
      </c>
      <c r="AE30" s="21">
        <f t="shared" si="2"/>
        <v>50.4</v>
      </c>
      <c r="AF30" s="21">
        <f t="shared" si="2"/>
        <v>50.04</v>
      </c>
      <c r="AG30" s="26">
        <f t="shared" si="2"/>
        <v>59.04</v>
      </c>
      <c r="AH30" s="19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2022-03-10T16:48:41Z</dcterms:modified>
</cp:coreProperties>
</file>