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45621"/>
</workbook>
</file>

<file path=xl/calcChain.xml><?xml version="1.0" encoding="utf-8"?>
<calcChain xmlns="http://schemas.openxmlformats.org/spreadsheetml/2006/main">
  <c r="N21" i="4" l="1"/>
  <c r="O23" i="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 l="1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G25" i="14" s="1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G24" i="14" s="1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G23" i="14" s="1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G22" i="14" s="1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G21" i="14" s="1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G20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G18" i="14" s="1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G17" i="14" s="1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G16" i="14" s="1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G15" i="14" s="1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G14" i="14" s="1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G13" i="14" s="1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G12" i="14" s="1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G11" i="14" s="1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G10" i="14" s="1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G9" i="14" s="1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G8" i="14" s="1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G7" i="14" s="1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G6" i="14" s="1"/>
  <c r="AF20" i="14" l="1"/>
  <c r="AF21" i="14"/>
  <c r="AF22" i="14"/>
  <c r="AF23" i="14"/>
  <c r="AF24" i="14"/>
  <c r="AF25" i="14"/>
  <c r="AF6" i="14"/>
  <c r="AF7" i="14"/>
  <c r="AF8" i="14"/>
  <c r="AF9" i="14"/>
  <c r="AF10" i="14"/>
  <c r="AF11" i="14"/>
  <c r="AF12" i="14"/>
  <c r="AF13" i="14"/>
  <c r="AF14" i="14"/>
  <c r="AF15" i="14"/>
  <c r="AF16" i="14"/>
  <c r="AF17" i="14"/>
  <c r="AF18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4" s="1"/>
  <c r="C3" i="14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7" i="15" s="1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6" i="15" s="1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5" i="15" s="1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4" i="15" s="1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3" i="15" s="1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2" i="15" s="1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1" i="15" s="1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5" s="1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5" s="1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7" i="15" s="1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6" i="15" s="1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5" s="1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15" s="1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5" s="1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2" i="15" s="1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5" s="1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5" s="1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5" s="1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5" s="1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5" s="1"/>
  <c r="AE5" i="15"/>
  <c r="AE28" i="15" s="1"/>
  <c r="AD5" i="15"/>
  <c r="AD28" i="15" s="1"/>
  <c r="AC5" i="15"/>
  <c r="AC28" i="15" s="1"/>
  <c r="AB5" i="15"/>
  <c r="AB28" i="15" s="1"/>
  <c r="AA5" i="15"/>
  <c r="AA28" i="15" s="1"/>
  <c r="Z5" i="15"/>
  <c r="Z28" i="15" s="1"/>
  <c r="Y5" i="15"/>
  <c r="Y28" i="15" s="1"/>
  <c r="X5" i="15"/>
  <c r="X28" i="15" s="1"/>
  <c r="W5" i="15"/>
  <c r="W28" i="15" s="1"/>
  <c r="V5" i="15"/>
  <c r="V28" i="15" s="1"/>
  <c r="U5" i="15"/>
  <c r="U28" i="15" s="1"/>
  <c r="T5" i="15"/>
  <c r="T28" i="15" s="1"/>
  <c r="S5" i="15"/>
  <c r="S28" i="15" s="1"/>
  <c r="R5" i="15"/>
  <c r="R28" i="15" s="1"/>
  <c r="Q5" i="15"/>
  <c r="Q28" i="15" s="1"/>
  <c r="P5" i="15"/>
  <c r="P28" i="15" s="1"/>
  <c r="O5" i="15"/>
  <c r="O28" i="15" s="1"/>
  <c r="N5" i="15"/>
  <c r="N28" i="15" s="1"/>
  <c r="M5" i="15"/>
  <c r="M28" i="15" s="1"/>
  <c r="L5" i="15"/>
  <c r="L28" i="15" s="1"/>
  <c r="K5" i="15"/>
  <c r="K28" i="15" s="1"/>
  <c r="J5" i="15"/>
  <c r="J28" i="15" s="1"/>
  <c r="I5" i="15"/>
  <c r="I28" i="15" s="1"/>
  <c r="H5" i="15"/>
  <c r="H28" i="15" s="1"/>
  <c r="G5" i="15"/>
  <c r="G28" i="15" s="1"/>
  <c r="F5" i="15"/>
  <c r="F28" i="15" s="1"/>
  <c r="E5" i="15"/>
  <c r="E28" i="15" s="1"/>
  <c r="D5" i="15"/>
  <c r="D28" i="15" s="1"/>
  <c r="C5" i="15"/>
  <c r="C28" i="15" s="1"/>
  <c r="B5" i="15"/>
  <c r="AF5" i="15" s="1"/>
  <c r="AF28" i="15" s="1"/>
  <c r="C3" i="15"/>
  <c r="AF29" i="14" l="1"/>
  <c r="AF28" i="14"/>
  <c r="D29" i="14"/>
  <c r="D28" i="14"/>
  <c r="H29" i="14"/>
  <c r="H28" i="14"/>
  <c r="L29" i="14"/>
  <c r="L28" i="14"/>
  <c r="P29" i="14"/>
  <c r="P28" i="14"/>
  <c r="T29" i="14"/>
  <c r="T28" i="14"/>
  <c r="X29" i="14"/>
  <c r="X28" i="14"/>
  <c r="AB29" i="14"/>
  <c r="AB28" i="14"/>
  <c r="E28" i="14"/>
  <c r="E29" i="14"/>
  <c r="I28" i="14"/>
  <c r="I29" i="14"/>
  <c r="M28" i="14"/>
  <c r="M29" i="14"/>
  <c r="Q28" i="14"/>
  <c r="Q29" i="14"/>
  <c r="U28" i="14"/>
  <c r="U29" i="14"/>
  <c r="Y28" i="14"/>
  <c r="Y29" i="14"/>
  <c r="AC28" i="14"/>
  <c r="AC29" i="14"/>
  <c r="B28" i="15"/>
  <c r="B29" i="14"/>
  <c r="B28" i="14"/>
  <c r="AG5" i="14"/>
  <c r="AG28" i="14" s="1"/>
  <c r="F28" i="14"/>
  <c r="F29" i="14"/>
  <c r="J28" i="14"/>
  <c r="J29" i="14"/>
  <c r="N28" i="14"/>
  <c r="N29" i="14"/>
  <c r="R28" i="14"/>
  <c r="R29" i="14"/>
  <c r="V28" i="14"/>
  <c r="V29" i="14"/>
  <c r="Z28" i="14"/>
  <c r="Z29" i="14"/>
  <c r="AD28" i="14"/>
  <c r="AD29" i="14"/>
  <c r="C29" i="14"/>
  <c r="C28" i="14"/>
  <c r="G29" i="14"/>
  <c r="G28" i="14"/>
  <c r="K29" i="14"/>
  <c r="K28" i="14"/>
  <c r="O29" i="14"/>
  <c r="O28" i="14"/>
  <c r="S29" i="14"/>
  <c r="S28" i="14"/>
  <c r="W29" i="14"/>
  <c r="W28" i="14"/>
  <c r="AA29" i="14"/>
  <c r="AA28" i="14"/>
  <c r="AE29" i="14"/>
  <c r="AE28" i="14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 l="1"/>
  <c r="Q5" i="13"/>
  <c r="P5" i="13"/>
  <c r="O5" i="13"/>
  <c r="N5" i="13"/>
  <c r="M5" i="13"/>
  <c r="L5" i="13"/>
  <c r="K5" i="13"/>
  <c r="J5" i="13"/>
  <c r="I5" i="13"/>
  <c r="H5" i="13"/>
  <c r="G5" i="13" l="1"/>
  <c r="F5" i="13"/>
  <c r="E5" i="13"/>
  <c r="D5" i="13"/>
  <c r="C5" i="13"/>
  <c r="B5" i="13"/>
  <c r="C3" i="13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AF26" i="12" s="1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5" i="12" s="1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4" i="12" s="1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3" i="12" s="1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2" i="12" s="1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1" i="12" s="1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12" s="1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8" i="12" s="1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7" i="12" s="1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6" i="12" s="1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5" i="12" s="1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12" s="1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3" i="12" s="1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2" i="12" s="1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1" i="12" s="1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12" s="1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12" s="1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7" i="12" s="1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6" i="12" s="1"/>
  <c r="AF28" i="12" s="1"/>
  <c r="AE5" i="12"/>
  <c r="AE28" i="12" s="1"/>
  <c r="AD5" i="12"/>
  <c r="AD28" i="12" s="1"/>
  <c r="AC5" i="12"/>
  <c r="AC28" i="12" s="1"/>
  <c r="AB5" i="12"/>
  <c r="AB28" i="12" s="1"/>
  <c r="AA5" i="12"/>
  <c r="AA28" i="12" s="1"/>
  <c r="Z5" i="12"/>
  <c r="Z28" i="12" s="1"/>
  <c r="Y5" i="12"/>
  <c r="Y28" i="12" s="1"/>
  <c r="X5" i="12"/>
  <c r="X28" i="12" s="1"/>
  <c r="W5" i="12"/>
  <c r="W28" i="12" s="1"/>
  <c r="V5" i="12"/>
  <c r="V28" i="12" s="1"/>
  <c r="U5" i="12"/>
  <c r="U28" i="12" s="1"/>
  <c r="T5" i="12"/>
  <c r="T28" i="12" s="1"/>
  <c r="S5" i="12"/>
  <c r="S28" i="12" s="1"/>
  <c r="R5" i="12"/>
  <c r="R28" i="12" s="1"/>
  <c r="Q5" i="12"/>
  <c r="Q28" i="12" s="1"/>
  <c r="P5" i="12"/>
  <c r="P28" i="12" s="1"/>
  <c r="O5" i="12"/>
  <c r="O28" i="12" s="1"/>
  <c r="N5" i="12"/>
  <c r="N28" i="12" s="1"/>
  <c r="M5" i="12"/>
  <c r="M28" i="12" s="1"/>
  <c r="L5" i="12"/>
  <c r="L28" i="12" s="1"/>
  <c r="K5" i="12"/>
  <c r="K28" i="12" s="1"/>
  <c r="J5" i="12"/>
  <c r="J28" i="12" s="1"/>
  <c r="I5" i="12"/>
  <c r="I28" i="12" s="1"/>
  <c r="H5" i="12"/>
  <c r="H28" i="12" s="1"/>
  <c r="G5" i="12"/>
  <c r="G28" i="12" s="1"/>
  <c r="F5" i="12"/>
  <c r="F28" i="12" s="1"/>
  <c r="E5" i="12"/>
  <c r="E28" i="12" s="1"/>
  <c r="D5" i="12"/>
  <c r="D28" i="12" s="1"/>
  <c r="C5" i="12"/>
  <c r="C28" i="12" s="1"/>
  <c r="B5" i="12"/>
  <c r="C3" i="12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6" i="9" s="1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AG25" i="9" s="1"/>
  <c r="D25" i="9"/>
  <c r="C25" i="9"/>
  <c r="B25" i="9"/>
  <c r="AF25" i="9" s="1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AG24" i="9" s="1"/>
  <c r="D24" i="9"/>
  <c r="C24" i="9"/>
  <c r="B24" i="9"/>
  <c r="AF24" i="9" s="1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AG23" i="9" s="1"/>
  <c r="D23" i="9"/>
  <c r="C23" i="9"/>
  <c r="B23" i="9"/>
  <c r="AF23" i="9" s="1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AG22" i="9" s="1"/>
  <c r="D22" i="9"/>
  <c r="C22" i="9"/>
  <c r="B22" i="9"/>
  <c r="AF22" i="9" s="1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AG21" i="9" s="1"/>
  <c r="D21" i="9"/>
  <c r="C21" i="9"/>
  <c r="B21" i="9"/>
  <c r="AF21" i="9" s="1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AG20" i="9" s="1"/>
  <c r="D20" i="9"/>
  <c r="C20" i="9"/>
  <c r="B20" i="9"/>
  <c r="AF20" i="9" s="1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G18" i="9" s="1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G17" i="9" s="1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G16" i="9" s="1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G15" i="9" s="1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G14" i="9" s="1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G13" i="9" s="1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G12" i="9" s="1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G11" i="9" s="1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G10" i="9" s="1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G9" i="9" s="1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G8" i="9" s="1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G7" i="9" s="1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G6" i="9" s="1"/>
  <c r="AE5" i="9"/>
  <c r="AE28" i="9" s="1"/>
  <c r="AD5" i="9"/>
  <c r="AD28" i="9" s="1"/>
  <c r="AC5" i="9"/>
  <c r="AC28" i="9" s="1"/>
  <c r="AB5" i="9"/>
  <c r="AB28" i="9" s="1"/>
  <c r="AA5" i="9"/>
  <c r="AA28" i="9" s="1"/>
  <c r="Z5" i="9"/>
  <c r="Z28" i="9" s="1"/>
  <c r="Y5" i="9"/>
  <c r="Y28" i="9" s="1"/>
  <c r="X5" i="9"/>
  <c r="X28" i="9" s="1"/>
  <c r="W5" i="9"/>
  <c r="W28" i="9" s="1"/>
  <c r="V5" i="9"/>
  <c r="V28" i="9" s="1"/>
  <c r="U5" i="9"/>
  <c r="U28" i="9" s="1"/>
  <c r="T5" i="9"/>
  <c r="T28" i="9" s="1"/>
  <c r="S5" i="9"/>
  <c r="S28" i="9" s="1"/>
  <c r="R5" i="9"/>
  <c r="R28" i="9" s="1"/>
  <c r="Q5" i="9"/>
  <c r="Q28" i="9" s="1"/>
  <c r="P5" i="9"/>
  <c r="P28" i="9" s="1"/>
  <c r="O5" i="9"/>
  <c r="O28" i="9" s="1"/>
  <c r="N5" i="9"/>
  <c r="N28" i="9" s="1"/>
  <c r="M5" i="9"/>
  <c r="M28" i="9" s="1"/>
  <c r="L5" i="9"/>
  <c r="L28" i="9" s="1"/>
  <c r="K5" i="9"/>
  <c r="K28" i="9" s="1"/>
  <c r="J5" i="9"/>
  <c r="J28" i="9" s="1"/>
  <c r="I5" i="9"/>
  <c r="I28" i="9" s="1"/>
  <c r="H5" i="9"/>
  <c r="H28" i="9" s="1"/>
  <c r="G5" i="9"/>
  <c r="G28" i="9" s="1"/>
  <c r="F5" i="9"/>
  <c r="F28" i="9" s="1"/>
  <c r="E5" i="9"/>
  <c r="E28" i="9" s="1"/>
  <c r="D5" i="9"/>
  <c r="D28" i="9" s="1"/>
  <c r="C5" i="9"/>
  <c r="C28" i="9" s="1"/>
  <c r="B5" i="9"/>
  <c r="AG5" i="9" s="1"/>
  <c r="C3" i="9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G26" i="8" s="1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G25" i="8" s="1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G24" i="8" s="1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G23" i="8" s="1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G22" i="8" s="1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G21" i="8" s="1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20" i="8" s="1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G18" i="8" s="1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G17" i="8" s="1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G16" i="8" s="1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G15" i="8" s="1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G14" i="8" s="1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G13" i="8" s="1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G12" i="8" s="1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G11" i="8" s="1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G10" i="8" s="1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G9" i="8" s="1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G8" i="8" s="1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G7" i="8" s="1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G6" i="8" s="1"/>
  <c r="AE5" i="8"/>
  <c r="AE28" i="8" s="1"/>
  <c r="AD5" i="8"/>
  <c r="AD28" i="8" s="1"/>
  <c r="AC5" i="8"/>
  <c r="AC28" i="8" s="1"/>
  <c r="AB5" i="8"/>
  <c r="AB28" i="8" s="1"/>
  <c r="AA5" i="8"/>
  <c r="AA28" i="8" s="1"/>
  <c r="Z5" i="8"/>
  <c r="Z28" i="8" s="1"/>
  <c r="Y5" i="8"/>
  <c r="Y28" i="8" s="1"/>
  <c r="X5" i="8"/>
  <c r="X28" i="8" s="1"/>
  <c r="W5" i="8"/>
  <c r="W28" i="8" s="1"/>
  <c r="V5" i="8"/>
  <c r="V28" i="8" s="1"/>
  <c r="U5" i="8"/>
  <c r="U28" i="8" s="1"/>
  <c r="T5" i="8"/>
  <c r="T28" i="8" s="1"/>
  <c r="S5" i="8"/>
  <c r="S28" i="8" s="1"/>
  <c r="R5" i="8"/>
  <c r="R28" i="8" s="1"/>
  <c r="Q5" i="8"/>
  <c r="Q28" i="8" s="1"/>
  <c r="P5" i="8"/>
  <c r="P28" i="8" s="1"/>
  <c r="O5" i="8"/>
  <c r="O28" i="8" s="1"/>
  <c r="N5" i="8"/>
  <c r="N28" i="8" s="1"/>
  <c r="M5" i="8"/>
  <c r="M28" i="8" s="1"/>
  <c r="L5" i="8"/>
  <c r="L28" i="8" s="1"/>
  <c r="K5" i="8"/>
  <c r="K28" i="8" s="1"/>
  <c r="J5" i="8"/>
  <c r="J28" i="8" s="1"/>
  <c r="I5" i="8"/>
  <c r="I28" i="8" s="1"/>
  <c r="H5" i="8"/>
  <c r="H28" i="8" s="1"/>
  <c r="G5" i="8"/>
  <c r="G28" i="8" s="1"/>
  <c r="F5" i="8"/>
  <c r="F28" i="8" s="1"/>
  <c r="E5" i="8"/>
  <c r="E28" i="8" s="1"/>
  <c r="D5" i="8"/>
  <c r="D28" i="8" s="1"/>
  <c r="C5" i="8"/>
  <c r="C28" i="8" s="1"/>
  <c r="B5" i="8"/>
  <c r="AG5" i="8" s="1"/>
  <c r="AG28" i="8" s="1"/>
  <c r="C3" i="8"/>
  <c r="AF5" i="8" l="1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G26" i="9"/>
  <c r="AG28" i="9" s="1"/>
  <c r="B28" i="12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B28" i="8"/>
  <c r="AF20" i="8"/>
  <c r="AF21" i="8"/>
  <c r="AF22" i="8"/>
  <c r="AF23" i="8"/>
  <c r="AF24" i="8"/>
  <c r="AF25" i="8"/>
  <c r="AF26" i="8"/>
  <c r="B28" i="9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6" i="7" s="1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5" i="7" s="1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4" i="7" s="1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7" s="1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2" i="7" s="1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7" s="1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7" s="1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8" i="7" s="1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7" s="1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F16" i="7" s="1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F15" i="7" s="1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7" s="1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7" s="1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AF12" i="7" s="1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F11" i="7" s="1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10" i="7" s="1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7" s="1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AF8" i="7" s="1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F7" i="7" s="1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7" s="1"/>
  <c r="AE5" i="7"/>
  <c r="AD5" i="7"/>
  <c r="AD28" i="7" s="1"/>
  <c r="AC5" i="7"/>
  <c r="AC28" i="7" s="1"/>
  <c r="AB5" i="7"/>
  <c r="AA5" i="7"/>
  <c r="Z5" i="7"/>
  <c r="Z28" i="7" s="1"/>
  <c r="Y5" i="7"/>
  <c r="Y28" i="7" s="1"/>
  <c r="X5" i="7"/>
  <c r="W5" i="7"/>
  <c r="V5" i="7"/>
  <c r="V28" i="7" s="1"/>
  <c r="U5" i="7"/>
  <c r="U28" i="7" s="1"/>
  <c r="T5" i="7"/>
  <c r="T28" i="7" s="1"/>
  <c r="S5" i="7"/>
  <c r="R5" i="7"/>
  <c r="R28" i="7" s="1"/>
  <c r="Q5" i="7"/>
  <c r="Q28" i="7" s="1"/>
  <c r="P5" i="7"/>
  <c r="P28" i="7" s="1"/>
  <c r="O5" i="7"/>
  <c r="N5" i="7"/>
  <c r="N28" i="7" s="1"/>
  <c r="M5" i="7"/>
  <c r="M28" i="7" s="1"/>
  <c r="L5" i="7"/>
  <c r="L28" i="7" s="1"/>
  <c r="K5" i="7"/>
  <c r="J5" i="7"/>
  <c r="J28" i="7" s="1"/>
  <c r="I5" i="7"/>
  <c r="I28" i="7" s="1"/>
  <c r="H5" i="7"/>
  <c r="H28" i="7" s="1"/>
  <c r="G5" i="7"/>
  <c r="F5" i="7"/>
  <c r="F28" i="7" s="1"/>
  <c r="E5" i="7"/>
  <c r="E28" i="7" s="1"/>
  <c r="D5" i="7"/>
  <c r="D28" i="7" s="1"/>
  <c r="C5" i="7"/>
  <c r="B5" i="7"/>
  <c r="C3" i="7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AG26" i="6" s="1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AG25" i="6" s="1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AG24" i="6" s="1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AG23" i="6" s="1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AG22" i="6" s="1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AG21" i="6" s="1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AG20" i="6" s="1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G18" i="6" s="1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G17" i="6" s="1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G16" i="6" s="1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G15" i="6" s="1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G14" i="6" s="1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G13" i="6" s="1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G12" i="6" s="1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G11" i="6" s="1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G10" i="6" s="1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G9" i="6" s="1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G8" i="6" s="1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G7" i="6" s="1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G6" i="6" s="1"/>
  <c r="AE5" i="6"/>
  <c r="AE28" i="6" s="1"/>
  <c r="AD5" i="6"/>
  <c r="AD28" i="6" s="1"/>
  <c r="AC5" i="6"/>
  <c r="AC28" i="6" s="1"/>
  <c r="AB5" i="6"/>
  <c r="AB28" i="6" s="1"/>
  <c r="AA5" i="6"/>
  <c r="AA28" i="6" s="1"/>
  <c r="Z5" i="6"/>
  <c r="Z28" i="6" s="1"/>
  <c r="Y5" i="6"/>
  <c r="Y28" i="6" s="1"/>
  <c r="X5" i="6"/>
  <c r="X28" i="6" s="1"/>
  <c r="W5" i="6"/>
  <c r="W28" i="6" s="1"/>
  <c r="V5" i="6"/>
  <c r="V28" i="6" s="1"/>
  <c r="U5" i="6"/>
  <c r="U28" i="6" s="1"/>
  <c r="T5" i="6"/>
  <c r="T28" i="6" s="1"/>
  <c r="S5" i="6"/>
  <c r="S28" i="6" s="1"/>
  <c r="R5" i="6"/>
  <c r="R28" i="6" s="1"/>
  <c r="Q5" i="6"/>
  <c r="Q28" i="6" s="1"/>
  <c r="P5" i="6"/>
  <c r="P28" i="6" s="1"/>
  <c r="O5" i="6"/>
  <c r="O28" i="6" s="1"/>
  <c r="N5" i="6"/>
  <c r="N28" i="6" s="1"/>
  <c r="M5" i="6"/>
  <c r="M28" i="6" s="1"/>
  <c r="L5" i="6"/>
  <c r="L28" i="6" s="1"/>
  <c r="K5" i="6"/>
  <c r="K28" i="6" s="1"/>
  <c r="J5" i="6"/>
  <c r="J28" i="6" s="1"/>
  <c r="I5" i="6"/>
  <c r="I28" i="6" s="1"/>
  <c r="H5" i="6"/>
  <c r="H28" i="6" s="1"/>
  <c r="G5" i="6"/>
  <c r="G28" i="6" s="1"/>
  <c r="F5" i="6"/>
  <c r="F28" i="6" s="1"/>
  <c r="E5" i="6"/>
  <c r="E28" i="6" s="1"/>
  <c r="D5" i="6"/>
  <c r="D28" i="6" s="1"/>
  <c r="C5" i="6"/>
  <c r="C28" i="6" s="1"/>
  <c r="B5" i="6"/>
  <c r="C3" i="6"/>
  <c r="D3" i="6" s="1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G26" i="5" s="1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G25" i="5" s="1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G24" i="5" s="1"/>
  <c r="B24" i="5"/>
  <c r="AF24" i="5" s="1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G23" i="5" s="1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G22" i="5" s="1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G21" i="5" s="1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G20" i="5" s="1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G18" i="5" s="1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G17" i="5" s="1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G16" i="5" s="1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G15" i="5" s="1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G14" i="5" s="1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G13" i="5" s="1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G12" i="5" s="1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G11" i="5" s="1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G10" i="5" s="1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G9" i="5" s="1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G8" i="5" s="1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G7" i="5" s="1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G6" i="5" s="1"/>
  <c r="AE5" i="5"/>
  <c r="AE28" i="5" s="1"/>
  <c r="AD5" i="5"/>
  <c r="AD28" i="5" s="1"/>
  <c r="AC5" i="5"/>
  <c r="AC28" i="5" s="1"/>
  <c r="AB5" i="5"/>
  <c r="AB28" i="5" s="1"/>
  <c r="AA5" i="5"/>
  <c r="AA28" i="5" s="1"/>
  <c r="Z5" i="5"/>
  <c r="Z28" i="5" s="1"/>
  <c r="Y5" i="5"/>
  <c r="Y28" i="5" s="1"/>
  <c r="X5" i="5"/>
  <c r="X28" i="5" s="1"/>
  <c r="W5" i="5"/>
  <c r="W28" i="5" s="1"/>
  <c r="V5" i="5"/>
  <c r="V28" i="5" s="1"/>
  <c r="U5" i="5"/>
  <c r="U28" i="5" s="1"/>
  <c r="T5" i="5"/>
  <c r="T28" i="5" s="1"/>
  <c r="S5" i="5"/>
  <c r="S28" i="5" s="1"/>
  <c r="R5" i="5"/>
  <c r="R28" i="5" s="1"/>
  <c r="Q5" i="5"/>
  <c r="Q28" i="5" s="1"/>
  <c r="P5" i="5"/>
  <c r="P28" i="5" s="1"/>
  <c r="O5" i="5"/>
  <c r="O28" i="5" s="1"/>
  <c r="N5" i="5"/>
  <c r="N28" i="5" s="1"/>
  <c r="M5" i="5"/>
  <c r="M28" i="5" s="1"/>
  <c r="L5" i="5"/>
  <c r="L28" i="5" s="1"/>
  <c r="K5" i="5"/>
  <c r="K28" i="5" s="1"/>
  <c r="J5" i="5"/>
  <c r="J28" i="5" s="1"/>
  <c r="I5" i="5"/>
  <c r="I28" i="5" s="1"/>
  <c r="H5" i="5"/>
  <c r="H28" i="5" s="1"/>
  <c r="G5" i="5"/>
  <c r="G28" i="5" s="1"/>
  <c r="F5" i="5"/>
  <c r="F28" i="5" s="1"/>
  <c r="E5" i="5"/>
  <c r="E28" i="5" s="1"/>
  <c r="D5" i="5"/>
  <c r="D28" i="5" s="1"/>
  <c r="C5" i="5"/>
  <c r="C28" i="5" s="1"/>
  <c r="B5" i="5"/>
  <c r="AG5" i="5" s="1"/>
  <c r="C3" i="5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F26" i="4" s="1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5" i="4" s="1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4" i="4" s="1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N23" i="4"/>
  <c r="M23" i="4"/>
  <c r="L23" i="4"/>
  <c r="K23" i="4"/>
  <c r="J23" i="4"/>
  <c r="I23" i="4"/>
  <c r="H23" i="4"/>
  <c r="G23" i="4"/>
  <c r="F23" i="4"/>
  <c r="E23" i="4"/>
  <c r="D23" i="4"/>
  <c r="C23" i="4"/>
  <c r="AF23" i="4" s="1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2" i="4" s="1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M21" i="4"/>
  <c r="L21" i="4"/>
  <c r="K21" i="4"/>
  <c r="J21" i="4"/>
  <c r="I21" i="4"/>
  <c r="H21" i="4"/>
  <c r="G21" i="4"/>
  <c r="F21" i="4"/>
  <c r="E21" i="4"/>
  <c r="D21" i="4"/>
  <c r="C21" i="4"/>
  <c r="B21" i="4"/>
  <c r="AF21" i="4" s="1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F20" i="4" s="1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8" i="4" s="1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AF17" i="4" s="1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6" i="4" s="1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5" i="4" s="1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4" i="4" s="1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AF13" i="4" s="1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2" i="4" s="1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1" i="4" s="1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10" i="4" s="1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F9" i="4" s="1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8" i="4" s="1"/>
  <c r="AG28" i="5" l="1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B28" i="6"/>
  <c r="AF20" i="6"/>
  <c r="AF21" i="6"/>
  <c r="AF22" i="6"/>
  <c r="AF23" i="6"/>
  <c r="AF24" i="6"/>
  <c r="AF25" i="6"/>
  <c r="AF26" i="6"/>
  <c r="B28" i="7"/>
  <c r="AF28" i="9"/>
  <c r="B28" i="5"/>
  <c r="AF20" i="5"/>
  <c r="AF21" i="5"/>
  <c r="AF22" i="5"/>
  <c r="AF23" i="5"/>
  <c r="AF25" i="5"/>
  <c r="AF26" i="5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C28" i="7"/>
  <c r="G28" i="7"/>
  <c r="K28" i="7"/>
  <c r="O28" i="7"/>
  <c r="S28" i="7"/>
  <c r="W28" i="7"/>
  <c r="AA28" i="7"/>
  <c r="AE28" i="7"/>
  <c r="AF28" i="8"/>
  <c r="AG5" i="6"/>
  <c r="AG28" i="6" s="1"/>
  <c r="X28" i="7"/>
  <c r="AB28" i="7"/>
  <c r="AF5" i="7"/>
  <c r="AF28" i="7" s="1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7" i="4" s="1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6" i="4" s="1"/>
  <c r="AE5" i="4"/>
  <c r="AE28" i="4" s="1"/>
  <c r="AD5" i="4"/>
  <c r="AC5" i="4"/>
  <c r="AC28" i="4" s="1"/>
  <c r="AB5" i="4"/>
  <c r="AA5" i="4"/>
  <c r="AA28" i="4" s="1"/>
  <c r="Z5" i="4"/>
  <c r="Y5" i="4"/>
  <c r="Y28" i="4" s="1"/>
  <c r="X5" i="4"/>
  <c r="W5" i="4"/>
  <c r="W28" i="4" s="1"/>
  <c r="V5" i="4"/>
  <c r="U5" i="4"/>
  <c r="U28" i="4" s="1"/>
  <c r="T5" i="4"/>
  <c r="S5" i="4"/>
  <c r="S28" i="4" s="1"/>
  <c r="R5" i="4"/>
  <c r="Q5" i="4"/>
  <c r="Q28" i="4" s="1"/>
  <c r="P5" i="4"/>
  <c r="O5" i="4"/>
  <c r="O28" i="4" s="1"/>
  <c r="N5" i="4"/>
  <c r="M5" i="4"/>
  <c r="M28" i="4" s="1"/>
  <c r="L5" i="4"/>
  <c r="K5" i="4"/>
  <c r="K28" i="4" s="1"/>
  <c r="J5" i="4"/>
  <c r="I5" i="4"/>
  <c r="I28" i="4" s="1"/>
  <c r="H5" i="4"/>
  <c r="G5" i="4"/>
  <c r="G28" i="4" s="1"/>
  <c r="F5" i="4"/>
  <c r="E5" i="4"/>
  <c r="E28" i="4" s="1"/>
  <c r="D5" i="4"/>
  <c r="C5" i="4"/>
  <c r="C28" i="4" s="1"/>
  <c r="B5" i="4"/>
  <c r="C3" i="4"/>
  <c r="B28" i="4" l="1"/>
  <c r="F28" i="4"/>
  <c r="J28" i="4"/>
  <c r="N28" i="4"/>
  <c r="R28" i="4"/>
  <c r="V28" i="4"/>
  <c r="Z28" i="4"/>
  <c r="AD28" i="4"/>
  <c r="AF28" i="6"/>
  <c r="D28" i="4"/>
  <c r="H28" i="4"/>
  <c r="L28" i="4"/>
  <c r="P28" i="4"/>
  <c r="T28" i="4"/>
  <c r="X28" i="4"/>
  <c r="AB28" i="4"/>
  <c r="AF5" i="4"/>
  <c r="AF28" i="4" s="1"/>
  <c r="AF28" i="5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AA3" i="12"/>
  <c r="AB3" i="12"/>
  <c r="AC3" i="12"/>
  <c r="AD3" i="12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D3" i="14"/>
  <c r="E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AA3" i="14"/>
  <c r="AB3" i="14"/>
  <c r="AC3" i="14"/>
  <c r="AD3" i="14"/>
</calcChain>
</file>

<file path=xl/sharedStrings.xml><?xml version="1.0" encoding="utf-8"?>
<sst xmlns="http://schemas.openxmlformats.org/spreadsheetml/2006/main" count="385" uniqueCount="60">
  <si>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</si>
  <si>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</si>
  <si>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</si>
  <si>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</si>
  <si>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</si>
  <si>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</si>
  <si>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</si>
  <si>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</si>
  <si>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</si>
  <si>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</si>
  <si>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</si>
  <si>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</si>
  <si>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</si>
  <si>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</si>
  <si>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</si>
  <si>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</si>
  <si>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</si>
  <si>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</si>
  <si>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</si>
  <si>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</si>
  <si>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</si>
  <si>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</si>
  <si>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</si>
  <si>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</si>
  <si>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</si>
  <si>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</si>
  <si>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</si>
  <si>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</si>
  <si>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</si>
  <si>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</si>
  <si>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</si>
  <si>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</si>
  <si>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</si>
  <si>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</si>
  <si>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</si>
  <si>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</si>
  <si>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</si>
  <si>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</si>
  <si>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</si>
  <si>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</si>
  <si>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</si>
  <si>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</si>
  <si>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</si>
  <si>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</si>
  <si>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</si>
  <si>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</si>
  <si>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</si>
  <si>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Água Clara</t>
  </si>
  <si>
    <t>s/dados</t>
  </si>
  <si>
    <t>Junho/2011</t>
  </si>
  <si>
    <t>SE</t>
  </si>
  <si>
    <t>sem chuuva</t>
  </si>
  <si>
    <t>O</t>
  </si>
  <si>
    <t>S</t>
  </si>
  <si>
    <t>NE</t>
  </si>
  <si>
    <t>SO</t>
  </si>
  <si>
    <t>L</t>
  </si>
  <si>
    <t>N</t>
  </si>
  <si>
    <t>choveu 30/6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</si>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</sst>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Itaquirai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Ivinhema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Juti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Maracaju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Miranda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Nhumirim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Paranaib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PontaPora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PortoMurtinho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RioBrilhante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Amambai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SaoGabriel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SeteQuedas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Sidrolandia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TresLagoas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Aquidauana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CampoGrande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Cassilandia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ChapadaoDoSul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Corumba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Coxim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BoletimDourados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15.85416666666667</v>
          </cell>
          <cell r="C5">
            <v>26.3</v>
          </cell>
          <cell r="D5">
            <v>8.1</v>
          </cell>
          <cell r="E5">
            <v>68.375</v>
          </cell>
          <cell r="F5">
            <v>95</v>
          </cell>
          <cell r="G5">
            <v>29</v>
          </cell>
          <cell r="H5" t="str">
            <v>**</v>
          </cell>
          <cell r="I5" t="str">
            <v>**</v>
          </cell>
          <cell r="J5" t="str">
            <v>**</v>
          </cell>
          <cell r="K5">
            <v>0</v>
          </cell>
        </row>
        <row r="6">
          <cell r="B6">
            <v>16.879166666666666</v>
          </cell>
          <cell r="C6">
            <v>27.4</v>
          </cell>
          <cell r="D6">
            <v>8.8000000000000007</v>
          </cell>
          <cell r="E6">
            <v>72.375</v>
          </cell>
          <cell r="F6">
            <v>96</v>
          </cell>
          <cell r="G6">
            <v>35</v>
          </cell>
          <cell r="H6" t="str">
            <v>**</v>
          </cell>
          <cell r="I6" t="str">
            <v>**</v>
          </cell>
          <cell r="J6" t="str">
            <v>**</v>
          </cell>
          <cell r="K6">
            <v>0</v>
          </cell>
        </row>
        <row r="7">
          <cell r="B7">
            <v>19.591666666666665</v>
          </cell>
          <cell r="C7">
            <v>29.4</v>
          </cell>
          <cell r="D7">
            <v>12.4</v>
          </cell>
          <cell r="E7">
            <v>66.375</v>
          </cell>
          <cell r="F7">
            <v>93</v>
          </cell>
          <cell r="G7">
            <v>29</v>
          </cell>
          <cell r="H7" t="str">
            <v>**</v>
          </cell>
          <cell r="I7" t="str">
            <v>**</v>
          </cell>
          <cell r="J7" t="str">
            <v>**</v>
          </cell>
          <cell r="K7">
            <v>0</v>
          </cell>
        </row>
        <row r="8">
          <cell r="B8">
            <v>18.754166666666666</v>
          </cell>
          <cell r="C8">
            <v>28.5</v>
          </cell>
          <cell r="D8">
            <v>10.1</v>
          </cell>
          <cell r="E8">
            <v>67.75</v>
          </cell>
          <cell r="F8">
            <v>96</v>
          </cell>
          <cell r="G8">
            <v>32</v>
          </cell>
          <cell r="H8" t="str">
            <v>**</v>
          </cell>
          <cell r="I8" t="str">
            <v>**</v>
          </cell>
          <cell r="J8" t="str">
            <v>**</v>
          </cell>
          <cell r="K8">
            <v>0</v>
          </cell>
        </row>
        <row r="9">
          <cell r="B9">
            <v>18.308333333333334</v>
          </cell>
          <cell r="C9">
            <v>27.4</v>
          </cell>
          <cell r="D9">
            <v>10</v>
          </cell>
          <cell r="E9">
            <v>70.5</v>
          </cell>
          <cell r="F9">
            <v>96</v>
          </cell>
          <cell r="G9">
            <v>31</v>
          </cell>
          <cell r="H9" t="str">
            <v>**</v>
          </cell>
          <cell r="I9" t="str">
            <v>**</v>
          </cell>
          <cell r="J9" t="str">
            <v>**</v>
          </cell>
          <cell r="K9">
            <v>0</v>
          </cell>
        </row>
        <row r="10">
          <cell r="B10">
            <v>19.437500000000004</v>
          </cell>
          <cell r="C10">
            <v>31.3</v>
          </cell>
          <cell r="D10">
            <v>9.8000000000000007</v>
          </cell>
          <cell r="E10">
            <v>63.5</v>
          </cell>
          <cell r="F10">
            <v>92</v>
          </cell>
          <cell r="G10">
            <v>30</v>
          </cell>
          <cell r="H10" t="str">
            <v>**</v>
          </cell>
          <cell r="I10" t="str">
            <v>**</v>
          </cell>
          <cell r="J10" t="str">
            <v>**</v>
          </cell>
          <cell r="K10">
            <v>1</v>
          </cell>
        </row>
        <row r="11">
          <cell r="B11">
            <v>20.849999999999998</v>
          </cell>
          <cell r="C11">
            <v>29.6</v>
          </cell>
          <cell r="D11">
            <v>15</v>
          </cell>
          <cell r="E11">
            <v>72</v>
          </cell>
          <cell r="F11">
            <v>91</v>
          </cell>
          <cell r="G11">
            <v>43</v>
          </cell>
          <cell r="H11" t="str">
            <v>**</v>
          </cell>
          <cell r="I11" t="str">
            <v>**</v>
          </cell>
          <cell r="J11" t="str">
            <v>**</v>
          </cell>
          <cell r="K11">
            <v>2</v>
          </cell>
        </row>
        <row r="12">
          <cell r="B12">
            <v>17.904166666666665</v>
          </cell>
          <cell r="C12">
            <v>26.3</v>
          </cell>
          <cell r="D12">
            <v>10</v>
          </cell>
          <cell r="E12">
            <v>73.291666666666671</v>
          </cell>
          <cell r="F12">
            <v>97</v>
          </cell>
          <cell r="G12">
            <v>45</v>
          </cell>
          <cell r="H12" t="str">
            <v>**</v>
          </cell>
          <cell r="I12" t="str">
            <v>**</v>
          </cell>
          <cell r="J12" t="str">
            <v>**</v>
          </cell>
          <cell r="K12">
            <v>0</v>
          </cell>
        </row>
        <row r="13">
          <cell r="B13">
            <v>18.345833333333339</v>
          </cell>
          <cell r="C13">
            <v>30</v>
          </cell>
          <cell r="D13">
            <v>15.8</v>
          </cell>
          <cell r="E13">
            <v>87.208333333333329</v>
          </cell>
          <cell r="F13">
            <v>100</v>
          </cell>
          <cell r="G13">
            <v>51</v>
          </cell>
          <cell r="H13" t="str">
            <v>**</v>
          </cell>
          <cell r="I13" t="str">
            <v>**</v>
          </cell>
          <cell r="J13" t="str">
            <v>**</v>
          </cell>
          <cell r="K13">
            <v>53</v>
          </cell>
        </row>
        <row r="14">
          <cell r="B14">
            <v>17.608333333333338</v>
          </cell>
          <cell r="C14">
            <v>19.600000000000001</v>
          </cell>
          <cell r="D14">
            <v>16.100000000000001</v>
          </cell>
          <cell r="E14">
            <v>93.416666666666671</v>
          </cell>
          <cell r="F14">
            <v>100</v>
          </cell>
          <cell r="G14">
            <v>80</v>
          </cell>
          <cell r="H14" t="str">
            <v>**</v>
          </cell>
          <cell r="I14" t="str">
            <v>**</v>
          </cell>
          <cell r="J14" t="str">
            <v>**</v>
          </cell>
          <cell r="K14">
            <v>0.60000000000000009</v>
          </cell>
        </row>
        <row r="15">
          <cell r="B15">
            <v>16.379166666666666</v>
          </cell>
          <cell r="C15">
            <v>25.2</v>
          </cell>
          <cell r="D15">
            <v>10.8</v>
          </cell>
          <cell r="E15">
            <v>85.833333333333329</v>
          </cell>
          <cell r="G15">
            <v>47</v>
          </cell>
          <cell r="H15" t="str">
            <v>**</v>
          </cell>
          <cell r="I15" t="str">
            <v>**</v>
          </cell>
          <cell r="J15" t="str">
            <v>**</v>
          </cell>
          <cell r="K15">
            <v>0.4</v>
          </cell>
        </row>
        <row r="16">
          <cell r="B16">
            <v>18.250000000000004</v>
          </cell>
          <cell r="C16">
            <v>28.5</v>
          </cell>
          <cell r="D16">
            <v>11.1</v>
          </cell>
          <cell r="E16">
            <v>78.791666666666671</v>
          </cell>
          <cell r="F16">
            <v>98</v>
          </cell>
          <cell r="G16">
            <v>37</v>
          </cell>
          <cell r="H16" t="str">
            <v>**</v>
          </cell>
          <cell r="I16" t="str">
            <v>**</v>
          </cell>
          <cell r="J16" t="str">
            <v>**</v>
          </cell>
          <cell r="K16">
            <v>0</v>
          </cell>
        </row>
        <row r="17">
          <cell r="B17">
            <v>19.516666666666669</v>
          </cell>
          <cell r="C17">
            <v>30.6</v>
          </cell>
          <cell r="D17">
            <v>11.7</v>
          </cell>
          <cell r="E17">
            <v>76.375</v>
          </cell>
          <cell r="F17">
            <v>100</v>
          </cell>
          <cell r="G17">
            <v>28</v>
          </cell>
          <cell r="H17" t="str">
            <v>**</v>
          </cell>
          <cell r="I17" t="str">
            <v>**</v>
          </cell>
          <cell r="J17" t="str">
            <v>**</v>
          </cell>
          <cell r="K17">
            <v>0.2</v>
          </cell>
        </row>
        <row r="18">
          <cell r="B18">
            <v>18.724999999999998</v>
          </cell>
          <cell r="C18">
            <v>28</v>
          </cell>
          <cell r="D18">
            <v>11.5</v>
          </cell>
          <cell r="E18">
            <v>76.166666666666671</v>
          </cell>
          <cell r="F18">
            <v>98</v>
          </cell>
          <cell r="G18">
            <v>36</v>
          </cell>
          <cell r="H18" t="str">
            <v>**</v>
          </cell>
          <cell r="I18" t="str">
            <v>**</v>
          </cell>
          <cell r="J18" t="str">
            <v>**</v>
          </cell>
          <cell r="K18">
            <v>0.2</v>
          </cell>
        </row>
        <row r="19">
          <cell r="B19">
            <v>18.925000000000001</v>
          </cell>
          <cell r="C19">
            <v>27.9</v>
          </cell>
          <cell r="D19">
            <v>12.3</v>
          </cell>
          <cell r="E19">
            <v>72.291666666666671</v>
          </cell>
          <cell r="F19">
            <v>94</v>
          </cell>
          <cell r="G19">
            <v>36</v>
          </cell>
          <cell r="H19" t="str">
            <v>**</v>
          </cell>
          <cell r="I19" t="str">
            <v>**</v>
          </cell>
          <cell r="J19" t="str">
            <v>**</v>
          </cell>
          <cell r="K19">
            <v>0</v>
          </cell>
        </row>
        <row r="20">
          <cell r="B20">
            <v>20.137499999999996</v>
          </cell>
          <cell r="C20">
            <v>31.1</v>
          </cell>
          <cell r="D20">
            <v>11.3</v>
          </cell>
          <cell r="E20">
            <v>66.25</v>
          </cell>
          <cell r="F20">
            <v>96</v>
          </cell>
          <cell r="G20">
            <v>28</v>
          </cell>
          <cell r="H20" t="str">
            <v>**</v>
          </cell>
          <cell r="I20" t="str">
            <v>**</v>
          </cell>
          <cell r="J20" t="str">
            <v>**</v>
          </cell>
          <cell r="K20">
            <v>0</v>
          </cell>
        </row>
        <row r="21">
          <cell r="B21">
            <v>21.633333333333336</v>
          </cell>
          <cell r="C21">
            <v>31.5</v>
          </cell>
          <cell r="D21">
            <v>13</v>
          </cell>
          <cell r="E21">
            <v>65.791666666666671</v>
          </cell>
          <cell r="F21">
            <v>95</v>
          </cell>
          <cell r="G21">
            <v>31</v>
          </cell>
          <cell r="H21" t="str">
            <v>**</v>
          </cell>
          <cell r="I21" t="str">
            <v>**</v>
          </cell>
          <cell r="J21" t="str">
            <v>**</v>
          </cell>
          <cell r="K21">
            <v>1</v>
          </cell>
        </row>
        <row r="22">
          <cell r="B22">
            <v>21.283333333333331</v>
          </cell>
          <cell r="C22">
            <v>31.6</v>
          </cell>
          <cell r="D22">
            <v>14</v>
          </cell>
          <cell r="E22">
            <v>70.708333333333329</v>
          </cell>
          <cell r="F22">
            <v>97</v>
          </cell>
          <cell r="G22">
            <v>31</v>
          </cell>
          <cell r="H22" t="str">
            <v>**</v>
          </cell>
          <cell r="I22" t="str">
            <v>**</v>
          </cell>
          <cell r="J22" t="str">
            <v>**</v>
          </cell>
          <cell r="K22">
            <v>2</v>
          </cell>
        </row>
        <row r="23">
          <cell r="B23">
            <v>20.841666666666665</v>
          </cell>
          <cell r="C23">
            <v>31</v>
          </cell>
          <cell r="D23">
            <v>12.6</v>
          </cell>
          <cell r="E23">
            <v>64.041666666666671</v>
          </cell>
          <cell r="F23">
            <v>95</v>
          </cell>
          <cell r="G23">
            <v>20</v>
          </cell>
          <cell r="H23" t="str">
            <v>**</v>
          </cell>
          <cell r="I23" t="str">
            <v>**</v>
          </cell>
          <cell r="J23" t="str">
            <v>**</v>
          </cell>
          <cell r="K23">
            <v>3</v>
          </cell>
        </row>
        <row r="24">
          <cell r="B24">
            <v>20.3</v>
          </cell>
          <cell r="C24">
            <v>32.700000000000003</v>
          </cell>
          <cell r="D24">
            <v>11.4</v>
          </cell>
          <cell r="E24">
            <v>68.583333333333329</v>
          </cell>
          <cell r="F24">
            <v>95</v>
          </cell>
          <cell r="G24">
            <v>29</v>
          </cell>
          <cell r="H24" t="str">
            <v>**</v>
          </cell>
          <cell r="I24" t="str">
            <v>**</v>
          </cell>
          <cell r="J24" t="str">
            <v>**</v>
          </cell>
          <cell r="K24">
            <v>4</v>
          </cell>
        </row>
        <row r="25">
          <cell r="B25">
            <v>21.758333333333336</v>
          </cell>
          <cell r="C25">
            <v>33.4</v>
          </cell>
          <cell r="D25">
            <v>13.6</v>
          </cell>
          <cell r="E25">
            <v>71.125</v>
          </cell>
          <cell r="F25">
            <v>97</v>
          </cell>
          <cell r="G25">
            <v>23</v>
          </cell>
          <cell r="H25" t="str">
            <v>**</v>
          </cell>
          <cell r="I25" t="str">
            <v>**</v>
          </cell>
          <cell r="J25" t="str">
            <v>**</v>
          </cell>
          <cell r="K25">
            <v>0</v>
          </cell>
        </row>
        <row r="26">
          <cell r="B26">
            <v>21.866666666666664</v>
          </cell>
          <cell r="C26">
            <v>32.6</v>
          </cell>
          <cell r="D26">
            <v>13.9</v>
          </cell>
          <cell r="E26">
            <v>70.25</v>
          </cell>
          <cell r="F26">
            <v>98</v>
          </cell>
          <cell r="G26">
            <v>29</v>
          </cell>
          <cell r="H26" t="str">
            <v>**</v>
          </cell>
          <cell r="I26" t="str">
            <v>**</v>
          </cell>
          <cell r="J26" t="str">
            <v>**</v>
          </cell>
          <cell r="K26">
            <v>1</v>
          </cell>
        </row>
        <row r="27">
          <cell r="B27">
            <v>21.44583333333334</v>
          </cell>
          <cell r="C27">
            <v>32</v>
          </cell>
          <cell r="D27">
            <v>13.9</v>
          </cell>
          <cell r="E27">
            <v>70.916666666666671</v>
          </cell>
          <cell r="F27">
            <v>97</v>
          </cell>
          <cell r="G27">
            <v>28</v>
          </cell>
          <cell r="H27" t="str">
            <v>**</v>
          </cell>
          <cell r="I27" t="str">
            <v>**</v>
          </cell>
          <cell r="J27" t="str">
            <v>**</v>
          </cell>
          <cell r="K27">
            <v>2</v>
          </cell>
        </row>
        <row r="28">
          <cell r="B28">
            <v>21.766666666666669</v>
          </cell>
          <cell r="C28">
            <v>32.200000000000003</v>
          </cell>
          <cell r="D28">
            <v>14.5</v>
          </cell>
          <cell r="E28">
            <v>70.375</v>
          </cell>
          <cell r="F28">
            <v>97</v>
          </cell>
          <cell r="G28">
            <v>29</v>
          </cell>
          <cell r="H28" t="str">
            <v>**</v>
          </cell>
          <cell r="I28" t="str">
            <v>**</v>
          </cell>
          <cell r="J28" t="str">
            <v>**</v>
          </cell>
          <cell r="K28">
            <v>3</v>
          </cell>
        </row>
        <row r="29">
          <cell r="B29">
            <v>21.887499999999999</v>
          </cell>
          <cell r="C29">
            <v>32.200000000000003</v>
          </cell>
          <cell r="D29">
            <v>14.7</v>
          </cell>
          <cell r="E29">
            <v>68.708333333333329</v>
          </cell>
          <cell r="F29">
            <v>96</v>
          </cell>
          <cell r="G29">
            <v>26</v>
          </cell>
          <cell r="H29" t="str">
            <v>**</v>
          </cell>
          <cell r="I29" t="str">
            <v>**</v>
          </cell>
          <cell r="J29" t="str">
            <v>**</v>
          </cell>
          <cell r="K29">
            <v>4</v>
          </cell>
        </row>
        <row r="30">
          <cell r="B30">
            <v>16.287499999999998</v>
          </cell>
          <cell r="C30">
            <v>22.4</v>
          </cell>
          <cell r="D30">
            <v>12.4</v>
          </cell>
          <cell r="E30">
            <v>77.375</v>
          </cell>
          <cell r="F30">
            <v>89</v>
          </cell>
          <cell r="G30">
            <v>63</v>
          </cell>
          <cell r="H30" t="str">
            <v>**</v>
          </cell>
          <cell r="I30" t="str">
            <v>**</v>
          </cell>
          <cell r="J30" t="str">
            <v>**</v>
          </cell>
          <cell r="K30">
            <v>5</v>
          </cell>
        </row>
        <row r="31">
          <cell r="B31">
            <v>10.616666666666667</v>
          </cell>
          <cell r="C31">
            <v>16.899999999999999</v>
          </cell>
          <cell r="D31">
            <v>5.2</v>
          </cell>
          <cell r="E31">
            <v>57.666666666666664</v>
          </cell>
          <cell r="F31">
            <v>81</v>
          </cell>
          <cell r="G31">
            <v>28</v>
          </cell>
          <cell r="H31" t="str">
            <v>**</v>
          </cell>
          <cell r="I31" t="str">
            <v>**</v>
          </cell>
          <cell r="J31" t="str">
            <v>**</v>
          </cell>
          <cell r="K31">
            <v>0</v>
          </cell>
        </row>
        <row r="32">
          <cell r="B32">
            <v>10.070833333333331</v>
          </cell>
          <cell r="C32">
            <v>21.6</v>
          </cell>
          <cell r="D32">
            <v>1.9</v>
          </cell>
          <cell r="E32">
            <v>68.791666666666671</v>
          </cell>
          <cell r="F32">
            <v>99</v>
          </cell>
          <cell r="G32">
            <v>27</v>
          </cell>
          <cell r="H32" t="str">
            <v>**</v>
          </cell>
          <cell r="I32" t="str">
            <v>**</v>
          </cell>
          <cell r="J32" t="str">
            <v>**</v>
          </cell>
          <cell r="K32">
            <v>1</v>
          </cell>
        </row>
        <row r="33">
          <cell r="B33">
            <v>18.933333333333334</v>
          </cell>
          <cell r="C33">
            <v>31.2</v>
          </cell>
          <cell r="D33">
            <v>11.1</v>
          </cell>
          <cell r="E33">
            <v>59.166666666666664</v>
          </cell>
          <cell r="F33">
            <v>83</v>
          </cell>
          <cell r="G33">
            <v>28</v>
          </cell>
          <cell r="H33" t="str">
            <v>**</v>
          </cell>
          <cell r="I33" t="str">
            <v>**</v>
          </cell>
          <cell r="J33" t="str">
            <v>**</v>
          </cell>
          <cell r="K33">
            <v>0</v>
          </cell>
        </row>
        <row r="34">
          <cell r="B34">
            <v>20.666666666666668</v>
          </cell>
          <cell r="C34">
            <v>31.1</v>
          </cell>
          <cell r="D34">
            <v>13</v>
          </cell>
          <cell r="E34">
            <v>61.291666666666664</v>
          </cell>
          <cell r="F34">
            <v>90</v>
          </cell>
          <cell r="G34">
            <v>29</v>
          </cell>
          <cell r="H34" t="str">
            <v>**</v>
          </cell>
          <cell r="I34" t="str">
            <v>**</v>
          </cell>
          <cell r="J34" t="str">
            <v>**</v>
          </cell>
          <cell r="K34">
            <v>0</v>
          </cell>
        </row>
        <row r="35">
          <cell r="I35" t="str">
            <v>**</v>
          </cell>
        </row>
      </sheetData>
      <sheetData sheetId="6">
        <row r="5">
          <cell r="B5">
            <v>21.870833333333326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16.625</v>
          </cell>
          <cell r="C5">
            <v>25.3</v>
          </cell>
          <cell r="D5">
            <v>8.8000000000000007</v>
          </cell>
          <cell r="E5">
            <v>70.208333333333329</v>
          </cell>
          <cell r="F5">
            <v>96</v>
          </cell>
          <cell r="G5">
            <v>37</v>
          </cell>
          <cell r="H5">
            <v>10.44</v>
          </cell>
          <cell r="I5" t="str">
            <v>S</v>
          </cell>
          <cell r="J5">
            <v>16.559999999999999</v>
          </cell>
          <cell r="K5">
            <v>0</v>
          </cell>
        </row>
        <row r="6">
          <cell r="B6">
            <v>17.279166666666665</v>
          </cell>
          <cell r="C6">
            <v>26.1</v>
          </cell>
          <cell r="D6">
            <v>9.8000000000000007</v>
          </cell>
          <cell r="E6">
            <v>71.041666666666671</v>
          </cell>
          <cell r="F6">
            <v>97</v>
          </cell>
          <cell r="G6">
            <v>36</v>
          </cell>
          <cell r="H6">
            <v>8.2799999999999994</v>
          </cell>
          <cell r="I6" t="str">
            <v>NE</v>
          </cell>
          <cell r="J6">
            <v>17.64</v>
          </cell>
          <cell r="K6">
            <v>0</v>
          </cell>
        </row>
        <row r="7">
          <cell r="B7">
            <v>18.883333333333329</v>
          </cell>
          <cell r="C7">
            <v>27</v>
          </cell>
          <cell r="D7">
            <v>13.3</v>
          </cell>
          <cell r="E7">
            <v>66.25</v>
          </cell>
          <cell r="F7">
            <v>91</v>
          </cell>
          <cell r="G7">
            <v>31</v>
          </cell>
          <cell r="H7">
            <v>7.2</v>
          </cell>
          <cell r="I7" t="str">
            <v>SE</v>
          </cell>
          <cell r="J7">
            <v>11.879999999999999</v>
          </cell>
          <cell r="K7">
            <v>0</v>
          </cell>
        </row>
        <row r="8">
          <cell r="B8">
            <v>17.433333333333334</v>
          </cell>
          <cell r="C8">
            <v>22.9</v>
          </cell>
          <cell r="D8">
            <v>12.6</v>
          </cell>
          <cell r="E8">
            <v>70.666666666666671</v>
          </cell>
          <cell r="F8">
            <v>94</v>
          </cell>
          <cell r="G8">
            <v>37</v>
          </cell>
          <cell r="H8">
            <v>18</v>
          </cell>
          <cell r="I8" t="str">
            <v>S</v>
          </cell>
          <cell r="J8">
            <v>33.119999999999997</v>
          </cell>
          <cell r="K8">
            <v>0</v>
          </cell>
        </row>
        <row r="9">
          <cell r="B9">
            <v>14.108333333333336</v>
          </cell>
          <cell r="C9">
            <v>22.8</v>
          </cell>
          <cell r="D9">
            <v>5.7</v>
          </cell>
          <cell r="E9">
            <v>76.916666666666671</v>
          </cell>
          <cell r="F9">
            <v>98</v>
          </cell>
          <cell r="G9">
            <v>48</v>
          </cell>
          <cell r="H9">
            <v>19.440000000000001</v>
          </cell>
          <cell r="I9" t="str">
            <v>NE</v>
          </cell>
          <cell r="J9">
            <v>30.96</v>
          </cell>
          <cell r="K9">
            <v>0</v>
          </cell>
        </row>
        <row r="10">
          <cell r="B10">
            <v>17.412499999999998</v>
          </cell>
          <cell r="C10">
            <v>24.3</v>
          </cell>
          <cell r="D10">
            <v>12.2</v>
          </cell>
          <cell r="E10">
            <v>65.583333333333329</v>
          </cell>
          <cell r="F10">
            <v>81</v>
          </cell>
          <cell r="G10">
            <v>46</v>
          </cell>
          <cell r="H10">
            <v>14.04</v>
          </cell>
          <cell r="I10" t="str">
            <v>NE</v>
          </cell>
          <cell r="J10">
            <v>31.680000000000003</v>
          </cell>
          <cell r="K10">
            <v>0</v>
          </cell>
        </row>
        <row r="11">
          <cell r="B11">
            <v>18.566666666666666</v>
          </cell>
          <cell r="C11">
            <v>21.4</v>
          </cell>
          <cell r="D11">
            <v>13</v>
          </cell>
          <cell r="E11">
            <v>75.625</v>
          </cell>
          <cell r="F11">
            <v>95</v>
          </cell>
          <cell r="G11">
            <v>56</v>
          </cell>
          <cell r="H11">
            <v>13.32</v>
          </cell>
          <cell r="I11" t="str">
            <v>N</v>
          </cell>
          <cell r="J11">
            <v>39.6</v>
          </cell>
          <cell r="K11">
            <v>3</v>
          </cell>
        </row>
        <row r="12">
          <cell r="B12">
            <v>13.8375</v>
          </cell>
          <cell r="C12">
            <v>20.9</v>
          </cell>
          <cell r="D12">
            <v>8.4</v>
          </cell>
          <cell r="E12">
            <v>80.125</v>
          </cell>
          <cell r="F12">
            <v>97</v>
          </cell>
          <cell r="G12">
            <v>51</v>
          </cell>
          <cell r="H12">
            <v>16.2</v>
          </cell>
          <cell r="I12" t="str">
            <v>O</v>
          </cell>
          <cell r="J12">
            <v>29.16</v>
          </cell>
          <cell r="K12">
            <v>0.4</v>
          </cell>
        </row>
        <row r="13">
          <cell r="B13">
            <v>15.541666666666666</v>
          </cell>
          <cell r="C13">
            <v>17.8</v>
          </cell>
          <cell r="D13">
            <v>13.1</v>
          </cell>
          <cell r="E13">
            <v>92.416666666666671</v>
          </cell>
          <cell r="F13">
            <v>98</v>
          </cell>
          <cell r="G13">
            <v>76</v>
          </cell>
          <cell r="H13">
            <v>17.28</v>
          </cell>
          <cell r="I13" t="str">
            <v>S</v>
          </cell>
          <cell r="J13">
            <v>38.519999999999996</v>
          </cell>
          <cell r="K13">
            <v>23</v>
          </cell>
        </row>
        <row r="14">
          <cell r="B14">
            <v>14.454166666666666</v>
          </cell>
          <cell r="C14">
            <v>21.9</v>
          </cell>
          <cell r="D14">
            <v>7.6</v>
          </cell>
          <cell r="E14">
            <v>77.833333333333329</v>
          </cell>
          <cell r="F14">
            <v>98</v>
          </cell>
          <cell r="G14">
            <v>41</v>
          </cell>
          <cell r="H14">
            <v>8.2799999999999994</v>
          </cell>
          <cell r="I14" t="str">
            <v>S</v>
          </cell>
          <cell r="J14">
            <v>15.48</v>
          </cell>
          <cell r="K14">
            <v>0.2</v>
          </cell>
        </row>
        <row r="15">
          <cell r="B15">
            <v>14.145833333333334</v>
          </cell>
          <cell r="C15">
            <v>22.3</v>
          </cell>
          <cell r="D15">
            <v>6.6</v>
          </cell>
          <cell r="E15">
            <v>80.625</v>
          </cell>
          <cell r="G15">
            <v>45</v>
          </cell>
          <cell r="H15">
            <v>17.64</v>
          </cell>
          <cell r="I15" t="str">
            <v>NE</v>
          </cell>
          <cell r="J15">
            <v>29.16</v>
          </cell>
          <cell r="K15">
            <v>0</v>
          </cell>
        </row>
        <row r="16">
          <cell r="B16">
            <v>16.291666666666668</v>
          </cell>
          <cell r="C16">
            <v>24.1</v>
          </cell>
          <cell r="D16">
            <v>10.5</v>
          </cell>
          <cell r="E16">
            <v>76.333333333333329</v>
          </cell>
          <cell r="F16">
            <v>91</v>
          </cell>
          <cell r="G16">
            <v>53</v>
          </cell>
          <cell r="H16">
            <v>21.240000000000002</v>
          </cell>
          <cell r="I16" t="str">
            <v>NE</v>
          </cell>
          <cell r="J16">
            <v>32.76</v>
          </cell>
          <cell r="K16">
            <v>0</v>
          </cell>
        </row>
        <row r="17">
          <cell r="B17">
            <v>18.154166666666669</v>
          </cell>
          <cell r="C17">
            <v>26</v>
          </cell>
          <cell r="D17">
            <v>11.6</v>
          </cell>
          <cell r="E17">
            <v>74.125</v>
          </cell>
          <cell r="F17">
            <v>95</v>
          </cell>
          <cell r="G17">
            <v>42</v>
          </cell>
          <cell r="H17">
            <v>11.520000000000001</v>
          </cell>
          <cell r="I17" t="str">
            <v>NE</v>
          </cell>
          <cell r="J17">
            <v>24.12</v>
          </cell>
          <cell r="K17">
            <v>0</v>
          </cell>
        </row>
        <row r="18">
          <cell r="B18">
            <v>18.074999999999999</v>
          </cell>
          <cell r="C18">
            <v>25.3</v>
          </cell>
          <cell r="D18">
            <v>11.5</v>
          </cell>
          <cell r="E18">
            <v>75.916666666666671</v>
          </cell>
          <cell r="F18">
            <v>96</v>
          </cell>
          <cell r="G18">
            <v>46</v>
          </cell>
          <cell r="H18">
            <v>19.8</v>
          </cell>
          <cell r="I18" t="str">
            <v>NE</v>
          </cell>
          <cell r="J18">
            <v>38.880000000000003</v>
          </cell>
          <cell r="K18">
            <v>0</v>
          </cell>
        </row>
        <row r="19">
          <cell r="B19">
            <v>17.362500000000004</v>
          </cell>
          <cell r="C19">
            <v>24.9</v>
          </cell>
          <cell r="D19">
            <v>12.3</v>
          </cell>
          <cell r="E19">
            <v>75.708333333333329</v>
          </cell>
          <cell r="F19">
            <v>92</v>
          </cell>
          <cell r="G19">
            <v>48</v>
          </cell>
          <cell r="H19">
            <v>28.8</v>
          </cell>
          <cell r="I19" t="str">
            <v>NE</v>
          </cell>
          <cell r="J19">
            <v>48.24</v>
          </cell>
          <cell r="K19">
            <v>0</v>
          </cell>
        </row>
        <row r="20">
          <cell r="B20">
            <v>18.070833333333333</v>
          </cell>
          <cell r="C20">
            <v>26.2</v>
          </cell>
          <cell r="D20">
            <v>11.7</v>
          </cell>
          <cell r="E20">
            <v>74.625</v>
          </cell>
          <cell r="F20">
            <v>91</v>
          </cell>
          <cell r="G20">
            <v>47</v>
          </cell>
          <cell r="H20">
            <v>19.440000000000001</v>
          </cell>
          <cell r="I20" t="str">
            <v>NE</v>
          </cell>
          <cell r="J20">
            <v>31.680000000000003</v>
          </cell>
          <cell r="K20">
            <v>0</v>
          </cell>
        </row>
        <row r="21">
          <cell r="B21">
            <v>20.520833333333332</v>
          </cell>
          <cell r="C21">
            <v>28.7</v>
          </cell>
          <cell r="D21">
            <v>15.1</v>
          </cell>
          <cell r="E21">
            <v>69.541666666666671</v>
          </cell>
          <cell r="F21">
            <v>88</v>
          </cell>
          <cell r="G21">
            <v>42</v>
          </cell>
          <cell r="H21">
            <v>17.64</v>
          </cell>
          <cell r="I21" t="str">
            <v>NE</v>
          </cell>
          <cell r="J21">
            <v>31.680000000000003</v>
          </cell>
          <cell r="K21">
            <v>0</v>
          </cell>
        </row>
        <row r="22">
          <cell r="B22">
            <v>22.379166666666666</v>
          </cell>
          <cell r="C22">
            <v>28.5</v>
          </cell>
          <cell r="D22">
            <v>18</v>
          </cell>
          <cell r="E22">
            <v>67.125</v>
          </cell>
          <cell r="F22">
            <v>82</v>
          </cell>
          <cell r="G22">
            <v>47</v>
          </cell>
          <cell r="H22">
            <v>16.920000000000002</v>
          </cell>
          <cell r="I22" t="str">
            <v>NE</v>
          </cell>
          <cell r="J22">
            <v>29.16</v>
          </cell>
          <cell r="K22">
            <v>0</v>
          </cell>
        </row>
        <row r="23">
          <cell r="B23">
            <v>21.658333333333331</v>
          </cell>
          <cell r="C23">
            <v>29.1</v>
          </cell>
          <cell r="D23">
            <v>15.6</v>
          </cell>
          <cell r="E23">
            <v>65.083333333333329</v>
          </cell>
          <cell r="F23">
            <v>91</v>
          </cell>
          <cell r="G23">
            <v>33</v>
          </cell>
          <cell r="H23">
            <v>23.759999999999998</v>
          </cell>
          <cell r="I23" t="str">
            <v>NE</v>
          </cell>
          <cell r="J23">
            <v>37.080000000000005</v>
          </cell>
          <cell r="K23">
            <v>0</v>
          </cell>
        </row>
        <row r="24">
          <cell r="B24">
            <v>21.470833333333335</v>
          </cell>
          <cell r="C24">
            <v>30.4</v>
          </cell>
          <cell r="D24">
            <v>15.1</v>
          </cell>
          <cell r="E24">
            <v>64.791666666666671</v>
          </cell>
          <cell r="F24">
            <v>88</v>
          </cell>
          <cell r="G24">
            <v>36</v>
          </cell>
          <cell r="H24">
            <v>16.559999999999999</v>
          </cell>
          <cell r="I24" t="str">
            <v>NE</v>
          </cell>
          <cell r="J24">
            <v>36</v>
          </cell>
          <cell r="K24">
            <v>0</v>
          </cell>
        </row>
        <row r="25">
          <cell r="B25">
            <v>22.708333333333329</v>
          </cell>
          <cell r="C25">
            <v>30.9</v>
          </cell>
          <cell r="D25">
            <v>16.3</v>
          </cell>
          <cell r="E25">
            <v>69.75</v>
          </cell>
          <cell r="F25">
            <v>90</v>
          </cell>
          <cell r="G25">
            <v>44</v>
          </cell>
          <cell r="H25">
            <v>19.440000000000001</v>
          </cell>
          <cell r="I25" t="str">
            <v>NE</v>
          </cell>
          <cell r="J25">
            <v>34.200000000000003</v>
          </cell>
          <cell r="K25">
            <v>0</v>
          </cell>
        </row>
        <row r="26">
          <cell r="B26">
            <v>23.416666666666668</v>
          </cell>
          <cell r="C26">
            <v>31.2</v>
          </cell>
          <cell r="D26">
            <v>17.399999999999999</v>
          </cell>
          <cell r="E26">
            <v>69.75</v>
          </cell>
          <cell r="F26">
            <v>91</v>
          </cell>
          <cell r="G26">
            <v>37</v>
          </cell>
          <cell r="H26">
            <v>18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21.070833333333329</v>
          </cell>
          <cell r="C27">
            <v>27.1</v>
          </cell>
          <cell r="D27">
            <v>15.8</v>
          </cell>
          <cell r="E27">
            <v>75.458333333333329</v>
          </cell>
          <cell r="F27">
            <v>95</v>
          </cell>
          <cell r="G27">
            <v>54</v>
          </cell>
          <cell r="H27">
            <v>12.96</v>
          </cell>
          <cell r="I27" t="str">
            <v>NE</v>
          </cell>
          <cell r="J27">
            <v>28.08</v>
          </cell>
          <cell r="K27">
            <v>0</v>
          </cell>
        </row>
        <row r="28">
          <cell r="B28">
            <v>19.708333333333332</v>
          </cell>
          <cell r="C28">
            <v>26.6</v>
          </cell>
          <cell r="D28">
            <v>15</v>
          </cell>
          <cell r="E28">
            <v>85.208333333333329</v>
          </cell>
          <cell r="F28">
            <v>98</v>
          </cell>
          <cell r="G28">
            <v>56</v>
          </cell>
          <cell r="H28">
            <v>13.32</v>
          </cell>
          <cell r="I28" t="str">
            <v>S</v>
          </cell>
          <cell r="J28">
            <v>24.48</v>
          </cell>
          <cell r="K28">
            <v>0</v>
          </cell>
        </row>
        <row r="29">
          <cell r="B29">
            <v>19.279166666666665</v>
          </cell>
          <cell r="C29">
            <v>25.2</v>
          </cell>
          <cell r="D29">
            <v>15.4</v>
          </cell>
          <cell r="E29">
            <v>88.166666666666671</v>
          </cell>
          <cell r="F29">
            <v>98</v>
          </cell>
          <cell r="G29">
            <v>63</v>
          </cell>
          <cell r="H29">
            <v>18.36</v>
          </cell>
          <cell r="I29" t="str">
            <v>O</v>
          </cell>
          <cell r="J29">
            <v>35.64</v>
          </cell>
          <cell r="K29">
            <v>0.2</v>
          </cell>
        </row>
        <row r="30">
          <cell r="B30">
            <v>11.1041666666667</v>
          </cell>
          <cell r="C30">
            <v>16.3</v>
          </cell>
          <cell r="D30">
            <v>7.9</v>
          </cell>
          <cell r="E30">
            <v>80.083333333333329</v>
          </cell>
          <cell r="F30">
            <v>94</v>
          </cell>
          <cell r="G30">
            <v>61</v>
          </cell>
          <cell r="H30">
            <v>27.36</v>
          </cell>
          <cell r="I30" t="str">
            <v>SO</v>
          </cell>
          <cell r="J30">
            <v>53.64</v>
          </cell>
          <cell r="K30">
            <v>1</v>
          </cell>
        </row>
        <row r="31">
          <cell r="B31">
            <v>6.6416666666666657</v>
          </cell>
          <cell r="C31">
            <v>14.1</v>
          </cell>
          <cell r="D31">
            <v>0.8</v>
          </cell>
          <cell r="E31">
            <v>67.833333333333329</v>
          </cell>
          <cell r="F31">
            <v>94</v>
          </cell>
          <cell r="G31">
            <v>26</v>
          </cell>
          <cell r="H31">
            <v>15.48</v>
          </cell>
          <cell r="I31" t="str">
            <v>S</v>
          </cell>
          <cell r="J31">
            <v>31.680000000000003</v>
          </cell>
          <cell r="K31">
            <v>0</v>
          </cell>
        </row>
        <row r="32">
          <cell r="B32">
            <v>8.4333333333333318</v>
          </cell>
          <cell r="C32">
            <v>18.2</v>
          </cell>
          <cell r="D32">
            <v>-0.3</v>
          </cell>
          <cell r="E32">
            <v>65.625</v>
          </cell>
          <cell r="F32">
            <v>98</v>
          </cell>
          <cell r="G32">
            <v>27</v>
          </cell>
          <cell r="H32">
            <v>15.120000000000001</v>
          </cell>
          <cell r="I32" t="str">
            <v>S</v>
          </cell>
          <cell r="J32">
            <v>27.36</v>
          </cell>
          <cell r="K32">
            <v>0</v>
          </cell>
        </row>
        <row r="33">
          <cell r="B33">
            <v>12.037500000000001</v>
          </cell>
          <cell r="C33">
            <v>14.3</v>
          </cell>
          <cell r="D33">
            <v>10.7</v>
          </cell>
          <cell r="E33">
            <v>80.958333333333329</v>
          </cell>
          <cell r="F33">
            <v>97</v>
          </cell>
          <cell r="G33">
            <v>43</v>
          </cell>
          <cell r="H33">
            <v>10.44</v>
          </cell>
          <cell r="I33" t="str">
            <v>NE</v>
          </cell>
          <cell r="J33">
            <v>21.240000000000002</v>
          </cell>
          <cell r="K33">
            <v>6.2000000000000011</v>
          </cell>
        </row>
        <row r="34">
          <cell r="B34">
            <v>15.637499999999996</v>
          </cell>
          <cell r="C34">
            <v>20.8</v>
          </cell>
          <cell r="D34">
            <v>11.6</v>
          </cell>
          <cell r="E34">
            <v>93.166666666666671</v>
          </cell>
          <cell r="F34">
            <v>98</v>
          </cell>
          <cell r="G34">
            <v>76</v>
          </cell>
          <cell r="H34">
            <v>15.120000000000001</v>
          </cell>
          <cell r="I34" t="str">
            <v>NE</v>
          </cell>
          <cell r="J34">
            <v>33.840000000000003</v>
          </cell>
          <cell r="K34">
            <v>15.799999999999999</v>
          </cell>
        </row>
        <row r="35">
          <cell r="I35" t="str">
            <v>NE</v>
          </cell>
        </row>
      </sheetData>
      <sheetData sheetId="6">
        <row r="5">
          <cell r="B5">
            <v>18.749999999999996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18.770833333333336</v>
          </cell>
          <cell r="C5">
            <v>25.4</v>
          </cell>
          <cell r="D5">
            <v>12.2</v>
          </cell>
          <cell r="E5">
            <v>56.25</v>
          </cell>
          <cell r="F5">
            <v>80</v>
          </cell>
          <cell r="G5">
            <v>30</v>
          </cell>
          <cell r="H5">
            <v>8.64</v>
          </cell>
          <cell r="I5" t="str">
            <v>S</v>
          </cell>
          <cell r="J5">
            <v>24.840000000000003</v>
          </cell>
          <cell r="K5">
            <v>0</v>
          </cell>
        </row>
        <row r="6">
          <cell r="B6">
            <v>19.616666666666671</v>
          </cell>
          <cell r="C6">
            <v>25.4</v>
          </cell>
          <cell r="D6">
            <v>14.1</v>
          </cell>
          <cell r="E6">
            <v>57.333333333333336</v>
          </cell>
          <cell r="F6">
            <v>79</v>
          </cell>
          <cell r="G6">
            <v>35</v>
          </cell>
          <cell r="H6">
            <v>9.3600000000000012</v>
          </cell>
          <cell r="I6" t="str">
            <v>SE</v>
          </cell>
          <cell r="J6">
            <v>23.040000000000003</v>
          </cell>
          <cell r="K6">
            <v>0</v>
          </cell>
        </row>
        <row r="7">
          <cell r="B7">
            <v>20.691666666666659</v>
          </cell>
          <cell r="C7">
            <v>27.6</v>
          </cell>
          <cell r="D7">
            <v>15.1</v>
          </cell>
          <cell r="E7">
            <v>54.583333333333336</v>
          </cell>
          <cell r="F7">
            <v>75</v>
          </cell>
          <cell r="G7">
            <v>31</v>
          </cell>
          <cell r="H7">
            <v>14.76</v>
          </cell>
          <cell r="I7" t="str">
            <v>S</v>
          </cell>
          <cell r="J7">
            <v>25.56</v>
          </cell>
          <cell r="K7">
            <v>0</v>
          </cell>
        </row>
        <row r="8">
          <cell r="B8">
            <v>19.441666666666666</v>
          </cell>
          <cell r="C8">
            <v>24.2</v>
          </cell>
          <cell r="D8">
            <v>14.5</v>
          </cell>
          <cell r="E8">
            <v>62.083333333333336</v>
          </cell>
          <cell r="F8">
            <v>77</v>
          </cell>
          <cell r="G8">
            <v>50</v>
          </cell>
          <cell r="H8">
            <v>15.120000000000001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18.766666666666666</v>
          </cell>
          <cell r="C9">
            <v>23.7</v>
          </cell>
          <cell r="D9">
            <v>13.3</v>
          </cell>
          <cell r="E9">
            <v>59.6</v>
          </cell>
          <cell r="F9">
            <v>80</v>
          </cell>
          <cell r="G9">
            <v>41</v>
          </cell>
          <cell r="H9">
            <v>17.64</v>
          </cell>
          <cell r="I9" t="str">
            <v>NE</v>
          </cell>
          <cell r="J9">
            <v>30.6</v>
          </cell>
          <cell r="K9">
            <v>0</v>
          </cell>
        </row>
        <row r="10">
          <cell r="B10">
            <v>18.254166666666666</v>
          </cell>
          <cell r="C10">
            <v>27.1</v>
          </cell>
          <cell r="D10">
            <v>11.8</v>
          </cell>
          <cell r="E10">
            <v>57.541666666666664</v>
          </cell>
          <cell r="F10">
            <v>75</v>
          </cell>
          <cell r="G10">
            <v>35</v>
          </cell>
          <cell r="H10">
            <v>18</v>
          </cell>
          <cell r="I10" t="str">
            <v>L</v>
          </cell>
          <cell r="J10">
            <v>29.880000000000003</v>
          </cell>
          <cell r="K10">
            <v>0</v>
          </cell>
        </row>
        <row r="11">
          <cell r="B11">
            <v>19.262499999999996</v>
          </cell>
          <cell r="C11">
            <v>22.9</v>
          </cell>
          <cell r="D11">
            <v>15</v>
          </cell>
          <cell r="E11">
            <v>72.666666666666671</v>
          </cell>
          <cell r="F11">
            <v>94</v>
          </cell>
          <cell r="G11">
            <v>54</v>
          </cell>
          <cell r="H11">
            <v>28.8</v>
          </cell>
          <cell r="I11" t="str">
            <v>NE</v>
          </cell>
          <cell r="J11">
            <v>48.96</v>
          </cell>
          <cell r="K11">
            <v>4.8000000000000007</v>
          </cell>
        </row>
        <row r="12">
          <cell r="B12">
            <v>14.770833333333336</v>
          </cell>
          <cell r="C12">
            <v>21.6</v>
          </cell>
          <cell r="D12">
            <v>6.6</v>
          </cell>
          <cell r="E12">
            <v>74.708333333333329</v>
          </cell>
          <cell r="F12">
            <v>96</v>
          </cell>
          <cell r="G12">
            <v>49</v>
          </cell>
          <cell r="H12">
            <v>12.6</v>
          </cell>
          <cell r="I12" t="str">
            <v>L</v>
          </cell>
          <cell r="J12">
            <v>22.32</v>
          </cell>
          <cell r="K12">
            <v>1</v>
          </cell>
        </row>
        <row r="13">
          <cell r="B13">
            <v>15.619047619047617</v>
          </cell>
          <cell r="C13">
            <v>18</v>
          </cell>
          <cell r="D13">
            <v>12.8</v>
          </cell>
          <cell r="E13">
            <v>90.238095238095241</v>
          </cell>
          <cell r="F13">
            <v>98</v>
          </cell>
          <cell r="G13">
            <v>76</v>
          </cell>
          <cell r="H13">
            <v>28.44</v>
          </cell>
          <cell r="I13" t="str">
            <v>S</v>
          </cell>
          <cell r="J13">
            <v>72.360000000000014</v>
          </cell>
          <cell r="K13">
            <v>45.8</v>
          </cell>
        </row>
        <row r="14">
          <cell r="B14">
            <v>19.04</v>
          </cell>
          <cell r="C14">
            <v>21.7</v>
          </cell>
          <cell r="D14">
            <v>14.5</v>
          </cell>
          <cell r="E14">
            <v>63.2</v>
          </cell>
          <cell r="F14">
            <v>88</v>
          </cell>
          <cell r="G14">
            <v>41</v>
          </cell>
          <cell r="H14">
            <v>9</v>
          </cell>
          <cell r="I14" t="str">
            <v>SE</v>
          </cell>
          <cell r="J14">
            <v>16.559999999999999</v>
          </cell>
          <cell r="K14">
            <v>0</v>
          </cell>
        </row>
        <row r="15">
          <cell r="B15">
            <v>16.054166666666667</v>
          </cell>
          <cell r="C15">
            <v>23.4</v>
          </cell>
          <cell r="D15">
            <v>9.3000000000000007</v>
          </cell>
          <cell r="E15">
            <v>79.875</v>
          </cell>
          <cell r="G15">
            <v>40</v>
          </cell>
          <cell r="H15">
            <v>15.840000000000002</v>
          </cell>
          <cell r="I15" t="str">
            <v>SE</v>
          </cell>
          <cell r="J15">
            <v>27</v>
          </cell>
          <cell r="K15">
            <v>0.2</v>
          </cell>
        </row>
        <row r="16">
          <cell r="B16">
            <v>17.887499999999999</v>
          </cell>
          <cell r="C16">
            <v>25.4</v>
          </cell>
          <cell r="D16">
            <v>12.5</v>
          </cell>
          <cell r="E16">
            <v>69.458333333333329</v>
          </cell>
          <cell r="F16">
            <v>89</v>
          </cell>
          <cell r="G16">
            <v>42</v>
          </cell>
          <cell r="H16">
            <v>20.16</v>
          </cell>
          <cell r="I16" t="str">
            <v>L</v>
          </cell>
          <cell r="J16">
            <v>30.96</v>
          </cell>
          <cell r="K16">
            <v>0</v>
          </cell>
        </row>
        <row r="17">
          <cell r="B17">
            <v>20.004166666666666</v>
          </cell>
          <cell r="C17">
            <v>26.9</v>
          </cell>
          <cell r="D17">
            <v>14.2</v>
          </cell>
          <cell r="E17">
            <v>65.541666666666671</v>
          </cell>
          <cell r="F17">
            <v>88</v>
          </cell>
          <cell r="G17">
            <v>35</v>
          </cell>
          <cell r="H17">
            <v>12.24</v>
          </cell>
          <cell r="I17" t="str">
            <v>L</v>
          </cell>
          <cell r="J17">
            <v>20.88</v>
          </cell>
          <cell r="K17">
            <v>0</v>
          </cell>
        </row>
        <row r="18">
          <cell r="B18">
            <v>19.841666666666665</v>
          </cell>
          <cell r="C18">
            <v>26.3</v>
          </cell>
          <cell r="D18">
            <v>15.3</v>
          </cell>
          <cell r="E18">
            <v>64.75</v>
          </cell>
          <cell r="F18">
            <v>85</v>
          </cell>
          <cell r="G18">
            <v>36</v>
          </cell>
          <cell r="H18">
            <v>18</v>
          </cell>
          <cell r="I18" t="str">
            <v>L</v>
          </cell>
          <cell r="J18">
            <v>32.76</v>
          </cell>
          <cell r="K18">
            <v>0</v>
          </cell>
        </row>
        <row r="19">
          <cell r="B19">
            <v>18.566666666666666</v>
          </cell>
          <cell r="C19">
            <v>26.2</v>
          </cell>
          <cell r="D19">
            <v>13</v>
          </cell>
          <cell r="E19">
            <v>69.833333333333329</v>
          </cell>
          <cell r="F19">
            <v>90</v>
          </cell>
          <cell r="G19">
            <v>39</v>
          </cell>
          <cell r="H19">
            <v>20.16</v>
          </cell>
          <cell r="I19" t="str">
            <v>L</v>
          </cell>
          <cell r="J19">
            <v>34.92</v>
          </cell>
          <cell r="K19">
            <v>0</v>
          </cell>
        </row>
        <row r="20">
          <cell r="B20">
            <v>20.324999999999999</v>
          </cell>
          <cell r="C20">
            <v>28.5</v>
          </cell>
          <cell r="D20">
            <v>14.2</v>
          </cell>
          <cell r="E20">
            <v>58.708333333333336</v>
          </cell>
          <cell r="F20">
            <v>75</v>
          </cell>
          <cell r="G20">
            <v>30</v>
          </cell>
          <cell r="H20">
            <v>18</v>
          </cell>
          <cell r="I20" t="str">
            <v>L</v>
          </cell>
          <cell r="J20">
            <v>32.4</v>
          </cell>
          <cell r="K20">
            <v>0</v>
          </cell>
        </row>
        <row r="21">
          <cell r="B21">
            <v>22.116666666666664</v>
          </cell>
          <cell r="C21">
            <v>29.4</v>
          </cell>
          <cell r="D21">
            <v>16.3</v>
          </cell>
          <cell r="E21">
            <v>59.75</v>
          </cell>
          <cell r="F21">
            <v>80</v>
          </cell>
          <cell r="G21">
            <v>37</v>
          </cell>
          <cell r="H21">
            <v>24.840000000000003</v>
          </cell>
          <cell r="I21" t="str">
            <v>NE</v>
          </cell>
          <cell r="J21">
            <v>40.680000000000007</v>
          </cell>
          <cell r="K21">
            <v>0</v>
          </cell>
        </row>
        <row r="22">
          <cell r="B22">
            <v>23.245833333333334</v>
          </cell>
          <cell r="C22">
            <v>29.7</v>
          </cell>
          <cell r="D22">
            <v>19.399999999999999</v>
          </cell>
          <cell r="E22">
            <v>58.916666666666664</v>
          </cell>
          <cell r="F22">
            <v>73</v>
          </cell>
          <cell r="G22">
            <v>39</v>
          </cell>
          <cell r="H22">
            <v>17.28</v>
          </cell>
          <cell r="I22" t="str">
            <v>NE</v>
          </cell>
          <cell r="J22">
            <v>30.240000000000002</v>
          </cell>
          <cell r="K22">
            <v>0</v>
          </cell>
        </row>
        <row r="23">
          <cell r="B23">
            <v>22.270833333333339</v>
          </cell>
          <cell r="C23">
            <v>29.6</v>
          </cell>
          <cell r="D23">
            <v>16.3</v>
          </cell>
          <cell r="E23">
            <v>55.958333333333336</v>
          </cell>
          <cell r="F23">
            <v>79</v>
          </cell>
          <cell r="G23">
            <v>28</v>
          </cell>
          <cell r="H23">
            <v>23.040000000000003</v>
          </cell>
          <cell r="I23" t="str">
            <v>NE</v>
          </cell>
          <cell r="J23">
            <v>36.36</v>
          </cell>
          <cell r="K23">
            <v>0</v>
          </cell>
        </row>
        <row r="24">
          <cell r="B24">
            <v>22.308333333333334</v>
          </cell>
          <cell r="C24">
            <v>30.8</v>
          </cell>
          <cell r="D24">
            <v>15.9</v>
          </cell>
          <cell r="E24">
            <v>55.958333333333336</v>
          </cell>
          <cell r="F24">
            <v>74</v>
          </cell>
          <cell r="G24">
            <v>34</v>
          </cell>
          <cell r="H24">
            <v>16.559999999999999</v>
          </cell>
          <cell r="I24" t="str">
            <v>NE</v>
          </cell>
          <cell r="J24">
            <v>27</v>
          </cell>
          <cell r="K24">
            <v>0</v>
          </cell>
        </row>
        <row r="25">
          <cell r="B25">
            <v>23.741666666666664</v>
          </cell>
          <cell r="C25">
            <v>31.3</v>
          </cell>
          <cell r="D25">
            <v>16.3</v>
          </cell>
          <cell r="E25">
            <v>60.333333333333336</v>
          </cell>
          <cell r="F25">
            <v>87</v>
          </cell>
          <cell r="G25">
            <v>34</v>
          </cell>
          <cell r="H25">
            <v>19.8</v>
          </cell>
          <cell r="I25" t="str">
            <v>NO</v>
          </cell>
          <cell r="J25">
            <v>35.28</v>
          </cell>
          <cell r="K25">
            <v>0</v>
          </cell>
        </row>
        <row r="26">
          <cell r="B26">
            <v>24.354166666666668</v>
          </cell>
          <cell r="C26">
            <v>31.4</v>
          </cell>
          <cell r="D26">
            <v>18</v>
          </cell>
          <cell r="E26">
            <v>58.5</v>
          </cell>
          <cell r="F26">
            <v>83</v>
          </cell>
          <cell r="G26">
            <v>31</v>
          </cell>
          <cell r="H26">
            <v>11.879999999999999</v>
          </cell>
          <cell r="I26" t="str">
            <v>NE</v>
          </cell>
          <cell r="J26">
            <v>30.240000000000002</v>
          </cell>
          <cell r="K26">
            <v>0</v>
          </cell>
        </row>
        <row r="27">
          <cell r="B27">
            <v>22.691666666666663</v>
          </cell>
          <cell r="C27">
            <v>29.1</v>
          </cell>
          <cell r="D27">
            <v>17.3</v>
          </cell>
          <cell r="E27">
            <v>64</v>
          </cell>
          <cell r="F27">
            <v>86</v>
          </cell>
          <cell r="G27">
            <v>40</v>
          </cell>
          <cell r="H27">
            <v>17.28</v>
          </cell>
          <cell r="I27" t="str">
            <v>L</v>
          </cell>
          <cell r="J27">
            <v>25.92</v>
          </cell>
          <cell r="K27">
            <v>0</v>
          </cell>
        </row>
        <row r="28">
          <cell r="B28">
            <v>22.329166666666662</v>
          </cell>
          <cell r="C28">
            <v>28.7</v>
          </cell>
          <cell r="D28">
            <v>16.2</v>
          </cell>
          <cell r="E28">
            <v>66.916666666666671</v>
          </cell>
          <cell r="F28">
            <v>90</v>
          </cell>
          <cell r="G28">
            <v>42</v>
          </cell>
          <cell r="H28">
            <v>10.44</v>
          </cell>
          <cell r="I28" t="str">
            <v>L</v>
          </cell>
          <cell r="J28">
            <v>20.88</v>
          </cell>
          <cell r="K28">
            <v>0</v>
          </cell>
        </row>
        <row r="29">
          <cell r="B29">
            <v>22.420833333333334</v>
          </cell>
          <cell r="C29">
            <v>29.4</v>
          </cell>
          <cell r="D29">
            <v>17.3</v>
          </cell>
          <cell r="E29">
            <v>67.083333333333329</v>
          </cell>
          <cell r="F29">
            <v>87</v>
          </cell>
          <cell r="G29">
            <v>38</v>
          </cell>
          <cell r="H29">
            <v>19.8</v>
          </cell>
          <cell r="I29" t="str">
            <v>S</v>
          </cell>
          <cell r="J29">
            <v>32.4</v>
          </cell>
          <cell r="K29">
            <v>0</v>
          </cell>
        </row>
        <row r="30">
          <cell r="B30">
            <v>12.186956521739134</v>
          </cell>
          <cell r="C30">
            <v>20.399999999999999</v>
          </cell>
          <cell r="D30">
            <v>9.3000000000000007</v>
          </cell>
          <cell r="E30">
            <v>80.478260869565219</v>
          </cell>
          <cell r="F30">
            <v>91</v>
          </cell>
          <cell r="G30">
            <v>61</v>
          </cell>
          <cell r="H30">
            <v>24.48</v>
          </cell>
          <cell r="I30" t="str">
            <v>SO</v>
          </cell>
          <cell r="J30">
            <v>49.32</v>
          </cell>
          <cell r="K30">
            <v>1</v>
          </cell>
        </row>
        <row r="31">
          <cell r="B31">
            <v>10.990909090909092</v>
          </cell>
          <cell r="C31">
            <v>13.9</v>
          </cell>
          <cell r="D31">
            <v>4.4000000000000004</v>
          </cell>
          <cell r="E31">
            <v>39.909090909090907</v>
          </cell>
          <cell r="F31">
            <v>82</v>
          </cell>
          <cell r="G31">
            <v>22</v>
          </cell>
          <cell r="H31">
            <v>15.120000000000001</v>
          </cell>
          <cell r="I31" t="str">
            <v>S</v>
          </cell>
          <cell r="J31">
            <v>27.720000000000002</v>
          </cell>
          <cell r="K31">
            <v>0</v>
          </cell>
        </row>
        <row r="32">
          <cell r="B32">
            <v>10.537500000000001</v>
          </cell>
          <cell r="C32">
            <v>18.7</v>
          </cell>
          <cell r="D32">
            <v>3.1</v>
          </cell>
          <cell r="E32">
            <v>51.583333333333336</v>
          </cell>
          <cell r="F32">
            <v>80</v>
          </cell>
          <cell r="G32">
            <v>27</v>
          </cell>
          <cell r="H32">
            <v>14.04</v>
          </cell>
          <cell r="I32" t="str">
            <v>S</v>
          </cell>
          <cell r="J32">
            <v>23.400000000000002</v>
          </cell>
          <cell r="K32">
            <v>0</v>
          </cell>
        </row>
        <row r="33">
          <cell r="B33">
            <v>13.119047619047619</v>
          </cell>
          <cell r="C33">
            <v>15.5</v>
          </cell>
          <cell r="D33">
            <v>10.9</v>
          </cell>
          <cell r="E33">
            <v>71.904761904761898</v>
          </cell>
          <cell r="F33">
            <v>95</v>
          </cell>
          <cell r="G33">
            <v>40</v>
          </cell>
          <cell r="H33">
            <v>11.520000000000001</v>
          </cell>
          <cell r="I33" t="str">
            <v>NE</v>
          </cell>
          <cell r="J33">
            <v>29.16</v>
          </cell>
          <cell r="K33">
            <v>18.399999999999999</v>
          </cell>
        </row>
        <row r="34">
          <cell r="B34">
            <v>18.475000000000001</v>
          </cell>
          <cell r="C34">
            <v>19.100000000000001</v>
          </cell>
          <cell r="D34">
            <v>16.8</v>
          </cell>
          <cell r="E34">
            <v>86.25</v>
          </cell>
          <cell r="F34">
            <v>92</v>
          </cell>
          <cell r="G34">
            <v>83</v>
          </cell>
          <cell r="H34">
            <v>14.4</v>
          </cell>
          <cell r="I34" t="str">
            <v>NE</v>
          </cell>
          <cell r="J34">
            <v>25.92</v>
          </cell>
          <cell r="K34">
            <v>0.4</v>
          </cell>
        </row>
        <row r="35">
          <cell r="I35" t="str">
            <v>NE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17.012499999999999</v>
          </cell>
          <cell r="C5">
            <v>25.8</v>
          </cell>
          <cell r="D5">
            <v>9.8000000000000007</v>
          </cell>
          <cell r="E5">
            <v>68.541666666666671</v>
          </cell>
          <cell r="F5">
            <v>95</v>
          </cell>
          <cell r="G5">
            <v>33</v>
          </cell>
          <cell r="H5">
            <v>6.12</v>
          </cell>
          <cell r="I5" t="str">
            <v>SE</v>
          </cell>
          <cell r="J5">
            <v>15.840000000000002</v>
          </cell>
          <cell r="K5">
            <v>0</v>
          </cell>
        </row>
        <row r="6">
          <cell r="B6">
            <v>17.891666666666669</v>
          </cell>
          <cell r="C6">
            <v>26.4</v>
          </cell>
          <cell r="D6">
            <v>10.3</v>
          </cell>
          <cell r="E6">
            <v>68.583333333333329</v>
          </cell>
          <cell r="F6">
            <v>94</v>
          </cell>
          <cell r="G6">
            <v>35</v>
          </cell>
          <cell r="H6">
            <v>6.48</v>
          </cell>
          <cell r="I6" t="str">
            <v>L</v>
          </cell>
          <cell r="J6">
            <v>16.920000000000002</v>
          </cell>
          <cell r="K6">
            <v>0</v>
          </cell>
        </row>
        <row r="7">
          <cell r="B7">
            <v>19.045833333333334</v>
          </cell>
          <cell r="C7">
            <v>26.6</v>
          </cell>
          <cell r="D7">
            <v>13</v>
          </cell>
          <cell r="E7">
            <v>67.208333333333329</v>
          </cell>
          <cell r="F7">
            <v>92</v>
          </cell>
          <cell r="G7">
            <v>38</v>
          </cell>
          <cell r="H7">
            <v>7.5600000000000005</v>
          </cell>
          <cell r="I7" t="str">
            <v>S</v>
          </cell>
          <cell r="J7">
            <v>16.2</v>
          </cell>
          <cell r="K7">
            <v>0</v>
          </cell>
        </row>
        <row r="8">
          <cell r="B8">
            <v>16.570833333333333</v>
          </cell>
          <cell r="C8">
            <v>21.7</v>
          </cell>
          <cell r="D8">
            <v>12.6</v>
          </cell>
          <cell r="E8">
            <v>77.583333333333329</v>
          </cell>
          <cell r="F8">
            <v>92</v>
          </cell>
          <cell r="G8">
            <v>57</v>
          </cell>
          <cell r="H8">
            <v>10.44</v>
          </cell>
          <cell r="I8" t="str">
            <v>S</v>
          </cell>
          <cell r="J8">
            <v>24.48</v>
          </cell>
          <cell r="K8">
            <v>0</v>
          </cell>
        </row>
        <row r="9">
          <cell r="B9">
            <v>14.645833333333336</v>
          </cell>
          <cell r="C9">
            <v>24.1</v>
          </cell>
          <cell r="D9">
            <v>6.3</v>
          </cell>
          <cell r="E9">
            <v>71.75</v>
          </cell>
          <cell r="F9">
            <v>96</v>
          </cell>
          <cell r="G9">
            <v>37</v>
          </cell>
          <cell r="H9">
            <v>15.840000000000002</v>
          </cell>
          <cell r="I9" t="str">
            <v>NE</v>
          </cell>
          <cell r="J9">
            <v>31.319999999999997</v>
          </cell>
          <cell r="K9">
            <v>0</v>
          </cell>
        </row>
        <row r="10">
          <cell r="B10">
            <v>18.104166666666664</v>
          </cell>
          <cell r="C10">
            <v>26.3</v>
          </cell>
          <cell r="D10">
            <v>11.6</v>
          </cell>
          <cell r="E10">
            <v>60.125</v>
          </cell>
          <cell r="F10">
            <v>79</v>
          </cell>
          <cell r="G10">
            <v>36</v>
          </cell>
          <cell r="H10">
            <v>15.840000000000002</v>
          </cell>
          <cell r="I10" t="str">
            <v>NE</v>
          </cell>
          <cell r="J10">
            <v>32.4</v>
          </cell>
          <cell r="K10">
            <v>0</v>
          </cell>
        </row>
        <row r="11">
          <cell r="B11">
            <v>19.420833333333334</v>
          </cell>
          <cell r="C11">
            <v>22.6</v>
          </cell>
          <cell r="D11">
            <v>15.2</v>
          </cell>
          <cell r="E11">
            <v>68.791666666666671</v>
          </cell>
          <cell r="F11">
            <v>95</v>
          </cell>
          <cell r="G11">
            <v>53</v>
          </cell>
          <cell r="H11">
            <v>20.16</v>
          </cell>
          <cell r="I11" t="str">
            <v>SO</v>
          </cell>
          <cell r="J11">
            <v>46.440000000000005</v>
          </cell>
          <cell r="K11">
            <v>4.5999999999999996</v>
          </cell>
        </row>
        <row r="12">
          <cell r="B12">
            <v>13.741666666666667</v>
          </cell>
          <cell r="C12">
            <v>21.4</v>
          </cell>
          <cell r="D12">
            <v>5.8</v>
          </cell>
          <cell r="E12">
            <v>79.041666666666671</v>
          </cell>
          <cell r="F12">
            <v>97</v>
          </cell>
          <cell r="G12">
            <v>47</v>
          </cell>
          <cell r="H12">
            <v>15.120000000000001</v>
          </cell>
          <cell r="I12" t="str">
            <v>NE</v>
          </cell>
          <cell r="J12">
            <v>27.36</v>
          </cell>
          <cell r="K12">
            <v>0.2</v>
          </cell>
        </row>
        <row r="13">
          <cell r="B13">
            <v>14.637500000000003</v>
          </cell>
          <cell r="C13">
            <v>18.600000000000001</v>
          </cell>
          <cell r="D13">
            <v>12.9</v>
          </cell>
          <cell r="E13">
            <v>93.041666666666671</v>
          </cell>
          <cell r="F13">
            <v>96</v>
          </cell>
          <cell r="G13">
            <v>71</v>
          </cell>
          <cell r="H13">
            <v>15.120000000000001</v>
          </cell>
          <cell r="I13" t="str">
            <v>SE</v>
          </cell>
          <cell r="J13">
            <v>36.72</v>
          </cell>
          <cell r="K13">
            <v>40</v>
          </cell>
        </row>
        <row r="14">
          <cell r="B14">
            <v>14.054166666666667</v>
          </cell>
          <cell r="C14">
            <v>21.9</v>
          </cell>
          <cell r="D14">
            <v>8</v>
          </cell>
          <cell r="E14">
            <v>80.875</v>
          </cell>
          <cell r="F14">
            <v>97</v>
          </cell>
          <cell r="G14">
            <v>42</v>
          </cell>
          <cell r="H14">
            <v>6.12</v>
          </cell>
          <cell r="I14" t="str">
            <v>SE</v>
          </cell>
          <cell r="J14">
            <v>14.76</v>
          </cell>
          <cell r="K14">
            <v>0.2</v>
          </cell>
        </row>
        <row r="15">
          <cell r="B15">
            <v>15.050000000000002</v>
          </cell>
          <cell r="C15">
            <v>23.8</v>
          </cell>
          <cell r="D15">
            <v>7.6</v>
          </cell>
          <cell r="E15">
            <v>77.75</v>
          </cell>
          <cell r="G15">
            <v>41</v>
          </cell>
          <cell r="H15">
            <v>15.120000000000001</v>
          </cell>
          <cell r="I15" t="str">
            <v>NE</v>
          </cell>
          <cell r="J15">
            <v>28.8</v>
          </cell>
          <cell r="K15">
            <v>0.2</v>
          </cell>
        </row>
        <row r="16">
          <cell r="B16">
            <v>17.487500000000001</v>
          </cell>
          <cell r="C16">
            <v>25.6</v>
          </cell>
          <cell r="D16">
            <v>11.6</v>
          </cell>
          <cell r="E16">
            <v>75.875</v>
          </cell>
          <cell r="F16">
            <v>95</v>
          </cell>
          <cell r="G16">
            <v>47</v>
          </cell>
          <cell r="H16">
            <v>15.48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19.183333333333334</v>
          </cell>
          <cell r="C17">
            <v>27.4</v>
          </cell>
          <cell r="D17">
            <v>11.8</v>
          </cell>
          <cell r="E17">
            <v>70.541666666666671</v>
          </cell>
          <cell r="F17">
            <v>95</v>
          </cell>
          <cell r="G17">
            <v>37</v>
          </cell>
          <cell r="H17">
            <v>9.7200000000000006</v>
          </cell>
          <cell r="I17" t="str">
            <v>NE</v>
          </cell>
          <cell r="J17">
            <v>19.8</v>
          </cell>
          <cell r="K17">
            <v>0</v>
          </cell>
        </row>
        <row r="18">
          <cell r="B18">
            <v>18.420833333333334</v>
          </cell>
          <cell r="C18">
            <v>26.3</v>
          </cell>
          <cell r="D18">
            <v>11.7</v>
          </cell>
          <cell r="E18">
            <v>71.75</v>
          </cell>
          <cell r="F18">
            <v>96</v>
          </cell>
          <cell r="G18">
            <v>35</v>
          </cell>
          <cell r="H18">
            <v>16.559999999999999</v>
          </cell>
          <cell r="I18" t="str">
            <v>SE</v>
          </cell>
          <cell r="J18">
            <v>29.52</v>
          </cell>
          <cell r="K18">
            <v>0</v>
          </cell>
        </row>
        <row r="19">
          <cell r="B19">
            <v>18.712499999999999</v>
          </cell>
          <cell r="C19">
            <v>26.4</v>
          </cell>
          <cell r="D19">
            <v>13.3</v>
          </cell>
          <cell r="E19">
            <v>70.333333333333329</v>
          </cell>
          <cell r="F19">
            <v>91</v>
          </cell>
          <cell r="G19">
            <v>40</v>
          </cell>
          <cell r="H19">
            <v>20.52</v>
          </cell>
          <cell r="I19" t="str">
            <v>L</v>
          </cell>
          <cell r="J19">
            <v>42.12</v>
          </cell>
          <cell r="K19">
            <v>0</v>
          </cell>
        </row>
        <row r="20">
          <cell r="B20">
            <v>20.237499999999994</v>
          </cell>
          <cell r="C20">
            <v>28.8</v>
          </cell>
          <cell r="D20">
            <v>11.9</v>
          </cell>
          <cell r="E20">
            <v>61.458333333333336</v>
          </cell>
          <cell r="F20">
            <v>91</v>
          </cell>
          <cell r="G20">
            <v>33</v>
          </cell>
          <cell r="H20">
            <v>18.36</v>
          </cell>
          <cell r="I20" t="str">
            <v>NE</v>
          </cell>
          <cell r="J20">
            <v>34.92</v>
          </cell>
          <cell r="K20">
            <v>0</v>
          </cell>
        </row>
        <row r="21">
          <cell r="B21">
            <v>22.204166666666669</v>
          </cell>
          <cell r="C21">
            <v>29.2</v>
          </cell>
          <cell r="D21">
            <v>15.9</v>
          </cell>
          <cell r="E21">
            <v>62.208333333333336</v>
          </cell>
          <cell r="F21">
            <v>86</v>
          </cell>
          <cell r="G21">
            <v>40</v>
          </cell>
          <cell r="H21">
            <v>16.920000000000002</v>
          </cell>
          <cell r="I21" t="str">
            <v>NE</v>
          </cell>
          <cell r="J21">
            <v>37.440000000000005</v>
          </cell>
          <cell r="K21">
            <v>0</v>
          </cell>
        </row>
        <row r="22">
          <cell r="B22">
            <v>24.466666666666669</v>
          </cell>
          <cell r="C22">
            <v>30.6</v>
          </cell>
          <cell r="D22">
            <v>20.5</v>
          </cell>
          <cell r="E22">
            <v>58.958333333333336</v>
          </cell>
          <cell r="F22">
            <v>75</v>
          </cell>
          <cell r="G22">
            <v>43</v>
          </cell>
          <cell r="H22">
            <v>14.4</v>
          </cell>
          <cell r="I22" t="str">
            <v>NE</v>
          </cell>
          <cell r="J22">
            <v>28.08</v>
          </cell>
          <cell r="K22">
            <v>0</v>
          </cell>
        </row>
        <row r="23">
          <cell r="B23">
            <v>23.529166666666672</v>
          </cell>
          <cell r="C23">
            <v>29.3</v>
          </cell>
          <cell r="D23">
            <v>17.7</v>
          </cell>
          <cell r="E23">
            <v>53.583333333333336</v>
          </cell>
          <cell r="F23">
            <v>74</v>
          </cell>
          <cell r="G23">
            <v>34</v>
          </cell>
          <cell r="H23">
            <v>20.52</v>
          </cell>
          <cell r="I23" t="str">
            <v>NE</v>
          </cell>
          <cell r="J23">
            <v>45.72</v>
          </cell>
          <cell r="K23">
            <v>0</v>
          </cell>
        </row>
        <row r="24">
          <cell r="B24">
            <v>22.779166666666669</v>
          </cell>
          <cell r="C24">
            <v>29.7</v>
          </cell>
          <cell r="D24">
            <v>17.3</v>
          </cell>
          <cell r="E24">
            <v>55.458333333333336</v>
          </cell>
          <cell r="F24">
            <v>69</v>
          </cell>
          <cell r="G24">
            <v>40</v>
          </cell>
          <cell r="H24">
            <v>16.559999999999999</v>
          </cell>
          <cell r="I24" t="str">
            <v>NE</v>
          </cell>
          <cell r="J24">
            <v>33.480000000000004</v>
          </cell>
          <cell r="K24">
            <v>0</v>
          </cell>
        </row>
        <row r="25">
          <cell r="B25">
            <v>23.466666666666665</v>
          </cell>
          <cell r="C25">
            <v>30.8</v>
          </cell>
          <cell r="D25">
            <v>17.399999999999999</v>
          </cell>
          <cell r="E25">
            <v>66.375</v>
          </cell>
          <cell r="F25">
            <v>87</v>
          </cell>
          <cell r="G25">
            <v>41</v>
          </cell>
          <cell r="H25">
            <v>12.24</v>
          </cell>
          <cell r="I25" t="str">
            <v>N</v>
          </cell>
          <cell r="J25">
            <v>35.28</v>
          </cell>
          <cell r="K25">
            <v>0</v>
          </cell>
        </row>
        <row r="26">
          <cell r="B26">
            <v>24.05416666666666</v>
          </cell>
          <cell r="C26">
            <v>30.7</v>
          </cell>
          <cell r="D26">
            <v>17.3</v>
          </cell>
          <cell r="E26">
            <v>62.916666666666664</v>
          </cell>
          <cell r="F26">
            <v>88</v>
          </cell>
          <cell r="G26">
            <v>34</v>
          </cell>
          <cell r="H26">
            <v>13.32</v>
          </cell>
          <cell r="I26" t="str">
            <v>N</v>
          </cell>
          <cell r="J26">
            <v>28.44</v>
          </cell>
          <cell r="K26">
            <v>0</v>
          </cell>
        </row>
        <row r="27">
          <cell r="B27">
            <v>22.354166666666668</v>
          </cell>
          <cell r="C27">
            <v>28.9</v>
          </cell>
          <cell r="D27">
            <v>15.7</v>
          </cell>
          <cell r="E27">
            <v>65.416666666666671</v>
          </cell>
          <cell r="F27">
            <v>91</v>
          </cell>
          <cell r="G27">
            <v>42</v>
          </cell>
          <cell r="H27">
            <v>9.3600000000000012</v>
          </cell>
          <cell r="I27" t="str">
            <v>NE</v>
          </cell>
          <cell r="J27">
            <v>20.88</v>
          </cell>
          <cell r="K27">
            <v>0</v>
          </cell>
        </row>
        <row r="28">
          <cell r="B28">
            <v>21.095833333333331</v>
          </cell>
          <cell r="C28">
            <v>29</v>
          </cell>
          <cell r="D28">
            <v>15.9</v>
          </cell>
          <cell r="E28">
            <v>78.083333333333329</v>
          </cell>
          <cell r="F28">
            <v>97</v>
          </cell>
          <cell r="G28">
            <v>40</v>
          </cell>
          <cell r="H28">
            <v>13.32</v>
          </cell>
          <cell r="I28" t="str">
            <v>S</v>
          </cell>
          <cell r="J28">
            <v>26.28</v>
          </cell>
          <cell r="K28">
            <v>0</v>
          </cell>
        </row>
        <row r="29">
          <cell r="B29">
            <v>18.25416666666667</v>
          </cell>
          <cell r="C29">
            <v>22.5</v>
          </cell>
          <cell r="D29">
            <v>15.5</v>
          </cell>
          <cell r="E29">
            <v>89.416666666666671</v>
          </cell>
          <cell r="F29">
            <v>97</v>
          </cell>
          <cell r="G29">
            <v>73</v>
          </cell>
          <cell r="H29">
            <v>20.52</v>
          </cell>
          <cell r="I29" t="str">
            <v>S</v>
          </cell>
          <cell r="J29">
            <v>38.159999999999997</v>
          </cell>
          <cell r="K29">
            <v>0.2</v>
          </cell>
        </row>
        <row r="30">
          <cell r="B30">
            <v>10.820833333333333</v>
          </cell>
          <cell r="C30">
            <v>15.5</v>
          </cell>
          <cell r="D30">
            <v>8.3000000000000007</v>
          </cell>
          <cell r="E30">
            <v>80.583333333333329</v>
          </cell>
          <cell r="F30">
            <v>94</v>
          </cell>
          <cell r="G30">
            <v>65</v>
          </cell>
          <cell r="H30">
            <v>16.920000000000002</v>
          </cell>
          <cell r="I30" t="str">
            <v>SO</v>
          </cell>
          <cell r="J30">
            <v>41.04</v>
          </cell>
          <cell r="K30">
            <v>2</v>
          </cell>
        </row>
        <row r="31">
          <cell r="B31">
            <v>7.1583333333333341</v>
          </cell>
          <cell r="C31">
            <v>14.3</v>
          </cell>
          <cell r="D31">
            <v>1.6</v>
          </cell>
          <cell r="E31">
            <v>64.583333333333329</v>
          </cell>
          <cell r="F31">
            <v>92</v>
          </cell>
          <cell r="G31">
            <v>24</v>
          </cell>
          <cell r="H31">
            <v>11.520000000000001</v>
          </cell>
          <cell r="I31" t="str">
            <v>S</v>
          </cell>
          <cell r="J31">
            <v>29.16</v>
          </cell>
          <cell r="K31">
            <v>0</v>
          </cell>
        </row>
        <row r="32">
          <cell r="B32">
            <v>8.1958333333333346</v>
          </cell>
          <cell r="C32">
            <v>17.399999999999999</v>
          </cell>
          <cell r="D32">
            <v>-0.3</v>
          </cell>
          <cell r="E32">
            <v>60.958333333333336</v>
          </cell>
          <cell r="F32">
            <v>92</v>
          </cell>
          <cell r="G32">
            <v>25</v>
          </cell>
          <cell r="H32">
            <v>12.6</v>
          </cell>
          <cell r="I32" t="str">
            <v>SE</v>
          </cell>
          <cell r="J32">
            <v>29.52</v>
          </cell>
          <cell r="K32">
            <v>0</v>
          </cell>
        </row>
        <row r="33">
          <cell r="B33">
            <v>12.291666666666666</v>
          </cell>
          <cell r="C33">
            <v>14.1</v>
          </cell>
          <cell r="D33">
            <v>10.9</v>
          </cell>
          <cell r="E33">
            <v>80.541666666666671</v>
          </cell>
          <cell r="F33">
            <v>96</v>
          </cell>
          <cell r="G33">
            <v>43</v>
          </cell>
          <cell r="H33">
            <v>11.16</v>
          </cell>
          <cell r="I33" t="str">
            <v>L</v>
          </cell>
          <cell r="J33">
            <v>21.6</v>
          </cell>
          <cell r="K33">
            <v>19</v>
          </cell>
        </row>
        <row r="34">
          <cell r="B34">
            <v>15.995833333333332</v>
          </cell>
          <cell r="C34">
            <v>20</v>
          </cell>
          <cell r="D34">
            <v>12.1</v>
          </cell>
          <cell r="E34">
            <v>90.208333333333329</v>
          </cell>
          <cell r="F34">
            <v>97</v>
          </cell>
          <cell r="G34">
            <v>74</v>
          </cell>
          <cell r="H34">
            <v>16.920000000000002</v>
          </cell>
          <cell r="I34" t="str">
            <v>N</v>
          </cell>
          <cell r="J34">
            <v>40.32</v>
          </cell>
          <cell r="K34">
            <v>12.799999999999999</v>
          </cell>
        </row>
        <row r="35">
          <cell r="I35" t="str">
            <v>NE</v>
          </cell>
        </row>
      </sheetData>
      <sheetData sheetId="6">
        <row r="5">
          <cell r="B5">
            <v>18.529166666666665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16.512500000000003</v>
          </cell>
          <cell r="C5">
            <v>25.6</v>
          </cell>
          <cell r="D5">
            <v>9.3000000000000007</v>
          </cell>
          <cell r="E5">
            <v>76.791666666666671</v>
          </cell>
          <cell r="F5">
            <v>99</v>
          </cell>
          <cell r="G5">
            <v>38</v>
          </cell>
          <cell r="H5">
            <v>7.5600000000000005</v>
          </cell>
          <cell r="I5" t="str">
            <v>O</v>
          </cell>
          <cell r="J5">
            <v>20.16</v>
          </cell>
          <cell r="K5">
            <v>0</v>
          </cell>
        </row>
        <row r="6">
          <cell r="B6">
            <v>16.412499999999998</v>
          </cell>
          <cell r="C6">
            <v>25.9</v>
          </cell>
          <cell r="D6">
            <v>9.5</v>
          </cell>
          <cell r="E6">
            <v>76.375</v>
          </cell>
          <cell r="F6">
            <v>99</v>
          </cell>
          <cell r="G6">
            <v>37</v>
          </cell>
          <cell r="H6">
            <v>8.2799999999999994</v>
          </cell>
          <cell r="I6" t="str">
            <v>O</v>
          </cell>
          <cell r="J6">
            <v>18.36</v>
          </cell>
          <cell r="K6">
            <v>0</v>
          </cell>
        </row>
        <row r="7">
          <cell r="B7">
            <v>17.908333333333335</v>
          </cell>
          <cell r="C7">
            <v>27</v>
          </cell>
          <cell r="D7">
            <v>11.2</v>
          </cell>
          <cell r="E7">
            <v>75.333333333333329</v>
          </cell>
          <cell r="F7">
            <v>97</v>
          </cell>
          <cell r="G7">
            <v>37</v>
          </cell>
          <cell r="H7">
            <v>5.7600000000000007</v>
          </cell>
          <cell r="I7" t="str">
            <v>O</v>
          </cell>
          <cell r="J7">
            <v>13.68</v>
          </cell>
          <cell r="K7">
            <v>0</v>
          </cell>
        </row>
        <row r="8">
          <cell r="B8">
            <v>18.074999999999999</v>
          </cell>
          <cell r="C8">
            <v>25.8</v>
          </cell>
          <cell r="D8">
            <v>11.6</v>
          </cell>
          <cell r="E8">
            <v>76.625</v>
          </cell>
          <cell r="F8">
            <v>96</v>
          </cell>
          <cell r="G8">
            <v>50</v>
          </cell>
          <cell r="H8">
            <v>11.879999999999999</v>
          </cell>
          <cell r="I8" t="str">
            <v>S</v>
          </cell>
          <cell r="J8">
            <v>28.8</v>
          </cell>
          <cell r="K8">
            <v>0</v>
          </cell>
        </row>
        <row r="9">
          <cell r="B9">
            <v>15.883333333333331</v>
          </cell>
          <cell r="C9">
            <v>24.2</v>
          </cell>
          <cell r="D9">
            <v>7.1</v>
          </cell>
          <cell r="E9">
            <v>75.416666666666671</v>
          </cell>
          <cell r="F9">
            <v>99</v>
          </cell>
          <cell r="G9">
            <v>42</v>
          </cell>
          <cell r="H9">
            <v>9.7200000000000006</v>
          </cell>
          <cell r="I9" t="str">
            <v>L</v>
          </cell>
          <cell r="J9">
            <v>20.88</v>
          </cell>
          <cell r="K9">
            <v>0</v>
          </cell>
        </row>
        <row r="10">
          <cell r="B10">
            <v>16.433333333333334</v>
          </cell>
          <cell r="C10">
            <v>27.3</v>
          </cell>
          <cell r="D10">
            <v>8.1999999999999993</v>
          </cell>
          <cell r="E10">
            <v>77</v>
          </cell>
          <cell r="F10">
            <v>99</v>
          </cell>
          <cell r="G10">
            <v>42</v>
          </cell>
          <cell r="H10">
            <v>6.84</v>
          </cell>
          <cell r="I10" t="str">
            <v>L</v>
          </cell>
          <cell r="J10">
            <v>24.48</v>
          </cell>
          <cell r="K10">
            <v>0</v>
          </cell>
        </row>
        <row r="11">
          <cell r="B11">
            <v>19.116666666666664</v>
          </cell>
          <cell r="C11">
            <v>22.7</v>
          </cell>
          <cell r="D11">
            <v>12.6</v>
          </cell>
          <cell r="E11">
            <v>78.625</v>
          </cell>
          <cell r="F11">
            <v>96</v>
          </cell>
          <cell r="G11">
            <v>49</v>
          </cell>
          <cell r="H11">
            <v>16.920000000000002</v>
          </cell>
          <cell r="I11" t="str">
            <v>O</v>
          </cell>
          <cell r="J11">
            <v>38.159999999999997</v>
          </cell>
          <cell r="K11">
            <v>1.4000000000000001</v>
          </cell>
        </row>
        <row r="12">
          <cell r="B12">
            <v>13.279166666666667</v>
          </cell>
          <cell r="C12">
            <v>22</v>
          </cell>
          <cell r="D12">
            <v>5.7</v>
          </cell>
          <cell r="E12">
            <v>86.125</v>
          </cell>
          <cell r="F12">
            <v>100</v>
          </cell>
          <cell r="G12">
            <v>58</v>
          </cell>
          <cell r="H12">
            <v>11.879999999999999</v>
          </cell>
          <cell r="I12" t="str">
            <v>L</v>
          </cell>
          <cell r="J12">
            <v>25.2</v>
          </cell>
          <cell r="K12">
            <v>0.2</v>
          </cell>
        </row>
        <row r="13">
          <cell r="B13">
            <v>16.258333333333329</v>
          </cell>
          <cell r="C13">
            <v>21.5</v>
          </cell>
          <cell r="D13">
            <v>14.7</v>
          </cell>
          <cell r="E13">
            <v>96.25</v>
          </cell>
          <cell r="F13">
            <v>99</v>
          </cell>
          <cell r="G13">
            <v>83</v>
          </cell>
          <cell r="H13">
            <v>8.2799999999999994</v>
          </cell>
          <cell r="I13" t="str">
            <v>SE</v>
          </cell>
          <cell r="J13">
            <v>42.12</v>
          </cell>
          <cell r="K13">
            <v>11.2</v>
          </cell>
        </row>
        <row r="14">
          <cell r="B14">
            <v>15.790909090909089</v>
          </cell>
          <cell r="C14">
            <v>22.5</v>
          </cell>
          <cell r="D14">
            <v>8.8000000000000007</v>
          </cell>
          <cell r="E14">
            <v>80.227272727272734</v>
          </cell>
          <cell r="F14">
            <v>100</v>
          </cell>
          <cell r="G14">
            <v>42</v>
          </cell>
          <cell r="H14">
            <v>6.84</v>
          </cell>
          <cell r="I14" t="str">
            <v>SE</v>
          </cell>
          <cell r="J14">
            <v>20.52</v>
          </cell>
          <cell r="K14">
            <v>2.1999999999999997</v>
          </cell>
        </row>
        <row r="15">
          <cell r="B15">
            <v>13.754166666666668</v>
          </cell>
          <cell r="C15">
            <v>23.3</v>
          </cell>
          <cell r="D15">
            <v>6.5</v>
          </cell>
          <cell r="E15">
            <v>88.041666666666671</v>
          </cell>
          <cell r="G15">
            <v>52</v>
          </cell>
          <cell r="H15">
            <v>10.44</v>
          </cell>
          <cell r="I15" t="str">
            <v>L</v>
          </cell>
          <cell r="J15">
            <v>21.240000000000002</v>
          </cell>
          <cell r="K15">
            <v>0.2</v>
          </cell>
        </row>
        <row r="16">
          <cell r="B16">
            <v>16.070833333333336</v>
          </cell>
          <cell r="C16">
            <v>26.8</v>
          </cell>
          <cell r="D16">
            <v>7.8</v>
          </cell>
          <cell r="E16">
            <v>81.458333333333329</v>
          </cell>
          <cell r="F16">
            <v>100</v>
          </cell>
          <cell r="G16">
            <v>43</v>
          </cell>
          <cell r="H16">
            <v>7.2</v>
          </cell>
          <cell r="I16" t="str">
            <v>NE</v>
          </cell>
          <cell r="J16">
            <v>28.08</v>
          </cell>
          <cell r="K16">
            <v>0.2</v>
          </cell>
        </row>
        <row r="17">
          <cell r="B17">
            <v>17.091666666666665</v>
          </cell>
          <cell r="C17">
            <v>27.6</v>
          </cell>
          <cell r="D17">
            <v>8.1999999999999993</v>
          </cell>
          <cell r="E17">
            <v>82</v>
          </cell>
          <cell r="F17">
            <v>100</v>
          </cell>
          <cell r="G17">
            <v>42</v>
          </cell>
          <cell r="H17">
            <v>5.04</v>
          </cell>
          <cell r="I17" t="str">
            <v>O</v>
          </cell>
          <cell r="J17">
            <v>14.4</v>
          </cell>
          <cell r="K17">
            <v>0.2</v>
          </cell>
        </row>
        <row r="18">
          <cell r="B18">
            <v>17.279166666666669</v>
          </cell>
          <cell r="C18">
            <v>26.8</v>
          </cell>
          <cell r="D18">
            <v>9.5</v>
          </cell>
          <cell r="E18">
            <v>78.25</v>
          </cell>
          <cell r="F18">
            <v>99</v>
          </cell>
          <cell r="G18">
            <v>41</v>
          </cell>
          <cell r="H18">
            <v>11.879999999999999</v>
          </cell>
          <cell r="I18" t="str">
            <v>L</v>
          </cell>
          <cell r="J18">
            <v>23.400000000000002</v>
          </cell>
          <cell r="K18">
            <v>0</v>
          </cell>
        </row>
        <row r="19">
          <cell r="B19">
            <v>18.650000000000002</v>
          </cell>
          <cell r="C19">
            <v>27.9</v>
          </cell>
          <cell r="D19">
            <v>12.5</v>
          </cell>
          <cell r="E19">
            <v>73.208333333333329</v>
          </cell>
          <cell r="F19">
            <v>95</v>
          </cell>
          <cell r="G19">
            <v>35</v>
          </cell>
          <cell r="H19">
            <v>12.96</v>
          </cell>
          <cell r="I19" t="str">
            <v>L</v>
          </cell>
          <cell r="J19">
            <v>34.92</v>
          </cell>
          <cell r="K19">
            <v>0</v>
          </cell>
        </row>
        <row r="20">
          <cell r="B20">
            <v>18.495833333333334</v>
          </cell>
          <cell r="C20">
            <v>29.7</v>
          </cell>
          <cell r="D20">
            <v>9.5</v>
          </cell>
          <cell r="E20">
            <v>74.208333333333329</v>
          </cell>
          <cell r="F20">
            <v>99</v>
          </cell>
          <cell r="G20">
            <v>32</v>
          </cell>
          <cell r="H20">
            <v>8.64</v>
          </cell>
          <cell r="I20" t="str">
            <v>SE</v>
          </cell>
          <cell r="J20">
            <v>28.08</v>
          </cell>
          <cell r="K20">
            <v>0</v>
          </cell>
        </row>
        <row r="21">
          <cell r="B21">
            <v>20.054166666666667</v>
          </cell>
          <cell r="C21">
            <v>31.4</v>
          </cell>
          <cell r="D21">
            <v>12.2</v>
          </cell>
          <cell r="E21">
            <v>76.291666666666671</v>
          </cell>
          <cell r="F21">
            <v>99</v>
          </cell>
          <cell r="G21">
            <v>36</v>
          </cell>
          <cell r="H21">
            <v>6.84</v>
          </cell>
          <cell r="I21" t="str">
            <v>NO</v>
          </cell>
          <cell r="J21">
            <v>27.36</v>
          </cell>
          <cell r="K21">
            <v>0</v>
          </cell>
        </row>
        <row r="22">
          <cell r="B22">
            <v>22.341666666666665</v>
          </cell>
          <cell r="C22">
            <v>31.5</v>
          </cell>
          <cell r="D22">
            <v>16.3</v>
          </cell>
          <cell r="E22">
            <v>77</v>
          </cell>
          <cell r="F22">
            <v>97</v>
          </cell>
          <cell r="G22">
            <v>40</v>
          </cell>
          <cell r="H22">
            <v>7.2</v>
          </cell>
          <cell r="I22" t="str">
            <v>NO</v>
          </cell>
          <cell r="J22">
            <v>24.12</v>
          </cell>
          <cell r="K22">
            <v>0</v>
          </cell>
        </row>
        <row r="23">
          <cell r="B23">
            <v>22.183333333333326</v>
          </cell>
          <cell r="C23">
            <v>31.1</v>
          </cell>
          <cell r="D23">
            <v>16</v>
          </cell>
          <cell r="E23">
            <v>70.583333333333329</v>
          </cell>
          <cell r="F23">
            <v>94</v>
          </cell>
          <cell r="G23">
            <v>34</v>
          </cell>
          <cell r="H23">
            <v>9.3600000000000012</v>
          </cell>
          <cell r="I23" t="str">
            <v>N</v>
          </cell>
          <cell r="J23">
            <v>32.04</v>
          </cell>
          <cell r="K23">
            <v>0</v>
          </cell>
        </row>
        <row r="24">
          <cell r="B24">
            <v>20.370833333333337</v>
          </cell>
          <cell r="C24">
            <v>31.1</v>
          </cell>
          <cell r="D24">
            <v>11.9</v>
          </cell>
          <cell r="E24">
            <v>75.375</v>
          </cell>
          <cell r="F24">
            <v>99</v>
          </cell>
          <cell r="G24">
            <v>37</v>
          </cell>
          <cell r="H24">
            <v>13.68</v>
          </cell>
          <cell r="I24" t="str">
            <v>NO</v>
          </cell>
          <cell r="J24">
            <v>29.16</v>
          </cell>
          <cell r="K24">
            <v>0</v>
          </cell>
        </row>
        <row r="25">
          <cell r="B25">
            <v>21.266666666666669</v>
          </cell>
          <cell r="C25">
            <v>31.3</v>
          </cell>
          <cell r="D25">
            <v>12.9</v>
          </cell>
          <cell r="E25">
            <v>76</v>
          </cell>
          <cell r="F25">
            <v>99</v>
          </cell>
          <cell r="G25">
            <v>38</v>
          </cell>
          <cell r="H25">
            <v>12.6</v>
          </cell>
          <cell r="I25" t="str">
            <v>NO</v>
          </cell>
          <cell r="J25">
            <v>29.16</v>
          </cell>
          <cell r="K25">
            <v>0</v>
          </cell>
        </row>
        <row r="26">
          <cell r="B26">
            <v>21.099999999999998</v>
          </cell>
          <cell r="C26">
            <v>32.299999999999997</v>
          </cell>
          <cell r="D26">
            <v>12.3</v>
          </cell>
          <cell r="E26">
            <v>76.208333333333329</v>
          </cell>
          <cell r="F26">
            <v>99</v>
          </cell>
          <cell r="G26">
            <v>29</v>
          </cell>
          <cell r="H26">
            <v>5.4</v>
          </cell>
          <cell r="I26" t="str">
            <v>O</v>
          </cell>
          <cell r="J26">
            <v>19.440000000000001</v>
          </cell>
          <cell r="K26">
            <v>0</v>
          </cell>
        </row>
        <row r="27">
          <cell r="B27">
            <v>20.408333333333335</v>
          </cell>
          <cell r="C27">
            <v>30.5</v>
          </cell>
          <cell r="D27">
            <v>13.1</v>
          </cell>
          <cell r="E27">
            <v>76.625</v>
          </cell>
          <cell r="F27">
            <v>98</v>
          </cell>
          <cell r="G27">
            <v>37</v>
          </cell>
          <cell r="H27">
            <v>4.32</v>
          </cell>
          <cell r="I27" t="str">
            <v>O</v>
          </cell>
          <cell r="J27">
            <v>14.4</v>
          </cell>
          <cell r="K27">
            <v>0</v>
          </cell>
        </row>
        <row r="28">
          <cell r="B28">
            <v>20.683333333333326</v>
          </cell>
          <cell r="C28">
            <v>29.6</v>
          </cell>
          <cell r="D28">
            <v>14.2</v>
          </cell>
          <cell r="E28">
            <v>79.125</v>
          </cell>
          <cell r="F28">
            <v>100</v>
          </cell>
          <cell r="G28">
            <v>38</v>
          </cell>
          <cell r="H28">
            <v>7.2</v>
          </cell>
          <cell r="I28" t="str">
            <v>O</v>
          </cell>
          <cell r="J28">
            <v>22.32</v>
          </cell>
          <cell r="K28">
            <v>0</v>
          </cell>
        </row>
        <row r="29">
          <cell r="B29">
            <v>20.020833333333336</v>
          </cell>
          <cell r="C29">
            <v>27.1</v>
          </cell>
          <cell r="D29">
            <v>14.7</v>
          </cell>
          <cell r="E29">
            <v>83.083333333333329</v>
          </cell>
          <cell r="F29">
            <v>99</v>
          </cell>
          <cell r="G29">
            <v>54</v>
          </cell>
          <cell r="H29">
            <v>14.76</v>
          </cell>
          <cell r="I29" t="str">
            <v>O</v>
          </cell>
          <cell r="J29">
            <v>36.36</v>
          </cell>
          <cell r="K29">
            <v>0</v>
          </cell>
        </row>
        <row r="30">
          <cell r="B30">
            <v>11.52083333333333</v>
          </cell>
          <cell r="C30">
            <v>17.8</v>
          </cell>
          <cell r="D30">
            <v>8</v>
          </cell>
          <cell r="E30">
            <v>79.916666666666671</v>
          </cell>
          <cell r="F30">
            <v>94</v>
          </cell>
          <cell r="G30">
            <v>65</v>
          </cell>
          <cell r="H30">
            <v>10.08</v>
          </cell>
          <cell r="I30" t="str">
            <v>SO</v>
          </cell>
          <cell r="J30">
            <v>36</v>
          </cell>
          <cell r="K30">
            <v>0.2</v>
          </cell>
        </row>
        <row r="31">
          <cell r="B31">
            <v>7.375</v>
          </cell>
          <cell r="C31">
            <v>14.9</v>
          </cell>
          <cell r="D31">
            <v>0.7</v>
          </cell>
          <cell r="E31">
            <v>65.625</v>
          </cell>
          <cell r="F31">
            <v>99</v>
          </cell>
          <cell r="G31">
            <v>28</v>
          </cell>
          <cell r="H31">
            <v>9.7200000000000006</v>
          </cell>
          <cell r="I31" t="str">
            <v>SE</v>
          </cell>
          <cell r="J31">
            <v>27.36</v>
          </cell>
          <cell r="K31">
            <v>0</v>
          </cell>
        </row>
        <row r="32">
          <cell r="B32">
            <v>7.8666666666666671</v>
          </cell>
          <cell r="C32">
            <v>16.100000000000001</v>
          </cell>
          <cell r="D32">
            <v>0.8</v>
          </cell>
          <cell r="E32">
            <v>68.5</v>
          </cell>
          <cell r="F32">
            <v>96</v>
          </cell>
          <cell r="G32">
            <v>41</v>
          </cell>
          <cell r="H32">
            <v>10.08</v>
          </cell>
          <cell r="I32" t="str">
            <v>L</v>
          </cell>
          <cell r="J32">
            <v>23.040000000000003</v>
          </cell>
          <cell r="K32">
            <v>0</v>
          </cell>
        </row>
        <row r="33">
          <cell r="B33">
            <v>12.166666666666666</v>
          </cell>
          <cell r="C33">
            <v>14.4</v>
          </cell>
          <cell r="D33">
            <v>10.8</v>
          </cell>
          <cell r="E33">
            <v>80.222222222222229</v>
          </cell>
          <cell r="F33">
            <v>99</v>
          </cell>
          <cell r="G33">
            <v>50</v>
          </cell>
          <cell r="H33">
            <v>3.6</v>
          </cell>
          <cell r="I33" t="str">
            <v>O</v>
          </cell>
          <cell r="J33">
            <v>19.8</v>
          </cell>
          <cell r="K33">
            <v>3.5999999999999996</v>
          </cell>
        </row>
        <row r="34">
          <cell r="B34">
            <v>20.408333333333335</v>
          </cell>
          <cell r="C34">
            <v>25.3</v>
          </cell>
          <cell r="D34">
            <v>15.2</v>
          </cell>
          <cell r="E34">
            <v>83.25</v>
          </cell>
          <cell r="F34">
            <v>100</v>
          </cell>
          <cell r="G34">
            <v>62</v>
          </cell>
          <cell r="H34">
            <v>7.2</v>
          </cell>
          <cell r="I34" t="str">
            <v>NE</v>
          </cell>
          <cell r="J34">
            <v>20.16</v>
          </cell>
          <cell r="K34">
            <v>1.4</v>
          </cell>
        </row>
        <row r="35">
          <cell r="I35" t="str">
            <v>O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20.616666666666667</v>
          </cell>
          <cell r="C5">
            <v>28.7</v>
          </cell>
          <cell r="D5">
            <v>15</v>
          </cell>
          <cell r="E5">
            <v>72.75</v>
          </cell>
          <cell r="F5">
            <v>96</v>
          </cell>
          <cell r="G5">
            <v>37</v>
          </cell>
          <cell r="H5">
            <v>2.16</v>
          </cell>
          <cell r="I5" t="str">
            <v>S</v>
          </cell>
          <cell r="J5">
            <v>14.04</v>
          </cell>
          <cell r="K5">
            <v>0</v>
          </cell>
        </row>
        <row r="6">
          <cell r="B6">
            <v>19.854166666666668</v>
          </cell>
          <cell r="C6">
            <v>27.8</v>
          </cell>
          <cell r="D6">
            <v>13.5</v>
          </cell>
          <cell r="E6">
            <v>73.708333333333329</v>
          </cell>
          <cell r="F6">
            <v>94</v>
          </cell>
          <cell r="G6">
            <v>40</v>
          </cell>
          <cell r="H6">
            <v>1.4400000000000002</v>
          </cell>
          <cell r="I6" t="str">
            <v>S</v>
          </cell>
          <cell r="J6">
            <v>11.879999999999999</v>
          </cell>
          <cell r="K6">
            <v>0</v>
          </cell>
        </row>
        <row r="7">
          <cell r="B7">
            <v>20.770833333333339</v>
          </cell>
          <cell r="C7">
            <v>29.4</v>
          </cell>
          <cell r="D7">
            <v>14.7</v>
          </cell>
          <cell r="E7">
            <v>72.541666666666671</v>
          </cell>
          <cell r="F7">
            <v>95</v>
          </cell>
          <cell r="G7">
            <v>38</v>
          </cell>
          <cell r="H7">
            <v>5.4</v>
          </cell>
          <cell r="I7" t="str">
            <v>S</v>
          </cell>
          <cell r="J7">
            <v>14.04</v>
          </cell>
          <cell r="K7">
            <v>0</v>
          </cell>
        </row>
        <row r="8">
          <cell r="B8">
            <v>21.387500000000003</v>
          </cell>
          <cell r="C8">
            <v>28.5</v>
          </cell>
          <cell r="D8">
            <v>15.2</v>
          </cell>
          <cell r="E8">
            <v>70.041666666666671</v>
          </cell>
          <cell r="F8">
            <v>95</v>
          </cell>
          <cell r="G8">
            <v>39</v>
          </cell>
          <cell r="H8">
            <v>8.2799999999999994</v>
          </cell>
          <cell r="I8" t="str">
            <v>S</v>
          </cell>
          <cell r="J8">
            <v>21.6</v>
          </cell>
          <cell r="K8">
            <v>0</v>
          </cell>
        </row>
        <row r="9">
          <cell r="B9">
            <v>19.462499999999995</v>
          </cell>
          <cell r="C9">
            <v>26.9</v>
          </cell>
          <cell r="D9">
            <v>13.6</v>
          </cell>
          <cell r="E9">
            <v>73.916666666666671</v>
          </cell>
          <cell r="F9">
            <v>94</v>
          </cell>
          <cell r="G9">
            <v>43</v>
          </cell>
          <cell r="H9">
            <v>4.6800000000000006</v>
          </cell>
          <cell r="I9" t="str">
            <v>S</v>
          </cell>
          <cell r="J9">
            <v>18.720000000000002</v>
          </cell>
          <cell r="K9">
            <v>0</v>
          </cell>
        </row>
        <row r="10">
          <cell r="B10">
            <v>20.145833333333332</v>
          </cell>
          <cell r="C10">
            <v>29.6</v>
          </cell>
          <cell r="D10">
            <v>13.3</v>
          </cell>
          <cell r="E10">
            <v>73.291666666666671</v>
          </cell>
          <cell r="F10">
            <v>96</v>
          </cell>
          <cell r="G10">
            <v>41</v>
          </cell>
          <cell r="H10">
            <v>14.76</v>
          </cell>
          <cell r="I10" t="str">
            <v>O</v>
          </cell>
          <cell r="J10">
            <v>32.04</v>
          </cell>
          <cell r="K10">
            <v>0</v>
          </cell>
        </row>
        <row r="11">
          <cell r="B11">
            <v>22.479166666666668</v>
          </cell>
          <cell r="C11">
            <v>27.1</v>
          </cell>
          <cell r="D11">
            <v>18</v>
          </cell>
          <cell r="E11">
            <v>74.666666666666671</v>
          </cell>
          <cell r="F11">
            <v>93</v>
          </cell>
          <cell r="G11">
            <v>44</v>
          </cell>
          <cell r="H11">
            <v>6.84</v>
          </cell>
          <cell r="I11" t="str">
            <v>SO</v>
          </cell>
          <cell r="J11">
            <v>21.6</v>
          </cell>
          <cell r="K11">
            <v>1.8</v>
          </cell>
        </row>
        <row r="12">
          <cell r="B12">
            <v>18.233333333333338</v>
          </cell>
          <cell r="C12">
            <v>24.9</v>
          </cell>
          <cell r="D12">
            <v>13.1</v>
          </cell>
          <cell r="E12">
            <v>77.5</v>
          </cell>
          <cell r="F12">
            <v>93</v>
          </cell>
          <cell r="G12">
            <v>55</v>
          </cell>
          <cell r="H12">
            <v>5.4</v>
          </cell>
          <cell r="I12" t="str">
            <v>S</v>
          </cell>
          <cell r="J12">
            <v>16.559999999999999</v>
          </cell>
          <cell r="K12">
            <v>0</v>
          </cell>
        </row>
        <row r="13">
          <cell r="B13">
            <v>21.345833333333331</v>
          </cell>
          <cell r="C13">
            <v>27.6</v>
          </cell>
          <cell r="D13">
            <v>18.399999999999999</v>
          </cell>
          <cell r="E13">
            <v>86.291666666666671</v>
          </cell>
          <cell r="F13">
            <v>95</v>
          </cell>
          <cell r="G13">
            <v>69</v>
          </cell>
          <cell r="H13">
            <v>8.64</v>
          </cell>
          <cell r="I13" t="str">
            <v>O</v>
          </cell>
          <cell r="J13">
            <v>22.68</v>
          </cell>
          <cell r="K13">
            <v>0</v>
          </cell>
        </row>
        <row r="14">
          <cell r="B14">
            <v>19.095833333333331</v>
          </cell>
          <cell r="C14">
            <v>25</v>
          </cell>
          <cell r="D14">
            <v>13.3</v>
          </cell>
          <cell r="E14">
            <v>74.666666666666671</v>
          </cell>
          <cell r="F14">
            <v>96</v>
          </cell>
          <cell r="G14">
            <v>41</v>
          </cell>
          <cell r="H14">
            <v>8.2799999999999994</v>
          </cell>
          <cell r="I14" t="str">
            <v>S</v>
          </cell>
          <cell r="J14">
            <v>20.52</v>
          </cell>
          <cell r="K14">
            <v>0</v>
          </cell>
        </row>
        <row r="15">
          <cell r="B15">
            <v>18.545833333333334</v>
          </cell>
          <cell r="C15">
            <v>27</v>
          </cell>
          <cell r="D15">
            <v>12.8</v>
          </cell>
          <cell r="E15">
            <v>76.083333333333329</v>
          </cell>
          <cell r="G15">
            <v>50</v>
          </cell>
          <cell r="H15">
            <v>6.48</v>
          </cell>
          <cell r="I15" t="str">
            <v>S</v>
          </cell>
          <cell r="J15">
            <v>25.56</v>
          </cell>
          <cell r="K15">
            <v>0</v>
          </cell>
        </row>
        <row r="16">
          <cell r="B16">
            <v>20.400000000000002</v>
          </cell>
          <cell r="C16">
            <v>29.5</v>
          </cell>
          <cell r="D16">
            <v>13.5</v>
          </cell>
          <cell r="E16">
            <v>77.5</v>
          </cell>
          <cell r="F16">
            <v>97</v>
          </cell>
          <cell r="G16">
            <v>43</v>
          </cell>
          <cell r="H16">
            <v>9.7200000000000006</v>
          </cell>
          <cell r="I16" t="str">
            <v>NE</v>
          </cell>
          <cell r="J16">
            <v>21.240000000000002</v>
          </cell>
          <cell r="K16">
            <v>0</v>
          </cell>
        </row>
        <row r="17">
          <cell r="B17">
            <v>21.774999999999995</v>
          </cell>
          <cell r="C17">
            <v>30.7</v>
          </cell>
          <cell r="D17">
            <v>15.1</v>
          </cell>
          <cell r="E17">
            <v>71.666666666666671</v>
          </cell>
          <cell r="F17">
            <v>95</v>
          </cell>
          <cell r="G17">
            <v>33</v>
          </cell>
          <cell r="H17">
            <v>5.7600000000000007</v>
          </cell>
          <cell r="I17" t="str">
            <v>S</v>
          </cell>
          <cell r="J17">
            <v>14.76</v>
          </cell>
          <cell r="K17">
            <v>0</v>
          </cell>
        </row>
        <row r="18">
          <cell r="B18">
            <v>21.629166666666663</v>
          </cell>
          <cell r="C18">
            <v>30.2</v>
          </cell>
          <cell r="D18">
            <v>15.4</v>
          </cell>
          <cell r="E18">
            <v>68.958333333333329</v>
          </cell>
          <cell r="F18">
            <v>94</v>
          </cell>
          <cell r="G18">
            <v>31</v>
          </cell>
          <cell r="H18">
            <v>7.2</v>
          </cell>
          <cell r="I18" t="str">
            <v>S</v>
          </cell>
          <cell r="J18">
            <v>18.720000000000002</v>
          </cell>
          <cell r="K18">
            <v>0</v>
          </cell>
        </row>
        <row r="19">
          <cell r="B19">
            <v>21.283333333333335</v>
          </cell>
          <cell r="C19">
            <v>31.3</v>
          </cell>
          <cell r="D19">
            <v>14.5</v>
          </cell>
          <cell r="E19">
            <v>67.125</v>
          </cell>
          <cell r="F19">
            <v>92</v>
          </cell>
          <cell r="G19">
            <v>31</v>
          </cell>
          <cell r="H19">
            <v>9.3600000000000012</v>
          </cell>
          <cell r="I19" t="str">
            <v>SO</v>
          </cell>
          <cell r="J19">
            <v>19.440000000000001</v>
          </cell>
          <cell r="K19">
            <v>0</v>
          </cell>
        </row>
        <row r="20">
          <cell r="B20">
            <v>21.933333333333337</v>
          </cell>
          <cell r="C20">
            <v>31.2</v>
          </cell>
          <cell r="D20">
            <v>14.5</v>
          </cell>
          <cell r="E20">
            <v>67.25</v>
          </cell>
          <cell r="F20">
            <v>90</v>
          </cell>
          <cell r="G20">
            <v>36</v>
          </cell>
          <cell r="H20">
            <v>11.520000000000001</v>
          </cell>
          <cell r="I20" t="str">
            <v>SO</v>
          </cell>
          <cell r="J20">
            <v>28.08</v>
          </cell>
          <cell r="K20">
            <v>0</v>
          </cell>
        </row>
        <row r="21">
          <cell r="B21">
            <v>23.366666666666664</v>
          </cell>
          <cell r="C21">
            <v>32.299999999999997</v>
          </cell>
          <cell r="D21">
            <v>16.5</v>
          </cell>
          <cell r="E21">
            <v>71</v>
          </cell>
          <cell r="F21">
            <v>95</v>
          </cell>
          <cell r="G21">
            <v>39</v>
          </cell>
          <cell r="H21">
            <v>10.44</v>
          </cell>
          <cell r="I21" t="str">
            <v>N</v>
          </cell>
          <cell r="J21">
            <v>27</v>
          </cell>
          <cell r="K21">
            <v>0</v>
          </cell>
        </row>
        <row r="22">
          <cell r="B22">
            <v>25.400000000000002</v>
          </cell>
          <cell r="C22">
            <v>33</v>
          </cell>
          <cell r="D22">
            <v>19.600000000000001</v>
          </cell>
          <cell r="E22">
            <v>71</v>
          </cell>
          <cell r="F22">
            <v>95</v>
          </cell>
          <cell r="G22">
            <v>37</v>
          </cell>
          <cell r="H22">
            <v>13.68</v>
          </cell>
          <cell r="I22" t="str">
            <v>N</v>
          </cell>
          <cell r="J22">
            <v>29.52</v>
          </cell>
          <cell r="K22">
            <v>0</v>
          </cell>
        </row>
        <row r="23">
          <cell r="B23">
            <v>24.308333333333337</v>
          </cell>
          <cell r="C23">
            <v>32.200000000000003</v>
          </cell>
          <cell r="D23">
            <v>17</v>
          </cell>
          <cell r="E23">
            <v>69.291666666666671</v>
          </cell>
          <cell r="F23">
            <v>96</v>
          </cell>
          <cell r="G23">
            <v>35</v>
          </cell>
          <cell r="H23">
            <v>14.4</v>
          </cell>
          <cell r="I23" t="str">
            <v>N</v>
          </cell>
          <cell r="J23">
            <v>37.440000000000005</v>
          </cell>
          <cell r="K23">
            <v>0</v>
          </cell>
        </row>
        <row r="24">
          <cell r="B24">
            <v>23.495833333333337</v>
          </cell>
          <cell r="C24">
            <v>32.1</v>
          </cell>
          <cell r="D24">
            <v>15.5</v>
          </cell>
          <cell r="E24">
            <v>69.25</v>
          </cell>
          <cell r="F24">
            <v>95</v>
          </cell>
          <cell r="G24">
            <v>40</v>
          </cell>
          <cell r="H24">
            <v>14.76</v>
          </cell>
          <cell r="I24" t="str">
            <v>N</v>
          </cell>
          <cell r="J24">
            <v>34.200000000000003</v>
          </cell>
          <cell r="K24">
            <v>0</v>
          </cell>
        </row>
        <row r="25">
          <cell r="B25">
            <v>23.4375</v>
          </cell>
          <cell r="C25">
            <v>32.6</v>
          </cell>
          <cell r="D25">
            <v>15.9</v>
          </cell>
          <cell r="E25">
            <v>73.916666666666671</v>
          </cell>
          <cell r="F25">
            <v>96</v>
          </cell>
          <cell r="G25">
            <v>40</v>
          </cell>
          <cell r="H25">
            <v>12.24</v>
          </cell>
          <cell r="I25" t="str">
            <v>N</v>
          </cell>
          <cell r="J25">
            <v>28.8</v>
          </cell>
          <cell r="K25">
            <v>0</v>
          </cell>
        </row>
        <row r="26">
          <cell r="B26">
            <v>23.4375</v>
          </cell>
          <cell r="C26">
            <v>32.700000000000003</v>
          </cell>
          <cell r="D26">
            <v>16.2</v>
          </cell>
          <cell r="E26">
            <v>74.166666666666671</v>
          </cell>
          <cell r="F26">
            <v>96</v>
          </cell>
          <cell r="G26">
            <v>41</v>
          </cell>
          <cell r="H26">
            <v>8.2799999999999994</v>
          </cell>
          <cell r="I26" t="str">
            <v>O</v>
          </cell>
          <cell r="J26">
            <v>23.759999999999998</v>
          </cell>
          <cell r="K26">
            <v>0</v>
          </cell>
        </row>
        <row r="27">
          <cell r="B27">
            <v>23.354166666666668</v>
          </cell>
          <cell r="C27">
            <v>32</v>
          </cell>
          <cell r="D27">
            <v>17.399999999999999</v>
          </cell>
          <cell r="E27">
            <v>72.916666666666671</v>
          </cell>
          <cell r="F27">
            <v>96</v>
          </cell>
          <cell r="G27">
            <v>34</v>
          </cell>
          <cell r="H27">
            <v>7.5600000000000005</v>
          </cell>
          <cell r="I27" t="str">
            <v>NE</v>
          </cell>
          <cell r="J27">
            <v>23.400000000000002</v>
          </cell>
          <cell r="K27">
            <v>0</v>
          </cell>
        </row>
        <row r="28">
          <cell r="B28">
            <v>22.062500000000004</v>
          </cell>
          <cell r="C28">
            <v>29.6</v>
          </cell>
          <cell r="D28">
            <v>17.2</v>
          </cell>
          <cell r="E28">
            <v>76.958333333333329</v>
          </cell>
          <cell r="F28">
            <v>95</v>
          </cell>
          <cell r="G28">
            <v>44</v>
          </cell>
          <cell r="H28">
            <v>9</v>
          </cell>
          <cell r="I28" t="str">
            <v>S</v>
          </cell>
          <cell r="J28">
            <v>20.16</v>
          </cell>
          <cell r="K28">
            <v>0</v>
          </cell>
        </row>
        <row r="29">
          <cell r="B29">
            <v>20.612499999999997</v>
          </cell>
          <cell r="C29">
            <v>28.4</v>
          </cell>
          <cell r="D29">
            <v>17.100000000000001</v>
          </cell>
          <cell r="E29">
            <v>82.375</v>
          </cell>
          <cell r="F29">
            <v>96</v>
          </cell>
          <cell r="G29">
            <v>53</v>
          </cell>
          <cell r="H29">
            <v>11.879999999999999</v>
          </cell>
          <cell r="I29" t="str">
            <v>S</v>
          </cell>
          <cell r="J29">
            <v>29.52</v>
          </cell>
          <cell r="K29">
            <v>0</v>
          </cell>
        </row>
        <row r="30">
          <cell r="B30">
            <v>14.941666666666668</v>
          </cell>
          <cell r="C30">
            <v>19.600000000000001</v>
          </cell>
          <cell r="D30">
            <v>11.6</v>
          </cell>
          <cell r="E30">
            <v>65.041666666666671</v>
          </cell>
          <cell r="F30">
            <v>77</v>
          </cell>
          <cell r="G30">
            <v>45</v>
          </cell>
          <cell r="H30">
            <v>10.8</v>
          </cell>
          <cell r="I30" t="str">
            <v>S</v>
          </cell>
          <cell r="J30">
            <v>30.6</v>
          </cell>
          <cell r="K30">
            <v>0</v>
          </cell>
        </row>
        <row r="31">
          <cell r="B31">
            <v>9.9541666666666675</v>
          </cell>
          <cell r="C31">
            <v>16.600000000000001</v>
          </cell>
          <cell r="D31">
            <v>2</v>
          </cell>
          <cell r="E31">
            <v>60.375</v>
          </cell>
          <cell r="F31">
            <v>94</v>
          </cell>
          <cell r="G31">
            <v>31</v>
          </cell>
          <cell r="H31">
            <v>8.2799999999999994</v>
          </cell>
          <cell r="I31" t="str">
            <v>S</v>
          </cell>
          <cell r="J31">
            <v>28.08</v>
          </cell>
          <cell r="K31">
            <v>0</v>
          </cell>
        </row>
        <row r="32">
          <cell r="B32">
            <v>14.458333333333334</v>
          </cell>
          <cell r="C32">
            <v>21</v>
          </cell>
          <cell r="D32">
            <v>10.6</v>
          </cell>
          <cell r="E32">
            <v>48.25</v>
          </cell>
          <cell r="F32">
            <v>70</v>
          </cell>
          <cell r="G32">
            <v>29</v>
          </cell>
          <cell r="H32">
            <v>5.04</v>
          </cell>
          <cell r="I32" t="str">
            <v>S</v>
          </cell>
          <cell r="J32">
            <v>18</v>
          </cell>
          <cell r="K32">
            <v>0</v>
          </cell>
        </row>
        <row r="33">
          <cell r="B33">
            <v>15.179166666666669</v>
          </cell>
          <cell r="C33">
            <v>18</v>
          </cell>
          <cell r="D33">
            <v>13.7</v>
          </cell>
          <cell r="E33">
            <v>75.5</v>
          </cell>
          <cell r="F33">
            <v>96</v>
          </cell>
          <cell r="G33">
            <v>42</v>
          </cell>
          <cell r="H33">
            <v>3.6</v>
          </cell>
          <cell r="I33" t="str">
            <v>S</v>
          </cell>
          <cell r="J33">
            <v>11.16</v>
          </cell>
          <cell r="K33">
            <v>4.6000000000000005</v>
          </cell>
        </row>
        <row r="34">
          <cell r="B34">
            <v>19.766666666666666</v>
          </cell>
          <cell r="C34">
            <v>28.8</v>
          </cell>
          <cell r="D34">
            <v>14.7</v>
          </cell>
          <cell r="E34">
            <v>83.791666666666671</v>
          </cell>
          <cell r="F34">
            <v>97</v>
          </cell>
          <cell r="G34">
            <v>53</v>
          </cell>
          <cell r="H34">
            <v>9</v>
          </cell>
          <cell r="I34" t="str">
            <v>SO</v>
          </cell>
          <cell r="J34">
            <v>25.56</v>
          </cell>
          <cell r="K34">
            <v>9</v>
          </cell>
        </row>
        <row r="35">
          <cell r="I35" t="str">
            <v>S</v>
          </cell>
        </row>
      </sheetData>
      <sheetData sheetId="6">
        <row r="5">
          <cell r="B5">
            <v>20.116666666666664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I35" t="str">
            <v>**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18.624999999999996</v>
          </cell>
          <cell r="C5">
            <v>27.1</v>
          </cell>
          <cell r="D5">
            <v>10.6</v>
          </cell>
          <cell r="E5">
            <v>63.708333333333336</v>
          </cell>
          <cell r="F5">
            <v>95</v>
          </cell>
          <cell r="G5">
            <v>27</v>
          </cell>
          <cell r="H5">
            <v>9.7200000000000006</v>
          </cell>
          <cell r="I5" t="str">
            <v>SO</v>
          </cell>
          <cell r="J5">
            <v>20.52</v>
          </cell>
          <cell r="K5">
            <v>0</v>
          </cell>
        </row>
        <row r="6">
          <cell r="B6">
            <v>18.729166666666668</v>
          </cell>
          <cell r="C6">
            <v>29.1</v>
          </cell>
          <cell r="D6">
            <v>10.7</v>
          </cell>
          <cell r="E6">
            <v>63.125</v>
          </cell>
          <cell r="F6">
            <v>91</v>
          </cell>
          <cell r="G6">
            <v>32</v>
          </cell>
          <cell r="H6">
            <v>9.3600000000000012</v>
          </cell>
          <cell r="I6" t="str">
            <v>SO</v>
          </cell>
          <cell r="J6">
            <v>16.920000000000002</v>
          </cell>
          <cell r="K6">
            <v>0</v>
          </cell>
        </row>
        <row r="7">
          <cell r="B7">
            <v>21.204166666666666</v>
          </cell>
          <cell r="C7">
            <v>30.2</v>
          </cell>
          <cell r="D7">
            <v>14.6</v>
          </cell>
          <cell r="E7">
            <v>64.916666666666671</v>
          </cell>
          <cell r="F7">
            <v>92</v>
          </cell>
          <cell r="G7">
            <v>30</v>
          </cell>
          <cell r="H7">
            <v>15.840000000000002</v>
          </cell>
          <cell r="I7" t="str">
            <v>O</v>
          </cell>
          <cell r="J7">
            <v>30.6</v>
          </cell>
          <cell r="K7">
            <v>0</v>
          </cell>
        </row>
        <row r="8">
          <cell r="B8">
            <v>20.250000000000004</v>
          </cell>
          <cell r="C8">
            <v>27.5</v>
          </cell>
          <cell r="D8">
            <v>12.3</v>
          </cell>
          <cell r="E8">
            <v>62.375</v>
          </cell>
          <cell r="F8">
            <v>93</v>
          </cell>
          <cell r="G8">
            <v>31</v>
          </cell>
          <cell r="H8">
            <v>18.720000000000002</v>
          </cell>
          <cell r="I8" t="str">
            <v>SO</v>
          </cell>
          <cell r="J8">
            <v>30.240000000000002</v>
          </cell>
          <cell r="K8">
            <v>0</v>
          </cell>
        </row>
        <row r="9">
          <cell r="B9">
            <v>19.520833333333332</v>
          </cell>
          <cell r="C9">
            <v>26.9</v>
          </cell>
          <cell r="D9">
            <v>13.4</v>
          </cell>
          <cell r="E9">
            <v>65.708333333333329</v>
          </cell>
          <cell r="F9">
            <v>94</v>
          </cell>
          <cell r="G9">
            <v>31</v>
          </cell>
          <cell r="H9">
            <v>13.68</v>
          </cell>
          <cell r="I9" t="str">
            <v>L</v>
          </cell>
          <cell r="J9">
            <v>24.12</v>
          </cell>
          <cell r="K9">
            <v>0</v>
          </cell>
        </row>
        <row r="10">
          <cell r="B10">
            <v>20.12916666666667</v>
          </cell>
          <cell r="C10">
            <v>30.3</v>
          </cell>
          <cell r="D10">
            <v>10</v>
          </cell>
          <cell r="E10">
            <v>59.208333333333336</v>
          </cell>
          <cell r="F10">
            <v>89</v>
          </cell>
          <cell r="G10">
            <v>30</v>
          </cell>
          <cell r="H10">
            <v>14.4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23.258333333333329</v>
          </cell>
          <cell r="C11">
            <v>32.1</v>
          </cell>
          <cell r="D11">
            <v>15.1</v>
          </cell>
          <cell r="E11">
            <v>63.041666666666664</v>
          </cell>
          <cell r="F11">
            <v>91</v>
          </cell>
          <cell r="G11">
            <v>32</v>
          </cell>
          <cell r="H11">
            <v>33.840000000000003</v>
          </cell>
          <cell r="I11" t="str">
            <v>NO</v>
          </cell>
          <cell r="J11">
            <v>66.600000000000009</v>
          </cell>
          <cell r="K11">
            <v>1.4</v>
          </cell>
        </row>
        <row r="12">
          <cell r="B12">
            <v>19.458333333333332</v>
          </cell>
          <cell r="C12">
            <v>24.8</v>
          </cell>
          <cell r="D12">
            <v>14.6</v>
          </cell>
          <cell r="E12">
            <v>73.791666666666671</v>
          </cell>
          <cell r="F12">
            <v>90</v>
          </cell>
          <cell r="G12">
            <v>54</v>
          </cell>
          <cell r="H12">
            <v>15.120000000000001</v>
          </cell>
          <cell r="I12" t="str">
            <v>S</v>
          </cell>
          <cell r="J12">
            <v>39.6</v>
          </cell>
          <cell r="K12">
            <v>0</v>
          </cell>
        </row>
        <row r="13">
          <cell r="B13">
            <v>19.291666666666671</v>
          </cell>
          <cell r="C13">
            <v>29.1</v>
          </cell>
          <cell r="D13">
            <v>16.2</v>
          </cell>
          <cell r="E13">
            <v>84.375</v>
          </cell>
          <cell r="F13">
            <v>97</v>
          </cell>
          <cell r="G13">
            <v>51</v>
          </cell>
          <cell r="H13">
            <v>39.6</v>
          </cell>
          <cell r="I13" t="str">
            <v>N</v>
          </cell>
          <cell r="J13">
            <v>64.8</v>
          </cell>
          <cell r="K13">
            <v>34.4</v>
          </cell>
        </row>
        <row r="14">
          <cell r="B14">
            <v>18.241666666666664</v>
          </cell>
          <cell r="C14">
            <v>20.7</v>
          </cell>
          <cell r="D14">
            <v>16.5</v>
          </cell>
          <cell r="E14">
            <v>93.083333333333329</v>
          </cell>
          <cell r="F14">
            <v>97</v>
          </cell>
          <cell r="G14">
            <v>82</v>
          </cell>
          <cell r="H14">
            <v>13.32</v>
          </cell>
          <cell r="I14" t="str">
            <v>S</v>
          </cell>
          <cell r="J14">
            <v>25.2</v>
          </cell>
          <cell r="K14">
            <v>6.4</v>
          </cell>
        </row>
        <row r="15">
          <cell r="B15">
            <v>18.095833333333335</v>
          </cell>
          <cell r="C15">
            <v>23.1</v>
          </cell>
          <cell r="D15">
            <v>14.2</v>
          </cell>
          <cell r="E15">
            <v>84.833333333333329</v>
          </cell>
          <cell r="G15">
            <v>53</v>
          </cell>
          <cell r="H15">
            <v>11.16</v>
          </cell>
          <cell r="I15" t="str">
            <v>S</v>
          </cell>
          <cell r="J15">
            <v>18</v>
          </cell>
          <cell r="K15">
            <v>0</v>
          </cell>
        </row>
        <row r="16">
          <cell r="B16">
            <v>19.233333333333334</v>
          </cell>
          <cell r="C16">
            <v>27.9</v>
          </cell>
          <cell r="D16">
            <v>11.8</v>
          </cell>
          <cell r="E16">
            <v>74.5</v>
          </cell>
          <cell r="F16">
            <v>96</v>
          </cell>
          <cell r="G16">
            <v>46</v>
          </cell>
          <cell r="H16">
            <v>11.520000000000001</v>
          </cell>
          <cell r="I16" t="str">
            <v>SE</v>
          </cell>
          <cell r="J16">
            <v>21.96</v>
          </cell>
          <cell r="K16">
            <v>0</v>
          </cell>
        </row>
        <row r="17">
          <cell r="B17">
            <v>19.550000000000004</v>
          </cell>
          <cell r="C17">
            <v>29.4</v>
          </cell>
          <cell r="D17">
            <v>13.8</v>
          </cell>
          <cell r="E17">
            <v>77.849999999999994</v>
          </cell>
          <cell r="F17">
            <v>96</v>
          </cell>
          <cell r="G17">
            <v>31</v>
          </cell>
          <cell r="H17">
            <v>10.44</v>
          </cell>
          <cell r="I17" t="str">
            <v>S</v>
          </cell>
          <cell r="J17">
            <v>16.920000000000002</v>
          </cell>
          <cell r="K17">
            <v>0</v>
          </cell>
        </row>
        <row r="18">
          <cell r="B18">
            <v>20.213043478260872</v>
          </cell>
          <cell r="C18">
            <v>28.5</v>
          </cell>
          <cell r="D18">
            <v>12.8</v>
          </cell>
          <cell r="E18">
            <v>66.782608695652172</v>
          </cell>
          <cell r="F18">
            <v>96</v>
          </cell>
          <cell r="G18">
            <v>29</v>
          </cell>
          <cell r="H18">
            <v>14.76</v>
          </cell>
          <cell r="I18" t="str">
            <v>SE</v>
          </cell>
          <cell r="J18">
            <v>25.56</v>
          </cell>
          <cell r="K18">
            <v>0</v>
          </cell>
        </row>
        <row r="19">
          <cell r="B19">
            <v>20.354166666666668</v>
          </cell>
          <cell r="C19">
            <v>27.3</v>
          </cell>
          <cell r="D19">
            <v>14.1</v>
          </cell>
          <cell r="E19">
            <v>62.5</v>
          </cell>
          <cell r="F19">
            <v>88</v>
          </cell>
          <cell r="G19">
            <v>33</v>
          </cell>
          <cell r="H19">
            <v>14.76</v>
          </cell>
          <cell r="I19" t="str">
            <v>SE</v>
          </cell>
          <cell r="J19">
            <v>23.759999999999998</v>
          </cell>
          <cell r="K19">
            <v>0</v>
          </cell>
        </row>
        <row r="20">
          <cell r="B20">
            <v>20.133333333333336</v>
          </cell>
          <cell r="C20">
            <v>28.3</v>
          </cell>
          <cell r="D20">
            <v>12.7</v>
          </cell>
          <cell r="E20">
            <v>67.083333333333329</v>
          </cell>
          <cell r="F20">
            <v>94</v>
          </cell>
          <cell r="G20">
            <v>35</v>
          </cell>
          <cell r="H20">
            <v>15.840000000000002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21.016666666666662</v>
          </cell>
          <cell r="C21">
            <v>28.6</v>
          </cell>
          <cell r="D21">
            <v>13.2</v>
          </cell>
          <cell r="E21">
            <v>63.75</v>
          </cell>
          <cell r="F21">
            <v>93</v>
          </cell>
          <cell r="G21">
            <v>34</v>
          </cell>
          <cell r="H21">
            <v>14.04</v>
          </cell>
          <cell r="I21" t="str">
            <v>NE</v>
          </cell>
          <cell r="J21">
            <v>28.08</v>
          </cell>
          <cell r="K21">
            <v>0</v>
          </cell>
        </row>
        <row r="22">
          <cell r="B22">
            <v>20.537500000000001</v>
          </cell>
          <cell r="C22">
            <v>28.1</v>
          </cell>
          <cell r="D22">
            <v>13</v>
          </cell>
          <cell r="E22">
            <v>63.5</v>
          </cell>
          <cell r="F22">
            <v>93</v>
          </cell>
          <cell r="G22">
            <v>32</v>
          </cell>
          <cell r="H22">
            <v>12.24</v>
          </cell>
          <cell r="I22" t="str">
            <v>L</v>
          </cell>
          <cell r="J22">
            <v>25.2</v>
          </cell>
          <cell r="K22">
            <v>0</v>
          </cell>
        </row>
        <row r="23">
          <cell r="B23">
            <v>19.383333333333333</v>
          </cell>
          <cell r="C23">
            <v>28.5</v>
          </cell>
          <cell r="D23">
            <v>10.8</v>
          </cell>
          <cell r="E23">
            <v>66.833333333333329</v>
          </cell>
          <cell r="F23">
            <v>94</v>
          </cell>
          <cell r="G23">
            <v>30</v>
          </cell>
          <cell r="H23">
            <v>13.32</v>
          </cell>
          <cell r="I23" t="str">
            <v>S</v>
          </cell>
          <cell r="J23">
            <v>25.92</v>
          </cell>
          <cell r="K23">
            <v>0</v>
          </cell>
        </row>
        <row r="24">
          <cell r="B24">
            <v>19.604761904761904</v>
          </cell>
          <cell r="C24">
            <v>31</v>
          </cell>
          <cell r="D24">
            <v>12.7</v>
          </cell>
          <cell r="E24">
            <v>69.952380952380949</v>
          </cell>
          <cell r="F24">
            <v>94</v>
          </cell>
          <cell r="G24">
            <v>25</v>
          </cell>
          <cell r="H24">
            <v>9.7200000000000006</v>
          </cell>
          <cell r="I24" t="str">
            <v>NE</v>
          </cell>
          <cell r="J24">
            <v>22.68</v>
          </cell>
          <cell r="K24">
            <v>0</v>
          </cell>
        </row>
        <row r="25">
          <cell r="B25">
            <v>20.170000000000005</v>
          </cell>
          <cell r="C25">
            <v>31.5</v>
          </cell>
          <cell r="D25">
            <v>13.6</v>
          </cell>
          <cell r="E25">
            <v>71.400000000000006</v>
          </cell>
          <cell r="F25">
            <v>94</v>
          </cell>
          <cell r="G25">
            <v>27</v>
          </cell>
          <cell r="H25">
            <v>10.08</v>
          </cell>
          <cell r="I25" t="str">
            <v>N</v>
          </cell>
          <cell r="J25">
            <v>16.920000000000002</v>
          </cell>
          <cell r="K25">
            <v>0</v>
          </cell>
        </row>
        <row r="26">
          <cell r="B26">
            <v>21.708333333333332</v>
          </cell>
          <cell r="C26">
            <v>30.7</v>
          </cell>
          <cell r="D26">
            <v>13.8</v>
          </cell>
          <cell r="E26">
            <v>68.125</v>
          </cell>
          <cell r="F26">
            <v>95</v>
          </cell>
          <cell r="G26">
            <v>30</v>
          </cell>
          <cell r="H26">
            <v>8.64</v>
          </cell>
          <cell r="I26" t="str">
            <v>NE</v>
          </cell>
          <cell r="J26">
            <v>21.240000000000002</v>
          </cell>
          <cell r="K26">
            <v>0</v>
          </cell>
        </row>
        <row r="27">
          <cell r="B27">
            <v>20.338095238095235</v>
          </cell>
          <cell r="C27">
            <v>29.6</v>
          </cell>
          <cell r="D27">
            <v>14</v>
          </cell>
          <cell r="E27">
            <v>72.476190476190482</v>
          </cell>
          <cell r="F27">
            <v>94</v>
          </cell>
          <cell r="G27">
            <v>39</v>
          </cell>
          <cell r="H27">
            <v>11.16</v>
          </cell>
          <cell r="I27" t="str">
            <v>SO</v>
          </cell>
          <cell r="J27">
            <v>21.6</v>
          </cell>
          <cell r="K27">
            <v>0</v>
          </cell>
        </row>
        <row r="28">
          <cell r="B28">
            <v>21.112499999999997</v>
          </cell>
          <cell r="C28">
            <v>29.3</v>
          </cell>
          <cell r="D28">
            <v>13.6</v>
          </cell>
          <cell r="E28">
            <v>70.208333333333329</v>
          </cell>
          <cell r="F28">
            <v>96</v>
          </cell>
          <cell r="G28">
            <v>35</v>
          </cell>
          <cell r="H28">
            <v>15.120000000000001</v>
          </cell>
          <cell r="I28" t="str">
            <v>NE</v>
          </cell>
          <cell r="J28">
            <v>27.36</v>
          </cell>
          <cell r="K28">
            <v>0</v>
          </cell>
        </row>
        <row r="29">
          <cell r="B29">
            <v>20.568181818181817</v>
          </cell>
          <cell r="C29">
            <v>31</v>
          </cell>
          <cell r="D29">
            <v>14.4</v>
          </cell>
          <cell r="E29">
            <v>70.681818181818187</v>
          </cell>
          <cell r="F29">
            <v>93</v>
          </cell>
          <cell r="G29">
            <v>28</v>
          </cell>
          <cell r="H29">
            <v>9.3600000000000012</v>
          </cell>
          <cell r="I29" t="str">
            <v>L</v>
          </cell>
          <cell r="J29">
            <v>21.240000000000002</v>
          </cell>
          <cell r="K29">
            <v>0</v>
          </cell>
        </row>
        <row r="30">
          <cell r="B30">
            <v>18.550727272727272</v>
          </cell>
          <cell r="C30">
            <v>31</v>
          </cell>
          <cell r="D30">
            <v>14.1</v>
          </cell>
          <cell r="E30">
            <v>78.867272727272734</v>
          </cell>
          <cell r="F30">
            <v>93</v>
          </cell>
          <cell r="G30">
            <v>28</v>
          </cell>
          <cell r="H30">
            <v>33.696000000000005</v>
          </cell>
          <cell r="I30" t="str">
            <v>SO</v>
          </cell>
          <cell r="J30">
            <v>76.464000000000013</v>
          </cell>
          <cell r="K30">
            <v>0</v>
          </cell>
        </row>
        <row r="31">
          <cell r="B31">
            <v>9.9541666666666675</v>
          </cell>
          <cell r="C31">
            <v>16.600000000000001</v>
          </cell>
          <cell r="D31">
            <v>2</v>
          </cell>
          <cell r="E31">
            <v>60.375</v>
          </cell>
          <cell r="F31">
            <v>94</v>
          </cell>
          <cell r="G31">
            <v>31</v>
          </cell>
          <cell r="H31">
            <v>8.2799999999999994</v>
          </cell>
          <cell r="I31" t="str">
            <v>S</v>
          </cell>
          <cell r="J31">
            <v>28.08</v>
          </cell>
          <cell r="K31">
            <v>0</v>
          </cell>
        </row>
        <row r="32">
          <cell r="B32">
            <v>12.404166666666667</v>
          </cell>
          <cell r="C32">
            <v>22</v>
          </cell>
          <cell r="D32">
            <v>4.2</v>
          </cell>
          <cell r="E32">
            <v>63.291666666666664</v>
          </cell>
          <cell r="F32">
            <v>93</v>
          </cell>
          <cell r="G32">
            <v>28</v>
          </cell>
          <cell r="H32">
            <v>10.8</v>
          </cell>
          <cell r="I32" t="str">
            <v>S</v>
          </cell>
          <cell r="J32">
            <v>20.16</v>
          </cell>
          <cell r="K32">
            <v>0</v>
          </cell>
        </row>
        <row r="33">
          <cell r="B33">
            <v>17.147619047619049</v>
          </cell>
          <cell r="C33">
            <v>30.8</v>
          </cell>
          <cell r="D33">
            <v>9.1999999999999993</v>
          </cell>
          <cell r="E33">
            <v>64.333333333333329</v>
          </cell>
          <cell r="F33">
            <v>91</v>
          </cell>
          <cell r="G33">
            <v>27</v>
          </cell>
          <cell r="H33">
            <v>21.6</v>
          </cell>
          <cell r="I33" t="str">
            <v>N</v>
          </cell>
          <cell r="J33">
            <v>36.72</v>
          </cell>
          <cell r="K33">
            <v>0</v>
          </cell>
        </row>
        <row r="34">
          <cell r="B34">
            <v>19.119999999999997</v>
          </cell>
          <cell r="C34">
            <v>30</v>
          </cell>
          <cell r="D34">
            <v>11.4</v>
          </cell>
          <cell r="E34">
            <v>68.7</v>
          </cell>
          <cell r="F34">
            <v>92</v>
          </cell>
          <cell r="G34">
            <v>35</v>
          </cell>
          <cell r="H34">
            <v>10.08</v>
          </cell>
          <cell r="I34" t="str">
            <v>N</v>
          </cell>
          <cell r="J34">
            <v>26.28</v>
          </cell>
          <cell r="K34">
            <v>0</v>
          </cell>
        </row>
        <row r="35">
          <cell r="I35" t="str">
            <v>S</v>
          </cell>
        </row>
      </sheetData>
      <sheetData sheetId="6">
        <row r="5">
          <cell r="B5">
            <v>21.184999999999995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22.32</v>
          </cell>
          <cell r="C5">
            <v>25.8</v>
          </cell>
          <cell r="D5">
            <v>18.100000000000001</v>
          </cell>
          <cell r="E5">
            <v>49.8</v>
          </cell>
          <cell r="F5">
            <v>73</v>
          </cell>
          <cell r="G5">
            <v>25</v>
          </cell>
          <cell r="H5">
            <v>10.8</v>
          </cell>
          <cell r="I5" t="str">
            <v>NE</v>
          </cell>
          <cell r="J5">
            <v>21.96</v>
          </cell>
          <cell r="K5">
            <v>9.8000000000000007</v>
          </cell>
        </row>
        <row r="6">
          <cell r="B6">
            <v>17.658333333333331</v>
          </cell>
          <cell r="C6">
            <v>25</v>
          </cell>
          <cell r="D6">
            <v>13.3</v>
          </cell>
          <cell r="E6">
            <v>67.458333333333329</v>
          </cell>
          <cell r="F6">
            <v>83</v>
          </cell>
          <cell r="G6">
            <v>35</v>
          </cell>
          <cell r="H6">
            <v>9.7200000000000006</v>
          </cell>
          <cell r="I6" t="str">
            <v>NE</v>
          </cell>
          <cell r="J6">
            <v>19.8</v>
          </cell>
          <cell r="K6">
            <v>0</v>
          </cell>
        </row>
        <row r="7">
          <cell r="B7">
            <v>19.254166666666666</v>
          </cell>
          <cell r="C7">
            <v>25.9</v>
          </cell>
          <cell r="D7">
            <v>14.6</v>
          </cell>
          <cell r="E7">
            <v>60.333333333333336</v>
          </cell>
          <cell r="F7">
            <v>79</v>
          </cell>
          <cell r="G7">
            <v>34</v>
          </cell>
          <cell r="H7">
            <v>8.64</v>
          </cell>
          <cell r="I7" t="str">
            <v>NE</v>
          </cell>
          <cell r="J7">
            <v>17.64</v>
          </cell>
          <cell r="K7">
            <v>0</v>
          </cell>
        </row>
        <row r="8">
          <cell r="B8">
            <v>16.987500000000001</v>
          </cell>
          <cell r="C8">
            <v>20.8</v>
          </cell>
          <cell r="D8">
            <v>14.5</v>
          </cell>
          <cell r="E8">
            <v>75.25</v>
          </cell>
          <cell r="F8">
            <v>93</v>
          </cell>
          <cell r="G8">
            <v>55</v>
          </cell>
          <cell r="H8">
            <v>11.16</v>
          </cell>
          <cell r="I8" t="str">
            <v>S</v>
          </cell>
          <cell r="J8">
            <v>27</v>
          </cell>
          <cell r="K8">
            <v>0</v>
          </cell>
        </row>
        <row r="9">
          <cell r="B9">
            <v>14.450000000000003</v>
          </cell>
          <cell r="C9">
            <v>22.4</v>
          </cell>
          <cell r="D9">
            <v>7.3</v>
          </cell>
          <cell r="E9">
            <v>70.833333333333329</v>
          </cell>
          <cell r="F9">
            <v>94</v>
          </cell>
          <cell r="G9">
            <v>38</v>
          </cell>
          <cell r="H9">
            <v>13.68</v>
          </cell>
          <cell r="I9" t="str">
            <v>NE</v>
          </cell>
          <cell r="J9">
            <v>32.76</v>
          </cell>
          <cell r="K9">
            <v>0</v>
          </cell>
        </row>
        <row r="10">
          <cell r="B10">
            <v>15.770833333333336</v>
          </cell>
          <cell r="C10">
            <v>24.2</v>
          </cell>
          <cell r="D10">
            <v>10</v>
          </cell>
          <cell r="E10">
            <v>73.083333333333329</v>
          </cell>
          <cell r="F10">
            <v>92</v>
          </cell>
          <cell r="G10">
            <v>47</v>
          </cell>
          <cell r="H10">
            <v>18</v>
          </cell>
          <cell r="I10" t="str">
            <v>NE</v>
          </cell>
          <cell r="J10">
            <v>39.6</v>
          </cell>
          <cell r="K10">
            <v>0</v>
          </cell>
        </row>
        <row r="11">
          <cell r="B11">
            <v>17.016666666666669</v>
          </cell>
          <cell r="C11">
            <v>21.5</v>
          </cell>
          <cell r="D11">
            <v>12.3</v>
          </cell>
          <cell r="E11">
            <v>79.333333333333329</v>
          </cell>
          <cell r="F11">
            <v>98</v>
          </cell>
          <cell r="G11">
            <v>65</v>
          </cell>
          <cell r="H11">
            <v>20.88</v>
          </cell>
          <cell r="I11" t="str">
            <v>SO</v>
          </cell>
          <cell r="J11">
            <v>42.12</v>
          </cell>
          <cell r="K11">
            <v>3.2</v>
          </cell>
        </row>
        <row r="12">
          <cell r="B12">
            <v>12.116666666666667</v>
          </cell>
          <cell r="C12">
            <v>18.399999999999999</v>
          </cell>
          <cell r="D12">
            <v>6.2</v>
          </cell>
          <cell r="E12">
            <v>86.125</v>
          </cell>
          <cell r="F12">
            <v>98</v>
          </cell>
          <cell r="G12">
            <v>62</v>
          </cell>
          <cell r="H12">
            <v>19.440000000000001</v>
          </cell>
          <cell r="I12" t="str">
            <v>NE</v>
          </cell>
          <cell r="J12">
            <v>38.519999999999996</v>
          </cell>
          <cell r="K12">
            <v>0.8</v>
          </cell>
        </row>
        <row r="13">
          <cell r="B13">
            <v>15.058333333333337</v>
          </cell>
          <cell r="C13">
            <v>20.100000000000001</v>
          </cell>
          <cell r="D13">
            <v>12.7</v>
          </cell>
          <cell r="E13">
            <v>92.625</v>
          </cell>
          <cell r="F13">
            <v>99</v>
          </cell>
          <cell r="G13">
            <v>76</v>
          </cell>
          <cell r="H13">
            <v>17.28</v>
          </cell>
          <cell r="I13" t="str">
            <v>NE</v>
          </cell>
          <cell r="J13">
            <v>43.56</v>
          </cell>
          <cell r="K13">
            <v>57.2</v>
          </cell>
        </row>
        <row r="14">
          <cell r="B14">
            <v>14.529166666666663</v>
          </cell>
          <cell r="C14">
            <v>21.8</v>
          </cell>
          <cell r="D14">
            <v>8.4</v>
          </cell>
          <cell r="E14">
            <v>70.333333333333329</v>
          </cell>
          <cell r="F14">
            <v>96</v>
          </cell>
          <cell r="G14">
            <v>21</v>
          </cell>
          <cell r="H14">
            <v>8.64</v>
          </cell>
          <cell r="I14" t="str">
            <v>L</v>
          </cell>
          <cell r="J14">
            <v>19.440000000000001</v>
          </cell>
          <cell r="K14">
            <v>0</v>
          </cell>
        </row>
        <row r="15">
          <cell r="B15">
            <v>14.154166666666669</v>
          </cell>
          <cell r="C15">
            <v>21.5</v>
          </cell>
          <cell r="D15">
            <v>8.1999999999999993</v>
          </cell>
          <cell r="E15">
            <v>76.5</v>
          </cell>
          <cell r="G15">
            <v>41</v>
          </cell>
          <cell r="H15">
            <v>19.440000000000001</v>
          </cell>
          <cell r="I15" t="str">
            <v>NE</v>
          </cell>
          <cell r="J15">
            <v>38.880000000000003</v>
          </cell>
          <cell r="K15">
            <v>0</v>
          </cell>
        </row>
        <row r="16">
          <cell r="B16">
            <v>15.983333333333334</v>
          </cell>
          <cell r="C16">
            <v>23.5</v>
          </cell>
          <cell r="D16">
            <v>11.1</v>
          </cell>
          <cell r="E16">
            <v>82.958333333333329</v>
          </cell>
          <cell r="F16">
            <v>98</v>
          </cell>
          <cell r="G16">
            <v>59</v>
          </cell>
          <cell r="H16">
            <v>20.52</v>
          </cell>
          <cell r="I16" t="str">
            <v>NE</v>
          </cell>
          <cell r="J16">
            <v>37.080000000000005</v>
          </cell>
          <cell r="K16">
            <v>0</v>
          </cell>
        </row>
        <row r="17">
          <cell r="B17">
            <v>18.395833333333332</v>
          </cell>
          <cell r="C17">
            <v>26.1</v>
          </cell>
          <cell r="D17">
            <v>12.8</v>
          </cell>
          <cell r="E17">
            <v>72.75</v>
          </cell>
          <cell r="F17">
            <v>94</v>
          </cell>
          <cell r="G17">
            <v>36</v>
          </cell>
          <cell r="H17">
            <v>12.6</v>
          </cell>
          <cell r="I17" t="str">
            <v>NE</v>
          </cell>
          <cell r="J17">
            <v>23.040000000000003</v>
          </cell>
          <cell r="K17">
            <v>0</v>
          </cell>
        </row>
        <row r="18">
          <cell r="B18">
            <v>17.774999999999999</v>
          </cell>
          <cell r="C18">
            <v>24.2</v>
          </cell>
          <cell r="D18">
            <v>12.5</v>
          </cell>
          <cell r="E18">
            <v>73.416666666666671</v>
          </cell>
          <cell r="F18">
            <v>94</v>
          </cell>
          <cell r="G18">
            <v>47</v>
          </cell>
          <cell r="H18">
            <v>19.079999999999998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16.329166666666669</v>
          </cell>
          <cell r="C19">
            <v>23.7</v>
          </cell>
          <cell r="D19">
            <v>11.4</v>
          </cell>
          <cell r="E19">
            <v>79.75</v>
          </cell>
          <cell r="F19">
            <v>97</v>
          </cell>
          <cell r="G19">
            <v>52</v>
          </cell>
          <cell r="H19">
            <v>25.92</v>
          </cell>
          <cell r="I19" t="str">
            <v>NE</v>
          </cell>
          <cell r="J19">
            <v>47.519999999999996</v>
          </cell>
          <cell r="K19">
            <v>0</v>
          </cell>
        </row>
        <row r="20">
          <cell r="B20">
            <v>17.408333333333335</v>
          </cell>
          <cell r="C20">
            <v>25.9</v>
          </cell>
          <cell r="D20">
            <v>11.2</v>
          </cell>
          <cell r="E20">
            <v>75.875</v>
          </cell>
          <cell r="F20">
            <v>97</v>
          </cell>
          <cell r="G20">
            <v>45</v>
          </cell>
          <cell r="H20">
            <v>19.079999999999998</v>
          </cell>
          <cell r="I20" t="str">
            <v>NE</v>
          </cell>
          <cell r="J20">
            <v>34.56</v>
          </cell>
          <cell r="K20">
            <v>0</v>
          </cell>
        </row>
        <row r="21">
          <cell r="B21">
            <v>20.441666666666666</v>
          </cell>
          <cell r="C21">
            <v>28.6</v>
          </cell>
          <cell r="D21">
            <v>14.9</v>
          </cell>
          <cell r="E21">
            <v>68.791666666666671</v>
          </cell>
          <cell r="F21">
            <v>88</v>
          </cell>
          <cell r="G21">
            <v>41</v>
          </cell>
          <cell r="H21">
            <v>15.48</v>
          </cell>
          <cell r="I21" t="str">
            <v>NE</v>
          </cell>
          <cell r="J21">
            <v>35.28</v>
          </cell>
          <cell r="K21">
            <v>0</v>
          </cell>
        </row>
        <row r="22">
          <cell r="B22">
            <v>22.812500000000004</v>
          </cell>
          <cell r="C22">
            <v>29</v>
          </cell>
          <cell r="D22">
            <v>18.7</v>
          </cell>
          <cell r="E22">
            <v>70.333333333333329</v>
          </cell>
          <cell r="F22">
            <v>89</v>
          </cell>
          <cell r="G22">
            <v>42</v>
          </cell>
          <cell r="H22">
            <v>15.840000000000002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21.429166666666664</v>
          </cell>
          <cell r="C23">
            <v>28.8</v>
          </cell>
          <cell r="D23">
            <v>15.7</v>
          </cell>
          <cell r="E23">
            <v>71.833333333333329</v>
          </cell>
          <cell r="F23">
            <v>95</v>
          </cell>
          <cell r="G23">
            <v>38</v>
          </cell>
          <cell r="H23">
            <v>20.52</v>
          </cell>
          <cell r="I23" t="str">
            <v>NE</v>
          </cell>
          <cell r="J23">
            <v>45</v>
          </cell>
          <cell r="K23">
            <v>0</v>
          </cell>
        </row>
        <row r="24">
          <cell r="B24">
            <v>21.445833333333329</v>
          </cell>
          <cell r="C24">
            <v>28.3</v>
          </cell>
          <cell r="D24">
            <v>14.3</v>
          </cell>
          <cell r="E24">
            <v>66.958333333333329</v>
          </cell>
          <cell r="F24">
            <v>93</v>
          </cell>
          <cell r="G24">
            <v>41</v>
          </cell>
          <cell r="H24">
            <v>19.8</v>
          </cell>
          <cell r="I24" t="str">
            <v>NE</v>
          </cell>
          <cell r="J24">
            <v>45.72</v>
          </cell>
          <cell r="K24">
            <v>0</v>
          </cell>
        </row>
        <row r="25">
          <cell r="B25">
            <v>23.416666666666668</v>
          </cell>
          <cell r="C25">
            <v>28.3</v>
          </cell>
          <cell r="D25">
            <v>19.5</v>
          </cell>
          <cell r="E25">
            <v>65.25</v>
          </cell>
          <cell r="F25">
            <v>82</v>
          </cell>
          <cell r="G25">
            <v>47</v>
          </cell>
          <cell r="H25">
            <v>16.920000000000002</v>
          </cell>
          <cell r="I25" t="str">
            <v>N</v>
          </cell>
          <cell r="J25">
            <v>37.800000000000004</v>
          </cell>
          <cell r="K25">
            <v>0</v>
          </cell>
        </row>
        <row r="26">
          <cell r="B26">
            <v>23.670833333333324</v>
          </cell>
          <cell r="C26">
            <v>29.4</v>
          </cell>
          <cell r="D26">
            <v>18.7</v>
          </cell>
          <cell r="E26">
            <v>62.75</v>
          </cell>
          <cell r="F26">
            <v>84</v>
          </cell>
          <cell r="G26">
            <v>38</v>
          </cell>
          <cell r="H26">
            <v>12.96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21.866666666666664</v>
          </cell>
          <cell r="C27">
            <v>28</v>
          </cell>
          <cell r="D27">
            <v>17.2</v>
          </cell>
          <cell r="E27">
            <v>70.5</v>
          </cell>
          <cell r="F27">
            <v>95</v>
          </cell>
          <cell r="G27">
            <v>46</v>
          </cell>
          <cell r="H27">
            <v>14.04</v>
          </cell>
          <cell r="I27" t="str">
            <v>NE</v>
          </cell>
          <cell r="J27">
            <v>23.400000000000002</v>
          </cell>
          <cell r="K27">
            <v>0</v>
          </cell>
        </row>
        <row r="28">
          <cell r="B28">
            <v>19.395833333333336</v>
          </cell>
          <cell r="C28">
            <v>26.7</v>
          </cell>
          <cell r="D28">
            <v>15.7</v>
          </cell>
          <cell r="E28">
            <v>85.625</v>
          </cell>
          <cell r="F28">
            <v>99</v>
          </cell>
          <cell r="G28">
            <v>51</v>
          </cell>
          <cell r="H28">
            <v>14.76</v>
          </cell>
          <cell r="I28" t="str">
            <v>NE</v>
          </cell>
          <cell r="J28">
            <v>27.36</v>
          </cell>
          <cell r="K28">
            <v>0.2</v>
          </cell>
        </row>
        <row r="29">
          <cell r="B29">
            <v>16.691666666666666</v>
          </cell>
          <cell r="C29">
            <v>21</v>
          </cell>
          <cell r="D29">
            <v>10.9</v>
          </cell>
          <cell r="E29">
            <v>95.5</v>
          </cell>
          <cell r="F29">
            <v>99</v>
          </cell>
          <cell r="G29">
            <v>76</v>
          </cell>
          <cell r="H29">
            <v>19.079999999999998</v>
          </cell>
          <cell r="I29" t="str">
            <v>SO</v>
          </cell>
          <cell r="J29">
            <v>38.159999999999997</v>
          </cell>
          <cell r="K29">
            <v>0.60000000000000009</v>
          </cell>
        </row>
        <row r="30">
          <cell r="B30">
            <v>7.2833333333333341</v>
          </cell>
          <cell r="C30">
            <v>10.9</v>
          </cell>
          <cell r="D30">
            <v>4.4000000000000004</v>
          </cell>
          <cell r="E30">
            <v>91.958333333333329</v>
          </cell>
          <cell r="F30">
            <v>99</v>
          </cell>
          <cell r="G30">
            <v>74</v>
          </cell>
          <cell r="H30">
            <v>22.32</v>
          </cell>
          <cell r="I30" t="str">
            <v>SO</v>
          </cell>
          <cell r="J30">
            <v>45</v>
          </cell>
          <cell r="K30">
            <v>2</v>
          </cell>
        </row>
        <row r="31">
          <cell r="B31">
            <v>5.5666666666666673</v>
          </cell>
          <cell r="C31">
            <v>12.6</v>
          </cell>
          <cell r="D31">
            <v>0.4</v>
          </cell>
          <cell r="E31">
            <v>67.25</v>
          </cell>
          <cell r="F31">
            <v>97</v>
          </cell>
          <cell r="G31">
            <v>28</v>
          </cell>
          <cell r="H31">
            <v>12.96</v>
          </cell>
          <cell r="I31" t="str">
            <v>S</v>
          </cell>
          <cell r="J31">
            <v>34.200000000000003</v>
          </cell>
          <cell r="K31">
            <v>0</v>
          </cell>
        </row>
        <row r="32">
          <cell r="B32">
            <v>12.404166666666667</v>
          </cell>
          <cell r="C32">
            <v>22</v>
          </cell>
          <cell r="D32">
            <v>4.2</v>
          </cell>
          <cell r="E32">
            <v>63.291666666666664</v>
          </cell>
          <cell r="F32">
            <v>93</v>
          </cell>
          <cell r="G32">
            <v>28</v>
          </cell>
          <cell r="H32">
            <v>10.8</v>
          </cell>
          <cell r="I32" t="str">
            <v>S</v>
          </cell>
          <cell r="J32">
            <v>20.16</v>
          </cell>
          <cell r="K32">
            <v>0</v>
          </cell>
        </row>
        <row r="33">
          <cell r="B33">
            <v>11.458333333333334</v>
          </cell>
          <cell r="C33">
            <v>16.3</v>
          </cell>
          <cell r="D33">
            <v>8.8000000000000007</v>
          </cell>
          <cell r="E33">
            <v>84.041666666666671</v>
          </cell>
          <cell r="F33">
            <v>97</v>
          </cell>
          <cell r="G33">
            <v>56</v>
          </cell>
          <cell r="H33">
            <v>12.6</v>
          </cell>
          <cell r="I33" t="str">
            <v>NE</v>
          </cell>
          <cell r="J33">
            <v>21.6</v>
          </cell>
          <cell r="K33">
            <v>8.6</v>
          </cell>
        </row>
        <row r="34">
          <cell r="B34">
            <v>15.645833333333334</v>
          </cell>
          <cell r="C34">
            <v>19.600000000000001</v>
          </cell>
          <cell r="D34">
            <v>12.9</v>
          </cell>
          <cell r="E34">
            <v>94.166666666666671</v>
          </cell>
          <cell r="F34">
            <v>99</v>
          </cell>
          <cell r="G34">
            <v>79</v>
          </cell>
          <cell r="H34">
            <v>18</v>
          </cell>
          <cell r="I34" t="str">
            <v>NE</v>
          </cell>
          <cell r="J34">
            <v>43.56</v>
          </cell>
          <cell r="K34">
            <v>8.4</v>
          </cell>
        </row>
        <row r="35">
          <cell r="I35" t="str">
            <v>NE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22.020833333333332</v>
          </cell>
          <cell r="C5">
            <v>30.1</v>
          </cell>
          <cell r="D5">
            <v>15</v>
          </cell>
          <cell r="E5">
            <v>68.708333333333329</v>
          </cell>
          <cell r="F5">
            <v>91</v>
          </cell>
          <cell r="G5">
            <v>38</v>
          </cell>
          <cell r="H5">
            <v>10.08</v>
          </cell>
          <cell r="I5" t="str">
            <v>S</v>
          </cell>
          <cell r="J5">
            <v>15.48</v>
          </cell>
          <cell r="K5">
            <v>0</v>
          </cell>
        </row>
        <row r="6">
          <cell r="B6">
            <v>22.716666666666669</v>
          </cell>
          <cell r="C6">
            <v>29.9</v>
          </cell>
          <cell r="D6">
            <v>16.399999999999999</v>
          </cell>
          <cell r="E6">
            <v>67.875</v>
          </cell>
          <cell r="F6">
            <v>93</v>
          </cell>
          <cell r="G6">
            <v>33</v>
          </cell>
          <cell r="H6">
            <v>9</v>
          </cell>
          <cell r="I6" t="str">
            <v>N</v>
          </cell>
          <cell r="J6">
            <v>21.96</v>
          </cell>
          <cell r="K6">
            <v>0</v>
          </cell>
        </row>
        <row r="7">
          <cell r="B7">
            <v>21.933333333333334</v>
          </cell>
          <cell r="C7">
            <v>29.8</v>
          </cell>
          <cell r="D7">
            <v>16.7</v>
          </cell>
          <cell r="E7">
            <v>69.75</v>
          </cell>
          <cell r="F7">
            <v>90</v>
          </cell>
          <cell r="G7">
            <v>38</v>
          </cell>
          <cell r="H7">
            <v>5.4</v>
          </cell>
          <cell r="I7" t="str">
            <v>L</v>
          </cell>
          <cell r="J7">
            <v>22.32</v>
          </cell>
          <cell r="K7">
            <v>0</v>
          </cell>
        </row>
        <row r="8">
          <cell r="B8">
            <v>19.595833333333335</v>
          </cell>
          <cell r="C8">
            <v>23.3</v>
          </cell>
          <cell r="D8">
            <v>16.399999999999999</v>
          </cell>
          <cell r="E8">
            <v>78.458333333333329</v>
          </cell>
          <cell r="F8">
            <v>93</v>
          </cell>
          <cell r="G8">
            <v>65</v>
          </cell>
          <cell r="H8">
            <v>16.559999999999999</v>
          </cell>
          <cell r="I8" t="str">
            <v>S</v>
          </cell>
          <cell r="J8">
            <v>35.28</v>
          </cell>
          <cell r="K8">
            <v>0</v>
          </cell>
        </row>
        <row r="9">
          <cell r="B9">
            <v>18.445833333333333</v>
          </cell>
          <cell r="C9">
            <v>26.9</v>
          </cell>
          <cell r="D9">
            <v>11.1</v>
          </cell>
          <cell r="E9">
            <v>74.583333333333329</v>
          </cell>
          <cell r="F9">
            <v>95</v>
          </cell>
          <cell r="G9">
            <v>47</v>
          </cell>
          <cell r="H9">
            <v>15.120000000000001</v>
          </cell>
          <cell r="I9" t="str">
            <v>S</v>
          </cell>
          <cell r="J9">
            <v>25.92</v>
          </cell>
          <cell r="K9">
            <v>0</v>
          </cell>
        </row>
        <row r="10">
          <cell r="B10">
            <v>21.025000000000002</v>
          </cell>
          <cell r="C10">
            <v>30.2</v>
          </cell>
          <cell r="D10">
            <v>12.6</v>
          </cell>
          <cell r="E10">
            <v>69.708333333333329</v>
          </cell>
          <cell r="F10">
            <v>94</v>
          </cell>
          <cell r="G10">
            <v>37</v>
          </cell>
          <cell r="H10">
            <v>21.6</v>
          </cell>
          <cell r="I10" t="str">
            <v>N</v>
          </cell>
          <cell r="J10">
            <v>54</v>
          </cell>
          <cell r="K10">
            <v>0</v>
          </cell>
        </row>
        <row r="11">
          <cell r="B11">
            <v>22.258333333333336</v>
          </cell>
          <cell r="C11">
            <v>25.9</v>
          </cell>
          <cell r="D11">
            <v>16.8</v>
          </cell>
          <cell r="E11">
            <v>65.666666666666671</v>
          </cell>
          <cell r="F11">
            <v>87</v>
          </cell>
          <cell r="G11">
            <v>50</v>
          </cell>
          <cell r="H11">
            <v>16.920000000000002</v>
          </cell>
          <cell r="I11" t="str">
            <v>N</v>
          </cell>
          <cell r="J11">
            <v>42.84</v>
          </cell>
          <cell r="K11">
            <v>0</v>
          </cell>
        </row>
        <row r="12">
          <cell r="B12">
            <v>17.358333333333331</v>
          </cell>
          <cell r="C12">
            <v>24.9</v>
          </cell>
          <cell r="D12">
            <v>12.4</v>
          </cell>
          <cell r="E12">
            <v>78.916666666666671</v>
          </cell>
          <cell r="F12">
            <v>91</v>
          </cell>
          <cell r="G12">
            <v>57</v>
          </cell>
          <cell r="H12">
            <v>8.64</v>
          </cell>
          <cell r="I12" t="str">
            <v>SE</v>
          </cell>
          <cell r="J12">
            <v>18.36</v>
          </cell>
          <cell r="K12">
            <v>0.4</v>
          </cell>
        </row>
        <row r="13">
          <cell r="B13">
            <v>18.616666666666671</v>
          </cell>
          <cell r="C13">
            <v>22.5</v>
          </cell>
          <cell r="D13">
            <v>16.5</v>
          </cell>
          <cell r="E13">
            <v>81.458333333333329</v>
          </cell>
          <cell r="F13">
            <v>94</v>
          </cell>
          <cell r="G13">
            <v>56</v>
          </cell>
          <cell r="H13">
            <v>13.68</v>
          </cell>
          <cell r="I13" t="str">
            <v>S</v>
          </cell>
          <cell r="J13">
            <v>31.680000000000003</v>
          </cell>
          <cell r="K13">
            <v>0</v>
          </cell>
        </row>
        <row r="14">
          <cell r="B14">
            <v>17.358333333333331</v>
          </cell>
          <cell r="C14">
            <v>25.6</v>
          </cell>
          <cell r="D14">
            <v>10.199999999999999</v>
          </cell>
          <cell r="E14">
            <v>71.25</v>
          </cell>
          <cell r="F14">
            <v>96</v>
          </cell>
          <cell r="G14">
            <v>32</v>
          </cell>
          <cell r="H14">
            <v>10.44</v>
          </cell>
          <cell r="I14" t="str">
            <v>S</v>
          </cell>
          <cell r="J14">
            <v>23.759999999999998</v>
          </cell>
          <cell r="K14">
            <v>0.2</v>
          </cell>
        </row>
        <row r="15">
          <cell r="B15">
            <v>17.708333333333332</v>
          </cell>
          <cell r="C15">
            <v>28.1</v>
          </cell>
          <cell r="D15">
            <v>9.1999999999999993</v>
          </cell>
          <cell r="E15">
            <v>71.125</v>
          </cell>
          <cell r="G15">
            <v>41</v>
          </cell>
          <cell r="H15">
            <v>10.44</v>
          </cell>
          <cell r="I15" t="str">
            <v>L</v>
          </cell>
          <cell r="J15">
            <v>24.840000000000003</v>
          </cell>
          <cell r="K15">
            <v>0</v>
          </cell>
        </row>
        <row r="16">
          <cell r="B16">
            <v>21.883333333333329</v>
          </cell>
          <cell r="C16">
            <v>30</v>
          </cell>
          <cell r="D16">
            <v>14.3</v>
          </cell>
          <cell r="E16">
            <v>74.25</v>
          </cell>
          <cell r="F16">
            <v>96</v>
          </cell>
          <cell r="G16">
            <v>47</v>
          </cell>
          <cell r="H16">
            <v>17.64</v>
          </cell>
          <cell r="I16" t="str">
            <v>N</v>
          </cell>
          <cell r="J16">
            <v>37.440000000000005</v>
          </cell>
          <cell r="K16">
            <v>0</v>
          </cell>
        </row>
        <row r="17">
          <cell r="B17">
            <v>23.629166666666666</v>
          </cell>
          <cell r="C17">
            <v>31.9</v>
          </cell>
          <cell r="D17">
            <v>17.399999999999999</v>
          </cell>
          <cell r="E17">
            <v>68.25</v>
          </cell>
          <cell r="F17">
            <v>91</v>
          </cell>
          <cell r="G17">
            <v>41</v>
          </cell>
          <cell r="H17">
            <v>10.08</v>
          </cell>
          <cell r="I17" t="str">
            <v>NE</v>
          </cell>
          <cell r="J17">
            <v>25.2</v>
          </cell>
          <cell r="K17">
            <v>0</v>
          </cell>
        </row>
        <row r="18">
          <cell r="B18">
            <v>23.05</v>
          </cell>
          <cell r="C18">
            <v>30.7</v>
          </cell>
          <cell r="D18">
            <v>16.8</v>
          </cell>
          <cell r="E18">
            <v>72.791666666666671</v>
          </cell>
          <cell r="F18">
            <v>96</v>
          </cell>
          <cell r="G18">
            <v>36</v>
          </cell>
          <cell r="H18">
            <v>10.8</v>
          </cell>
          <cell r="I18" t="str">
            <v>NO</v>
          </cell>
          <cell r="J18">
            <v>21.96</v>
          </cell>
          <cell r="K18">
            <v>0.4</v>
          </cell>
        </row>
        <row r="19">
          <cell r="B19">
            <v>22.604166666666668</v>
          </cell>
          <cell r="C19">
            <v>32.1</v>
          </cell>
          <cell r="D19">
            <v>13.9</v>
          </cell>
          <cell r="E19">
            <v>62.291666666666664</v>
          </cell>
          <cell r="F19">
            <v>90</v>
          </cell>
          <cell r="G19">
            <v>28</v>
          </cell>
          <cell r="H19">
            <v>15.840000000000002</v>
          </cell>
          <cell r="I19" t="str">
            <v>N</v>
          </cell>
          <cell r="J19">
            <v>39.24</v>
          </cell>
          <cell r="K19">
            <v>0</v>
          </cell>
        </row>
        <row r="20">
          <cell r="B20">
            <v>24.883333333333336</v>
          </cell>
          <cell r="C20">
            <v>32.700000000000003</v>
          </cell>
          <cell r="D20">
            <v>16</v>
          </cell>
          <cell r="E20">
            <v>53.625</v>
          </cell>
          <cell r="F20">
            <v>83</v>
          </cell>
          <cell r="G20">
            <v>31</v>
          </cell>
          <cell r="H20">
            <v>21.96</v>
          </cell>
          <cell r="I20" t="str">
            <v>N</v>
          </cell>
          <cell r="J20">
            <v>53.64</v>
          </cell>
          <cell r="K20">
            <v>0</v>
          </cell>
        </row>
        <row r="21">
          <cell r="B21">
            <v>20.441666666666666</v>
          </cell>
          <cell r="C21">
            <v>28.6</v>
          </cell>
          <cell r="D21">
            <v>14.9</v>
          </cell>
          <cell r="E21">
            <v>68.791666666666671</v>
          </cell>
          <cell r="F21">
            <v>88</v>
          </cell>
          <cell r="G21">
            <v>41</v>
          </cell>
          <cell r="H21">
            <v>15.48</v>
          </cell>
          <cell r="I21" t="str">
            <v>NE</v>
          </cell>
          <cell r="J21">
            <v>35.28</v>
          </cell>
          <cell r="K21">
            <v>0</v>
          </cell>
        </row>
        <row r="22">
          <cell r="B22">
            <v>22.812500000000004</v>
          </cell>
          <cell r="C22">
            <v>29</v>
          </cell>
          <cell r="D22">
            <v>18.7</v>
          </cell>
          <cell r="E22">
            <v>70.333333333333329</v>
          </cell>
          <cell r="F22">
            <v>89</v>
          </cell>
          <cell r="G22">
            <v>42</v>
          </cell>
          <cell r="H22">
            <v>15.840000000000002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21.429166666666664</v>
          </cell>
          <cell r="C23">
            <v>28.8</v>
          </cell>
          <cell r="D23">
            <v>15.7</v>
          </cell>
          <cell r="E23">
            <v>71.833333333333329</v>
          </cell>
          <cell r="F23">
            <v>95</v>
          </cell>
          <cell r="G23">
            <v>38</v>
          </cell>
          <cell r="H23">
            <v>20.52</v>
          </cell>
          <cell r="I23" t="str">
            <v>NE</v>
          </cell>
          <cell r="J23">
            <v>45</v>
          </cell>
          <cell r="K23">
            <v>0</v>
          </cell>
        </row>
        <row r="24">
          <cell r="B24">
            <v>21.445833333333329</v>
          </cell>
          <cell r="C24">
            <v>28.3</v>
          </cell>
          <cell r="D24">
            <v>14.3</v>
          </cell>
          <cell r="E24">
            <v>66.958333333333329</v>
          </cell>
          <cell r="F24">
            <v>93</v>
          </cell>
          <cell r="G24">
            <v>41</v>
          </cell>
          <cell r="H24">
            <v>19.8</v>
          </cell>
          <cell r="I24" t="str">
            <v>NE</v>
          </cell>
          <cell r="J24">
            <v>45.72</v>
          </cell>
          <cell r="K24">
            <v>0</v>
          </cell>
        </row>
        <row r="25">
          <cell r="B25">
            <v>26.666666666666661</v>
          </cell>
          <cell r="C25">
            <v>32.200000000000003</v>
          </cell>
          <cell r="D25">
            <v>23.6</v>
          </cell>
          <cell r="E25">
            <v>64.375</v>
          </cell>
          <cell r="F25">
            <v>74</v>
          </cell>
          <cell r="G25">
            <v>48</v>
          </cell>
          <cell r="H25">
            <v>12.96</v>
          </cell>
          <cell r="I25" t="str">
            <v>N</v>
          </cell>
          <cell r="J25">
            <v>27.36</v>
          </cell>
          <cell r="K25">
            <v>0</v>
          </cell>
        </row>
        <row r="26">
          <cell r="B26">
            <v>22.908333333333331</v>
          </cell>
          <cell r="C26">
            <v>27.6</v>
          </cell>
          <cell r="D26">
            <v>18.8</v>
          </cell>
          <cell r="E26">
            <v>77</v>
          </cell>
          <cell r="F26">
            <v>91</v>
          </cell>
          <cell r="G26">
            <v>57</v>
          </cell>
          <cell r="H26">
            <v>9.7200000000000006</v>
          </cell>
          <cell r="I26" t="str">
            <v>SO</v>
          </cell>
          <cell r="J26">
            <v>20.16</v>
          </cell>
          <cell r="K26">
            <v>0</v>
          </cell>
        </row>
        <row r="27">
          <cell r="B27">
            <v>18.479166666666661</v>
          </cell>
          <cell r="C27">
            <v>22.6</v>
          </cell>
          <cell r="D27">
            <v>16.5</v>
          </cell>
          <cell r="E27">
            <v>87.5</v>
          </cell>
          <cell r="F27">
            <v>96</v>
          </cell>
          <cell r="G27">
            <v>75</v>
          </cell>
          <cell r="H27">
            <v>12.24</v>
          </cell>
          <cell r="I27" t="str">
            <v>S</v>
          </cell>
          <cell r="J27">
            <v>23.400000000000002</v>
          </cell>
          <cell r="K27">
            <v>0</v>
          </cell>
        </row>
        <row r="28">
          <cell r="B28">
            <v>19.145833333333332</v>
          </cell>
          <cell r="C28">
            <v>21.6</v>
          </cell>
          <cell r="D28">
            <v>17.8</v>
          </cell>
          <cell r="E28">
            <v>83.75</v>
          </cell>
          <cell r="F28">
            <v>92</v>
          </cell>
          <cell r="G28">
            <v>74</v>
          </cell>
          <cell r="H28">
            <v>10.8</v>
          </cell>
          <cell r="I28" t="str">
            <v>SO</v>
          </cell>
          <cell r="J28">
            <v>20.88</v>
          </cell>
          <cell r="K28">
            <v>0</v>
          </cell>
        </row>
        <row r="29">
          <cell r="B29">
            <v>16.4375</v>
          </cell>
          <cell r="C29">
            <v>19.5</v>
          </cell>
          <cell r="D29">
            <v>12.6</v>
          </cell>
          <cell r="E29">
            <v>89.541666666666671</v>
          </cell>
          <cell r="F29">
            <v>95</v>
          </cell>
          <cell r="G29">
            <v>80</v>
          </cell>
          <cell r="H29">
            <v>21.240000000000002</v>
          </cell>
          <cell r="I29" t="str">
            <v>S</v>
          </cell>
          <cell r="J29">
            <v>42.480000000000004</v>
          </cell>
          <cell r="K29">
            <v>1</v>
          </cell>
        </row>
        <row r="30">
          <cell r="B30">
            <v>12.9</v>
          </cell>
          <cell r="C30">
            <v>15.1</v>
          </cell>
          <cell r="D30">
            <v>10.199999999999999</v>
          </cell>
          <cell r="E30">
            <v>67.208333333333329</v>
          </cell>
          <cell r="F30">
            <v>91</v>
          </cell>
          <cell r="G30">
            <v>43</v>
          </cell>
          <cell r="H30">
            <v>23.400000000000002</v>
          </cell>
          <cell r="I30" t="str">
            <v>S</v>
          </cell>
          <cell r="J30">
            <v>46.080000000000005</v>
          </cell>
          <cell r="K30">
            <v>0</v>
          </cell>
        </row>
        <row r="31">
          <cell r="B31">
            <v>8.7500000000000018</v>
          </cell>
          <cell r="C31">
            <v>16.7</v>
          </cell>
          <cell r="D31">
            <v>1.6</v>
          </cell>
          <cell r="E31">
            <v>63.083333333333336</v>
          </cell>
          <cell r="F31">
            <v>94</v>
          </cell>
          <cell r="G31">
            <v>25</v>
          </cell>
          <cell r="H31">
            <v>12.6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11.641666666666666</v>
          </cell>
          <cell r="C32">
            <v>16.2</v>
          </cell>
          <cell r="D32">
            <v>7.3</v>
          </cell>
          <cell r="E32">
            <v>49.5</v>
          </cell>
          <cell r="F32">
            <v>65</v>
          </cell>
          <cell r="G32">
            <v>35</v>
          </cell>
          <cell r="H32">
            <v>7.5600000000000005</v>
          </cell>
          <cell r="I32" t="str">
            <v>SE</v>
          </cell>
          <cell r="J32">
            <v>15.120000000000001</v>
          </cell>
          <cell r="K32">
            <v>0</v>
          </cell>
        </row>
        <row r="33">
          <cell r="B33">
            <v>11.458333333333334</v>
          </cell>
          <cell r="C33">
            <v>16.3</v>
          </cell>
          <cell r="D33">
            <v>8.8000000000000007</v>
          </cell>
          <cell r="E33">
            <v>84.041666666666671</v>
          </cell>
          <cell r="F33">
            <v>97</v>
          </cell>
          <cell r="G33">
            <v>56</v>
          </cell>
          <cell r="H33">
            <v>12.6</v>
          </cell>
          <cell r="I33" t="str">
            <v>NE</v>
          </cell>
          <cell r="J33">
            <v>21.6</v>
          </cell>
          <cell r="K33">
            <v>8.6</v>
          </cell>
        </row>
        <row r="34">
          <cell r="B34">
            <v>15.645833333333334</v>
          </cell>
          <cell r="C34">
            <v>19.600000000000001</v>
          </cell>
          <cell r="D34">
            <v>12.9</v>
          </cell>
          <cell r="E34">
            <v>94.166666666666671</v>
          </cell>
          <cell r="F34">
            <v>99</v>
          </cell>
          <cell r="G34">
            <v>79</v>
          </cell>
          <cell r="H34">
            <v>18</v>
          </cell>
          <cell r="I34" t="str">
            <v>NE</v>
          </cell>
          <cell r="J34">
            <v>43.56</v>
          </cell>
          <cell r="K34">
            <v>8.4</v>
          </cell>
        </row>
        <row r="35">
          <cell r="I35" t="str">
            <v>S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16.212500000000002</v>
          </cell>
          <cell r="C5">
            <v>26.6</v>
          </cell>
          <cell r="D5">
            <v>7.7</v>
          </cell>
          <cell r="E5">
            <v>75.625</v>
          </cell>
          <cell r="F5">
            <v>98</v>
          </cell>
          <cell r="G5">
            <v>35</v>
          </cell>
          <cell r="H5">
            <v>5.4</v>
          </cell>
          <cell r="I5" t="str">
            <v>L</v>
          </cell>
          <cell r="J5">
            <v>15.48</v>
          </cell>
          <cell r="K5">
            <v>0.2</v>
          </cell>
        </row>
        <row r="6">
          <cell r="B6">
            <v>16.608333333333331</v>
          </cell>
          <cell r="C6">
            <v>26.9</v>
          </cell>
          <cell r="D6">
            <v>8.1</v>
          </cell>
          <cell r="E6">
            <v>74.875</v>
          </cell>
          <cell r="F6">
            <v>98</v>
          </cell>
          <cell r="G6">
            <v>33</v>
          </cell>
          <cell r="H6">
            <v>6.12</v>
          </cell>
          <cell r="I6" t="str">
            <v>L</v>
          </cell>
          <cell r="J6">
            <v>15.120000000000001</v>
          </cell>
          <cell r="K6">
            <v>0</v>
          </cell>
        </row>
        <row r="7">
          <cell r="B7">
            <v>18.295833333333331</v>
          </cell>
          <cell r="C7">
            <v>28.2</v>
          </cell>
          <cell r="D7">
            <v>11.4</v>
          </cell>
          <cell r="E7">
            <v>73.416666666666671</v>
          </cell>
          <cell r="F7">
            <v>97</v>
          </cell>
          <cell r="G7">
            <v>34</v>
          </cell>
          <cell r="H7">
            <v>7.2</v>
          </cell>
          <cell r="I7" t="str">
            <v>O</v>
          </cell>
          <cell r="J7">
            <v>15.840000000000002</v>
          </cell>
          <cell r="K7">
            <v>0</v>
          </cell>
        </row>
        <row r="8">
          <cell r="B8">
            <v>16.895833333333332</v>
          </cell>
          <cell r="C8">
            <v>25.7</v>
          </cell>
          <cell r="D8">
            <v>9</v>
          </cell>
          <cell r="E8">
            <v>80.375</v>
          </cell>
          <cell r="F8">
            <v>98</v>
          </cell>
          <cell r="G8">
            <v>52</v>
          </cell>
          <cell r="H8">
            <v>10.8</v>
          </cell>
          <cell r="I8" t="str">
            <v>S</v>
          </cell>
          <cell r="J8">
            <v>25.56</v>
          </cell>
          <cell r="K8">
            <v>0.2</v>
          </cell>
        </row>
        <row r="9">
          <cell r="B9">
            <v>15.566666666666665</v>
          </cell>
          <cell r="C9">
            <v>25.7</v>
          </cell>
          <cell r="D9">
            <v>5.0999999999999996</v>
          </cell>
          <cell r="E9">
            <v>76.708333333333329</v>
          </cell>
          <cell r="F9">
            <v>98</v>
          </cell>
          <cell r="G9">
            <v>38</v>
          </cell>
          <cell r="H9">
            <v>9.7200000000000006</v>
          </cell>
          <cell r="I9" t="str">
            <v>SE</v>
          </cell>
          <cell r="J9">
            <v>30.96</v>
          </cell>
          <cell r="K9">
            <v>0</v>
          </cell>
        </row>
        <row r="10">
          <cell r="B10">
            <v>18.387499999999999</v>
          </cell>
          <cell r="C10">
            <v>28</v>
          </cell>
          <cell r="D10">
            <v>10.9</v>
          </cell>
          <cell r="E10">
            <v>66.291666666666671</v>
          </cell>
          <cell r="F10">
            <v>88</v>
          </cell>
          <cell r="G10">
            <v>38</v>
          </cell>
          <cell r="H10">
            <v>11.520000000000001</v>
          </cell>
          <cell r="I10" t="str">
            <v>NE</v>
          </cell>
          <cell r="J10">
            <v>25.92</v>
          </cell>
          <cell r="K10">
            <v>0</v>
          </cell>
        </row>
        <row r="11">
          <cell r="B11">
            <v>19.912499999999998</v>
          </cell>
          <cell r="C11">
            <v>23.6</v>
          </cell>
          <cell r="D11">
            <v>15</v>
          </cell>
          <cell r="E11">
            <v>74.541666666666671</v>
          </cell>
          <cell r="F11">
            <v>95</v>
          </cell>
          <cell r="G11">
            <v>51</v>
          </cell>
          <cell r="H11">
            <v>20.88</v>
          </cell>
          <cell r="I11" t="str">
            <v>N</v>
          </cell>
          <cell r="J11">
            <v>45.36</v>
          </cell>
          <cell r="K11">
            <v>2.6</v>
          </cell>
        </row>
        <row r="12">
          <cell r="B12">
            <v>13.670833333333333</v>
          </cell>
          <cell r="C12">
            <v>22.8</v>
          </cell>
          <cell r="D12">
            <v>4.8</v>
          </cell>
          <cell r="E12">
            <v>82.958333333333329</v>
          </cell>
          <cell r="F12">
            <v>98</v>
          </cell>
          <cell r="G12">
            <v>53</v>
          </cell>
          <cell r="H12">
            <v>11.16</v>
          </cell>
          <cell r="I12" t="str">
            <v>NE</v>
          </cell>
          <cell r="J12">
            <v>22.32</v>
          </cell>
          <cell r="K12">
            <v>0</v>
          </cell>
        </row>
        <row r="13">
          <cell r="B13">
            <v>16.466666666666672</v>
          </cell>
          <cell r="C13">
            <v>19.3</v>
          </cell>
          <cell r="D13">
            <v>14.3</v>
          </cell>
          <cell r="E13">
            <v>92.375</v>
          </cell>
          <cell r="F13">
            <v>97</v>
          </cell>
          <cell r="G13">
            <v>77</v>
          </cell>
          <cell r="H13">
            <v>18</v>
          </cell>
          <cell r="I13" t="str">
            <v>S</v>
          </cell>
          <cell r="J13">
            <v>35.64</v>
          </cell>
          <cell r="K13">
            <v>29.8</v>
          </cell>
        </row>
        <row r="14">
          <cell r="B14">
            <v>15.433333333333332</v>
          </cell>
          <cell r="C14">
            <v>22.4</v>
          </cell>
          <cell r="D14">
            <v>8.6999999999999993</v>
          </cell>
          <cell r="E14">
            <v>86.291666666666671</v>
          </cell>
          <cell r="F14">
            <v>98</v>
          </cell>
          <cell r="G14">
            <v>49</v>
          </cell>
          <cell r="H14">
            <v>8.64</v>
          </cell>
          <cell r="I14" t="str">
            <v>S</v>
          </cell>
          <cell r="J14">
            <v>17.64</v>
          </cell>
          <cell r="K14">
            <v>0.4</v>
          </cell>
        </row>
        <row r="15">
          <cell r="B15">
            <v>14.804166666666667</v>
          </cell>
          <cell r="C15">
            <v>25.4</v>
          </cell>
          <cell r="D15">
            <v>6.9</v>
          </cell>
          <cell r="E15">
            <v>83.875</v>
          </cell>
          <cell r="G15">
            <v>45</v>
          </cell>
          <cell r="H15">
            <v>6.48</v>
          </cell>
          <cell r="I15" t="str">
            <v>L</v>
          </cell>
          <cell r="J15">
            <v>25.92</v>
          </cell>
          <cell r="K15">
            <v>0.2</v>
          </cell>
        </row>
        <row r="16">
          <cell r="B16">
            <v>18.241666666666667</v>
          </cell>
          <cell r="C16">
            <v>27.1</v>
          </cell>
          <cell r="D16">
            <v>12.3</v>
          </cell>
          <cell r="E16">
            <v>76.75</v>
          </cell>
          <cell r="F16">
            <v>95</v>
          </cell>
          <cell r="G16">
            <v>43</v>
          </cell>
          <cell r="H16">
            <v>11.520000000000001</v>
          </cell>
          <cell r="I16" t="str">
            <v>NE</v>
          </cell>
          <cell r="J16">
            <v>30.240000000000002</v>
          </cell>
          <cell r="K16">
            <v>0.2</v>
          </cell>
        </row>
        <row r="17">
          <cell r="B17">
            <v>17.633333333333333</v>
          </cell>
          <cell r="C17">
            <v>28.2</v>
          </cell>
          <cell r="D17">
            <v>8.5</v>
          </cell>
          <cell r="E17">
            <v>78.458333333333329</v>
          </cell>
          <cell r="F17">
            <v>98</v>
          </cell>
          <cell r="G17">
            <v>43</v>
          </cell>
          <cell r="H17">
            <v>6.12</v>
          </cell>
          <cell r="I17" t="str">
            <v>L</v>
          </cell>
          <cell r="J17">
            <v>16.2</v>
          </cell>
          <cell r="K17">
            <v>0.2</v>
          </cell>
        </row>
        <row r="18">
          <cell r="B18">
            <v>17.391666666666669</v>
          </cell>
          <cell r="C18">
            <v>27.8</v>
          </cell>
          <cell r="D18">
            <v>8.6</v>
          </cell>
          <cell r="E18">
            <v>78.041666666666671</v>
          </cell>
          <cell r="F18">
            <v>98</v>
          </cell>
          <cell r="G18">
            <v>38</v>
          </cell>
          <cell r="H18">
            <v>9</v>
          </cell>
          <cell r="I18" t="str">
            <v>L</v>
          </cell>
          <cell r="J18">
            <v>23.400000000000002</v>
          </cell>
          <cell r="K18">
            <v>0</v>
          </cell>
        </row>
        <row r="19">
          <cell r="B19">
            <v>19.258333333333336</v>
          </cell>
          <cell r="C19">
            <v>27.9</v>
          </cell>
          <cell r="D19">
            <v>13.5</v>
          </cell>
          <cell r="E19">
            <v>72.291666666666671</v>
          </cell>
          <cell r="F19">
            <v>94</v>
          </cell>
          <cell r="G19">
            <v>41</v>
          </cell>
          <cell r="H19">
            <v>11.520000000000001</v>
          </cell>
          <cell r="I19" t="str">
            <v>L</v>
          </cell>
          <cell r="J19">
            <v>26.64</v>
          </cell>
          <cell r="K19">
            <v>0</v>
          </cell>
        </row>
        <row r="20">
          <cell r="B20">
            <v>20.820833333333333</v>
          </cell>
          <cell r="C20">
            <v>30.6</v>
          </cell>
          <cell r="D20">
            <v>13.8</v>
          </cell>
          <cell r="E20">
            <v>63.875</v>
          </cell>
          <cell r="F20">
            <v>83</v>
          </cell>
          <cell r="G20">
            <v>33</v>
          </cell>
          <cell r="H20">
            <v>11.879999999999999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22.299999999999997</v>
          </cell>
          <cell r="C21">
            <v>31.6</v>
          </cell>
          <cell r="D21">
            <v>15.4</v>
          </cell>
          <cell r="E21">
            <v>66.791666666666671</v>
          </cell>
          <cell r="F21">
            <v>87</v>
          </cell>
          <cell r="G21">
            <v>38</v>
          </cell>
          <cell r="H21">
            <v>20.52</v>
          </cell>
          <cell r="I21" t="str">
            <v>NE</v>
          </cell>
          <cell r="J21">
            <v>34.200000000000003</v>
          </cell>
          <cell r="K21">
            <v>0</v>
          </cell>
        </row>
        <row r="22">
          <cell r="B22">
            <v>23.35217391304348</v>
          </cell>
          <cell r="C22">
            <v>31.9</v>
          </cell>
          <cell r="D22">
            <v>17.399999999999999</v>
          </cell>
          <cell r="E22">
            <v>68.391304347826093</v>
          </cell>
          <cell r="F22">
            <v>95</v>
          </cell>
          <cell r="G22">
            <v>38</v>
          </cell>
          <cell r="H22">
            <v>16.2</v>
          </cell>
          <cell r="I22" t="str">
            <v>NE</v>
          </cell>
          <cell r="J22">
            <v>27.36</v>
          </cell>
          <cell r="K22">
            <v>0</v>
          </cell>
        </row>
        <row r="23">
          <cell r="B23">
            <v>22.820833333333326</v>
          </cell>
          <cell r="C23">
            <v>31.1</v>
          </cell>
          <cell r="D23">
            <v>15.3</v>
          </cell>
          <cell r="E23">
            <v>63.541666666666664</v>
          </cell>
          <cell r="F23">
            <v>89</v>
          </cell>
          <cell r="G23">
            <v>36</v>
          </cell>
          <cell r="H23">
            <v>19.440000000000001</v>
          </cell>
          <cell r="I23" t="str">
            <v>NE</v>
          </cell>
          <cell r="J23">
            <v>38.159999999999997</v>
          </cell>
          <cell r="K23">
            <v>0</v>
          </cell>
        </row>
        <row r="24">
          <cell r="B24">
            <v>21.829166666666669</v>
          </cell>
          <cell r="C24">
            <v>31.9</v>
          </cell>
          <cell r="D24">
            <v>13.5</v>
          </cell>
          <cell r="E24">
            <v>64.25</v>
          </cell>
          <cell r="F24">
            <v>91</v>
          </cell>
          <cell r="G24">
            <v>37</v>
          </cell>
          <cell r="H24">
            <v>18.36</v>
          </cell>
          <cell r="I24" t="str">
            <v>N</v>
          </cell>
          <cell r="J24">
            <v>38.519999999999996</v>
          </cell>
          <cell r="K24">
            <v>0</v>
          </cell>
        </row>
        <row r="25">
          <cell r="B25">
            <v>21.945833333333336</v>
          </cell>
          <cell r="C25">
            <v>30.6</v>
          </cell>
          <cell r="D25">
            <v>14.6</v>
          </cell>
          <cell r="E25">
            <v>66.291666666666671</v>
          </cell>
          <cell r="F25">
            <v>95</v>
          </cell>
          <cell r="G25">
            <v>31</v>
          </cell>
          <cell r="H25">
            <v>18.36</v>
          </cell>
          <cell r="I25" t="str">
            <v>N</v>
          </cell>
          <cell r="J25">
            <v>38.519999999999996</v>
          </cell>
          <cell r="K25">
            <v>0</v>
          </cell>
        </row>
        <row r="26">
          <cell r="B26">
            <v>22.145833333333339</v>
          </cell>
          <cell r="C26">
            <v>32.799999999999997</v>
          </cell>
          <cell r="D26">
            <v>13.1</v>
          </cell>
          <cell r="E26">
            <v>71.666666666666671</v>
          </cell>
          <cell r="F26">
            <v>98</v>
          </cell>
          <cell r="G26">
            <v>28</v>
          </cell>
          <cell r="H26">
            <v>10.44</v>
          </cell>
          <cell r="I26" t="str">
            <v>N</v>
          </cell>
          <cell r="J26">
            <v>23.400000000000002</v>
          </cell>
          <cell r="K26">
            <v>0</v>
          </cell>
        </row>
        <row r="27">
          <cell r="B27">
            <v>22.275000000000002</v>
          </cell>
          <cell r="C27">
            <v>31.3</v>
          </cell>
          <cell r="D27">
            <v>13.6</v>
          </cell>
          <cell r="E27">
            <v>68.666666666666671</v>
          </cell>
          <cell r="F27">
            <v>97</v>
          </cell>
          <cell r="G27">
            <v>33</v>
          </cell>
          <cell r="H27">
            <v>7.9200000000000008</v>
          </cell>
          <cell r="I27" t="str">
            <v>NE</v>
          </cell>
          <cell r="J27">
            <v>21.6</v>
          </cell>
          <cell r="K27">
            <v>0</v>
          </cell>
        </row>
        <row r="28">
          <cell r="B28">
            <v>20.829166666666666</v>
          </cell>
          <cell r="C28">
            <v>30.7</v>
          </cell>
          <cell r="D28">
            <v>12.7</v>
          </cell>
          <cell r="E28">
            <v>77.458333333333329</v>
          </cell>
          <cell r="F28">
            <v>98</v>
          </cell>
          <cell r="G28">
            <v>35</v>
          </cell>
          <cell r="H28">
            <v>9.3600000000000012</v>
          </cell>
          <cell r="I28" t="str">
            <v>SO</v>
          </cell>
          <cell r="J28">
            <v>20.52</v>
          </cell>
          <cell r="K28">
            <v>0</v>
          </cell>
        </row>
        <row r="29">
          <cell r="B29">
            <v>21.208333333333339</v>
          </cell>
          <cell r="C29">
            <v>29.5</v>
          </cell>
          <cell r="D29">
            <v>14.8</v>
          </cell>
          <cell r="E29">
            <v>78.166666666666671</v>
          </cell>
          <cell r="F29">
            <v>97</v>
          </cell>
          <cell r="G29">
            <v>46</v>
          </cell>
          <cell r="H29">
            <v>16.920000000000002</v>
          </cell>
          <cell r="I29" t="str">
            <v>S</v>
          </cell>
          <cell r="J29">
            <v>47.88</v>
          </cell>
          <cell r="K29">
            <v>0</v>
          </cell>
        </row>
        <row r="30">
          <cell r="B30">
            <v>12.458333333333334</v>
          </cell>
          <cell r="C30">
            <v>20.7</v>
          </cell>
          <cell r="D30">
            <v>9.1</v>
          </cell>
          <cell r="E30">
            <v>79.166666666666671</v>
          </cell>
          <cell r="F30">
            <v>93</v>
          </cell>
          <cell r="G30">
            <v>64</v>
          </cell>
          <cell r="H30">
            <v>21.6</v>
          </cell>
          <cell r="I30" t="str">
            <v>SO</v>
          </cell>
          <cell r="J30">
            <v>37.080000000000005</v>
          </cell>
          <cell r="K30">
            <v>0.6</v>
          </cell>
        </row>
        <row r="31">
          <cell r="B31">
            <v>8.7500000000000018</v>
          </cell>
          <cell r="C31">
            <v>16.7</v>
          </cell>
          <cell r="D31">
            <v>1.6</v>
          </cell>
          <cell r="E31">
            <v>63.083333333333336</v>
          </cell>
          <cell r="F31">
            <v>94</v>
          </cell>
          <cell r="G31">
            <v>25</v>
          </cell>
          <cell r="H31">
            <v>12.6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7.7791666666666677</v>
          </cell>
          <cell r="C32">
            <v>18.899999999999999</v>
          </cell>
          <cell r="D32">
            <v>-1.2</v>
          </cell>
          <cell r="E32">
            <v>70.25</v>
          </cell>
          <cell r="F32">
            <v>97</v>
          </cell>
          <cell r="G32">
            <v>31</v>
          </cell>
          <cell r="H32">
            <v>7.2</v>
          </cell>
          <cell r="I32" t="str">
            <v>SE</v>
          </cell>
          <cell r="J32">
            <v>20.16</v>
          </cell>
          <cell r="K32">
            <v>0</v>
          </cell>
        </row>
        <row r="33">
          <cell r="B33">
            <v>13.008333333333331</v>
          </cell>
          <cell r="C33">
            <v>14.8</v>
          </cell>
          <cell r="D33">
            <v>10.8</v>
          </cell>
          <cell r="E33">
            <v>84.75</v>
          </cell>
          <cell r="F33">
            <v>97</v>
          </cell>
          <cell r="G33">
            <v>56</v>
          </cell>
          <cell r="H33">
            <v>5.7600000000000007</v>
          </cell>
          <cell r="I33" t="str">
            <v>SE</v>
          </cell>
          <cell r="J33">
            <v>19.079999999999998</v>
          </cell>
          <cell r="K33">
            <v>17.8</v>
          </cell>
        </row>
        <row r="34">
          <cell r="B34">
            <v>17.4375</v>
          </cell>
          <cell r="C34">
            <v>24.1</v>
          </cell>
          <cell r="D34">
            <v>13.3</v>
          </cell>
          <cell r="E34">
            <v>87.708333333333329</v>
          </cell>
          <cell r="F34">
            <v>97</v>
          </cell>
          <cell r="G34">
            <v>63</v>
          </cell>
          <cell r="H34">
            <v>18</v>
          </cell>
          <cell r="I34" t="str">
            <v>NE</v>
          </cell>
          <cell r="J34">
            <v>39.6</v>
          </cell>
          <cell r="K34">
            <v>9</v>
          </cell>
        </row>
        <row r="35">
          <cell r="I35" t="str">
            <v>NE</v>
          </cell>
        </row>
      </sheetData>
      <sheetData sheetId="6">
        <row r="5">
          <cell r="B5">
            <v>18.616666666666664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16.283333333333335</v>
          </cell>
          <cell r="C5">
            <v>25</v>
          </cell>
          <cell r="D5">
            <v>8.9</v>
          </cell>
          <cell r="E5">
            <v>73</v>
          </cell>
          <cell r="F5">
            <v>94</v>
          </cell>
          <cell r="G5">
            <v>40</v>
          </cell>
          <cell r="H5">
            <v>9.7200000000000006</v>
          </cell>
          <cell r="I5" t="str">
            <v>SO</v>
          </cell>
          <cell r="J5">
            <v>20.16</v>
          </cell>
          <cell r="K5">
            <v>0</v>
          </cell>
        </row>
        <row r="6">
          <cell r="B6">
            <v>16.3</v>
          </cell>
          <cell r="C6">
            <v>25.2</v>
          </cell>
          <cell r="D6">
            <v>8.3000000000000007</v>
          </cell>
          <cell r="E6">
            <v>76.291666666666671</v>
          </cell>
          <cell r="F6">
            <v>96</v>
          </cell>
          <cell r="G6">
            <v>46</v>
          </cell>
          <cell r="H6">
            <v>11.16</v>
          </cell>
          <cell r="I6" t="str">
            <v>O</v>
          </cell>
          <cell r="J6">
            <v>19.079999999999998</v>
          </cell>
          <cell r="K6">
            <v>0</v>
          </cell>
        </row>
        <row r="7">
          <cell r="B7">
            <v>17.874999999999996</v>
          </cell>
          <cell r="C7">
            <v>26.6</v>
          </cell>
          <cell r="D7">
            <v>12</v>
          </cell>
          <cell r="E7">
            <v>73.291666666666671</v>
          </cell>
          <cell r="F7">
            <v>95</v>
          </cell>
          <cell r="G7">
            <v>36</v>
          </cell>
          <cell r="H7">
            <v>6.48</v>
          </cell>
          <cell r="I7" t="str">
            <v>L</v>
          </cell>
          <cell r="J7">
            <v>12.24</v>
          </cell>
          <cell r="K7">
            <v>0</v>
          </cell>
        </row>
        <row r="8">
          <cell r="B8">
            <v>15.720833333333337</v>
          </cell>
          <cell r="C8">
            <v>21.7</v>
          </cell>
          <cell r="D8">
            <v>11.5</v>
          </cell>
          <cell r="E8">
            <v>82.166666666666671</v>
          </cell>
          <cell r="F8">
            <v>95</v>
          </cell>
          <cell r="G8">
            <v>57</v>
          </cell>
          <cell r="H8">
            <v>13.68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13.1625</v>
          </cell>
          <cell r="C9">
            <v>23.3</v>
          </cell>
          <cell r="D9">
            <v>4.2</v>
          </cell>
          <cell r="E9">
            <v>76.333333333333329</v>
          </cell>
          <cell r="F9">
            <v>97</v>
          </cell>
          <cell r="G9">
            <v>35</v>
          </cell>
          <cell r="H9">
            <v>13.32</v>
          </cell>
          <cell r="I9" t="str">
            <v>NE</v>
          </cell>
          <cell r="J9">
            <v>28.08</v>
          </cell>
          <cell r="K9">
            <v>0</v>
          </cell>
        </row>
        <row r="10">
          <cell r="B10">
            <v>15.283333333333337</v>
          </cell>
          <cell r="C10">
            <v>24.3</v>
          </cell>
          <cell r="D10">
            <v>8.3000000000000007</v>
          </cell>
          <cell r="E10">
            <v>75.25</v>
          </cell>
          <cell r="F10">
            <v>96</v>
          </cell>
          <cell r="G10">
            <v>45</v>
          </cell>
          <cell r="H10">
            <v>19.440000000000001</v>
          </cell>
          <cell r="I10" t="str">
            <v>L</v>
          </cell>
          <cell r="J10">
            <v>34.92</v>
          </cell>
          <cell r="K10">
            <v>0</v>
          </cell>
        </row>
        <row r="11">
          <cell r="B11">
            <v>17.408333333333335</v>
          </cell>
          <cell r="C11">
            <v>20.399999999999999</v>
          </cell>
          <cell r="D11">
            <v>12.1</v>
          </cell>
          <cell r="E11">
            <v>78.791666666666671</v>
          </cell>
          <cell r="F11">
            <v>94</v>
          </cell>
          <cell r="G11">
            <v>61</v>
          </cell>
          <cell r="H11">
            <v>17.64</v>
          </cell>
          <cell r="I11" t="str">
            <v>SO</v>
          </cell>
          <cell r="J11">
            <v>49.680000000000007</v>
          </cell>
          <cell r="K11">
            <v>4.5999999999999996</v>
          </cell>
        </row>
        <row r="12">
          <cell r="B12">
            <v>11.195833333333335</v>
          </cell>
          <cell r="C12">
            <v>20.100000000000001</v>
          </cell>
          <cell r="D12">
            <v>3.2</v>
          </cell>
          <cell r="E12">
            <v>87.833333333333329</v>
          </cell>
          <cell r="F12">
            <v>98</v>
          </cell>
          <cell r="G12">
            <v>56</v>
          </cell>
          <cell r="H12">
            <v>17.28</v>
          </cell>
          <cell r="I12" t="str">
            <v>NE</v>
          </cell>
          <cell r="J12">
            <v>32.04</v>
          </cell>
          <cell r="K12">
            <v>2.6</v>
          </cell>
        </row>
        <row r="13">
          <cell r="B13">
            <v>14.737499999999997</v>
          </cell>
          <cell r="C13">
            <v>18.8</v>
          </cell>
          <cell r="D13">
            <v>12.3</v>
          </cell>
          <cell r="E13">
            <v>91</v>
          </cell>
          <cell r="F13">
            <v>97</v>
          </cell>
          <cell r="G13">
            <v>72</v>
          </cell>
          <cell r="H13">
            <v>20.88</v>
          </cell>
          <cell r="I13" t="str">
            <v>SE</v>
          </cell>
          <cell r="J13">
            <v>43.92</v>
          </cell>
          <cell r="K13">
            <v>12.8</v>
          </cell>
        </row>
        <row r="14">
          <cell r="B14">
            <v>12.762500000000001</v>
          </cell>
          <cell r="C14">
            <v>21.6</v>
          </cell>
          <cell r="D14">
            <v>6</v>
          </cell>
          <cell r="E14">
            <v>81.625</v>
          </cell>
          <cell r="F14">
            <v>97</v>
          </cell>
          <cell r="G14">
            <v>50</v>
          </cell>
          <cell r="H14">
            <v>8.64</v>
          </cell>
          <cell r="I14" t="str">
            <v>SO</v>
          </cell>
          <cell r="J14">
            <v>12.96</v>
          </cell>
          <cell r="K14">
            <v>0.2</v>
          </cell>
        </row>
        <row r="15">
          <cell r="B15">
            <v>13.225000000000001</v>
          </cell>
          <cell r="C15">
            <v>23.1</v>
          </cell>
          <cell r="D15">
            <v>4.7</v>
          </cell>
          <cell r="E15">
            <v>78.708333333333329</v>
          </cell>
          <cell r="G15">
            <v>43</v>
          </cell>
          <cell r="H15">
            <v>14.04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15.512500000000001</v>
          </cell>
          <cell r="C16">
            <v>25.1</v>
          </cell>
          <cell r="D16">
            <v>8.4</v>
          </cell>
          <cell r="E16">
            <v>82.458333333333329</v>
          </cell>
          <cell r="F16">
            <v>97</v>
          </cell>
          <cell r="G16">
            <v>53</v>
          </cell>
          <cell r="H16">
            <v>15.48</v>
          </cell>
          <cell r="I16" t="str">
            <v>NE</v>
          </cell>
          <cell r="J16">
            <v>33.480000000000004</v>
          </cell>
          <cell r="K16">
            <v>0.2</v>
          </cell>
        </row>
        <row r="17">
          <cell r="B17">
            <v>17.041666666666668</v>
          </cell>
          <cell r="C17">
            <v>27</v>
          </cell>
          <cell r="D17">
            <v>8.3000000000000007</v>
          </cell>
          <cell r="E17">
            <v>79.416666666666671</v>
          </cell>
          <cell r="F17">
            <v>97</v>
          </cell>
          <cell r="G17">
            <v>42</v>
          </cell>
          <cell r="H17">
            <v>7.2</v>
          </cell>
          <cell r="I17" t="str">
            <v>L</v>
          </cell>
          <cell r="J17">
            <v>21.6</v>
          </cell>
          <cell r="K17">
            <v>0</v>
          </cell>
        </row>
        <row r="18">
          <cell r="B18">
            <v>17.324999999999996</v>
          </cell>
          <cell r="C18">
            <v>25.1</v>
          </cell>
          <cell r="D18">
            <v>10</v>
          </cell>
          <cell r="E18">
            <v>78.333333333333329</v>
          </cell>
          <cell r="F18">
            <v>97</v>
          </cell>
          <cell r="G18">
            <v>46</v>
          </cell>
          <cell r="H18">
            <v>16.920000000000002</v>
          </cell>
          <cell r="I18" t="str">
            <v>NE</v>
          </cell>
          <cell r="J18">
            <v>36.36</v>
          </cell>
          <cell r="K18">
            <v>0</v>
          </cell>
        </row>
        <row r="19">
          <cell r="B19">
            <v>16.879166666666666</v>
          </cell>
          <cell r="C19">
            <v>25.2</v>
          </cell>
          <cell r="D19">
            <v>10.7</v>
          </cell>
          <cell r="E19">
            <v>79.041666666666671</v>
          </cell>
          <cell r="F19">
            <v>97</v>
          </cell>
          <cell r="G19">
            <v>47</v>
          </cell>
          <cell r="H19">
            <v>18.720000000000002</v>
          </cell>
          <cell r="I19" t="str">
            <v>L</v>
          </cell>
          <cell r="J19">
            <v>33.119999999999997</v>
          </cell>
          <cell r="K19">
            <v>0.2</v>
          </cell>
        </row>
        <row r="20">
          <cell r="B20">
            <v>17.866666666666671</v>
          </cell>
          <cell r="C20">
            <v>26.8</v>
          </cell>
          <cell r="D20">
            <v>10.1</v>
          </cell>
          <cell r="E20">
            <v>74.541666666666671</v>
          </cell>
          <cell r="F20">
            <v>93</v>
          </cell>
          <cell r="G20">
            <v>42</v>
          </cell>
          <cell r="H20">
            <v>15.840000000000002</v>
          </cell>
          <cell r="I20" t="str">
            <v>L</v>
          </cell>
          <cell r="J20">
            <v>32.76</v>
          </cell>
          <cell r="K20">
            <v>0</v>
          </cell>
        </row>
        <row r="21">
          <cell r="B21">
            <v>20.383333333333333</v>
          </cell>
          <cell r="C21">
            <v>29.2</v>
          </cell>
          <cell r="D21">
            <v>14.1</v>
          </cell>
          <cell r="E21">
            <v>72.916666666666671</v>
          </cell>
          <cell r="F21">
            <v>94</v>
          </cell>
          <cell r="G21">
            <v>43</v>
          </cell>
          <cell r="H21">
            <v>16.2</v>
          </cell>
          <cell r="I21" t="str">
            <v>L</v>
          </cell>
          <cell r="J21">
            <v>34.56</v>
          </cell>
          <cell r="K21">
            <v>0</v>
          </cell>
        </row>
        <row r="22">
          <cell r="B22">
            <v>22.654166666666665</v>
          </cell>
          <cell r="C22">
            <v>29.8</v>
          </cell>
          <cell r="D22">
            <v>18</v>
          </cell>
          <cell r="E22">
            <v>74.166666666666671</v>
          </cell>
          <cell r="F22">
            <v>92</v>
          </cell>
          <cell r="G22">
            <v>46</v>
          </cell>
          <cell r="H22">
            <v>18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21.749999999999996</v>
          </cell>
          <cell r="C23">
            <v>29.3</v>
          </cell>
          <cell r="D23">
            <v>15.8</v>
          </cell>
          <cell r="E23">
            <v>70.916666666666671</v>
          </cell>
          <cell r="F23">
            <v>91</v>
          </cell>
          <cell r="G23">
            <v>42</v>
          </cell>
          <cell r="H23">
            <v>19.079999999999998</v>
          </cell>
          <cell r="I23" t="str">
            <v>NE</v>
          </cell>
          <cell r="J23">
            <v>38.519999999999996</v>
          </cell>
          <cell r="K23">
            <v>0</v>
          </cell>
        </row>
        <row r="24">
          <cell r="B24">
            <v>20.487500000000001</v>
          </cell>
          <cell r="C24">
            <v>29.2</v>
          </cell>
          <cell r="D24">
            <v>13</v>
          </cell>
          <cell r="E24">
            <v>71.833333333333329</v>
          </cell>
          <cell r="F24">
            <v>92</v>
          </cell>
          <cell r="G24">
            <v>45</v>
          </cell>
          <cell r="H24">
            <v>18.36</v>
          </cell>
          <cell r="I24" t="str">
            <v>L</v>
          </cell>
          <cell r="J24">
            <v>37.080000000000005</v>
          </cell>
          <cell r="K24">
            <v>0</v>
          </cell>
        </row>
        <row r="25">
          <cell r="B25">
            <v>22.858333333333334</v>
          </cell>
          <cell r="C25">
            <v>30.9</v>
          </cell>
          <cell r="D25">
            <v>17.100000000000001</v>
          </cell>
          <cell r="E25">
            <v>71.208333333333329</v>
          </cell>
          <cell r="F25">
            <v>89</v>
          </cell>
          <cell r="G25">
            <v>43</v>
          </cell>
          <cell r="H25">
            <v>15.120000000000001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23.150000000000002</v>
          </cell>
          <cell r="C26">
            <v>30.8</v>
          </cell>
          <cell r="D26">
            <v>17</v>
          </cell>
          <cell r="E26">
            <v>68.666666666666671</v>
          </cell>
          <cell r="F26">
            <v>89</v>
          </cell>
          <cell r="G26">
            <v>36</v>
          </cell>
          <cell r="H26">
            <v>17.64</v>
          </cell>
          <cell r="I26" t="str">
            <v>N</v>
          </cell>
          <cell r="J26">
            <v>35.64</v>
          </cell>
          <cell r="K26">
            <v>0</v>
          </cell>
        </row>
        <row r="27">
          <cell r="B27">
            <v>20.920833333333327</v>
          </cell>
          <cell r="C27">
            <v>28.5</v>
          </cell>
          <cell r="D27">
            <v>14.5</v>
          </cell>
          <cell r="E27">
            <v>74.541666666666671</v>
          </cell>
          <cell r="F27">
            <v>95</v>
          </cell>
          <cell r="G27">
            <v>44</v>
          </cell>
          <cell r="H27">
            <v>11.16</v>
          </cell>
          <cell r="I27" t="str">
            <v>SO</v>
          </cell>
          <cell r="J27">
            <v>21.96</v>
          </cell>
          <cell r="K27">
            <v>0</v>
          </cell>
        </row>
        <row r="28">
          <cell r="B28">
            <v>19.437499999999996</v>
          </cell>
          <cell r="C28">
            <v>26.6</v>
          </cell>
          <cell r="D28">
            <v>16</v>
          </cell>
          <cell r="E28">
            <v>86.083333333333329</v>
          </cell>
          <cell r="F28">
            <v>97</v>
          </cell>
          <cell r="G28">
            <v>57</v>
          </cell>
          <cell r="H28">
            <v>9.7200000000000006</v>
          </cell>
          <cell r="I28" t="str">
            <v>SO</v>
          </cell>
          <cell r="J28">
            <v>22.32</v>
          </cell>
          <cell r="K28">
            <v>0</v>
          </cell>
        </row>
        <row r="29">
          <cell r="B29">
            <v>17.737500000000001</v>
          </cell>
          <cell r="C29">
            <v>23.8</v>
          </cell>
          <cell r="D29">
            <v>13.1</v>
          </cell>
          <cell r="E29">
            <v>90.083333333333329</v>
          </cell>
          <cell r="F29">
            <v>97</v>
          </cell>
          <cell r="G29">
            <v>66</v>
          </cell>
          <cell r="H29">
            <v>19.079999999999998</v>
          </cell>
          <cell r="I29" t="str">
            <v>SO</v>
          </cell>
          <cell r="J29">
            <v>44.64</v>
          </cell>
          <cell r="K29">
            <v>0</v>
          </cell>
        </row>
        <row r="30">
          <cell r="B30">
            <v>9.4500000000000028</v>
          </cell>
          <cell r="C30">
            <v>13.2</v>
          </cell>
          <cell r="D30">
            <v>6.4</v>
          </cell>
          <cell r="E30">
            <v>83.083333333333329</v>
          </cell>
          <cell r="F30">
            <v>94</v>
          </cell>
          <cell r="G30">
            <v>66</v>
          </cell>
          <cell r="H30">
            <v>20.16</v>
          </cell>
          <cell r="I30" t="str">
            <v>SO</v>
          </cell>
          <cell r="J30">
            <v>46.440000000000005</v>
          </cell>
          <cell r="K30">
            <v>1</v>
          </cell>
        </row>
        <row r="31">
          <cell r="B31">
            <v>5.9625000000000012</v>
          </cell>
          <cell r="C31">
            <v>14.4</v>
          </cell>
          <cell r="D31">
            <v>-1</v>
          </cell>
          <cell r="E31">
            <v>68.666666666666671</v>
          </cell>
          <cell r="F31">
            <v>97</v>
          </cell>
          <cell r="G31">
            <v>23</v>
          </cell>
          <cell r="H31">
            <v>12.96</v>
          </cell>
          <cell r="I31" t="str">
            <v>S</v>
          </cell>
          <cell r="J31">
            <v>28.44</v>
          </cell>
          <cell r="K31">
            <v>0</v>
          </cell>
        </row>
        <row r="32">
          <cell r="B32">
            <v>6.333333333333333</v>
          </cell>
          <cell r="C32">
            <v>14.8</v>
          </cell>
          <cell r="D32">
            <v>-2</v>
          </cell>
          <cell r="E32">
            <v>68.625</v>
          </cell>
          <cell r="F32">
            <v>95</v>
          </cell>
          <cell r="G32">
            <v>34</v>
          </cell>
          <cell r="H32">
            <v>18.36</v>
          </cell>
          <cell r="I32" t="str">
            <v>NE</v>
          </cell>
          <cell r="J32">
            <v>28.8</v>
          </cell>
          <cell r="K32">
            <v>0</v>
          </cell>
        </row>
        <row r="33">
          <cell r="B33">
            <v>11.662500000000001</v>
          </cell>
          <cell r="C33">
            <v>15.1</v>
          </cell>
          <cell r="D33">
            <v>9.6</v>
          </cell>
          <cell r="E33">
            <v>84.625</v>
          </cell>
          <cell r="F33">
            <v>96</v>
          </cell>
          <cell r="G33">
            <v>56</v>
          </cell>
          <cell r="H33">
            <v>12.6</v>
          </cell>
          <cell r="I33" t="str">
            <v>L</v>
          </cell>
          <cell r="J33">
            <v>19.079999999999998</v>
          </cell>
          <cell r="K33">
            <v>8.7999999999999989</v>
          </cell>
        </row>
        <row r="34">
          <cell r="B34">
            <v>15.350000000000001</v>
          </cell>
          <cell r="C34">
            <v>21.1</v>
          </cell>
          <cell r="D34">
            <v>12.1</v>
          </cell>
          <cell r="E34">
            <v>92.125</v>
          </cell>
          <cell r="F34">
            <v>97</v>
          </cell>
          <cell r="G34">
            <v>75</v>
          </cell>
          <cell r="H34">
            <v>13.68</v>
          </cell>
          <cell r="I34" t="str">
            <v>NE</v>
          </cell>
          <cell r="J34">
            <v>30.240000000000002</v>
          </cell>
          <cell r="K34">
            <v>15.8</v>
          </cell>
        </row>
        <row r="35">
          <cell r="I35" t="str">
            <v>L</v>
          </cell>
        </row>
      </sheetData>
      <sheetData sheetId="6">
        <row r="5">
          <cell r="B5">
            <v>17.570833333333333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18.245833333333326</v>
          </cell>
          <cell r="C5">
            <v>26.5</v>
          </cell>
          <cell r="D5">
            <v>11.3</v>
          </cell>
          <cell r="E5">
            <v>58.333333333333336</v>
          </cell>
          <cell r="F5">
            <v>86</v>
          </cell>
          <cell r="G5">
            <v>28</v>
          </cell>
          <cell r="H5">
            <v>14.4</v>
          </cell>
          <cell r="I5" t="str">
            <v>L</v>
          </cell>
          <cell r="J5">
            <v>24.12</v>
          </cell>
          <cell r="K5">
            <v>0</v>
          </cell>
        </row>
        <row r="6">
          <cell r="B6">
            <v>18.783333333333335</v>
          </cell>
          <cell r="C6">
            <v>26.1</v>
          </cell>
          <cell r="D6">
            <v>12.9</v>
          </cell>
          <cell r="E6">
            <v>55.25</v>
          </cell>
          <cell r="F6">
            <v>75</v>
          </cell>
          <cell r="G6">
            <v>31</v>
          </cell>
          <cell r="H6">
            <v>18.720000000000002</v>
          </cell>
          <cell r="I6" t="str">
            <v>L</v>
          </cell>
          <cell r="J6">
            <v>25.56</v>
          </cell>
          <cell r="K6">
            <v>0</v>
          </cell>
        </row>
        <row r="7">
          <cell r="B7">
            <v>19.191666666666666</v>
          </cell>
          <cell r="C7">
            <v>28.8</v>
          </cell>
          <cell r="D7">
            <v>11.3</v>
          </cell>
          <cell r="E7">
            <v>63.458333333333336</v>
          </cell>
          <cell r="F7">
            <v>89</v>
          </cell>
          <cell r="G7">
            <v>32</v>
          </cell>
          <cell r="H7">
            <v>20.88</v>
          </cell>
          <cell r="I7" t="str">
            <v>O</v>
          </cell>
          <cell r="J7">
            <v>38.519999999999996</v>
          </cell>
          <cell r="K7">
            <v>0</v>
          </cell>
        </row>
        <row r="8">
          <cell r="B8">
            <v>19.433333333333334</v>
          </cell>
          <cell r="C8">
            <v>26.9</v>
          </cell>
          <cell r="D8">
            <v>12.9</v>
          </cell>
          <cell r="E8">
            <v>60.666666666666664</v>
          </cell>
          <cell r="F8">
            <v>88</v>
          </cell>
          <cell r="G8">
            <v>31</v>
          </cell>
          <cell r="H8">
            <v>21.6</v>
          </cell>
          <cell r="I8" t="str">
            <v>SE</v>
          </cell>
          <cell r="J8">
            <v>38.880000000000003</v>
          </cell>
          <cell r="K8">
            <v>0</v>
          </cell>
        </row>
        <row r="9">
          <cell r="B9">
            <v>18.350000000000005</v>
          </cell>
          <cell r="C9">
            <v>25.9</v>
          </cell>
          <cell r="D9">
            <v>12.9</v>
          </cell>
          <cell r="E9">
            <v>64.041666666666671</v>
          </cell>
          <cell r="F9">
            <v>91</v>
          </cell>
          <cell r="G9">
            <v>29</v>
          </cell>
          <cell r="H9">
            <v>20.52</v>
          </cell>
          <cell r="I9" t="str">
            <v>L</v>
          </cell>
          <cell r="J9">
            <v>30.6</v>
          </cell>
          <cell r="K9">
            <v>0</v>
          </cell>
        </row>
        <row r="10">
          <cell r="B10">
            <v>18.879166666666666</v>
          </cell>
          <cell r="C10">
            <v>28.7</v>
          </cell>
          <cell r="D10">
            <v>12.4</v>
          </cell>
          <cell r="E10">
            <v>62.333333333333336</v>
          </cell>
          <cell r="F10">
            <v>85</v>
          </cell>
          <cell r="G10">
            <v>33</v>
          </cell>
          <cell r="H10">
            <v>17.28</v>
          </cell>
          <cell r="I10" t="str">
            <v>L</v>
          </cell>
          <cell r="J10">
            <v>41.04</v>
          </cell>
          <cell r="K10">
            <v>0</v>
          </cell>
        </row>
        <row r="11">
          <cell r="B11">
            <v>20.887500000000006</v>
          </cell>
          <cell r="C11">
            <v>27</v>
          </cell>
          <cell r="D11">
            <v>15.7</v>
          </cell>
          <cell r="E11">
            <v>70.375</v>
          </cell>
          <cell r="F11">
            <v>88</v>
          </cell>
          <cell r="G11">
            <v>53</v>
          </cell>
          <cell r="H11">
            <v>44.64</v>
          </cell>
          <cell r="I11" t="str">
            <v>NO</v>
          </cell>
          <cell r="J11">
            <v>63.72</v>
          </cell>
          <cell r="K11">
            <v>0</v>
          </cell>
        </row>
        <row r="12">
          <cell r="B12">
            <v>19.499999999999996</v>
          </cell>
          <cell r="C12">
            <v>29.2</v>
          </cell>
          <cell r="D12">
            <v>12.3</v>
          </cell>
          <cell r="E12">
            <v>78.166666666666671</v>
          </cell>
          <cell r="F12">
            <v>96</v>
          </cell>
          <cell r="G12">
            <v>46</v>
          </cell>
          <cell r="H12">
            <v>18.720000000000002</v>
          </cell>
          <cell r="I12" t="str">
            <v>L</v>
          </cell>
          <cell r="J12">
            <v>40.32</v>
          </cell>
          <cell r="K12">
            <v>0</v>
          </cell>
        </row>
        <row r="13">
          <cell r="B13">
            <v>21.720833333333335</v>
          </cell>
          <cell r="C13">
            <v>29.3</v>
          </cell>
          <cell r="D13">
            <v>17.600000000000001</v>
          </cell>
          <cell r="E13">
            <v>80.25</v>
          </cell>
          <cell r="F13">
            <v>96</v>
          </cell>
          <cell r="G13">
            <v>53</v>
          </cell>
          <cell r="H13">
            <v>46.800000000000004</v>
          </cell>
          <cell r="I13" t="str">
            <v>NO</v>
          </cell>
          <cell r="J13">
            <v>63</v>
          </cell>
          <cell r="K13">
            <v>48.2</v>
          </cell>
        </row>
        <row r="14">
          <cell r="B14">
            <v>18.379166666666666</v>
          </cell>
          <cell r="C14">
            <v>20.399999999999999</v>
          </cell>
          <cell r="D14">
            <v>16.3</v>
          </cell>
          <cell r="E14">
            <v>91.916666666666671</v>
          </cell>
          <cell r="F14">
            <v>97</v>
          </cell>
          <cell r="G14">
            <v>78</v>
          </cell>
          <cell r="H14">
            <v>0</v>
          </cell>
          <cell r="I14" t="str">
            <v>L</v>
          </cell>
          <cell r="J14">
            <v>15.840000000000002</v>
          </cell>
          <cell r="K14">
            <v>2.6000000000000005</v>
          </cell>
        </row>
        <row r="15">
          <cell r="B15">
            <v>18.05</v>
          </cell>
          <cell r="C15">
            <v>24.2</v>
          </cell>
          <cell r="D15">
            <v>13.5</v>
          </cell>
          <cell r="E15">
            <v>84.5</v>
          </cell>
          <cell r="G15">
            <v>52</v>
          </cell>
          <cell r="H15">
            <v>18.36</v>
          </cell>
          <cell r="I15" t="str">
            <v>L</v>
          </cell>
          <cell r="J15">
            <v>26.64</v>
          </cell>
          <cell r="K15">
            <v>0.2</v>
          </cell>
        </row>
        <row r="16">
          <cell r="B16">
            <v>18.162499999999998</v>
          </cell>
          <cell r="C16">
            <v>25.8</v>
          </cell>
          <cell r="D16">
            <v>12.3</v>
          </cell>
          <cell r="E16">
            <v>77.541666666666671</v>
          </cell>
          <cell r="F16">
            <v>97</v>
          </cell>
          <cell r="G16">
            <v>39</v>
          </cell>
          <cell r="H16">
            <v>15.840000000000002</v>
          </cell>
          <cell r="I16" t="str">
            <v>L</v>
          </cell>
          <cell r="J16">
            <v>24.840000000000003</v>
          </cell>
          <cell r="K16">
            <v>0</v>
          </cell>
        </row>
        <row r="17">
          <cell r="B17">
            <v>20.162500000000001</v>
          </cell>
          <cell r="C17">
            <v>28.9</v>
          </cell>
          <cell r="D17">
            <v>13.1</v>
          </cell>
          <cell r="E17">
            <v>65.125</v>
          </cell>
          <cell r="F17">
            <v>92</v>
          </cell>
          <cell r="G17">
            <v>21</v>
          </cell>
          <cell r="H17">
            <v>12.24</v>
          </cell>
          <cell r="I17" t="str">
            <v>SE</v>
          </cell>
          <cell r="J17">
            <v>18.36</v>
          </cell>
          <cell r="K17">
            <v>0</v>
          </cell>
        </row>
        <row r="18">
          <cell r="B18">
            <v>19.458333333333332</v>
          </cell>
          <cell r="C18">
            <v>26.9</v>
          </cell>
          <cell r="D18">
            <v>13.4</v>
          </cell>
          <cell r="E18">
            <v>63.958333333333336</v>
          </cell>
          <cell r="F18">
            <v>90</v>
          </cell>
          <cell r="G18">
            <v>30</v>
          </cell>
          <cell r="H18">
            <v>16.559999999999999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19.145833333333332</v>
          </cell>
          <cell r="C19">
            <v>26.9</v>
          </cell>
          <cell r="D19">
            <v>13.5</v>
          </cell>
          <cell r="E19">
            <v>66.041666666666671</v>
          </cell>
          <cell r="F19">
            <v>87</v>
          </cell>
          <cell r="G19">
            <v>33</v>
          </cell>
          <cell r="H19">
            <v>15.840000000000002</v>
          </cell>
          <cell r="I19" t="str">
            <v>L</v>
          </cell>
          <cell r="J19">
            <v>26.64</v>
          </cell>
          <cell r="K19">
            <v>0</v>
          </cell>
        </row>
        <row r="20">
          <cell r="B20">
            <v>20.116666666666667</v>
          </cell>
          <cell r="C20">
            <v>27.9</v>
          </cell>
          <cell r="D20">
            <v>13.9</v>
          </cell>
          <cell r="E20">
            <v>63.375</v>
          </cell>
          <cell r="F20">
            <v>83</v>
          </cell>
          <cell r="G20">
            <v>39</v>
          </cell>
          <cell r="H20">
            <v>16.920000000000002</v>
          </cell>
          <cell r="I20" t="str">
            <v>L</v>
          </cell>
          <cell r="J20">
            <v>28.08</v>
          </cell>
          <cell r="K20">
            <v>0</v>
          </cell>
        </row>
        <row r="21">
          <cell r="B21">
            <v>21.262499999999992</v>
          </cell>
          <cell r="C21">
            <v>28.5</v>
          </cell>
          <cell r="D21">
            <v>15.4</v>
          </cell>
          <cell r="E21">
            <v>64.791666666666671</v>
          </cell>
          <cell r="F21">
            <v>82</v>
          </cell>
          <cell r="G21">
            <v>42</v>
          </cell>
          <cell r="H21">
            <v>14.04</v>
          </cell>
          <cell r="I21" t="str">
            <v>L</v>
          </cell>
          <cell r="J21">
            <v>28.08</v>
          </cell>
          <cell r="K21">
            <v>0</v>
          </cell>
        </row>
        <row r="22">
          <cell r="B22">
            <v>21.504166666666666</v>
          </cell>
          <cell r="C22">
            <v>28.5</v>
          </cell>
          <cell r="D22">
            <v>15.5</v>
          </cell>
          <cell r="E22">
            <v>72.208333333333329</v>
          </cell>
          <cell r="F22">
            <v>94</v>
          </cell>
          <cell r="G22">
            <v>41</v>
          </cell>
          <cell r="H22">
            <v>14.4</v>
          </cell>
          <cell r="I22" t="str">
            <v>SE</v>
          </cell>
          <cell r="J22">
            <v>26.28</v>
          </cell>
          <cell r="K22">
            <v>0</v>
          </cell>
        </row>
        <row r="23">
          <cell r="B23">
            <v>21.587500000000002</v>
          </cell>
          <cell r="C23">
            <v>28.5</v>
          </cell>
          <cell r="D23">
            <v>15.9</v>
          </cell>
          <cell r="E23">
            <v>64.5</v>
          </cell>
          <cell r="F23">
            <v>86</v>
          </cell>
          <cell r="G23">
            <v>35</v>
          </cell>
          <cell r="H23">
            <v>12.6</v>
          </cell>
          <cell r="I23" t="str">
            <v>L</v>
          </cell>
          <cell r="J23">
            <v>27.36</v>
          </cell>
          <cell r="K23">
            <v>0</v>
          </cell>
        </row>
        <row r="24">
          <cell r="B24">
            <v>21.670833333333331</v>
          </cell>
          <cell r="C24">
            <v>29.7</v>
          </cell>
          <cell r="D24">
            <v>15.5</v>
          </cell>
          <cell r="E24">
            <v>62.875</v>
          </cell>
          <cell r="F24">
            <v>85</v>
          </cell>
          <cell r="G24">
            <v>36</v>
          </cell>
          <cell r="H24">
            <v>24.840000000000003</v>
          </cell>
          <cell r="I24" t="str">
            <v>NO</v>
          </cell>
          <cell r="J24">
            <v>41.76</v>
          </cell>
          <cell r="K24">
            <v>0</v>
          </cell>
        </row>
        <row r="25">
          <cell r="B25">
            <v>22.991666666666671</v>
          </cell>
          <cell r="C25">
            <v>30.2</v>
          </cell>
          <cell r="D25">
            <v>17.899999999999999</v>
          </cell>
          <cell r="E25">
            <v>70</v>
          </cell>
          <cell r="F25">
            <v>86</v>
          </cell>
          <cell r="G25">
            <v>47</v>
          </cell>
          <cell r="H25">
            <v>17.64</v>
          </cell>
          <cell r="I25" t="str">
            <v>N</v>
          </cell>
          <cell r="J25">
            <v>36</v>
          </cell>
          <cell r="K25">
            <v>0</v>
          </cell>
        </row>
        <row r="26">
          <cell r="B26">
            <v>21.900000000000002</v>
          </cell>
          <cell r="C26">
            <v>29.8</v>
          </cell>
          <cell r="D26">
            <v>14.8</v>
          </cell>
          <cell r="E26">
            <v>67</v>
          </cell>
          <cell r="F26">
            <v>93</v>
          </cell>
          <cell r="G26">
            <v>34</v>
          </cell>
          <cell r="H26">
            <v>12.24</v>
          </cell>
          <cell r="I26" t="str">
            <v>L</v>
          </cell>
          <cell r="J26">
            <v>26.28</v>
          </cell>
          <cell r="K26">
            <v>0</v>
          </cell>
        </row>
        <row r="27">
          <cell r="B27">
            <v>22.024999999999995</v>
          </cell>
          <cell r="C27">
            <v>29.3</v>
          </cell>
          <cell r="D27">
            <v>15.7</v>
          </cell>
          <cell r="E27">
            <v>57.708333333333336</v>
          </cell>
          <cell r="F27">
            <v>81</v>
          </cell>
          <cell r="G27">
            <v>31</v>
          </cell>
          <cell r="H27">
            <v>15.120000000000001</v>
          </cell>
          <cell r="I27" t="str">
            <v>L</v>
          </cell>
          <cell r="J27">
            <v>27.36</v>
          </cell>
          <cell r="K27">
            <v>0</v>
          </cell>
        </row>
        <row r="28">
          <cell r="B28">
            <v>21.504166666666663</v>
          </cell>
          <cell r="C28">
            <v>28.6</v>
          </cell>
          <cell r="D28">
            <v>15.9</v>
          </cell>
          <cell r="E28">
            <v>62.416666666666664</v>
          </cell>
          <cell r="F28">
            <v>85</v>
          </cell>
          <cell r="G28">
            <v>33</v>
          </cell>
          <cell r="H28">
            <v>18.720000000000002</v>
          </cell>
          <cell r="I28" t="str">
            <v>SE</v>
          </cell>
          <cell r="J28">
            <v>32.04</v>
          </cell>
          <cell r="K28">
            <v>0</v>
          </cell>
        </row>
        <row r="29">
          <cell r="B29">
            <v>21.337500000000006</v>
          </cell>
          <cell r="C29">
            <v>28.8</v>
          </cell>
          <cell r="D29">
            <v>16.2</v>
          </cell>
          <cell r="E29">
            <v>69.083333333333329</v>
          </cell>
          <cell r="F29">
            <v>90</v>
          </cell>
          <cell r="G29">
            <v>32</v>
          </cell>
          <cell r="H29">
            <v>19.8</v>
          </cell>
          <cell r="I29" t="str">
            <v>O</v>
          </cell>
          <cell r="J29">
            <v>32.76</v>
          </cell>
          <cell r="K29">
            <v>0</v>
          </cell>
        </row>
        <row r="30">
          <cell r="B30">
            <v>13.329166666666667</v>
          </cell>
          <cell r="C30">
            <v>19.600000000000001</v>
          </cell>
          <cell r="D30">
            <v>10.4</v>
          </cell>
          <cell r="E30">
            <v>91.25</v>
          </cell>
          <cell r="F30">
            <v>100</v>
          </cell>
          <cell r="G30">
            <v>78</v>
          </cell>
          <cell r="H30">
            <v>25.2</v>
          </cell>
          <cell r="I30" t="str">
            <v>SO</v>
          </cell>
          <cell r="J30">
            <v>39.24</v>
          </cell>
          <cell r="K30">
            <v>0</v>
          </cell>
        </row>
        <row r="31">
          <cell r="B31">
            <v>9.7124999999999986</v>
          </cell>
          <cell r="C31">
            <v>15.7</v>
          </cell>
          <cell r="D31">
            <v>5.2</v>
          </cell>
          <cell r="E31">
            <v>64.416666666666671</v>
          </cell>
          <cell r="F31">
            <v>85</v>
          </cell>
          <cell r="G31">
            <v>33</v>
          </cell>
          <cell r="H31">
            <v>23.400000000000002</v>
          </cell>
          <cell r="I31" t="str">
            <v>SE</v>
          </cell>
          <cell r="J31">
            <v>35.64</v>
          </cell>
          <cell r="K31">
            <v>0</v>
          </cell>
        </row>
        <row r="32">
          <cell r="B32">
            <v>13.354166666666666</v>
          </cell>
          <cell r="C32">
            <v>22.2</v>
          </cell>
          <cell r="D32">
            <v>7.6</v>
          </cell>
          <cell r="E32">
            <v>50.333333333333336</v>
          </cell>
          <cell r="F32">
            <v>66</v>
          </cell>
          <cell r="G32">
            <v>35</v>
          </cell>
          <cell r="H32">
            <v>22.32</v>
          </cell>
          <cell r="I32" t="str">
            <v>L</v>
          </cell>
          <cell r="J32">
            <v>35.28</v>
          </cell>
          <cell r="K32">
            <v>0</v>
          </cell>
        </row>
        <row r="33">
          <cell r="B33">
            <v>19.758333333333333</v>
          </cell>
          <cell r="C33">
            <v>27.8</v>
          </cell>
          <cell r="D33">
            <v>15.1</v>
          </cell>
          <cell r="E33">
            <v>54.625</v>
          </cell>
          <cell r="F33">
            <v>69</v>
          </cell>
          <cell r="G33">
            <v>34</v>
          </cell>
          <cell r="H33">
            <v>19.8</v>
          </cell>
          <cell r="I33" t="str">
            <v>L</v>
          </cell>
          <cell r="J33">
            <v>47.519999999999996</v>
          </cell>
          <cell r="K33">
            <v>0</v>
          </cell>
        </row>
        <row r="34">
          <cell r="B34">
            <v>20.104166666666664</v>
          </cell>
          <cell r="C34">
            <v>29.8</v>
          </cell>
          <cell r="D34">
            <v>14.2</v>
          </cell>
          <cell r="E34">
            <v>64.041666666666671</v>
          </cell>
          <cell r="F34">
            <v>91</v>
          </cell>
          <cell r="G34">
            <v>28</v>
          </cell>
          <cell r="H34">
            <v>25.2</v>
          </cell>
          <cell r="I34" t="str">
            <v>L</v>
          </cell>
          <cell r="J34">
            <v>50.76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21.995833333333334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17.0625</v>
          </cell>
          <cell r="C5">
            <v>24.4</v>
          </cell>
          <cell r="D5">
            <v>11.3</v>
          </cell>
          <cell r="E5">
            <v>68.083333333333329</v>
          </cell>
          <cell r="F5">
            <v>91</v>
          </cell>
          <cell r="G5">
            <v>37</v>
          </cell>
          <cell r="H5">
            <v>11.879999999999999</v>
          </cell>
          <cell r="I5" t="str">
            <v>S</v>
          </cell>
          <cell r="J5">
            <v>22.68</v>
          </cell>
          <cell r="K5">
            <v>0</v>
          </cell>
        </row>
        <row r="6">
          <cell r="B6">
            <v>18.729166666666664</v>
          </cell>
          <cell r="C6">
            <v>25.7</v>
          </cell>
          <cell r="D6">
            <v>13.8</v>
          </cell>
          <cell r="E6">
            <v>60.625</v>
          </cell>
          <cell r="F6">
            <v>79</v>
          </cell>
          <cell r="G6">
            <v>35</v>
          </cell>
          <cell r="H6">
            <v>11.16</v>
          </cell>
          <cell r="I6" t="str">
            <v>SE</v>
          </cell>
          <cell r="J6">
            <v>23.040000000000003</v>
          </cell>
          <cell r="K6">
            <v>0</v>
          </cell>
        </row>
        <row r="7">
          <cell r="B7">
            <v>19.783333333333335</v>
          </cell>
          <cell r="C7">
            <v>27.6</v>
          </cell>
          <cell r="D7">
            <v>14</v>
          </cell>
          <cell r="E7">
            <v>59.875</v>
          </cell>
          <cell r="F7">
            <v>82</v>
          </cell>
          <cell r="G7">
            <v>29</v>
          </cell>
          <cell r="H7">
            <v>8.2799999999999994</v>
          </cell>
          <cell r="I7" t="str">
            <v>N</v>
          </cell>
          <cell r="J7">
            <v>18</v>
          </cell>
          <cell r="K7">
            <v>0</v>
          </cell>
        </row>
        <row r="8">
          <cell r="B8">
            <v>17.245833333333337</v>
          </cell>
          <cell r="C8">
            <v>21.9</v>
          </cell>
          <cell r="D8">
            <v>12.7</v>
          </cell>
          <cell r="E8">
            <v>74.375</v>
          </cell>
          <cell r="F8">
            <v>94</v>
          </cell>
          <cell r="G8">
            <v>44</v>
          </cell>
          <cell r="H8">
            <v>16.920000000000002</v>
          </cell>
          <cell r="I8" t="str">
            <v>S</v>
          </cell>
          <cell r="J8">
            <v>36</v>
          </cell>
          <cell r="K8">
            <v>0</v>
          </cell>
        </row>
        <row r="9">
          <cell r="B9">
            <v>14.287500000000001</v>
          </cell>
          <cell r="C9">
            <v>23.1</v>
          </cell>
          <cell r="D9">
            <v>7.8</v>
          </cell>
          <cell r="E9">
            <v>70.083333333333329</v>
          </cell>
          <cell r="F9">
            <v>90</v>
          </cell>
          <cell r="G9">
            <v>38</v>
          </cell>
          <cell r="H9">
            <v>19.8</v>
          </cell>
          <cell r="I9" t="str">
            <v>S</v>
          </cell>
          <cell r="J9">
            <v>37.440000000000005</v>
          </cell>
          <cell r="K9">
            <v>0</v>
          </cell>
        </row>
        <row r="10">
          <cell r="B10">
            <v>16.054166666666664</v>
          </cell>
          <cell r="C10">
            <v>21.8</v>
          </cell>
          <cell r="D10">
            <v>11</v>
          </cell>
          <cell r="E10">
            <v>67.375</v>
          </cell>
          <cell r="F10">
            <v>83</v>
          </cell>
          <cell r="G10">
            <v>48</v>
          </cell>
          <cell r="H10">
            <v>25.2</v>
          </cell>
          <cell r="I10" t="str">
            <v>NE</v>
          </cell>
          <cell r="J10">
            <v>43.56</v>
          </cell>
          <cell r="K10">
            <v>0</v>
          </cell>
        </row>
        <row r="11">
          <cell r="B11">
            <v>16.854166666666668</v>
          </cell>
          <cell r="C11">
            <v>20.9</v>
          </cell>
          <cell r="D11">
            <v>12.1</v>
          </cell>
          <cell r="E11">
            <v>77.125</v>
          </cell>
          <cell r="F11">
            <v>93</v>
          </cell>
          <cell r="G11">
            <v>60</v>
          </cell>
          <cell r="H11">
            <v>28.08</v>
          </cell>
          <cell r="I11" t="str">
            <v>SO</v>
          </cell>
          <cell r="J11">
            <v>45.36</v>
          </cell>
          <cell r="K11">
            <v>6</v>
          </cell>
        </row>
        <row r="12">
          <cell r="B12">
            <v>13.2875</v>
          </cell>
          <cell r="C12">
            <v>20.2</v>
          </cell>
          <cell r="D12">
            <v>9.1</v>
          </cell>
          <cell r="E12">
            <v>82.75</v>
          </cell>
          <cell r="F12">
            <v>97</v>
          </cell>
          <cell r="G12">
            <v>49</v>
          </cell>
          <cell r="H12">
            <v>15.120000000000001</v>
          </cell>
          <cell r="I12" t="str">
            <v>NE</v>
          </cell>
          <cell r="J12">
            <v>28.44</v>
          </cell>
          <cell r="K12">
            <v>13.4</v>
          </cell>
        </row>
        <row r="13">
          <cell r="B13">
            <v>15.066666666666668</v>
          </cell>
          <cell r="C13">
            <v>21.7</v>
          </cell>
          <cell r="D13">
            <v>12.4</v>
          </cell>
          <cell r="E13">
            <v>82.583333333333329</v>
          </cell>
          <cell r="F13">
            <v>96</v>
          </cell>
          <cell r="G13">
            <v>34</v>
          </cell>
          <cell r="H13">
            <v>18</v>
          </cell>
          <cell r="I13" t="str">
            <v>SE</v>
          </cell>
          <cell r="J13">
            <v>34.56</v>
          </cell>
          <cell r="K13">
            <v>45.6</v>
          </cell>
        </row>
        <row r="14">
          <cell r="B14">
            <v>14.237499999999999</v>
          </cell>
          <cell r="C14">
            <v>21.3</v>
          </cell>
          <cell r="D14">
            <v>8.9</v>
          </cell>
          <cell r="E14">
            <v>73.583333333333329</v>
          </cell>
          <cell r="F14">
            <v>95</v>
          </cell>
          <cell r="G14">
            <v>31</v>
          </cell>
          <cell r="H14">
            <v>11.879999999999999</v>
          </cell>
          <cell r="I14" t="str">
            <v>S</v>
          </cell>
          <cell r="J14">
            <v>23.040000000000003</v>
          </cell>
          <cell r="K14">
            <v>0</v>
          </cell>
        </row>
        <row r="15">
          <cell r="B15">
            <v>15.366666666666667</v>
          </cell>
          <cell r="C15">
            <v>22.9</v>
          </cell>
          <cell r="D15">
            <v>9.3000000000000007</v>
          </cell>
          <cell r="E15">
            <v>69.083333333333329</v>
          </cell>
          <cell r="G15">
            <v>43</v>
          </cell>
          <cell r="H15">
            <v>16.920000000000002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16.966666666666665</v>
          </cell>
          <cell r="C16">
            <v>24.4</v>
          </cell>
          <cell r="D16">
            <v>11.9</v>
          </cell>
          <cell r="E16">
            <v>72.333333333333329</v>
          </cell>
          <cell r="F16">
            <v>89</v>
          </cell>
          <cell r="G16">
            <v>51</v>
          </cell>
          <cell r="H16">
            <v>24.48</v>
          </cell>
          <cell r="I16" t="str">
            <v>NE</v>
          </cell>
          <cell r="J16">
            <v>38.880000000000003</v>
          </cell>
          <cell r="K16">
            <v>0</v>
          </cell>
        </row>
        <row r="17">
          <cell r="B17">
            <v>18.158333333333331</v>
          </cell>
          <cell r="C17">
            <v>25.7</v>
          </cell>
          <cell r="D17">
            <v>13.1</v>
          </cell>
          <cell r="E17">
            <v>75.458333333333329</v>
          </cell>
          <cell r="F17">
            <v>91</v>
          </cell>
          <cell r="G17">
            <v>48</v>
          </cell>
          <cell r="H17">
            <v>12.96</v>
          </cell>
          <cell r="I17" t="str">
            <v>NE</v>
          </cell>
          <cell r="J17">
            <v>23.759999999999998</v>
          </cell>
          <cell r="K17">
            <v>0</v>
          </cell>
        </row>
        <row r="18">
          <cell r="B18">
            <v>18.824999999999999</v>
          </cell>
          <cell r="C18">
            <v>25.2</v>
          </cell>
          <cell r="D18">
            <v>13.9</v>
          </cell>
          <cell r="E18">
            <v>72.125</v>
          </cell>
          <cell r="F18">
            <v>92</v>
          </cell>
          <cell r="G18">
            <v>42</v>
          </cell>
          <cell r="H18">
            <v>21.240000000000002</v>
          </cell>
          <cell r="I18" t="str">
            <v>SE</v>
          </cell>
          <cell r="J18">
            <v>38.880000000000003</v>
          </cell>
          <cell r="K18">
            <v>0</v>
          </cell>
        </row>
        <row r="19">
          <cell r="B19">
            <v>17.791666666666668</v>
          </cell>
          <cell r="C19">
            <v>24.6</v>
          </cell>
          <cell r="D19">
            <v>12.5</v>
          </cell>
          <cell r="E19">
            <v>72.541666666666671</v>
          </cell>
          <cell r="F19">
            <v>89</v>
          </cell>
          <cell r="G19">
            <v>49</v>
          </cell>
          <cell r="H19">
            <v>22.32</v>
          </cell>
          <cell r="I19" t="str">
            <v>NE</v>
          </cell>
          <cell r="J19">
            <v>40.32</v>
          </cell>
          <cell r="K19">
            <v>0</v>
          </cell>
        </row>
        <row r="20">
          <cell r="B20">
            <v>18.783333333333331</v>
          </cell>
          <cell r="C20">
            <v>26.8</v>
          </cell>
          <cell r="D20">
            <v>12.2</v>
          </cell>
          <cell r="E20">
            <v>69.5</v>
          </cell>
          <cell r="F20">
            <v>90</v>
          </cell>
          <cell r="G20">
            <v>43</v>
          </cell>
          <cell r="H20">
            <v>23.400000000000002</v>
          </cell>
          <cell r="I20" t="str">
            <v>NE</v>
          </cell>
          <cell r="J20">
            <v>38.519999999999996</v>
          </cell>
          <cell r="K20">
            <v>0</v>
          </cell>
        </row>
        <row r="21">
          <cell r="B21">
            <v>21.241666666666664</v>
          </cell>
          <cell r="C21">
            <v>29.3</v>
          </cell>
          <cell r="D21">
            <v>15.4</v>
          </cell>
          <cell r="E21">
            <v>66.041666666666671</v>
          </cell>
          <cell r="F21">
            <v>86</v>
          </cell>
          <cell r="G21">
            <v>38</v>
          </cell>
          <cell r="H21">
            <v>23.040000000000003</v>
          </cell>
          <cell r="I21" t="str">
            <v>NE</v>
          </cell>
          <cell r="J21">
            <v>38.880000000000003</v>
          </cell>
          <cell r="K21">
            <v>0</v>
          </cell>
        </row>
        <row r="22">
          <cell r="B22">
            <v>23.212499999999995</v>
          </cell>
          <cell r="C22">
            <v>30.2</v>
          </cell>
          <cell r="D22">
            <v>18.600000000000001</v>
          </cell>
          <cell r="E22">
            <v>66.041666666666671</v>
          </cell>
          <cell r="F22">
            <v>80</v>
          </cell>
          <cell r="G22">
            <v>44</v>
          </cell>
          <cell r="H22">
            <v>20.52</v>
          </cell>
          <cell r="I22" t="str">
            <v>NE</v>
          </cell>
          <cell r="J22">
            <v>35.64</v>
          </cell>
          <cell r="K22">
            <v>0</v>
          </cell>
        </row>
        <row r="23">
          <cell r="B23">
            <v>21.991666666666671</v>
          </cell>
          <cell r="C23">
            <v>29.4</v>
          </cell>
          <cell r="D23">
            <v>16.3</v>
          </cell>
          <cell r="E23">
            <v>64.75</v>
          </cell>
          <cell r="F23">
            <v>84</v>
          </cell>
          <cell r="G23">
            <v>37</v>
          </cell>
          <cell r="H23">
            <v>26.64</v>
          </cell>
          <cell r="I23" t="str">
            <v>NE</v>
          </cell>
          <cell r="J23">
            <v>50.04</v>
          </cell>
          <cell r="K23">
            <v>0</v>
          </cell>
        </row>
        <row r="24">
          <cell r="B24">
            <v>21.962500000000002</v>
          </cell>
          <cell r="C24">
            <v>30.3</v>
          </cell>
          <cell r="D24">
            <v>17.2</v>
          </cell>
          <cell r="E24">
            <v>60.791666666666664</v>
          </cell>
          <cell r="F24">
            <v>72</v>
          </cell>
          <cell r="G24">
            <v>39</v>
          </cell>
          <cell r="H24">
            <v>18.36</v>
          </cell>
          <cell r="I24" t="str">
            <v>NE</v>
          </cell>
          <cell r="J24">
            <v>37.080000000000005</v>
          </cell>
          <cell r="K24">
            <v>0</v>
          </cell>
        </row>
        <row r="25">
          <cell r="B25">
            <v>22.991666666666671</v>
          </cell>
          <cell r="C25">
            <v>30.2</v>
          </cell>
          <cell r="D25">
            <v>17.899999999999999</v>
          </cell>
          <cell r="E25">
            <v>70</v>
          </cell>
          <cell r="F25">
            <v>86</v>
          </cell>
          <cell r="G25">
            <v>47</v>
          </cell>
          <cell r="H25">
            <v>17.64</v>
          </cell>
          <cell r="I25" t="str">
            <v>N</v>
          </cell>
          <cell r="J25">
            <v>36</v>
          </cell>
          <cell r="K25">
            <v>0</v>
          </cell>
        </row>
        <row r="26">
          <cell r="B26">
            <v>24.008333333333336</v>
          </cell>
          <cell r="C26">
            <v>31.2</v>
          </cell>
          <cell r="D26">
            <v>18.5</v>
          </cell>
          <cell r="E26">
            <v>65.375</v>
          </cell>
          <cell r="F26">
            <v>86</v>
          </cell>
          <cell r="G26">
            <v>32</v>
          </cell>
          <cell r="H26">
            <v>18</v>
          </cell>
          <cell r="I26" t="str">
            <v>N</v>
          </cell>
          <cell r="J26">
            <v>40.32</v>
          </cell>
          <cell r="K26">
            <v>0</v>
          </cell>
        </row>
        <row r="27">
          <cell r="B27">
            <v>21.983333333333334</v>
          </cell>
          <cell r="C27">
            <v>28.2</v>
          </cell>
          <cell r="D27">
            <v>17.600000000000001</v>
          </cell>
          <cell r="E27">
            <v>74.041666666666671</v>
          </cell>
          <cell r="F27">
            <v>96</v>
          </cell>
          <cell r="G27">
            <v>48</v>
          </cell>
          <cell r="H27">
            <v>14.76</v>
          </cell>
          <cell r="I27" t="str">
            <v>NE</v>
          </cell>
          <cell r="J27">
            <v>24.12</v>
          </cell>
          <cell r="K27">
            <v>0</v>
          </cell>
        </row>
        <row r="28">
          <cell r="B28">
            <v>18.837499999999999</v>
          </cell>
          <cell r="C28">
            <v>24.3</v>
          </cell>
          <cell r="D28">
            <v>16.399999999999999</v>
          </cell>
          <cell r="E28">
            <v>89.625</v>
          </cell>
          <cell r="F28">
            <v>97</v>
          </cell>
          <cell r="G28">
            <v>69</v>
          </cell>
          <cell r="H28">
            <v>16.559999999999999</v>
          </cell>
          <cell r="I28" t="str">
            <v>S</v>
          </cell>
          <cell r="J28">
            <v>28.44</v>
          </cell>
          <cell r="K28">
            <v>0.2</v>
          </cell>
        </row>
        <row r="29">
          <cell r="B29">
            <v>17.7</v>
          </cell>
          <cell r="C29">
            <v>23.5</v>
          </cell>
          <cell r="D29">
            <v>12.7</v>
          </cell>
          <cell r="E29">
            <v>90.875</v>
          </cell>
          <cell r="F29">
            <v>97</v>
          </cell>
          <cell r="G29">
            <v>70</v>
          </cell>
          <cell r="H29">
            <v>24.48</v>
          </cell>
          <cell r="I29" t="str">
            <v>SO</v>
          </cell>
          <cell r="J29">
            <v>41.76</v>
          </cell>
          <cell r="K29">
            <v>0.4</v>
          </cell>
        </row>
        <row r="30">
          <cell r="B30">
            <v>9.1958333333333311</v>
          </cell>
          <cell r="C30">
            <v>12.7</v>
          </cell>
          <cell r="D30">
            <v>7</v>
          </cell>
          <cell r="E30">
            <v>84.333333333333329</v>
          </cell>
          <cell r="F30">
            <v>95</v>
          </cell>
          <cell r="G30">
            <v>68</v>
          </cell>
          <cell r="H30">
            <v>24.840000000000003</v>
          </cell>
          <cell r="I30" t="str">
            <v>SO</v>
          </cell>
          <cell r="J30">
            <v>45.72</v>
          </cell>
          <cell r="K30">
            <v>2.2000000000000002</v>
          </cell>
        </row>
        <row r="31">
          <cell r="B31">
            <v>5.7624999999999993</v>
          </cell>
          <cell r="C31">
            <v>13.3</v>
          </cell>
          <cell r="D31">
            <v>0.4</v>
          </cell>
          <cell r="E31">
            <v>70.958333333333329</v>
          </cell>
          <cell r="F31">
            <v>94</v>
          </cell>
          <cell r="G31">
            <v>32</v>
          </cell>
          <cell r="H31">
            <v>12.6</v>
          </cell>
          <cell r="I31" t="str">
            <v>SO</v>
          </cell>
          <cell r="J31">
            <v>25.56</v>
          </cell>
          <cell r="K31">
            <v>0</v>
          </cell>
        </row>
        <row r="32">
          <cell r="B32">
            <v>8.1458333333333339</v>
          </cell>
          <cell r="C32">
            <v>17.100000000000001</v>
          </cell>
          <cell r="D32">
            <v>0.7</v>
          </cell>
          <cell r="E32">
            <v>63.791666666666664</v>
          </cell>
          <cell r="F32">
            <v>93</v>
          </cell>
          <cell r="G32">
            <v>28</v>
          </cell>
          <cell r="H32">
            <v>18</v>
          </cell>
          <cell r="I32" t="str">
            <v>L</v>
          </cell>
          <cell r="J32">
            <v>30.6</v>
          </cell>
          <cell r="K32">
            <v>0</v>
          </cell>
        </row>
        <row r="33">
          <cell r="B33">
            <v>11.083333333333334</v>
          </cell>
          <cell r="C33">
            <v>13.5</v>
          </cell>
          <cell r="D33">
            <v>9.6</v>
          </cell>
          <cell r="E33">
            <v>80.416666666666671</v>
          </cell>
          <cell r="F33">
            <v>95</v>
          </cell>
          <cell r="G33">
            <v>44</v>
          </cell>
          <cell r="H33">
            <v>10.08</v>
          </cell>
          <cell r="I33" t="str">
            <v>L</v>
          </cell>
          <cell r="J33">
            <v>19.440000000000001</v>
          </cell>
          <cell r="K33">
            <v>4.1999999999999993</v>
          </cell>
        </row>
        <row r="34">
          <cell r="B34">
            <v>14.949999999999998</v>
          </cell>
          <cell r="C34">
            <v>21.1</v>
          </cell>
          <cell r="D34">
            <v>11.3</v>
          </cell>
          <cell r="E34">
            <v>90.958333333333329</v>
          </cell>
          <cell r="F34">
            <v>97</v>
          </cell>
          <cell r="G34">
            <v>71</v>
          </cell>
          <cell r="H34">
            <v>21.96</v>
          </cell>
          <cell r="I34" t="str">
            <v>NE</v>
          </cell>
          <cell r="J34">
            <v>37.800000000000004</v>
          </cell>
          <cell r="K34">
            <v>2.4</v>
          </cell>
        </row>
        <row r="35">
          <cell r="I35" t="str">
            <v>NE</v>
          </cell>
        </row>
      </sheetData>
      <sheetData sheetId="6">
        <row r="5">
          <cell r="B5">
            <v>16.724999999999998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18.591666666666665</v>
          </cell>
          <cell r="C5">
            <v>26.7</v>
          </cell>
          <cell r="D5">
            <v>11.4</v>
          </cell>
          <cell r="E5">
            <v>62.625</v>
          </cell>
          <cell r="F5">
            <v>88</v>
          </cell>
          <cell r="G5">
            <v>32</v>
          </cell>
          <cell r="H5">
            <v>8</v>
          </cell>
          <cell r="I5" t="str">
            <v>SE</v>
          </cell>
          <cell r="J5">
            <v>20.8</v>
          </cell>
          <cell r="K5" t="str">
            <v>**</v>
          </cell>
        </row>
        <row r="6">
          <cell r="B6">
            <v>18.737500000000001</v>
          </cell>
          <cell r="C6">
            <v>26.9</v>
          </cell>
          <cell r="D6">
            <v>12.4</v>
          </cell>
          <cell r="E6">
            <v>61.541666666666664</v>
          </cell>
          <cell r="F6">
            <v>82</v>
          </cell>
          <cell r="G6">
            <v>32</v>
          </cell>
          <cell r="H6">
            <v>9.2799999999999994</v>
          </cell>
          <cell r="I6" t="str">
            <v>SE</v>
          </cell>
          <cell r="J6">
            <v>19.840000000000003</v>
          </cell>
          <cell r="K6" t="str">
            <v>**</v>
          </cell>
        </row>
        <row r="7">
          <cell r="B7">
            <v>19.612500000000001</v>
          </cell>
          <cell r="C7">
            <v>27.3</v>
          </cell>
          <cell r="D7">
            <v>12.1</v>
          </cell>
          <cell r="E7">
            <v>61.875</v>
          </cell>
          <cell r="F7">
            <v>91</v>
          </cell>
          <cell r="G7">
            <v>36</v>
          </cell>
          <cell r="H7">
            <v>8.9599999999999991</v>
          </cell>
          <cell r="I7" t="str">
            <v>SE</v>
          </cell>
          <cell r="J7">
            <v>21.44</v>
          </cell>
          <cell r="K7" t="str">
            <v>**</v>
          </cell>
        </row>
        <row r="8">
          <cell r="B8">
            <v>18.649999999999995</v>
          </cell>
          <cell r="C8">
            <v>26</v>
          </cell>
          <cell r="D8">
            <v>11.5</v>
          </cell>
          <cell r="E8">
            <v>70.083333333333329</v>
          </cell>
          <cell r="F8">
            <v>93</v>
          </cell>
          <cell r="G8">
            <v>44</v>
          </cell>
          <cell r="H8">
            <v>12.8</v>
          </cell>
          <cell r="I8" t="str">
            <v>SE</v>
          </cell>
          <cell r="J8">
            <v>24.32</v>
          </cell>
          <cell r="K8" t="str">
            <v>**</v>
          </cell>
        </row>
        <row r="9">
          <cell r="B9">
            <v>16.641666666666669</v>
          </cell>
          <cell r="C9">
            <v>26</v>
          </cell>
          <cell r="D9">
            <v>8.1999999999999993</v>
          </cell>
          <cell r="E9">
            <v>73.5</v>
          </cell>
          <cell r="F9">
            <v>97</v>
          </cell>
          <cell r="G9">
            <v>34</v>
          </cell>
          <cell r="H9">
            <v>10.88</v>
          </cell>
          <cell r="I9" t="str">
            <v>SE</v>
          </cell>
          <cell r="J9">
            <v>22.080000000000002</v>
          </cell>
          <cell r="K9" t="str">
            <v>**</v>
          </cell>
        </row>
        <row r="10">
          <cell r="B10">
            <v>20.366666666666664</v>
          </cell>
          <cell r="C10">
            <v>28.2</v>
          </cell>
          <cell r="D10">
            <v>15</v>
          </cell>
          <cell r="E10">
            <v>58.833333333333336</v>
          </cell>
          <cell r="F10">
            <v>77</v>
          </cell>
          <cell r="G10">
            <v>40</v>
          </cell>
          <cell r="H10">
            <v>13.76</v>
          </cell>
          <cell r="I10" t="str">
            <v>NE</v>
          </cell>
          <cell r="J10">
            <v>32.96</v>
          </cell>
          <cell r="K10" t="str">
            <v>**</v>
          </cell>
        </row>
        <row r="11">
          <cell r="B11">
            <v>20.974999999999998</v>
          </cell>
          <cell r="C11">
            <v>24.4</v>
          </cell>
          <cell r="D11">
            <v>15.9</v>
          </cell>
          <cell r="E11">
            <v>69.5</v>
          </cell>
          <cell r="F11">
            <v>95</v>
          </cell>
          <cell r="G11">
            <v>54</v>
          </cell>
          <cell r="H11">
            <v>17.600000000000001</v>
          </cell>
          <cell r="I11" t="str">
            <v>NO</v>
          </cell>
          <cell r="J11">
            <v>39.680000000000007</v>
          </cell>
          <cell r="K11" t="str">
            <v>**</v>
          </cell>
        </row>
        <row r="12">
          <cell r="B12">
            <v>15.637500000000001</v>
          </cell>
          <cell r="C12">
            <v>24.6</v>
          </cell>
          <cell r="D12">
            <v>8.5</v>
          </cell>
          <cell r="E12">
            <v>77.958333333333329</v>
          </cell>
          <cell r="F12">
            <v>95</v>
          </cell>
          <cell r="G12">
            <v>53</v>
          </cell>
          <cell r="H12">
            <v>9.9200000000000017</v>
          </cell>
          <cell r="I12" t="str">
            <v>SE</v>
          </cell>
          <cell r="J12">
            <v>22.72</v>
          </cell>
          <cell r="K12" t="str">
            <v>**</v>
          </cell>
        </row>
        <row r="13">
          <cell r="B13">
            <v>18.779166666666665</v>
          </cell>
          <cell r="C13">
            <v>23.3</v>
          </cell>
          <cell r="D13">
            <v>15.7</v>
          </cell>
          <cell r="E13">
            <v>89.541666666666671</v>
          </cell>
          <cell r="F13">
            <v>96</v>
          </cell>
          <cell r="G13">
            <v>72</v>
          </cell>
          <cell r="H13">
            <v>13.440000000000001</v>
          </cell>
          <cell r="I13" t="str">
            <v>NO</v>
          </cell>
          <cell r="J13">
            <v>30.400000000000002</v>
          </cell>
          <cell r="K13" t="str">
            <v>**</v>
          </cell>
        </row>
        <row r="14">
          <cell r="B14">
            <v>16.658333333333335</v>
          </cell>
          <cell r="C14">
            <v>22.4</v>
          </cell>
          <cell r="D14">
            <v>12.7</v>
          </cell>
          <cell r="E14">
            <v>83.25</v>
          </cell>
          <cell r="F14">
            <v>97</v>
          </cell>
          <cell r="G14">
            <v>53</v>
          </cell>
          <cell r="H14">
            <v>14.719999999999999</v>
          </cell>
          <cell r="I14" t="str">
            <v>SE</v>
          </cell>
          <cell r="J14">
            <v>28.480000000000004</v>
          </cell>
          <cell r="K14" t="str">
            <v>**</v>
          </cell>
        </row>
        <row r="15">
          <cell r="B15">
            <v>16.391666666666669</v>
          </cell>
          <cell r="C15">
            <v>25.6</v>
          </cell>
          <cell r="D15">
            <v>9.9</v>
          </cell>
          <cell r="E15">
            <v>78.75</v>
          </cell>
          <cell r="G15">
            <v>42</v>
          </cell>
          <cell r="H15">
            <v>8.32</v>
          </cell>
          <cell r="I15" t="str">
            <v>SE</v>
          </cell>
          <cell r="J15">
            <v>22.72</v>
          </cell>
          <cell r="K15" t="str">
            <v>**</v>
          </cell>
        </row>
        <row r="16">
          <cell r="B16">
            <v>19.662499999999998</v>
          </cell>
          <cell r="C16">
            <v>27</v>
          </cell>
          <cell r="D16">
            <v>15.2</v>
          </cell>
          <cell r="E16">
            <v>69.375</v>
          </cell>
          <cell r="F16">
            <v>87</v>
          </cell>
          <cell r="G16">
            <v>40</v>
          </cell>
          <cell r="H16">
            <v>16.32</v>
          </cell>
          <cell r="I16" t="str">
            <v>NE</v>
          </cell>
          <cell r="J16">
            <v>34.24</v>
          </cell>
          <cell r="K16" t="str">
            <v>**</v>
          </cell>
        </row>
        <row r="17">
          <cell r="B17">
            <v>20.520833333333332</v>
          </cell>
          <cell r="C17">
            <v>29.5</v>
          </cell>
          <cell r="D17">
            <v>12.8</v>
          </cell>
          <cell r="E17">
            <v>65.208333333333329</v>
          </cell>
          <cell r="F17">
            <v>94</v>
          </cell>
          <cell r="G17">
            <v>25</v>
          </cell>
          <cell r="H17">
            <v>8.9599999999999991</v>
          </cell>
          <cell r="I17" t="str">
            <v>SE</v>
          </cell>
          <cell r="J17">
            <v>19.200000000000003</v>
          </cell>
          <cell r="K17" t="str">
            <v>**</v>
          </cell>
        </row>
        <row r="18">
          <cell r="B18">
            <v>19.341666666666669</v>
          </cell>
          <cell r="C18">
            <v>27.5</v>
          </cell>
          <cell r="D18">
            <v>12.1</v>
          </cell>
          <cell r="E18">
            <v>66.583333333333329</v>
          </cell>
          <cell r="F18">
            <v>93</v>
          </cell>
          <cell r="G18">
            <v>25</v>
          </cell>
          <cell r="H18">
            <v>10.56</v>
          </cell>
          <cell r="I18" t="str">
            <v>SE</v>
          </cell>
          <cell r="J18">
            <v>22.400000000000002</v>
          </cell>
          <cell r="K18" t="str">
            <v>**</v>
          </cell>
        </row>
        <row r="19">
          <cell r="B19">
            <v>20.395833333333332</v>
          </cell>
          <cell r="C19">
            <v>28.4</v>
          </cell>
          <cell r="D19">
            <v>15.4</v>
          </cell>
          <cell r="E19">
            <v>61.708333333333336</v>
          </cell>
          <cell r="F19">
            <v>80</v>
          </cell>
          <cell r="G19">
            <v>32</v>
          </cell>
          <cell r="H19">
            <v>16.32</v>
          </cell>
          <cell r="I19" t="str">
            <v>NE</v>
          </cell>
          <cell r="J19">
            <v>40</v>
          </cell>
          <cell r="K19" t="str">
            <v>**</v>
          </cell>
        </row>
        <row r="20">
          <cell r="B20">
            <v>20.395833333333332</v>
          </cell>
          <cell r="C20">
            <v>28.4</v>
          </cell>
          <cell r="D20">
            <v>15.4</v>
          </cell>
          <cell r="E20">
            <v>61.708333333333336</v>
          </cell>
          <cell r="F20">
            <v>80</v>
          </cell>
          <cell r="G20">
            <v>32</v>
          </cell>
          <cell r="H20">
            <v>16.32</v>
          </cell>
          <cell r="I20" t="str">
            <v>NE</v>
          </cell>
          <cell r="J20">
            <v>40</v>
          </cell>
          <cell r="K20" t="str">
            <v>**</v>
          </cell>
        </row>
        <row r="21">
          <cell r="B21">
            <v>23.616666666666664</v>
          </cell>
          <cell r="C21">
            <v>30.2</v>
          </cell>
          <cell r="D21">
            <v>17.899999999999999</v>
          </cell>
          <cell r="E21">
            <v>57.125</v>
          </cell>
          <cell r="F21">
            <v>76</v>
          </cell>
          <cell r="G21">
            <v>38</v>
          </cell>
          <cell r="H21">
            <v>14.719999999999999</v>
          </cell>
          <cell r="I21" t="str">
            <v>NE</v>
          </cell>
          <cell r="J21">
            <v>30.72</v>
          </cell>
          <cell r="K21" t="str">
            <v>**</v>
          </cell>
        </row>
        <row r="22">
          <cell r="B22">
            <v>24.041666666666671</v>
          </cell>
          <cell r="C22">
            <v>30.8</v>
          </cell>
          <cell r="D22">
            <v>17.3</v>
          </cell>
          <cell r="E22">
            <v>65.25</v>
          </cell>
          <cell r="F22">
            <v>90</v>
          </cell>
          <cell r="G22">
            <v>38</v>
          </cell>
          <cell r="H22">
            <v>12.16</v>
          </cell>
          <cell r="I22" t="str">
            <v>NE</v>
          </cell>
          <cell r="J22">
            <v>25.92</v>
          </cell>
          <cell r="K22" t="str">
            <v>**</v>
          </cell>
        </row>
        <row r="23">
          <cell r="B23">
            <v>23.779166666666672</v>
          </cell>
          <cell r="C23">
            <v>30.3</v>
          </cell>
          <cell r="D23">
            <v>17.2</v>
          </cell>
          <cell r="E23">
            <v>58.291666666666664</v>
          </cell>
          <cell r="F23">
            <v>77</v>
          </cell>
          <cell r="G23">
            <v>35</v>
          </cell>
          <cell r="H23">
            <v>16.32</v>
          </cell>
          <cell r="I23" t="str">
            <v>N</v>
          </cell>
          <cell r="J23">
            <v>36.160000000000004</v>
          </cell>
          <cell r="K23" t="str">
            <v>**</v>
          </cell>
        </row>
        <row r="24">
          <cell r="B24">
            <v>22.737500000000001</v>
          </cell>
          <cell r="C24">
            <v>30.5</v>
          </cell>
          <cell r="D24">
            <v>13.9</v>
          </cell>
          <cell r="E24">
            <v>62.833333333333336</v>
          </cell>
          <cell r="F24">
            <v>91</v>
          </cell>
          <cell r="G24">
            <v>38</v>
          </cell>
          <cell r="H24">
            <v>16</v>
          </cell>
          <cell r="I24" t="str">
            <v>N</v>
          </cell>
          <cell r="J24">
            <v>32</v>
          </cell>
          <cell r="K24" t="str">
            <v>**</v>
          </cell>
        </row>
        <row r="25">
          <cell r="B25">
            <v>23.579166666666669</v>
          </cell>
          <cell r="C25">
            <v>30.9</v>
          </cell>
          <cell r="D25">
            <v>16.5</v>
          </cell>
          <cell r="E25">
            <v>64.041666666666671</v>
          </cell>
          <cell r="F25">
            <v>92</v>
          </cell>
          <cell r="G25">
            <v>35</v>
          </cell>
          <cell r="H25">
            <v>16</v>
          </cell>
          <cell r="I25" t="str">
            <v>NO</v>
          </cell>
          <cell r="J25">
            <v>32.32</v>
          </cell>
          <cell r="K25" t="str">
            <v>**</v>
          </cell>
        </row>
        <row r="26">
          <cell r="B26">
            <v>23.979166666666668</v>
          </cell>
          <cell r="C26">
            <v>31.5</v>
          </cell>
          <cell r="D26">
            <v>16.600000000000001</v>
          </cell>
          <cell r="E26">
            <v>60.291666666666664</v>
          </cell>
          <cell r="F26">
            <v>88</v>
          </cell>
          <cell r="G26">
            <v>27</v>
          </cell>
          <cell r="H26">
            <v>14.080000000000002</v>
          </cell>
          <cell r="I26" t="str">
            <v>NE</v>
          </cell>
          <cell r="J26">
            <v>25.28</v>
          </cell>
          <cell r="K26" t="str">
            <v>**</v>
          </cell>
        </row>
        <row r="27">
          <cell r="B27">
            <v>23.966666666666658</v>
          </cell>
          <cell r="C27">
            <v>31.3</v>
          </cell>
          <cell r="D27">
            <v>18</v>
          </cell>
          <cell r="E27">
            <v>54.166666666666664</v>
          </cell>
          <cell r="F27">
            <v>77</v>
          </cell>
          <cell r="G27">
            <v>31</v>
          </cell>
          <cell r="H27">
            <v>11.200000000000001</v>
          </cell>
          <cell r="I27" t="str">
            <v>L</v>
          </cell>
          <cell r="J27">
            <v>21.76</v>
          </cell>
          <cell r="K27" t="str">
            <v>**</v>
          </cell>
        </row>
        <row r="28">
          <cell r="B28">
            <v>22.458333333333332</v>
          </cell>
          <cell r="C28">
            <v>30.3</v>
          </cell>
          <cell r="D28">
            <v>15.3</v>
          </cell>
          <cell r="E28">
            <v>64.25</v>
          </cell>
          <cell r="F28">
            <v>91</v>
          </cell>
          <cell r="G28">
            <v>35</v>
          </cell>
          <cell r="H28">
            <v>10.240000000000002</v>
          </cell>
          <cell r="I28" t="str">
            <v>SE</v>
          </cell>
          <cell r="J28">
            <v>26.560000000000002</v>
          </cell>
          <cell r="K28" t="str">
            <v>**</v>
          </cell>
        </row>
        <row r="29">
          <cell r="B29">
            <v>21.512499999999999</v>
          </cell>
          <cell r="C29">
            <v>29.6</v>
          </cell>
          <cell r="D29">
            <v>15.8</v>
          </cell>
          <cell r="E29">
            <v>71</v>
          </cell>
          <cell r="F29">
            <v>94</v>
          </cell>
          <cell r="G29">
            <v>37</v>
          </cell>
          <cell r="H29">
            <v>18.240000000000002</v>
          </cell>
          <cell r="I29" t="str">
            <v>SE</v>
          </cell>
          <cell r="J29">
            <v>31.04</v>
          </cell>
          <cell r="K29" t="str">
            <v>**</v>
          </cell>
        </row>
        <row r="30">
          <cell r="B30">
            <v>12.133333333333335</v>
          </cell>
          <cell r="C30">
            <v>18.5</v>
          </cell>
          <cell r="D30">
            <v>8.3000000000000007</v>
          </cell>
          <cell r="E30">
            <v>79.25</v>
          </cell>
          <cell r="F30">
            <v>91</v>
          </cell>
          <cell r="G30">
            <v>60</v>
          </cell>
          <cell r="H30">
            <v>21.44</v>
          </cell>
          <cell r="I30" t="str">
            <v>S</v>
          </cell>
          <cell r="J30">
            <v>37.760000000000005</v>
          </cell>
          <cell r="K30" t="str">
            <v>**</v>
          </cell>
        </row>
        <row r="31">
          <cell r="B31">
            <v>7.9041666666666677</v>
          </cell>
          <cell r="C31">
            <v>14.7</v>
          </cell>
          <cell r="D31">
            <v>1.1000000000000001</v>
          </cell>
          <cell r="E31">
            <v>60.958333333333336</v>
          </cell>
          <cell r="F31">
            <v>93</v>
          </cell>
          <cell r="G31">
            <v>29</v>
          </cell>
          <cell r="H31">
            <v>16.64</v>
          </cell>
          <cell r="I31" t="str">
            <v>SE</v>
          </cell>
          <cell r="J31">
            <v>31.360000000000003</v>
          </cell>
          <cell r="K31" t="str">
            <v>**</v>
          </cell>
        </row>
        <row r="32">
          <cell r="B32">
            <v>10.604166666666666</v>
          </cell>
          <cell r="C32">
            <v>20.7</v>
          </cell>
          <cell r="D32">
            <v>3.8</v>
          </cell>
          <cell r="E32">
            <v>57.041666666666664</v>
          </cell>
          <cell r="F32">
            <v>79</v>
          </cell>
          <cell r="G32">
            <v>29</v>
          </cell>
          <cell r="H32">
            <v>9.9200000000000017</v>
          </cell>
          <cell r="I32" t="str">
            <v>SE</v>
          </cell>
          <cell r="J32">
            <v>21.44</v>
          </cell>
          <cell r="K32" t="str">
            <v>**</v>
          </cell>
        </row>
        <row r="33">
          <cell r="B33">
            <v>14.879166666666668</v>
          </cell>
          <cell r="C33">
            <v>18.100000000000001</v>
          </cell>
          <cell r="D33">
            <v>10.9</v>
          </cell>
          <cell r="E33">
            <v>76.458333333333329</v>
          </cell>
          <cell r="F33">
            <v>94</v>
          </cell>
          <cell r="G33">
            <v>46</v>
          </cell>
          <cell r="H33">
            <v>9.6000000000000014</v>
          </cell>
          <cell r="I33" t="str">
            <v>SE</v>
          </cell>
          <cell r="J33">
            <v>20.16</v>
          </cell>
          <cell r="K33" t="str">
            <v>**</v>
          </cell>
        </row>
        <row r="34">
          <cell r="B34">
            <v>19.916666666666664</v>
          </cell>
          <cell r="C34">
            <v>27.9</v>
          </cell>
          <cell r="D34">
            <v>14.7</v>
          </cell>
          <cell r="E34">
            <v>72.666666666666671</v>
          </cell>
          <cell r="F34">
            <v>95</v>
          </cell>
          <cell r="G34">
            <v>43</v>
          </cell>
          <cell r="H34">
            <v>15.040000000000001</v>
          </cell>
          <cell r="I34" t="str">
            <v>NE</v>
          </cell>
          <cell r="J34">
            <v>32.96</v>
          </cell>
          <cell r="K34" t="str">
            <v>**</v>
          </cell>
        </row>
        <row r="35">
          <cell r="I35" t="str">
            <v>SE</v>
          </cell>
        </row>
      </sheetData>
      <sheetData sheetId="6">
        <row r="5">
          <cell r="B5">
            <v>19.604166666666668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J5">
            <v>19.52</v>
          </cell>
        </row>
        <row r="6">
          <cell r="J6">
            <v>35.839999999999996</v>
          </cell>
        </row>
        <row r="7">
          <cell r="J7">
            <v>17.28</v>
          </cell>
        </row>
        <row r="8">
          <cell r="J8">
            <v>48.960000000000008</v>
          </cell>
        </row>
        <row r="9">
          <cell r="J9">
            <v>22.72</v>
          </cell>
        </row>
        <row r="10">
          <cell r="J10">
            <v>33.92</v>
          </cell>
        </row>
        <row r="11">
          <cell r="J11">
            <v>33.92</v>
          </cell>
        </row>
        <row r="12">
          <cell r="J12">
            <v>46.400000000000006</v>
          </cell>
        </row>
        <row r="13">
          <cell r="J13">
            <v>29.12</v>
          </cell>
        </row>
        <row r="14">
          <cell r="J14">
            <v>21.44</v>
          </cell>
        </row>
        <row r="15">
          <cell r="J15">
            <v>48.64</v>
          </cell>
        </row>
        <row r="16">
          <cell r="J16">
            <v>26.560000000000002</v>
          </cell>
        </row>
        <row r="17">
          <cell r="J17">
            <v>43.52</v>
          </cell>
        </row>
        <row r="18">
          <cell r="J18">
            <v>22.080000000000002</v>
          </cell>
        </row>
        <row r="19">
          <cell r="J19">
            <v>24.32</v>
          </cell>
        </row>
        <row r="20">
          <cell r="J20">
            <v>34.24</v>
          </cell>
        </row>
        <row r="21">
          <cell r="J21">
            <v>44.800000000000004</v>
          </cell>
        </row>
        <row r="22">
          <cell r="J22">
            <v>45.120000000000005</v>
          </cell>
        </row>
        <row r="23">
          <cell r="J23">
            <v>34.24</v>
          </cell>
        </row>
        <row r="24">
          <cell r="J24">
            <v>19.52</v>
          </cell>
        </row>
        <row r="25">
          <cell r="J25">
            <v>33.28</v>
          </cell>
        </row>
        <row r="26">
          <cell r="J26">
            <v>38.72</v>
          </cell>
        </row>
        <row r="27">
          <cell r="J27">
            <v>40.960000000000008</v>
          </cell>
        </row>
        <row r="28">
          <cell r="J28">
            <v>16.96</v>
          </cell>
        </row>
        <row r="29">
          <cell r="J29">
            <v>25.6</v>
          </cell>
        </row>
        <row r="30">
          <cell r="J30">
            <v>30.080000000000002</v>
          </cell>
        </row>
        <row r="31">
          <cell r="J31">
            <v>27.52</v>
          </cell>
        </row>
        <row r="32">
          <cell r="J32">
            <v>51.2</v>
          </cell>
        </row>
        <row r="33">
          <cell r="J33">
            <v>32</v>
          </cell>
        </row>
        <row r="34">
          <cell r="J34">
            <v>19.840000000000003</v>
          </cell>
        </row>
      </sheetData>
      <sheetData sheetId="1"/>
      <sheetData sheetId="2"/>
      <sheetData sheetId="3"/>
      <sheetData sheetId="4"/>
      <sheetData sheetId="5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K34" t="str">
            <v>**</v>
          </cell>
        </row>
        <row r="35">
          <cell r="I35" t="str">
            <v>**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20.058333333333334</v>
          </cell>
          <cell r="C5">
            <v>28.6</v>
          </cell>
          <cell r="D5">
            <v>13.2</v>
          </cell>
          <cell r="E5">
            <v>71.833333333333329</v>
          </cell>
          <cell r="F5">
            <v>97</v>
          </cell>
          <cell r="G5">
            <v>34</v>
          </cell>
          <cell r="H5">
            <v>12.24</v>
          </cell>
          <cell r="I5" t="str">
            <v>SE</v>
          </cell>
          <cell r="J5">
            <v>27.36</v>
          </cell>
          <cell r="K5">
            <v>0</v>
          </cell>
        </row>
        <row r="6">
          <cell r="B6">
            <v>20.34666666666666</v>
          </cell>
          <cell r="C6">
            <v>29.2</v>
          </cell>
          <cell r="D6">
            <v>12.6</v>
          </cell>
          <cell r="E6">
            <v>69</v>
          </cell>
          <cell r="F6">
            <v>95</v>
          </cell>
          <cell r="G6">
            <v>31</v>
          </cell>
          <cell r="H6">
            <v>7.5600000000000005</v>
          </cell>
          <cell r="I6" t="str">
            <v>SE</v>
          </cell>
          <cell r="J6">
            <v>17.28</v>
          </cell>
          <cell r="K6">
            <v>0</v>
          </cell>
        </row>
        <row r="7">
          <cell r="B7">
            <v>20.080952380952382</v>
          </cell>
          <cell r="C7">
            <v>30</v>
          </cell>
          <cell r="D7">
            <v>12.6</v>
          </cell>
          <cell r="E7">
            <v>75.142857142857139</v>
          </cell>
          <cell r="F7">
            <v>97</v>
          </cell>
          <cell r="G7">
            <v>35</v>
          </cell>
          <cell r="H7">
            <v>9</v>
          </cell>
          <cell r="I7" t="str">
            <v>SE</v>
          </cell>
          <cell r="J7">
            <v>18.36</v>
          </cell>
          <cell r="K7">
            <v>0</v>
          </cell>
        </row>
        <row r="8">
          <cell r="B8">
            <v>20.599999999999998</v>
          </cell>
          <cell r="C8">
            <v>29.4</v>
          </cell>
          <cell r="D8">
            <v>13.6</v>
          </cell>
          <cell r="E8">
            <v>72.45</v>
          </cell>
          <cell r="F8">
            <v>96</v>
          </cell>
          <cell r="G8">
            <v>34</v>
          </cell>
          <cell r="H8">
            <v>10.8</v>
          </cell>
          <cell r="I8" t="str">
            <v>SE</v>
          </cell>
          <cell r="J8">
            <v>25.2</v>
          </cell>
          <cell r="K8">
            <v>0.2</v>
          </cell>
        </row>
        <row r="9">
          <cell r="B9">
            <v>19.704166666666669</v>
          </cell>
          <cell r="C9">
            <v>27.9</v>
          </cell>
          <cell r="D9">
            <v>13.2</v>
          </cell>
          <cell r="E9">
            <v>70.875</v>
          </cell>
          <cell r="F9">
            <v>92</v>
          </cell>
          <cell r="G9">
            <v>37</v>
          </cell>
          <cell r="H9">
            <v>11.16</v>
          </cell>
          <cell r="I9" t="str">
            <v>SE</v>
          </cell>
          <cell r="J9">
            <v>27.36</v>
          </cell>
          <cell r="K9">
            <v>0</v>
          </cell>
        </row>
        <row r="10">
          <cell r="B10">
            <v>20.65</v>
          </cell>
          <cell r="C10">
            <v>31.3</v>
          </cell>
          <cell r="D10">
            <v>13.1</v>
          </cell>
          <cell r="E10">
            <v>70.541666666666671</v>
          </cell>
          <cell r="F10">
            <v>96</v>
          </cell>
          <cell r="G10">
            <v>37</v>
          </cell>
          <cell r="H10">
            <v>15.840000000000002</v>
          </cell>
          <cell r="I10" t="str">
            <v>SE</v>
          </cell>
          <cell r="J10">
            <v>35.64</v>
          </cell>
          <cell r="K10">
            <v>0</v>
          </cell>
        </row>
        <row r="11">
          <cell r="B11">
            <v>23.258333333333336</v>
          </cell>
          <cell r="C11">
            <v>26.9</v>
          </cell>
          <cell r="D11">
            <v>18.5</v>
          </cell>
          <cell r="E11">
            <v>67.458333333333329</v>
          </cell>
          <cell r="F11">
            <v>93</v>
          </cell>
          <cell r="G11">
            <v>45</v>
          </cell>
          <cell r="H11">
            <v>16.920000000000002</v>
          </cell>
          <cell r="I11" t="str">
            <v>NO</v>
          </cell>
          <cell r="J11">
            <v>37.080000000000005</v>
          </cell>
          <cell r="K11">
            <v>1</v>
          </cell>
        </row>
        <row r="12">
          <cell r="B12">
            <v>18.68333333333333</v>
          </cell>
          <cell r="C12">
            <v>25.3</v>
          </cell>
          <cell r="D12">
            <v>13.8</v>
          </cell>
          <cell r="E12">
            <v>74.458333333333329</v>
          </cell>
          <cell r="F12">
            <v>92</v>
          </cell>
          <cell r="G12">
            <v>54</v>
          </cell>
          <cell r="H12">
            <v>15.840000000000002</v>
          </cell>
          <cell r="I12" t="str">
            <v>SE</v>
          </cell>
          <cell r="J12">
            <v>32.76</v>
          </cell>
          <cell r="K12">
            <v>0</v>
          </cell>
        </row>
        <row r="13">
          <cell r="B13">
            <v>21.758333333333336</v>
          </cell>
          <cell r="C13">
            <v>28.8</v>
          </cell>
          <cell r="D13">
            <v>19.899999999999999</v>
          </cell>
          <cell r="E13">
            <v>85.916666666666671</v>
          </cell>
          <cell r="F13">
            <v>94</v>
          </cell>
          <cell r="G13">
            <v>65</v>
          </cell>
          <cell r="H13">
            <v>12.24</v>
          </cell>
          <cell r="I13" t="str">
            <v>NO</v>
          </cell>
          <cell r="J13">
            <v>31.319999999999997</v>
          </cell>
          <cell r="K13">
            <v>0</v>
          </cell>
        </row>
        <row r="14">
          <cell r="B14">
            <v>19.604166666666668</v>
          </cell>
          <cell r="C14">
            <v>25.8</v>
          </cell>
          <cell r="D14">
            <v>13.4</v>
          </cell>
          <cell r="E14">
            <v>76.583333333333329</v>
          </cell>
          <cell r="F14">
            <v>95</v>
          </cell>
          <cell r="G14">
            <v>46</v>
          </cell>
          <cell r="H14">
            <v>10.44</v>
          </cell>
          <cell r="I14" t="str">
            <v>S</v>
          </cell>
          <cell r="J14">
            <v>22.68</v>
          </cell>
          <cell r="K14">
            <v>0</v>
          </cell>
        </row>
        <row r="15">
          <cell r="B15">
            <v>19.270833333333332</v>
          </cell>
          <cell r="C15">
            <v>28.4</v>
          </cell>
          <cell r="D15">
            <v>12.9</v>
          </cell>
          <cell r="E15">
            <v>77.458333333333329</v>
          </cell>
          <cell r="G15">
            <v>46</v>
          </cell>
          <cell r="H15">
            <v>7.2</v>
          </cell>
          <cell r="I15" t="str">
            <v>SE</v>
          </cell>
          <cell r="J15">
            <v>23.040000000000003</v>
          </cell>
          <cell r="K15">
            <v>0.2</v>
          </cell>
        </row>
        <row r="16">
          <cell r="B16">
            <v>21.424999999999997</v>
          </cell>
          <cell r="C16">
            <v>30.6</v>
          </cell>
          <cell r="D16">
            <v>14.4</v>
          </cell>
          <cell r="E16">
            <v>72.541666666666671</v>
          </cell>
          <cell r="F16">
            <v>97</v>
          </cell>
          <cell r="G16">
            <v>37</v>
          </cell>
          <cell r="H16">
            <v>9.7200000000000006</v>
          </cell>
          <cell r="I16" t="str">
            <v>SE</v>
          </cell>
          <cell r="J16">
            <v>23.400000000000002</v>
          </cell>
          <cell r="K16">
            <v>0</v>
          </cell>
        </row>
        <row r="17">
          <cell r="B17">
            <v>21.36363636363636</v>
          </cell>
          <cell r="C17">
            <v>31.6</v>
          </cell>
          <cell r="D17">
            <v>13.1</v>
          </cell>
          <cell r="E17">
            <v>70.318181818181813</v>
          </cell>
          <cell r="F17">
            <v>97</v>
          </cell>
          <cell r="G17">
            <v>25</v>
          </cell>
          <cell r="H17">
            <v>5.04</v>
          </cell>
          <cell r="I17" t="str">
            <v>SE</v>
          </cell>
          <cell r="J17">
            <v>15.120000000000001</v>
          </cell>
          <cell r="K17">
            <v>0.2</v>
          </cell>
        </row>
        <row r="18">
          <cell r="B18">
            <v>22.145833333333332</v>
          </cell>
          <cell r="C18">
            <v>30.6</v>
          </cell>
          <cell r="D18">
            <v>14.8</v>
          </cell>
          <cell r="E18">
            <v>64.916666666666671</v>
          </cell>
          <cell r="F18">
            <v>91</v>
          </cell>
          <cell r="G18">
            <v>31</v>
          </cell>
          <cell r="H18">
            <v>14.4</v>
          </cell>
          <cell r="I18" t="str">
            <v>SE</v>
          </cell>
          <cell r="J18">
            <v>23.040000000000003</v>
          </cell>
          <cell r="K18">
            <v>0</v>
          </cell>
        </row>
        <row r="19">
          <cell r="B19">
            <v>23.382608695652177</v>
          </cell>
          <cell r="C19">
            <v>31.6</v>
          </cell>
          <cell r="D19">
            <v>17.100000000000001</v>
          </cell>
          <cell r="E19">
            <v>56.347826086956523</v>
          </cell>
          <cell r="F19">
            <v>85</v>
          </cell>
          <cell r="G19">
            <v>30</v>
          </cell>
          <cell r="H19">
            <v>13.68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25.11363636363636</v>
          </cell>
          <cell r="C20">
            <v>32.799999999999997</v>
          </cell>
          <cell r="D20">
            <v>17.600000000000001</v>
          </cell>
          <cell r="E20">
            <v>51</v>
          </cell>
          <cell r="F20">
            <v>84</v>
          </cell>
          <cell r="G20">
            <v>31</v>
          </cell>
          <cell r="H20">
            <v>14.76</v>
          </cell>
          <cell r="I20" t="str">
            <v>L</v>
          </cell>
          <cell r="J20">
            <v>33.480000000000004</v>
          </cell>
          <cell r="K20">
            <v>0</v>
          </cell>
        </row>
        <row r="21">
          <cell r="B21">
            <v>23.850000000000005</v>
          </cell>
          <cell r="C21">
            <v>29.9</v>
          </cell>
          <cell r="D21">
            <v>19.3</v>
          </cell>
          <cell r="E21">
            <v>53</v>
          </cell>
          <cell r="F21">
            <v>67</v>
          </cell>
          <cell r="G21">
            <v>38</v>
          </cell>
          <cell r="H21">
            <v>21.240000000000002</v>
          </cell>
          <cell r="I21" t="str">
            <v>L</v>
          </cell>
          <cell r="J21">
            <v>36.72</v>
          </cell>
          <cell r="K21">
            <v>0</v>
          </cell>
        </row>
        <row r="22">
          <cell r="B22">
            <v>23.270833333333332</v>
          </cell>
          <cell r="C22">
            <v>30.4</v>
          </cell>
          <cell r="D22">
            <v>17.7</v>
          </cell>
          <cell r="E22">
            <v>65.333333333333329</v>
          </cell>
          <cell r="F22">
            <v>88</v>
          </cell>
          <cell r="G22">
            <v>37</v>
          </cell>
          <cell r="H22">
            <v>15.840000000000002</v>
          </cell>
          <cell r="I22" t="str">
            <v>NE</v>
          </cell>
          <cell r="J22">
            <v>24.840000000000003</v>
          </cell>
          <cell r="K22">
            <v>0</v>
          </cell>
        </row>
        <row r="23">
          <cell r="B23">
            <v>23.575000000000003</v>
          </cell>
          <cell r="C23">
            <v>29.9</v>
          </cell>
          <cell r="D23">
            <v>18.2</v>
          </cell>
          <cell r="E23">
            <v>54.625</v>
          </cell>
          <cell r="F23">
            <v>70</v>
          </cell>
          <cell r="G23">
            <v>34</v>
          </cell>
          <cell r="H23">
            <v>16.2</v>
          </cell>
          <cell r="I23" t="str">
            <v>NE</v>
          </cell>
          <cell r="J23">
            <v>32.4</v>
          </cell>
          <cell r="K23">
            <v>0</v>
          </cell>
        </row>
        <row r="24">
          <cell r="B24">
            <v>23.575000000000003</v>
          </cell>
          <cell r="C24">
            <v>30.1</v>
          </cell>
          <cell r="D24">
            <v>18</v>
          </cell>
          <cell r="E24">
            <v>56.208333333333336</v>
          </cell>
          <cell r="F24">
            <v>73</v>
          </cell>
          <cell r="G24">
            <v>37</v>
          </cell>
          <cell r="H24">
            <v>18</v>
          </cell>
          <cell r="I24" t="str">
            <v>NE</v>
          </cell>
          <cell r="J24">
            <v>42.84</v>
          </cell>
          <cell r="K24">
            <v>0</v>
          </cell>
        </row>
        <row r="25">
          <cell r="B25">
            <v>23.512499999999999</v>
          </cell>
          <cell r="C25">
            <v>33.299999999999997</v>
          </cell>
          <cell r="D25">
            <v>15.6</v>
          </cell>
          <cell r="E25">
            <v>72.708333333333329</v>
          </cell>
          <cell r="F25">
            <v>98</v>
          </cell>
          <cell r="G25">
            <v>36</v>
          </cell>
          <cell r="H25">
            <v>14.4</v>
          </cell>
          <cell r="I25" t="str">
            <v>SE</v>
          </cell>
          <cell r="J25">
            <v>35.64</v>
          </cell>
          <cell r="K25">
            <v>0</v>
          </cell>
        </row>
        <row r="26">
          <cell r="B26">
            <v>23.754166666666674</v>
          </cell>
          <cell r="C26">
            <v>34.4</v>
          </cell>
          <cell r="D26">
            <v>15.5</v>
          </cell>
          <cell r="E26">
            <v>71.583333333333329</v>
          </cell>
          <cell r="F26">
            <v>97</v>
          </cell>
          <cell r="G26">
            <v>29</v>
          </cell>
          <cell r="H26">
            <v>10.08</v>
          </cell>
          <cell r="I26" t="str">
            <v>SE</v>
          </cell>
          <cell r="J26">
            <v>29.16</v>
          </cell>
          <cell r="K26">
            <v>0.2</v>
          </cell>
        </row>
        <row r="27">
          <cell r="B27">
            <v>21.749999999999996</v>
          </cell>
          <cell r="C27">
            <v>33</v>
          </cell>
          <cell r="D27">
            <v>15.1</v>
          </cell>
          <cell r="E27">
            <v>77.25</v>
          </cell>
          <cell r="F27">
            <v>97</v>
          </cell>
          <cell r="G27">
            <v>31</v>
          </cell>
          <cell r="H27">
            <v>6.84</v>
          </cell>
          <cell r="I27" t="str">
            <v>SE</v>
          </cell>
          <cell r="J27">
            <v>20.88</v>
          </cell>
          <cell r="K27">
            <v>0</v>
          </cell>
        </row>
        <row r="28">
          <cell r="B28">
            <v>21.34</v>
          </cell>
          <cell r="C28">
            <v>31</v>
          </cell>
          <cell r="D28">
            <v>17.8</v>
          </cell>
          <cell r="E28">
            <v>82.1</v>
          </cell>
          <cell r="F28">
            <v>95</v>
          </cell>
          <cell r="G28">
            <v>46</v>
          </cell>
          <cell r="H28">
            <v>7.9200000000000008</v>
          </cell>
          <cell r="I28" t="str">
            <v>S</v>
          </cell>
          <cell r="J28">
            <v>20.52</v>
          </cell>
          <cell r="K28">
            <v>0</v>
          </cell>
        </row>
        <row r="29">
          <cell r="B29">
            <v>20.858333333333338</v>
          </cell>
          <cell r="C29">
            <v>28.4</v>
          </cell>
          <cell r="D29">
            <v>16.7</v>
          </cell>
          <cell r="E29">
            <v>83</v>
          </cell>
          <cell r="F29">
            <v>97</v>
          </cell>
          <cell r="G29">
            <v>53</v>
          </cell>
          <cell r="H29">
            <v>11.520000000000001</v>
          </cell>
          <cell r="I29" t="str">
            <v>S</v>
          </cell>
          <cell r="J29">
            <v>30.240000000000002</v>
          </cell>
          <cell r="K29">
            <v>0</v>
          </cell>
        </row>
        <row r="30">
          <cell r="B30">
            <v>13.966666666666667</v>
          </cell>
          <cell r="C30">
            <v>20.7</v>
          </cell>
          <cell r="D30">
            <v>10.9</v>
          </cell>
          <cell r="E30">
            <v>72.833333333333329</v>
          </cell>
          <cell r="F30">
            <v>84</v>
          </cell>
          <cell r="G30">
            <v>53</v>
          </cell>
          <cell r="H30">
            <v>15.120000000000001</v>
          </cell>
          <cell r="I30" t="str">
            <v>S</v>
          </cell>
          <cell r="J30">
            <v>36.36</v>
          </cell>
          <cell r="K30">
            <v>0</v>
          </cell>
        </row>
        <row r="31">
          <cell r="B31">
            <v>12.490277777777779</v>
          </cell>
          <cell r="C31">
            <v>20.7</v>
          </cell>
          <cell r="D31">
            <v>10.9</v>
          </cell>
          <cell r="E31">
            <v>56.118055555555564</v>
          </cell>
          <cell r="F31">
            <v>84</v>
          </cell>
          <cell r="G31">
            <v>42</v>
          </cell>
          <cell r="H31">
            <v>54.432000000000002</v>
          </cell>
          <cell r="I31" t="str">
            <v>SE</v>
          </cell>
          <cell r="J31">
            <v>130.89600000000002</v>
          </cell>
          <cell r="K31">
            <v>0</v>
          </cell>
        </row>
        <row r="32">
          <cell r="B32">
            <v>14.841666666666669</v>
          </cell>
          <cell r="C32">
            <v>21.9</v>
          </cell>
          <cell r="D32">
            <v>11.1</v>
          </cell>
          <cell r="E32">
            <v>43.333333333333336</v>
          </cell>
          <cell r="F32">
            <v>65</v>
          </cell>
          <cell r="G32">
            <v>29</v>
          </cell>
          <cell r="H32">
            <v>11.520000000000001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16.233333333333331</v>
          </cell>
          <cell r="C33">
            <v>18.899999999999999</v>
          </cell>
          <cell r="D33">
            <v>13.4</v>
          </cell>
          <cell r="E33">
            <v>77.083333333333329</v>
          </cell>
          <cell r="F33">
            <v>94</v>
          </cell>
          <cell r="G33">
            <v>48</v>
          </cell>
          <cell r="H33">
            <v>3.24</v>
          </cell>
          <cell r="I33" t="str">
            <v>S</v>
          </cell>
          <cell r="J33">
            <v>14.04</v>
          </cell>
          <cell r="K33">
            <v>5</v>
          </cell>
        </row>
        <row r="34">
          <cell r="B34">
            <v>21.750000000000004</v>
          </cell>
          <cell r="C34">
            <v>30.5</v>
          </cell>
          <cell r="D34">
            <v>16.3</v>
          </cell>
          <cell r="E34">
            <v>74.25</v>
          </cell>
          <cell r="F34">
            <v>96</v>
          </cell>
          <cell r="G34">
            <v>45</v>
          </cell>
          <cell r="H34">
            <v>14.04</v>
          </cell>
          <cell r="I34" t="str">
            <v>S</v>
          </cell>
          <cell r="J34">
            <v>28.8</v>
          </cell>
          <cell r="K34">
            <v>1.4</v>
          </cell>
        </row>
        <row r="35">
          <cell r="I35" t="str">
            <v>SE</v>
          </cell>
        </row>
      </sheetData>
      <sheetData sheetId="6">
        <row r="5">
          <cell r="B5">
            <v>21.666666666666668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19.304166666666667</v>
          </cell>
          <cell r="C5">
            <v>26.9</v>
          </cell>
          <cell r="D5">
            <v>14.2</v>
          </cell>
          <cell r="E5">
            <v>53.5</v>
          </cell>
          <cell r="F5">
            <v>73</v>
          </cell>
          <cell r="G5">
            <v>29</v>
          </cell>
          <cell r="H5">
            <v>21.240000000000002</v>
          </cell>
          <cell r="I5" t="str">
            <v>SE</v>
          </cell>
          <cell r="J5">
            <v>34.200000000000003</v>
          </cell>
          <cell r="K5">
            <v>0</v>
          </cell>
        </row>
        <row r="6">
          <cell r="B6">
            <v>19.795833333333338</v>
          </cell>
          <cell r="C6">
            <v>27.5</v>
          </cell>
          <cell r="D6">
            <v>12.5</v>
          </cell>
          <cell r="E6">
            <v>54.041666666666664</v>
          </cell>
          <cell r="F6">
            <v>79</v>
          </cell>
          <cell r="G6">
            <v>29</v>
          </cell>
          <cell r="H6">
            <v>16.2</v>
          </cell>
          <cell r="I6" t="str">
            <v>L</v>
          </cell>
          <cell r="J6">
            <v>27</v>
          </cell>
          <cell r="K6">
            <v>0</v>
          </cell>
        </row>
        <row r="7">
          <cell r="B7">
            <v>19.666666666666668</v>
          </cell>
          <cell r="C7">
            <v>27.4</v>
          </cell>
          <cell r="D7">
            <v>12.2</v>
          </cell>
          <cell r="E7">
            <v>60.958333333333336</v>
          </cell>
          <cell r="F7">
            <v>88</v>
          </cell>
          <cell r="G7">
            <v>33</v>
          </cell>
          <cell r="H7">
            <v>12.6</v>
          </cell>
          <cell r="I7" t="str">
            <v>L</v>
          </cell>
          <cell r="J7">
            <v>25.92</v>
          </cell>
          <cell r="K7">
            <v>0</v>
          </cell>
        </row>
        <row r="8">
          <cell r="B8">
            <v>19.791666666666664</v>
          </cell>
          <cell r="C8">
            <v>27.1</v>
          </cell>
          <cell r="D8">
            <v>14</v>
          </cell>
          <cell r="E8">
            <v>59.5</v>
          </cell>
          <cell r="F8">
            <v>81</v>
          </cell>
          <cell r="G8">
            <v>33</v>
          </cell>
          <cell r="H8">
            <v>19.440000000000001</v>
          </cell>
          <cell r="I8" t="str">
            <v>SE</v>
          </cell>
          <cell r="J8">
            <v>32.04</v>
          </cell>
          <cell r="K8">
            <v>0</v>
          </cell>
        </row>
        <row r="9">
          <cell r="B9">
            <v>18.654166666666665</v>
          </cell>
          <cell r="C9">
            <v>26.4</v>
          </cell>
          <cell r="D9">
            <v>12</v>
          </cell>
          <cell r="E9">
            <v>63.125</v>
          </cell>
          <cell r="F9">
            <v>85</v>
          </cell>
          <cell r="G9">
            <v>32</v>
          </cell>
          <cell r="H9">
            <v>19.8</v>
          </cell>
          <cell r="I9" t="str">
            <v>SE</v>
          </cell>
          <cell r="J9">
            <v>32.76</v>
          </cell>
          <cell r="K9">
            <v>0</v>
          </cell>
        </row>
        <row r="10">
          <cell r="B10">
            <v>21.1</v>
          </cell>
          <cell r="C10">
            <v>28.3</v>
          </cell>
          <cell r="D10">
            <v>15.5</v>
          </cell>
          <cell r="E10">
            <v>53.041666666666664</v>
          </cell>
          <cell r="F10">
            <v>67</v>
          </cell>
          <cell r="G10">
            <v>36</v>
          </cell>
          <cell r="H10">
            <v>24.840000000000003</v>
          </cell>
          <cell r="I10" t="str">
            <v>L</v>
          </cell>
          <cell r="J10">
            <v>46.440000000000005</v>
          </cell>
          <cell r="K10">
            <v>0</v>
          </cell>
        </row>
        <row r="11">
          <cell r="B11">
            <v>20.995833333333334</v>
          </cell>
          <cell r="C11">
            <v>23.4</v>
          </cell>
          <cell r="D11">
            <v>16.7</v>
          </cell>
          <cell r="E11">
            <v>70.708333333333329</v>
          </cell>
          <cell r="F11">
            <v>94</v>
          </cell>
          <cell r="G11">
            <v>54</v>
          </cell>
          <cell r="H11">
            <v>21.240000000000002</v>
          </cell>
          <cell r="I11" t="str">
            <v>N</v>
          </cell>
          <cell r="J11">
            <v>41.76</v>
          </cell>
          <cell r="K11">
            <v>9.4</v>
          </cell>
        </row>
        <row r="12">
          <cell r="B12">
            <v>17.533333333333335</v>
          </cell>
          <cell r="C12">
            <v>25.4</v>
          </cell>
          <cell r="D12">
            <v>11.9</v>
          </cell>
          <cell r="E12">
            <v>72.916666666666671</v>
          </cell>
          <cell r="F12">
            <v>88</v>
          </cell>
          <cell r="G12">
            <v>51</v>
          </cell>
          <cell r="H12">
            <v>21.240000000000002</v>
          </cell>
          <cell r="I12" t="str">
            <v>L</v>
          </cell>
          <cell r="J12">
            <v>36</v>
          </cell>
          <cell r="K12">
            <v>0</v>
          </cell>
        </row>
        <row r="13">
          <cell r="B13">
            <v>21.224999999999998</v>
          </cell>
          <cell r="C13">
            <v>25.9</v>
          </cell>
          <cell r="D13">
            <v>17.2</v>
          </cell>
          <cell r="E13">
            <v>82.25</v>
          </cell>
          <cell r="F13">
            <v>96</v>
          </cell>
          <cell r="G13">
            <v>69</v>
          </cell>
          <cell r="H13">
            <v>18.720000000000002</v>
          </cell>
          <cell r="I13" t="str">
            <v>N</v>
          </cell>
          <cell r="J13">
            <v>68.039999999999992</v>
          </cell>
          <cell r="K13">
            <v>24.4</v>
          </cell>
        </row>
        <row r="14">
          <cell r="B14">
            <v>17.341666666666669</v>
          </cell>
          <cell r="C14">
            <v>22.7</v>
          </cell>
          <cell r="D14">
            <v>14.5</v>
          </cell>
          <cell r="E14">
            <v>86.5</v>
          </cell>
          <cell r="F14">
            <v>96</v>
          </cell>
          <cell r="G14">
            <v>64</v>
          </cell>
          <cell r="H14">
            <v>16.920000000000002</v>
          </cell>
          <cell r="I14" t="str">
            <v>NE</v>
          </cell>
          <cell r="J14">
            <v>30.240000000000002</v>
          </cell>
          <cell r="K14">
            <v>0.2</v>
          </cell>
        </row>
        <row r="15">
          <cell r="B15">
            <v>18.245833333333334</v>
          </cell>
          <cell r="C15">
            <v>25.6</v>
          </cell>
          <cell r="D15">
            <v>11.7</v>
          </cell>
          <cell r="E15">
            <v>75.25</v>
          </cell>
          <cell r="G15">
            <v>40</v>
          </cell>
          <cell r="H15">
            <v>19.440000000000001</v>
          </cell>
          <cell r="I15" t="str">
            <v>L</v>
          </cell>
          <cell r="J15">
            <v>28.44</v>
          </cell>
          <cell r="K15">
            <v>0</v>
          </cell>
        </row>
        <row r="16">
          <cell r="B16">
            <v>19.766666666666666</v>
          </cell>
          <cell r="C16">
            <v>26.9</v>
          </cell>
          <cell r="D16">
            <v>15.4</v>
          </cell>
          <cell r="E16">
            <v>64.791666666666671</v>
          </cell>
          <cell r="F16">
            <v>81</v>
          </cell>
          <cell r="G16">
            <v>31</v>
          </cell>
          <cell r="H16">
            <v>21.96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20.620833333333326</v>
          </cell>
          <cell r="C17">
            <v>29.5</v>
          </cell>
          <cell r="D17">
            <v>12.4</v>
          </cell>
          <cell r="E17">
            <v>62.125</v>
          </cell>
          <cell r="F17">
            <v>94</v>
          </cell>
          <cell r="G17">
            <v>24</v>
          </cell>
          <cell r="H17">
            <v>16.559999999999999</v>
          </cell>
          <cell r="I17" t="str">
            <v>L</v>
          </cell>
          <cell r="J17">
            <v>25.2</v>
          </cell>
          <cell r="K17">
            <v>0</v>
          </cell>
        </row>
        <row r="18">
          <cell r="B18">
            <v>21.291666666666661</v>
          </cell>
          <cell r="C18">
            <v>28.2</v>
          </cell>
          <cell r="D18">
            <v>16.100000000000001</v>
          </cell>
          <cell r="E18">
            <v>56.083333333333336</v>
          </cell>
          <cell r="F18">
            <v>75</v>
          </cell>
          <cell r="G18">
            <v>23</v>
          </cell>
          <cell r="H18">
            <v>25.92</v>
          </cell>
          <cell r="I18" t="str">
            <v>L</v>
          </cell>
          <cell r="J18">
            <v>44.64</v>
          </cell>
          <cell r="K18">
            <v>0</v>
          </cell>
        </row>
        <row r="19">
          <cell r="B19">
            <v>20.883333333333329</v>
          </cell>
          <cell r="C19">
            <v>28.3</v>
          </cell>
          <cell r="D19">
            <v>15.5</v>
          </cell>
          <cell r="E19">
            <v>57.041666666666664</v>
          </cell>
          <cell r="F19">
            <v>77</v>
          </cell>
          <cell r="G19">
            <v>29</v>
          </cell>
          <cell r="H19">
            <v>29.52</v>
          </cell>
          <cell r="I19" t="str">
            <v>L</v>
          </cell>
          <cell r="J19">
            <v>50.04</v>
          </cell>
          <cell r="K19">
            <v>0</v>
          </cell>
        </row>
        <row r="20">
          <cell r="B20">
            <v>22.441666666666674</v>
          </cell>
          <cell r="C20">
            <v>29.9</v>
          </cell>
          <cell r="D20">
            <v>17.5</v>
          </cell>
          <cell r="E20">
            <v>51.208333333333336</v>
          </cell>
          <cell r="F20">
            <v>64</v>
          </cell>
          <cell r="G20">
            <v>29</v>
          </cell>
          <cell r="H20">
            <v>25.2</v>
          </cell>
          <cell r="I20" t="str">
            <v>L</v>
          </cell>
          <cell r="J20">
            <v>42.84</v>
          </cell>
          <cell r="K20">
            <v>0</v>
          </cell>
        </row>
        <row r="21">
          <cell r="B21">
            <v>23.850000000000005</v>
          </cell>
          <cell r="C21">
            <v>29.9</v>
          </cell>
          <cell r="D21">
            <v>19.3</v>
          </cell>
          <cell r="E21">
            <v>53</v>
          </cell>
          <cell r="F21">
            <v>67</v>
          </cell>
          <cell r="G21">
            <v>38</v>
          </cell>
          <cell r="H21">
            <v>21.240000000000002</v>
          </cell>
          <cell r="I21" t="str">
            <v>L</v>
          </cell>
          <cell r="J21">
            <v>36.72</v>
          </cell>
          <cell r="K21">
            <v>0</v>
          </cell>
        </row>
        <row r="22">
          <cell r="B22">
            <v>23.270833333333332</v>
          </cell>
          <cell r="C22">
            <v>30.4</v>
          </cell>
          <cell r="D22">
            <v>17.7</v>
          </cell>
          <cell r="E22">
            <v>65.333333333333329</v>
          </cell>
          <cell r="F22">
            <v>88</v>
          </cell>
          <cell r="G22">
            <v>37</v>
          </cell>
          <cell r="H22">
            <v>15.840000000000002</v>
          </cell>
          <cell r="I22" t="str">
            <v>NE</v>
          </cell>
          <cell r="J22">
            <v>24.840000000000003</v>
          </cell>
          <cell r="K22">
            <v>0</v>
          </cell>
        </row>
        <row r="23">
          <cell r="B23">
            <v>23.575000000000003</v>
          </cell>
          <cell r="C23">
            <v>29.9</v>
          </cell>
          <cell r="D23">
            <v>18.2</v>
          </cell>
          <cell r="E23">
            <v>54.625</v>
          </cell>
          <cell r="F23">
            <v>70</v>
          </cell>
          <cell r="G23">
            <v>34</v>
          </cell>
          <cell r="H23">
            <v>16.2</v>
          </cell>
          <cell r="I23" t="str">
            <v>NE</v>
          </cell>
          <cell r="J23">
            <v>32.4</v>
          </cell>
          <cell r="K23">
            <v>0</v>
          </cell>
        </row>
        <row r="24">
          <cell r="B24">
            <v>23.575000000000003</v>
          </cell>
          <cell r="C24">
            <v>30.1</v>
          </cell>
          <cell r="D24">
            <v>18</v>
          </cell>
          <cell r="E24">
            <v>56.208333333333336</v>
          </cell>
          <cell r="F24">
            <v>73</v>
          </cell>
          <cell r="G24">
            <v>37</v>
          </cell>
          <cell r="H24">
            <v>18</v>
          </cell>
          <cell r="I24" t="str">
            <v>NE</v>
          </cell>
          <cell r="J24">
            <v>42.84</v>
          </cell>
          <cell r="K24">
            <v>0</v>
          </cell>
        </row>
        <row r="25">
          <cell r="B25">
            <v>23.5</v>
          </cell>
          <cell r="C25">
            <v>30.6</v>
          </cell>
          <cell r="D25">
            <v>18.3</v>
          </cell>
          <cell r="E25">
            <v>60.875</v>
          </cell>
          <cell r="F25">
            <v>80</v>
          </cell>
          <cell r="G25">
            <v>35</v>
          </cell>
          <cell r="H25">
            <v>16.2</v>
          </cell>
          <cell r="I25" t="str">
            <v>NE</v>
          </cell>
          <cell r="J25">
            <v>39.6</v>
          </cell>
          <cell r="K25">
            <v>0</v>
          </cell>
        </row>
        <row r="26">
          <cell r="B26">
            <v>23.895833333333329</v>
          </cell>
          <cell r="C26">
            <v>31.7</v>
          </cell>
          <cell r="D26">
            <v>16.5</v>
          </cell>
          <cell r="E26">
            <v>57.083333333333336</v>
          </cell>
          <cell r="F26">
            <v>88</v>
          </cell>
          <cell r="G26">
            <v>26</v>
          </cell>
          <cell r="H26">
            <v>11.16</v>
          </cell>
          <cell r="I26" t="str">
            <v>NE</v>
          </cell>
          <cell r="J26">
            <v>27</v>
          </cell>
          <cell r="K26">
            <v>0</v>
          </cell>
        </row>
        <row r="27">
          <cell r="B27">
            <v>24.391666666666666</v>
          </cell>
          <cell r="C27">
            <v>30.5</v>
          </cell>
          <cell r="D27">
            <v>19</v>
          </cell>
          <cell r="E27">
            <v>49.375</v>
          </cell>
          <cell r="F27">
            <v>71</v>
          </cell>
          <cell r="G27">
            <v>30</v>
          </cell>
          <cell r="H27">
            <v>20.52</v>
          </cell>
          <cell r="I27" t="str">
            <v>L</v>
          </cell>
          <cell r="J27">
            <v>33.840000000000003</v>
          </cell>
          <cell r="K27">
            <v>0</v>
          </cell>
        </row>
        <row r="28">
          <cell r="B28">
            <v>23.30416666666666</v>
          </cell>
          <cell r="C28">
            <v>30.4</v>
          </cell>
          <cell r="D28">
            <v>18</v>
          </cell>
          <cell r="E28">
            <v>56.5</v>
          </cell>
          <cell r="F28">
            <v>78</v>
          </cell>
          <cell r="G28">
            <v>30</v>
          </cell>
          <cell r="H28">
            <v>24.48</v>
          </cell>
          <cell r="I28" t="str">
            <v>L</v>
          </cell>
          <cell r="J28">
            <v>41.04</v>
          </cell>
          <cell r="K28">
            <v>0</v>
          </cell>
        </row>
        <row r="29">
          <cell r="B29">
            <v>22.474999999999994</v>
          </cell>
          <cell r="C29">
            <v>29.4</v>
          </cell>
          <cell r="D29">
            <v>16.600000000000001</v>
          </cell>
          <cell r="E29">
            <v>64.333333333333329</v>
          </cell>
          <cell r="F29">
            <v>88</v>
          </cell>
          <cell r="G29">
            <v>34</v>
          </cell>
          <cell r="H29">
            <v>13.32</v>
          </cell>
          <cell r="I29" t="str">
            <v>N</v>
          </cell>
          <cell r="J29">
            <v>29.16</v>
          </cell>
          <cell r="K29">
            <v>0</v>
          </cell>
        </row>
        <row r="30">
          <cell r="B30">
            <v>12.758333333333335</v>
          </cell>
          <cell r="C30">
            <v>19.8</v>
          </cell>
          <cell r="D30">
            <v>8.3000000000000007</v>
          </cell>
          <cell r="E30">
            <v>82.75</v>
          </cell>
          <cell r="F30">
            <v>95</v>
          </cell>
          <cell r="G30">
            <v>63</v>
          </cell>
          <cell r="H30">
            <v>22.68</v>
          </cell>
          <cell r="I30" t="str">
            <v>N</v>
          </cell>
          <cell r="J30">
            <v>36</v>
          </cell>
          <cell r="K30">
            <v>0</v>
          </cell>
        </row>
        <row r="31">
          <cell r="B31">
            <v>8.8166666666666664</v>
          </cell>
          <cell r="C31">
            <v>15.5</v>
          </cell>
          <cell r="D31">
            <v>3.7</v>
          </cell>
          <cell r="E31">
            <v>58.041666666666664</v>
          </cell>
          <cell r="F31">
            <v>81</v>
          </cell>
          <cell r="G31">
            <v>27</v>
          </cell>
          <cell r="H31">
            <v>22.32</v>
          </cell>
          <cell r="I31" t="str">
            <v>N</v>
          </cell>
          <cell r="J31">
            <v>37.440000000000005</v>
          </cell>
          <cell r="K31">
            <v>0</v>
          </cell>
        </row>
        <row r="32">
          <cell r="B32">
            <v>13.320833333333335</v>
          </cell>
          <cell r="C32">
            <v>22.3</v>
          </cell>
          <cell r="D32">
            <v>7.8</v>
          </cell>
          <cell r="E32">
            <v>41.541666666666664</v>
          </cell>
          <cell r="F32">
            <v>65</v>
          </cell>
          <cell r="G32">
            <v>28</v>
          </cell>
          <cell r="H32">
            <v>19.079999999999998</v>
          </cell>
          <cell r="I32" t="str">
            <v>SE</v>
          </cell>
          <cell r="J32">
            <v>34.56</v>
          </cell>
          <cell r="K32">
            <v>0</v>
          </cell>
        </row>
        <row r="33">
          <cell r="B33">
            <v>18.00416666666667</v>
          </cell>
          <cell r="C33">
            <v>23.4</v>
          </cell>
          <cell r="D33">
            <v>14.3</v>
          </cell>
          <cell r="E33">
            <v>54.791666666666664</v>
          </cell>
          <cell r="F33">
            <v>82</v>
          </cell>
          <cell r="G33">
            <v>40</v>
          </cell>
          <cell r="H33">
            <v>18.36</v>
          </cell>
          <cell r="I33" t="str">
            <v>N</v>
          </cell>
          <cell r="J33">
            <v>30.96</v>
          </cell>
          <cell r="K33">
            <v>0</v>
          </cell>
        </row>
        <row r="34">
          <cell r="B34">
            <v>21.079166666666669</v>
          </cell>
          <cell r="C34">
            <v>29.3</v>
          </cell>
          <cell r="D34">
            <v>15.5</v>
          </cell>
          <cell r="E34">
            <v>60.625</v>
          </cell>
          <cell r="F34">
            <v>87</v>
          </cell>
          <cell r="G34">
            <v>32</v>
          </cell>
          <cell r="H34">
            <v>28.08</v>
          </cell>
          <cell r="I34" t="str">
            <v>L</v>
          </cell>
          <cell r="J34">
            <v>46.080000000000005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21.2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19.324999999999999</v>
          </cell>
          <cell r="C5">
            <v>27.7</v>
          </cell>
          <cell r="D5">
            <v>10.5</v>
          </cell>
          <cell r="E5">
            <v>59.333333333333336</v>
          </cell>
          <cell r="F5">
            <v>92</v>
          </cell>
          <cell r="G5">
            <v>22</v>
          </cell>
          <cell r="H5" t="str">
            <v>**</v>
          </cell>
          <cell r="I5" t="str">
            <v>O</v>
          </cell>
          <cell r="J5" t="str">
            <v>**</v>
          </cell>
          <cell r="K5">
            <v>0</v>
          </cell>
        </row>
        <row r="6">
          <cell r="B6">
            <v>18.475000000000001</v>
          </cell>
          <cell r="C6">
            <v>29.1</v>
          </cell>
          <cell r="D6">
            <v>10.5</v>
          </cell>
          <cell r="E6">
            <v>61.708333333333336</v>
          </cell>
          <cell r="F6">
            <v>89</v>
          </cell>
          <cell r="G6">
            <v>31</v>
          </cell>
          <cell r="H6" t="str">
            <v>**</v>
          </cell>
          <cell r="I6" t="str">
            <v>O</v>
          </cell>
          <cell r="J6" t="str">
            <v>**</v>
          </cell>
          <cell r="K6">
            <v>0</v>
          </cell>
        </row>
        <row r="7">
          <cell r="B7">
            <v>20.791666666666668</v>
          </cell>
          <cell r="C7">
            <v>30.5</v>
          </cell>
          <cell r="D7">
            <v>13.6</v>
          </cell>
          <cell r="E7">
            <v>64.458333333333329</v>
          </cell>
          <cell r="F7">
            <v>91</v>
          </cell>
          <cell r="G7">
            <v>29</v>
          </cell>
          <cell r="H7" t="str">
            <v>**</v>
          </cell>
          <cell r="I7" t="str">
            <v>O</v>
          </cell>
          <cell r="J7" t="str">
            <v>**</v>
          </cell>
          <cell r="K7">
            <v>0</v>
          </cell>
        </row>
        <row r="8">
          <cell r="B8">
            <v>19.7</v>
          </cell>
          <cell r="C8">
            <v>27.3</v>
          </cell>
          <cell r="D8">
            <v>12.4</v>
          </cell>
          <cell r="E8">
            <v>62.041666666666664</v>
          </cell>
          <cell r="F8">
            <v>92</v>
          </cell>
          <cell r="G8">
            <v>29</v>
          </cell>
          <cell r="H8" t="str">
            <v>**</v>
          </cell>
          <cell r="I8" t="str">
            <v>O</v>
          </cell>
          <cell r="J8" t="str">
            <v>**</v>
          </cell>
          <cell r="K8">
            <v>0</v>
          </cell>
        </row>
        <row r="9">
          <cell r="B9">
            <v>18.716666666666665</v>
          </cell>
          <cell r="C9">
            <v>27.2</v>
          </cell>
          <cell r="D9">
            <v>12.2</v>
          </cell>
          <cell r="E9">
            <v>64.75</v>
          </cell>
          <cell r="F9">
            <v>89</v>
          </cell>
          <cell r="G9">
            <v>27</v>
          </cell>
          <cell r="H9" t="str">
            <v>**</v>
          </cell>
          <cell r="I9" t="str">
            <v>O</v>
          </cell>
          <cell r="J9" t="str">
            <v>**</v>
          </cell>
          <cell r="K9">
            <v>0</v>
          </cell>
        </row>
        <row r="10">
          <cell r="B10">
            <v>20.312500000000004</v>
          </cell>
          <cell r="C10">
            <v>30.8</v>
          </cell>
          <cell r="D10">
            <v>12.5</v>
          </cell>
          <cell r="E10">
            <v>59.5</v>
          </cell>
          <cell r="F10">
            <v>85</v>
          </cell>
          <cell r="G10">
            <v>28</v>
          </cell>
          <cell r="H10" t="str">
            <v>**</v>
          </cell>
          <cell r="I10" t="str">
            <v>SE</v>
          </cell>
          <cell r="J10" t="str">
            <v>**</v>
          </cell>
          <cell r="K10">
            <v>0</v>
          </cell>
        </row>
        <row r="11">
          <cell r="B11">
            <v>22.625</v>
          </cell>
          <cell r="C11">
            <v>32.1</v>
          </cell>
          <cell r="D11">
            <v>14.1</v>
          </cell>
          <cell r="E11">
            <v>62.041666666666664</v>
          </cell>
          <cell r="F11">
            <v>90</v>
          </cell>
          <cell r="G11">
            <v>32</v>
          </cell>
          <cell r="H11" t="str">
            <v>**</v>
          </cell>
          <cell r="I11" t="str">
            <v>O</v>
          </cell>
          <cell r="J11" t="str">
            <v>**</v>
          </cell>
          <cell r="K11">
            <v>0.8</v>
          </cell>
        </row>
        <row r="12">
          <cell r="B12">
            <v>20.591666666666669</v>
          </cell>
          <cell r="C12">
            <v>26.6</v>
          </cell>
          <cell r="D12">
            <v>15.5</v>
          </cell>
          <cell r="E12">
            <v>74.333333333333329</v>
          </cell>
          <cell r="F12">
            <v>91</v>
          </cell>
          <cell r="G12">
            <v>52</v>
          </cell>
          <cell r="H12" t="str">
            <v>**</v>
          </cell>
          <cell r="I12" t="str">
            <v>L</v>
          </cell>
          <cell r="J12" t="str">
            <v>**</v>
          </cell>
          <cell r="K12">
            <v>0</v>
          </cell>
        </row>
        <row r="13">
          <cell r="B13">
            <v>18.8</v>
          </cell>
          <cell r="C13">
            <v>26</v>
          </cell>
          <cell r="D13">
            <v>15.9</v>
          </cell>
          <cell r="E13">
            <v>85.25</v>
          </cell>
          <cell r="F13">
            <v>96</v>
          </cell>
          <cell r="G13">
            <v>60</v>
          </cell>
          <cell r="H13" t="str">
            <v>**</v>
          </cell>
          <cell r="I13" t="str">
            <v>O</v>
          </cell>
          <cell r="J13" t="str">
            <v>**</v>
          </cell>
          <cell r="K13">
            <v>12.6</v>
          </cell>
        </row>
        <row r="14">
          <cell r="B14">
            <v>18.062499999999996</v>
          </cell>
          <cell r="C14">
            <v>21.1</v>
          </cell>
          <cell r="D14">
            <v>16</v>
          </cell>
          <cell r="E14">
            <v>90.791666666666671</v>
          </cell>
          <cell r="F14">
            <v>96</v>
          </cell>
          <cell r="G14">
            <v>77</v>
          </cell>
          <cell r="H14" t="str">
            <v>**</v>
          </cell>
          <cell r="I14" t="str">
            <v>L</v>
          </cell>
          <cell r="J14" t="str">
            <v>**</v>
          </cell>
          <cell r="K14">
            <v>23.799999999999997</v>
          </cell>
        </row>
        <row r="15">
          <cell r="B15">
            <v>19.099999999999998</v>
          </cell>
          <cell r="C15">
            <v>24.7</v>
          </cell>
          <cell r="D15">
            <v>15.5</v>
          </cell>
          <cell r="E15">
            <v>81.666666666666671</v>
          </cell>
          <cell r="G15">
            <v>49</v>
          </cell>
          <cell r="H15" t="str">
            <v>**</v>
          </cell>
          <cell r="I15" t="str">
            <v>L</v>
          </cell>
          <cell r="J15" t="str">
            <v>**</v>
          </cell>
          <cell r="K15">
            <v>0</v>
          </cell>
        </row>
        <row r="16">
          <cell r="B16">
            <v>19.45</v>
          </cell>
          <cell r="C16">
            <v>28.1</v>
          </cell>
          <cell r="D16">
            <v>13.1</v>
          </cell>
          <cell r="E16">
            <v>73.375</v>
          </cell>
          <cell r="F16">
            <v>95</v>
          </cell>
          <cell r="G16">
            <v>39</v>
          </cell>
          <cell r="H16" t="str">
            <v>**</v>
          </cell>
          <cell r="I16" t="str">
            <v>L</v>
          </cell>
          <cell r="J16" t="str">
            <v>**</v>
          </cell>
          <cell r="K16">
            <v>0.2</v>
          </cell>
        </row>
        <row r="17">
          <cell r="B17">
            <v>21.333333333333332</v>
          </cell>
          <cell r="C17">
            <v>30</v>
          </cell>
          <cell r="D17">
            <v>15.1</v>
          </cell>
          <cell r="E17">
            <v>67.375</v>
          </cell>
          <cell r="F17">
            <v>94</v>
          </cell>
          <cell r="G17">
            <v>21</v>
          </cell>
          <cell r="H17" t="str">
            <v>**</v>
          </cell>
          <cell r="I17" t="str">
            <v>O</v>
          </cell>
          <cell r="J17" t="str">
            <v>**</v>
          </cell>
          <cell r="K17">
            <v>0</v>
          </cell>
        </row>
        <row r="18">
          <cell r="B18">
            <v>20.104166666666668</v>
          </cell>
          <cell r="C18">
            <v>28.6</v>
          </cell>
          <cell r="D18">
            <v>13.1</v>
          </cell>
          <cell r="E18">
            <v>64.5</v>
          </cell>
          <cell r="F18">
            <v>93</v>
          </cell>
          <cell r="G18">
            <v>26</v>
          </cell>
          <cell r="H18" t="str">
            <v>**</v>
          </cell>
          <cell r="I18" t="str">
            <v>L</v>
          </cell>
          <cell r="J18" t="str">
            <v>**</v>
          </cell>
          <cell r="K18">
            <v>0</v>
          </cell>
        </row>
        <row r="19">
          <cell r="B19">
            <v>19.533333333333331</v>
          </cell>
          <cell r="C19">
            <v>27.5</v>
          </cell>
          <cell r="D19">
            <v>13.3</v>
          </cell>
          <cell r="E19">
            <v>65.208333333333329</v>
          </cell>
          <cell r="F19">
            <v>90</v>
          </cell>
          <cell r="G19">
            <v>33</v>
          </cell>
          <cell r="H19" t="str">
            <v>**</v>
          </cell>
          <cell r="I19" t="str">
            <v>L</v>
          </cell>
          <cell r="J19" t="str">
            <v>**</v>
          </cell>
          <cell r="K19">
            <v>0</v>
          </cell>
        </row>
        <row r="20">
          <cell r="B20">
            <v>20.570833333333333</v>
          </cell>
          <cell r="C20">
            <v>28.8</v>
          </cell>
          <cell r="D20">
            <v>13.7</v>
          </cell>
          <cell r="E20">
            <v>63.083333333333336</v>
          </cell>
          <cell r="F20">
            <v>89</v>
          </cell>
          <cell r="G20">
            <v>34</v>
          </cell>
          <cell r="H20" t="str">
            <v>**</v>
          </cell>
          <cell r="I20" t="str">
            <v>L</v>
          </cell>
          <cell r="J20" t="str">
            <v>**</v>
          </cell>
          <cell r="K20">
            <v>0</v>
          </cell>
        </row>
        <row r="21">
          <cell r="B21">
            <v>21.233333333333334</v>
          </cell>
          <cell r="C21">
            <v>29.3</v>
          </cell>
          <cell r="D21">
            <v>14.2</v>
          </cell>
          <cell r="E21">
            <v>63.208333333333336</v>
          </cell>
          <cell r="F21">
            <v>89</v>
          </cell>
          <cell r="G21">
            <v>32</v>
          </cell>
          <cell r="H21" t="str">
            <v>**</v>
          </cell>
          <cell r="I21" t="str">
            <v>SO</v>
          </cell>
          <cell r="J21" t="str">
            <v>**</v>
          </cell>
          <cell r="K21">
            <v>0</v>
          </cell>
        </row>
        <row r="22">
          <cell r="B22">
            <v>20.429166666666664</v>
          </cell>
          <cell r="C22">
            <v>28.5</v>
          </cell>
          <cell r="D22">
            <v>13.3</v>
          </cell>
          <cell r="E22">
            <v>65.208333333333329</v>
          </cell>
          <cell r="F22">
            <v>91</v>
          </cell>
          <cell r="G22">
            <v>32</v>
          </cell>
          <cell r="H22" t="str">
            <v>**</v>
          </cell>
          <cell r="I22" t="str">
            <v>L</v>
          </cell>
          <cell r="J22" t="str">
            <v>**</v>
          </cell>
          <cell r="K22">
            <v>0</v>
          </cell>
        </row>
        <row r="23">
          <cell r="B23">
            <v>19.404166666666665</v>
          </cell>
          <cell r="C23">
            <v>28.8</v>
          </cell>
          <cell r="D23">
            <v>10.6</v>
          </cell>
          <cell r="E23">
            <v>64.083333333333329</v>
          </cell>
          <cell r="F23">
            <v>92</v>
          </cell>
          <cell r="G23">
            <v>26</v>
          </cell>
          <cell r="H23" t="str">
            <v>**</v>
          </cell>
          <cell r="I23" t="str">
            <v>SO</v>
          </cell>
          <cell r="J23" t="str">
            <v>**</v>
          </cell>
          <cell r="K23">
            <v>0</v>
          </cell>
        </row>
        <row r="24">
          <cell r="B24">
            <v>20.995833333333334</v>
          </cell>
          <cell r="C24">
            <v>31.8</v>
          </cell>
          <cell r="D24">
            <v>12.6</v>
          </cell>
          <cell r="E24">
            <v>61.375</v>
          </cell>
          <cell r="F24">
            <v>90</v>
          </cell>
          <cell r="G24">
            <v>26</v>
          </cell>
          <cell r="H24" t="str">
            <v>**</v>
          </cell>
          <cell r="I24" t="str">
            <v>SO</v>
          </cell>
          <cell r="J24" t="str">
            <v>**</v>
          </cell>
          <cell r="K24">
            <v>0</v>
          </cell>
        </row>
        <row r="25">
          <cell r="B25">
            <v>21.249999999999996</v>
          </cell>
          <cell r="C25">
            <v>32.299999999999997</v>
          </cell>
          <cell r="D25">
            <v>12.4</v>
          </cell>
          <cell r="E25">
            <v>63.583333333333336</v>
          </cell>
          <cell r="F25">
            <v>93</v>
          </cell>
          <cell r="G25">
            <v>25</v>
          </cell>
          <cell r="H25" t="str">
            <v>**</v>
          </cell>
          <cell r="I25" t="str">
            <v>O</v>
          </cell>
          <cell r="J25" t="str">
            <v>**</v>
          </cell>
          <cell r="K25">
            <v>0</v>
          </cell>
        </row>
        <row r="26">
          <cell r="B26">
            <v>21.399999999999995</v>
          </cell>
          <cell r="C26">
            <v>31.3</v>
          </cell>
          <cell r="D26">
            <v>12.7</v>
          </cell>
          <cell r="E26">
            <v>63.5</v>
          </cell>
          <cell r="F26">
            <v>93</v>
          </cell>
          <cell r="G26">
            <v>27</v>
          </cell>
          <cell r="H26" t="str">
            <v>**</v>
          </cell>
          <cell r="I26" t="str">
            <v>O</v>
          </cell>
          <cell r="J26" t="str">
            <v>**</v>
          </cell>
          <cell r="K26">
            <v>0</v>
          </cell>
        </row>
        <row r="27">
          <cell r="B27">
            <v>21.270833333333332</v>
          </cell>
          <cell r="C27">
            <v>30.5</v>
          </cell>
          <cell r="D27">
            <v>13.1</v>
          </cell>
          <cell r="E27">
            <v>64.75</v>
          </cell>
          <cell r="F27">
            <v>92</v>
          </cell>
          <cell r="G27">
            <v>31</v>
          </cell>
          <cell r="H27" t="str">
            <v>**</v>
          </cell>
          <cell r="I27" t="str">
            <v>SO</v>
          </cell>
          <cell r="J27" t="str">
            <v>**</v>
          </cell>
          <cell r="K27">
            <v>0</v>
          </cell>
        </row>
        <row r="28">
          <cell r="B28">
            <v>21</v>
          </cell>
          <cell r="C28">
            <v>29.7</v>
          </cell>
          <cell r="D28">
            <v>13.4</v>
          </cell>
          <cell r="E28">
            <v>66.708333333333329</v>
          </cell>
          <cell r="F28">
            <v>94</v>
          </cell>
          <cell r="G28">
            <v>32</v>
          </cell>
          <cell r="H28" t="str">
            <v>**</v>
          </cell>
          <cell r="I28" t="str">
            <v>O</v>
          </cell>
          <cell r="J28" t="str">
            <v>**</v>
          </cell>
          <cell r="K28">
            <v>0</v>
          </cell>
        </row>
        <row r="29">
          <cell r="B29">
            <v>21.349999999999998</v>
          </cell>
          <cell r="C29">
            <v>32</v>
          </cell>
          <cell r="D29">
            <v>13.1</v>
          </cell>
          <cell r="E29">
            <v>62.416666666666664</v>
          </cell>
          <cell r="F29">
            <v>91</v>
          </cell>
          <cell r="G29">
            <v>27</v>
          </cell>
          <cell r="H29" t="str">
            <v>**</v>
          </cell>
          <cell r="I29" t="str">
            <v>O</v>
          </cell>
          <cell r="J29" t="str">
            <v>**</v>
          </cell>
          <cell r="K29">
            <v>0</v>
          </cell>
        </row>
        <row r="30">
          <cell r="B30">
            <v>18.49583333333333</v>
          </cell>
          <cell r="C30">
            <v>21.8</v>
          </cell>
          <cell r="D30">
            <v>13.3</v>
          </cell>
          <cell r="E30">
            <v>77.125</v>
          </cell>
          <cell r="F30">
            <v>88</v>
          </cell>
          <cell r="G30">
            <v>67</v>
          </cell>
          <cell r="H30" t="str">
            <v>**</v>
          </cell>
          <cell r="I30" t="str">
            <v>SO</v>
          </cell>
          <cell r="J30" t="str">
            <v>**</v>
          </cell>
          <cell r="K30">
            <v>0</v>
          </cell>
        </row>
        <row r="31">
          <cell r="B31">
            <v>12.170833333333334</v>
          </cell>
          <cell r="C31">
            <v>18.399999999999999</v>
          </cell>
          <cell r="D31">
            <v>8.3000000000000007</v>
          </cell>
          <cell r="E31">
            <v>61.416666666666664</v>
          </cell>
          <cell r="F31">
            <v>81</v>
          </cell>
          <cell r="G31">
            <v>36</v>
          </cell>
          <cell r="H31" t="str">
            <v>**</v>
          </cell>
          <cell r="I31" t="str">
            <v>SO</v>
          </cell>
          <cell r="J31" t="str">
            <v>**</v>
          </cell>
          <cell r="K31">
            <v>0</v>
          </cell>
        </row>
        <row r="32">
          <cell r="B32">
            <v>13.275</v>
          </cell>
          <cell r="C32">
            <v>22.9</v>
          </cell>
          <cell r="D32">
            <v>6.2</v>
          </cell>
          <cell r="E32">
            <v>62.666666666666664</v>
          </cell>
          <cell r="F32">
            <v>92</v>
          </cell>
          <cell r="G32">
            <v>33</v>
          </cell>
          <cell r="H32" t="str">
            <v>**</v>
          </cell>
          <cell r="I32" t="str">
            <v>L</v>
          </cell>
          <cell r="J32" t="str">
            <v>**</v>
          </cell>
          <cell r="K32">
            <v>0</v>
          </cell>
        </row>
        <row r="33">
          <cell r="B33">
            <v>19.224999999999998</v>
          </cell>
          <cell r="C33">
            <v>31.3</v>
          </cell>
          <cell r="D33">
            <v>10</v>
          </cell>
          <cell r="E33">
            <v>55.375</v>
          </cell>
          <cell r="F33">
            <v>85</v>
          </cell>
          <cell r="G33">
            <v>26</v>
          </cell>
          <cell r="H33" t="str">
            <v>**</v>
          </cell>
          <cell r="I33" t="str">
            <v>SO</v>
          </cell>
          <cell r="J33" t="str">
            <v>**</v>
          </cell>
          <cell r="K33">
            <v>0</v>
          </cell>
        </row>
        <row r="34">
          <cell r="B34">
            <v>20.991666666666667</v>
          </cell>
          <cell r="C34">
            <v>31.7</v>
          </cell>
          <cell r="D34">
            <v>12.5</v>
          </cell>
          <cell r="E34">
            <v>59.875</v>
          </cell>
          <cell r="F34">
            <v>89</v>
          </cell>
          <cell r="G34">
            <v>26</v>
          </cell>
          <cell r="H34" t="str">
            <v>**</v>
          </cell>
          <cell r="I34" t="str">
            <v>O</v>
          </cell>
          <cell r="J34" t="str">
            <v>**</v>
          </cell>
          <cell r="K34">
            <v>0</v>
          </cell>
        </row>
        <row r="35">
          <cell r="I35" t="str">
            <v>O</v>
          </cell>
        </row>
      </sheetData>
      <sheetData sheetId="6">
        <row r="5">
          <cell r="B5">
            <v>21.5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17.970833333333335</v>
          </cell>
          <cell r="C5">
            <v>24.9</v>
          </cell>
          <cell r="D5">
            <v>12.1</v>
          </cell>
          <cell r="E5">
            <v>52.958333333333336</v>
          </cell>
          <cell r="F5">
            <v>78</v>
          </cell>
          <cell r="G5">
            <v>16</v>
          </cell>
          <cell r="H5">
            <v>9.3600000000000012</v>
          </cell>
          <cell r="I5" t="str">
            <v>S</v>
          </cell>
          <cell r="J5">
            <v>21.240000000000002</v>
          </cell>
          <cell r="K5">
            <v>0</v>
          </cell>
        </row>
        <row r="6">
          <cell r="B6">
            <v>19.325000000000003</v>
          </cell>
          <cell r="C6">
            <v>26.9</v>
          </cell>
          <cell r="D6">
            <v>12.6</v>
          </cell>
          <cell r="E6">
            <v>47.291666666666664</v>
          </cell>
          <cell r="F6">
            <v>64</v>
          </cell>
          <cell r="G6">
            <v>34</v>
          </cell>
          <cell r="H6">
            <v>14.4</v>
          </cell>
          <cell r="I6" t="str">
            <v>SE</v>
          </cell>
          <cell r="J6">
            <v>27</v>
          </cell>
          <cell r="K6">
            <v>0</v>
          </cell>
        </row>
        <row r="7">
          <cell r="B7">
            <v>20.087499999999995</v>
          </cell>
          <cell r="C7">
            <v>27.1</v>
          </cell>
          <cell r="D7">
            <v>13.1</v>
          </cell>
          <cell r="E7">
            <v>58.75</v>
          </cell>
          <cell r="F7">
            <v>82</v>
          </cell>
          <cell r="G7">
            <v>34</v>
          </cell>
          <cell r="H7">
            <v>16.2</v>
          </cell>
          <cell r="I7" t="str">
            <v>O</v>
          </cell>
          <cell r="J7">
            <v>42.12</v>
          </cell>
          <cell r="K7">
            <v>0</v>
          </cell>
        </row>
        <row r="8">
          <cell r="B8">
            <v>19.000000000000004</v>
          </cell>
          <cell r="C8">
            <v>24.4</v>
          </cell>
          <cell r="D8">
            <v>14.5</v>
          </cell>
          <cell r="E8">
            <v>57.25</v>
          </cell>
          <cell r="F8">
            <v>78</v>
          </cell>
          <cell r="G8">
            <v>34</v>
          </cell>
          <cell r="H8">
            <v>15.840000000000002</v>
          </cell>
          <cell r="I8" t="str">
            <v>SE</v>
          </cell>
          <cell r="J8">
            <v>32.76</v>
          </cell>
          <cell r="K8">
            <v>0</v>
          </cell>
        </row>
        <row r="9">
          <cell r="B9">
            <v>18.462500000000002</v>
          </cell>
          <cell r="C9">
            <v>24.7</v>
          </cell>
          <cell r="D9">
            <v>11.7</v>
          </cell>
          <cell r="E9">
            <v>60.458333333333336</v>
          </cell>
          <cell r="F9">
            <v>92</v>
          </cell>
          <cell r="G9">
            <v>33</v>
          </cell>
          <cell r="H9">
            <v>17.64</v>
          </cell>
          <cell r="I9" t="str">
            <v>SE</v>
          </cell>
          <cell r="J9">
            <v>32.76</v>
          </cell>
          <cell r="K9">
            <v>0</v>
          </cell>
        </row>
        <row r="10">
          <cell r="B10">
            <v>19.779166666666669</v>
          </cell>
          <cell r="C10">
            <v>27.8</v>
          </cell>
          <cell r="D10">
            <v>11.7</v>
          </cell>
          <cell r="E10">
            <v>54.75</v>
          </cell>
          <cell r="F10">
            <v>79</v>
          </cell>
          <cell r="G10">
            <v>31</v>
          </cell>
          <cell r="H10">
            <v>21.96</v>
          </cell>
          <cell r="I10" t="str">
            <v>L</v>
          </cell>
          <cell r="J10">
            <v>42.84</v>
          </cell>
          <cell r="K10">
            <v>0</v>
          </cell>
        </row>
        <row r="11">
          <cell r="B11">
            <v>21.208333333333332</v>
          </cell>
          <cell r="C11">
            <v>27.8</v>
          </cell>
          <cell r="D11">
            <v>15.3</v>
          </cell>
          <cell r="E11">
            <v>64.583333333333329</v>
          </cell>
          <cell r="F11">
            <v>82</v>
          </cell>
          <cell r="G11">
            <v>42</v>
          </cell>
          <cell r="H11">
            <v>41.04</v>
          </cell>
          <cell r="I11" t="str">
            <v>NO</v>
          </cell>
          <cell r="J11">
            <v>66.960000000000008</v>
          </cell>
          <cell r="K11">
            <v>0</v>
          </cell>
        </row>
        <row r="12">
          <cell r="B12">
            <v>20.504166666666666</v>
          </cell>
          <cell r="C12">
            <v>28.1</v>
          </cell>
          <cell r="D12">
            <v>14.7</v>
          </cell>
          <cell r="E12">
            <v>79</v>
          </cell>
          <cell r="F12">
            <v>95</v>
          </cell>
          <cell r="G12">
            <v>46</v>
          </cell>
          <cell r="H12">
            <v>18</v>
          </cell>
          <cell r="I12" t="str">
            <v>O</v>
          </cell>
          <cell r="J12">
            <v>36.72</v>
          </cell>
          <cell r="K12">
            <v>0</v>
          </cell>
        </row>
        <row r="13">
          <cell r="B13">
            <v>19.387499999999999</v>
          </cell>
          <cell r="C13">
            <v>24.9</v>
          </cell>
          <cell r="D13">
            <v>15</v>
          </cell>
          <cell r="E13">
            <v>84.416666666666671</v>
          </cell>
          <cell r="F13">
            <v>97</v>
          </cell>
          <cell r="G13">
            <v>60</v>
          </cell>
          <cell r="H13">
            <v>22.68</v>
          </cell>
          <cell r="I13" t="str">
            <v>N</v>
          </cell>
          <cell r="J13">
            <v>55.080000000000005</v>
          </cell>
          <cell r="K13">
            <v>14.8</v>
          </cell>
        </row>
        <row r="14">
          <cell r="B14">
            <v>16.658333333333335</v>
          </cell>
          <cell r="C14">
            <v>20.6</v>
          </cell>
          <cell r="D14">
            <v>14.8</v>
          </cell>
          <cell r="E14">
            <v>93.416666666666671</v>
          </cell>
          <cell r="F14">
            <v>97</v>
          </cell>
          <cell r="G14">
            <v>78</v>
          </cell>
          <cell r="H14">
            <v>13.68</v>
          </cell>
          <cell r="I14" t="str">
            <v>S</v>
          </cell>
          <cell r="J14">
            <v>25.92</v>
          </cell>
          <cell r="K14">
            <v>8</v>
          </cell>
        </row>
        <row r="15">
          <cell r="B15">
            <v>18.020833333333332</v>
          </cell>
          <cell r="C15">
            <v>23.7</v>
          </cell>
          <cell r="D15">
            <v>15.4</v>
          </cell>
          <cell r="E15">
            <v>82.875</v>
          </cell>
          <cell r="G15">
            <v>50</v>
          </cell>
          <cell r="H15">
            <v>15.120000000000001</v>
          </cell>
          <cell r="I15" t="str">
            <v>SE</v>
          </cell>
          <cell r="J15">
            <v>32.04</v>
          </cell>
          <cell r="K15">
            <v>0.60000000000000009</v>
          </cell>
        </row>
        <row r="16">
          <cell r="B16">
            <v>18.641666666666666</v>
          </cell>
          <cell r="C16">
            <v>26.3</v>
          </cell>
          <cell r="D16">
            <v>13.2</v>
          </cell>
          <cell r="E16">
            <v>71.291666666666671</v>
          </cell>
          <cell r="F16">
            <v>92</v>
          </cell>
          <cell r="G16">
            <v>38</v>
          </cell>
          <cell r="H16">
            <v>14.4</v>
          </cell>
          <cell r="I16" t="str">
            <v>L</v>
          </cell>
          <cell r="J16">
            <v>26.64</v>
          </cell>
          <cell r="K16">
            <v>0</v>
          </cell>
        </row>
        <row r="17">
          <cell r="B17">
            <v>20.612500000000001</v>
          </cell>
          <cell r="C17">
            <v>27.5</v>
          </cell>
          <cell r="D17">
            <v>13.3</v>
          </cell>
          <cell r="E17">
            <v>59.416666666666664</v>
          </cell>
          <cell r="F17">
            <v>92</v>
          </cell>
          <cell r="G17">
            <v>24</v>
          </cell>
          <cell r="H17">
            <v>10.44</v>
          </cell>
          <cell r="I17" t="str">
            <v>SE</v>
          </cell>
          <cell r="J17">
            <v>20.16</v>
          </cell>
          <cell r="K17">
            <v>0</v>
          </cell>
        </row>
        <row r="18">
          <cell r="B18">
            <v>20.683333333333337</v>
          </cell>
          <cell r="C18">
            <v>26.1</v>
          </cell>
          <cell r="D18">
            <v>16</v>
          </cell>
          <cell r="E18">
            <v>49.833333333333336</v>
          </cell>
          <cell r="F18">
            <v>70</v>
          </cell>
          <cell r="G18">
            <v>29</v>
          </cell>
          <cell r="H18">
            <v>19.079999999999998</v>
          </cell>
          <cell r="I18" t="str">
            <v>L</v>
          </cell>
          <cell r="J18">
            <v>33.480000000000004</v>
          </cell>
          <cell r="K18">
            <v>0</v>
          </cell>
        </row>
        <row r="19">
          <cell r="B19">
            <v>19.800000000000004</v>
          </cell>
          <cell r="C19">
            <v>26.5</v>
          </cell>
          <cell r="D19">
            <v>14.5</v>
          </cell>
          <cell r="E19">
            <v>54.416666666666664</v>
          </cell>
          <cell r="F19">
            <v>75</v>
          </cell>
          <cell r="G19">
            <v>31</v>
          </cell>
          <cell r="H19">
            <v>19.8</v>
          </cell>
          <cell r="I19" t="str">
            <v>L</v>
          </cell>
          <cell r="J19">
            <v>31.680000000000003</v>
          </cell>
          <cell r="K19">
            <v>0</v>
          </cell>
        </row>
        <row r="20">
          <cell r="B20">
            <v>20.475000000000005</v>
          </cell>
          <cell r="C20">
            <v>27.6</v>
          </cell>
          <cell r="D20">
            <v>14</v>
          </cell>
          <cell r="E20">
            <v>58.041666666666664</v>
          </cell>
          <cell r="F20">
            <v>80</v>
          </cell>
          <cell r="G20">
            <v>32</v>
          </cell>
          <cell r="H20">
            <v>14.76</v>
          </cell>
          <cell r="I20" t="str">
            <v>L</v>
          </cell>
          <cell r="J20">
            <v>27.720000000000002</v>
          </cell>
          <cell r="K20">
            <v>0</v>
          </cell>
        </row>
        <row r="21">
          <cell r="B21">
            <v>21.329166666666666</v>
          </cell>
          <cell r="C21">
            <v>28.3</v>
          </cell>
          <cell r="D21">
            <v>15.6</v>
          </cell>
          <cell r="E21">
            <v>56.833333333333336</v>
          </cell>
          <cell r="F21">
            <v>75</v>
          </cell>
          <cell r="G21">
            <v>35</v>
          </cell>
          <cell r="H21">
            <v>13.32</v>
          </cell>
          <cell r="I21" t="str">
            <v>L</v>
          </cell>
          <cell r="J21">
            <v>26.28</v>
          </cell>
          <cell r="K21">
            <v>0</v>
          </cell>
        </row>
        <row r="22">
          <cell r="B22">
            <v>21.220833333333331</v>
          </cell>
          <cell r="C22">
            <v>27.2</v>
          </cell>
          <cell r="D22">
            <v>15.1</v>
          </cell>
          <cell r="E22">
            <v>55.041666666666664</v>
          </cell>
          <cell r="F22">
            <v>77</v>
          </cell>
          <cell r="G22">
            <v>34</v>
          </cell>
          <cell r="H22">
            <v>15.48</v>
          </cell>
          <cell r="I22" t="str">
            <v>L</v>
          </cell>
          <cell r="J22">
            <v>25.2</v>
          </cell>
          <cell r="K22">
            <v>0</v>
          </cell>
        </row>
        <row r="23">
          <cell r="B23">
            <v>20.870833333333334</v>
          </cell>
          <cell r="C23">
            <v>27.5</v>
          </cell>
          <cell r="D23">
            <v>15.6</v>
          </cell>
          <cell r="E23">
            <v>53.625</v>
          </cell>
          <cell r="F23">
            <v>70</v>
          </cell>
          <cell r="G23">
            <v>30</v>
          </cell>
          <cell r="H23">
            <v>12.24</v>
          </cell>
          <cell r="I23" t="str">
            <v>L</v>
          </cell>
          <cell r="J23">
            <v>23.040000000000003</v>
          </cell>
          <cell r="K23">
            <v>0</v>
          </cell>
        </row>
        <row r="24">
          <cell r="B24">
            <v>21.708333333333329</v>
          </cell>
          <cell r="C24">
            <v>29.4</v>
          </cell>
          <cell r="D24">
            <v>14.9</v>
          </cell>
          <cell r="E24">
            <v>53.583333333333336</v>
          </cell>
          <cell r="F24">
            <v>78</v>
          </cell>
          <cell r="G24">
            <v>28</v>
          </cell>
          <cell r="H24">
            <v>14.04</v>
          </cell>
          <cell r="I24" t="str">
            <v>N</v>
          </cell>
          <cell r="J24">
            <v>34.200000000000003</v>
          </cell>
          <cell r="K24">
            <v>0</v>
          </cell>
        </row>
        <row r="25">
          <cell r="B25">
            <v>22.529166666666665</v>
          </cell>
          <cell r="C25">
            <v>29.8</v>
          </cell>
          <cell r="D25">
            <v>16.899999999999999</v>
          </cell>
          <cell r="E25">
            <v>50.791666666666664</v>
          </cell>
          <cell r="F25">
            <v>68</v>
          </cell>
          <cell r="G25">
            <v>29</v>
          </cell>
          <cell r="H25">
            <v>9.3600000000000012</v>
          </cell>
          <cell r="I25" t="str">
            <v>N</v>
          </cell>
          <cell r="J25">
            <v>29.880000000000003</v>
          </cell>
          <cell r="K25">
            <v>0</v>
          </cell>
        </row>
        <row r="26">
          <cell r="B26">
            <v>21.845833333333335</v>
          </cell>
          <cell r="C26">
            <v>29.5</v>
          </cell>
          <cell r="D26">
            <v>15.3</v>
          </cell>
          <cell r="E26">
            <v>52.166666666666664</v>
          </cell>
          <cell r="F26">
            <v>75</v>
          </cell>
          <cell r="G26">
            <v>29</v>
          </cell>
          <cell r="H26">
            <v>11.520000000000001</v>
          </cell>
          <cell r="I26" t="str">
            <v>L</v>
          </cell>
          <cell r="J26">
            <v>29.880000000000003</v>
          </cell>
          <cell r="K26">
            <v>0</v>
          </cell>
        </row>
        <row r="27">
          <cell r="B27">
            <v>22.608333333333334</v>
          </cell>
          <cell r="C27">
            <v>28.3</v>
          </cell>
          <cell r="D27">
            <v>17</v>
          </cell>
          <cell r="E27">
            <v>50.416666666666664</v>
          </cell>
          <cell r="F27">
            <v>69</v>
          </cell>
          <cell r="G27">
            <v>31</v>
          </cell>
          <cell r="H27">
            <v>15.840000000000002</v>
          </cell>
          <cell r="I27" t="str">
            <v>L</v>
          </cell>
          <cell r="J27">
            <v>28.8</v>
          </cell>
          <cell r="K27">
            <v>0</v>
          </cell>
        </row>
        <row r="28">
          <cell r="B28">
            <v>22.129166666666674</v>
          </cell>
          <cell r="C28">
            <v>28.1</v>
          </cell>
          <cell r="D28">
            <v>16.7</v>
          </cell>
          <cell r="E28">
            <v>54.625</v>
          </cell>
          <cell r="F28">
            <v>74</v>
          </cell>
          <cell r="G28">
            <v>32</v>
          </cell>
          <cell r="H28">
            <v>16.920000000000002</v>
          </cell>
          <cell r="I28" t="str">
            <v>L</v>
          </cell>
          <cell r="J28">
            <v>33.840000000000003</v>
          </cell>
          <cell r="K28">
            <v>0</v>
          </cell>
        </row>
        <row r="29">
          <cell r="B29">
            <v>22.045833333333331</v>
          </cell>
          <cell r="C29">
            <v>28.1</v>
          </cell>
          <cell r="D29">
            <v>15.9</v>
          </cell>
          <cell r="E29">
            <v>51.666666666666664</v>
          </cell>
          <cell r="F29">
            <v>75</v>
          </cell>
          <cell r="G29">
            <v>27</v>
          </cell>
          <cell r="H29">
            <v>14.04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15.9625</v>
          </cell>
          <cell r="C30">
            <v>21.3</v>
          </cell>
          <cell r="D30">
            <v>10</v>
          </cell>
          <cell r="E30">
            <v>85.875</v>
          </cell>
          <cell r="F30">
            <v>97</v>
          </cell>
          <cell r="G30">
            <v>53</v>
          </cell>
          <cell r="H30">
            <v>14.4</v>
          </cell>
          <cell r="I30" t="str">
            <v>SO</v>
          </cell>
          <cell r="J30">
            <v>28.44</v>
          </cell>
          <cell r="K30">
            <v>0.2</v>
          </cell>
        </row>
        <row r="31">
          <cell r="B31">
            <v>9.1999999999999993</v>
          </cell>
          <cell r="C31">
            <v>15.6</v>
          </cell>
          <cell r="D31">
            <v>5.5</v>
          </cell>
          <cell r="E31">
            <v>75.375</v>
          </cell>
          <cell r="F31">
            <v>97</v>
          </cell>
          <cell r="G31">
            <v>40</v>
          </cell>
          <cell r="H31">
            <v>11.879999999999999</v>
          </cell>
          <cell r="I31" t="str">
            <v>S</v>
          </cell>
          <cell r="J31">
            <v>27</v>
          </cell>
          <cell r="K31">
            <v>0.2</v>
          </cell>
        </row>
        <row r="32">
          <cell r="B32">
            <v>13.195833333333335</v>
          </cell>
          <cell r="C32">
            <v>23.9</v>
          </cell>
          <cell r="D32">
            <v>6</v>
          </cell>
          <cell r="E32">
            <v>57.416666666666664</v>
          </cell>
          <cell r="F32">
            <v>79</v>
          </cell>
          <cell r="G32">
            <v>34</v>
          </cell>
          <cell r="H32">
            <v>22.68</v>
          </cell>
          <cell r="I32" t="str">
            <v>L</v>
          </cell>
          <cell r="J32">
            <v>33.119999999999997</v>
          </cell>
          <cell r="K32">
            <v>0</v>
          </cell>
        </row>
        <row r="33">
          <cell r="B33">
            <v>19.224999999999998</v>
          </cell>
          <cell r="C33">
            <v>28.6</v>
          </cell>
          <cell r="D33">
            <v>11.4</v>
          </cell>
          <cell r="E33">
            <v>52.875</v>
          </cell>
          <cell r="F33">
            <v>74</v>
          </cell>
          <cell r="G33">
            <v>30</v>
          </cell>
          <cell r="H33">
            <v>18</v>
          </cell>
          <cell r="I33" t="str">
            <v>NE</v>
          </cell>
          <cell r="J33">
            <v>39.24</v>
          </cell>
          <cell r="K33">
            <v>0</v>
          </cell>
        </row>
        <row r="34">
          <cell r="B34">
            <v>21.775000000000002</v>
          </cell>
          <cell r="C34">
            <v>29.7</v>
          </cell>
          <cell r="D34">
            <v>13.8</v>
          </cell>
          <cell r="E34">
            <v>49.541666666666664</v>
          </cell>
          <cell r="F34">
            <v>77</v>
          </cell>
          <cell r="G34">
            <v>25</v>
          </cell>
          <cell r="H34">
            <v>15.120000000000001</v>
          </cell>
          <cell r="I34" t="str">
            <v>NE</v>
          </cell>
          <cell r="J34">
            <v>38.159999999999997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22.670833333333338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22.908333333333331</v>
          </cell>
          <cell r="C5">
            <v>28.2</v>
          </cell>
          <cell r="D5">
            <v>18.5</v>
          </cell>
          <cell r="E5">
            <v>62.5</v>
          </cell>
          <cell r="F5">
            <v>78</v>
          </cell>
          <cell r="G5">
            <v>44</v>
          </cell>
          <cell r="H5">
            <v>11.520000000000001</v>
          </cell>
          <cell r="I5" t="str">
            <v>SE</v>
          </cell>
          <cell r="J5">
            <v>19.8</v>
          </cell>
          <cell r="K5">
            <v>0</v>
          </cell>
        </row>
        <row r="6">
          <cell r="B6">
            <v>23.491666666666671</v>
          </cell>
          <cell r="C6">
            <v>28</v>
          </cell>
          <cell r="D6">
            <v>18.8</v>
          </cell>
          <cell r="E6">
            <v>59.708333333333336</v>
          </cell>
          <cell r="F6">
            <v>80</v>
          </cell>
          <cell r="G6">
            <v>42</v>
          </cell>
          <cell r="H6">
            <v>13.32</v>
          </cell>
          <cell r="I6" t="str">
            <v>L</v>
          </cell>
          <cell r="J6">
            <v>24.840000000000003</v>
          </cell>
          <cell r="K6">
            <v>0</v>
          </cell>
        </row>
        <row r="7">
          <cell r="B7">
            <v>25.070833333333336</v>
          </cell>
          <cell r="C7">
            <v>30.1</v>
          </cell>
          <cell r="D7">
            <v>20.9</v>
          </cell>
          <cell r="E7">
            <v>59.125</v>
          </cell>
          <cell r="F7">
            <v>78</v>
          </cell>
          <cell r="G7">
            <v>42</v>
          </cell>
          <cell r="H7">
            <v>10.8</v>
          </cell>
          <cell r="I7" t="str">
            <v>SE</v>
          </cell>
          <cell r="J7">
            <v>19.440000000000001</v>
          </cell>
          <cell r="K7">
            <v>0</v>
          </cell>
        </row>
        <row r="8">
          <cell r="B8">
            <v>25.483333333333334</v>
          </cell>
          <cell r="C8">
            <v>29.5</v>
          </cell>
          <cell r="D8">
            <v>22.2</v>
          </cell>
          <cell r="E8">
            <v>53.25</v>
          </cell>
          <cell r="F8">
            <v>81</v>
          </cell>
          <cell r="G8">
            <v>28</v>
          </cell>
          <cell r="H8">
            <v>15.48</v>
          </cell>
          <cell r="I8" t="str">
            <v>SE</v>
          </cell>
          <cell r="J8">
            <v>28.8</v>
          </cell>
          <cell r="K8">
            <v>0</v>
          </cell>
        </row>
        <row r="9">
          <cell r="B9">
            <v>21.933333333333334</v>
          </cell>
          <cell r="C9">
            <v>25.8</v>
          </cell>
          <cell r="D9">
            <v>18.5</v>
          </cell>
          <cell r="E9">
            <v>71.208333333333329</v>
          </cell>
          <cell r="F9">
            <v>86</v>
          </cell>
          <cell r="G9">
            <v>55</v>
          </cell>
          <cell r="H9">
            <v>13.68</v>
          </cell>
          <cell r="I9" t="str">
            <v>S</v>
          </cell>
          <cell r="J9">
            <v>33.840000000000003</v>
          </cell>
          <cell r="K9">
            <v>0</v>
          </cell>
        </row>
        <row r="10">
          <cell r="B10">
            <v>23.579166666666666</v>
          </cell>
          <cell r="C10">
            <v>30.5</v>
          </cell>
          <cell r="D10">
            <v>20.100000000000001</v>
          </cell>
          <cell r="E10">
            <v>71.25</v>
          </cell>
          <cell r="F10">
            <v>87</v>
          </cell>
          <cell r="G10">
            <v>49</v>
          </cell>
          <cell r="H10">
            <v>14.4</v>
          </cell>
          <cell r="I10" t="str">
            <v>SE</v>
          </cell>
          <cell r="J10">
            <v>31.319999999999997</v>
          </cell>
          <cell r="K10">
            <v>0</v>
          </cell>
        </row>
        <row r="11">
          <cell r="B11">
            <v>23.866666666666671</v>
          </cell>
          <cell r="C11">
            <v>26.1</v>
          </cell>
          <cell r="D11">
            <v>21</v>
          </cell>
          <cell r="E11">
            <v>69.5</v>
          </cell>
          <cell r="F11">
            <v>81</v>
          </cell>
          <cell r="G11">
            <v>59</v>
          </cell>
          <cell r="H11">
            <v>18.36</v>
          </cell>
          <cell r="I11" t="str">
            <v>SO</v>
          </cell>
          <cell r="J11">
            <v>38.159999999999997</v>
          </cell>
          <cell r="K11">
            <v>0</v>
          </cell>
        </row>
        <row r="12">
          <cell r="B12">
            <v>22.291666666666668</v>
          </cell>
          <cell r="C12">
            <v>26.8</v>
          </cell>
          <cell r="D12">
            <v>19.600000000000001</v>
          </cell>
          <cell r="E12">
            <v>75.333333333333329</v>
          </cell>
          <cell r="F12">
            <v>86</v>
          </cell>
          <cell r="G12">
            <v>64</v>
          </cell>
          <cell r="H12">
            <v>17.28</v>
          </cell>
          <cell r="I12" t="str">
            <v>L</v>
          </cell>
          <cell r="J12">
            <v>30.240000000000002</v>
          </cell>
          <cell r="K12">
            <v>0</v>
          </cell>
        </row>
        <row r="13">
          <cell r="B13">
            <v>23.708333333333329</v>
          </cell>
          <cell r="C13">
            <v>28.6</v>
          </cell>
          <cell r="D13">
            <v>18.600000000000001</v>
          </cell>
          <cell r="E13">
            <v>79.541666666666671</v>
          </cell>
          <cell r="F13">
            <v>89</v>
          </cell>
          <cell r="G13">
            <v>63</v>
          </cell>
          <cell r="H13">
            <v>19.8</v>
          </cell>
          <cell r="I13" t="str">
            <v>O</v>
          </cell>
          <cell r="J13">
            <v>41.76</v>
          </cell>
          <cell r="K13">
            <v>3.6</v>
          </cell>
        </row>
        <row r="14">
          <cell r="B14">
            <v>20.55</v>
          </cell>
          <cell r="C14">
            <v>25.5</v>
          </cell>
          <cell r="D14">
            <v>18</v>
          </cell>
          <cell r="E14">
            <v>72.208333333333329</v>
          </cell>
          <cell r="F14">
            <v>85</v>
          </cell>
          <cell r="G14">
            <v>49</v>
          </cell>
          <cell r="H14">
            <v>14.04</v>
          </cell>
          <cell r="I14" t="str">
            <v>SO</v>
          </cell>
          <cell r="J14">
            <v>38.159999999999997</v>
          </cell>
          <cell r="K14">
            <v>0</v>
          </cell>
        </row>
        <row r="15">
          <cell r="B15">
            <v>21.187500000000004</v>
          </cell>
          <cell r="C15">
            <v>26.2</v>
          </cell>
          <cell r="D15">
            <v>16.899999999999999</v>
          </cell>
          <cell r="E15">
            <v>74.541666666666671</v>
          </cell>
          <cell r="G15">
            <v>57</v>
          </cell>
          <cell r="H15">
            <v>15.120000000000001</v>
          </cell>
          <cell r="I15" t="str">
            <v>NE</v>
          </cell>
          <cell r="J15">
            <v>27.36</v>
          </cell>
          <cell r="K15">
            <v>0</v>
          </cell>
        </row>
        <row r="16">
          <cell r="B16">
            <v>23.462500000000002</v>
          </cell>
          <cell r="C16">
            <v>28</v>
          </cell>
          <cell r="D16">
            <v>20.2</v>
          </cell>
          <cell r="E16">
            <v>75.958333333333329</v>
          </cell>
          <cell r="F16">
            <v>88</v>
          </cell>
          <cell r="G16">
            <v>57</v>
          </cell>
          <cell r="H16">
            <v>16.2</v>
          </cell>
          <cell r="I16" t="str">
            <v>L</v>
          </cell>
          <cell r="J16">
            <v>29.16</v>
          </cell>
          <cell r="K16">
            <v>0</v>
          </cell>
        </row>
        <row r="17">
          <cell r="B17">
            <v>25.716666666666665</v>
          </cell>
          <cell r="C17">
            <v>29.9</v>
          </cell>
          <cell r="D17">
            <v>22.8</v>
          </cell>
          <cell r="E17">
            <v>63.833333333333336</v>
          </cell>
          <cell r="F17">
            <v>76</v>
          </cell>
          <cell r="G17">
            <v>48</v>
          </cell>
          <cell r="H17">
            <v>15.840000000000002</v>
          </cell>
          <cell r="I17" t="str">
            <v>L</v>
          </cell>
          <cell r="J17">
            <v>24.12</v>
          </cell>
          <cell r="K17">
            <v>0</v>
          </cell>
        </row>
        <row r="18">
          <cell r="B18">
            <v>23.779166666666665</v>
          </cell>
          <cell r="C18">
            <v>26.9</v>
          </cell>
          <cell r="D18">
            <v>20.3</v>
          </cell>
          <cell r="E18">
            <v>73.958333333333329</v>
          </cell>
          <cell r="F18">
            <v>88</v>
          </cell>
          <cell r="G18">
            <v>60</v>
          </cell>
          <cell r="H18">
            <v>13.32</v>
          </cell>
          <cell r="I18" t="str">
            <v>S</v>
          </cell>
          <cell r="J18">
            <v>28.08</v>
          </cell>
          <cell r="K18">
            <v>0</v>
          </cell>
        </row>
        <row r="19">
          <cell r="B19">
            <v>24.412500000000005</v>
          </cell>
          <cell r="C19">
            <v>29.3</v>
          </cell>
          <cell r="D19">
            <v>21.1</v>
          </cell>
          <cell r="E19">
            <v>62.083333333333336</v>
          </cell>
          <cell r="F19">
            <v>86</v>
          </cell>
          <cell r="G19">
            <v>47</v>
          </cell>
          <cell r="H19">
            <v>17.28</v>
          </cell>
          <cell r="I19" t="str">
            <v>L</v>
          </cell>
          <cell r="J19">
            <v>33.119999999999997</v>
          </cell>
          <cell r="K19">
            <v>0</v>
          </cell>
        </row>
        <row r="20">
          <cell r="B20">
            <v>25.824999999999999</v>
          </cell>
          <cell r="C20">
            <v>29.5</v>
          </cell>
          <cell r="D20">
            <v>22.2</v>
          </cell>
          <cell r="E20">
            <v>60.625</v>
          </cell>
          <cell r="F20">
            <v>71</v>
          </cell>
          <cell r="G20">
            <v>51</v>
          </cell>
          <cell r="H20">
            <v>17.64</v>
          </cell>
          <cell r="I20" t="str">
            <v>L</v>
          </cell>
          <cell r="J20">
            <v>30.240000000000002</v>
          </cell>
          <cell r="K20">
            <v>0</v>
          </cell>
        </row>
        <row r="21">
          <cell r="B21">
            <v>27.150000000000002</v>
          </cell>
          <cell r="C21">
            <v>31.3</v>
          </cell>
          <cell r="D21">
            <v>23.9</v>
          </cell>
          <cell r="E21">
            <v>65.291666666666671</v>
          </cell>
          <cell r="F21">
            <v>76</v>
          </cell>
          <cell r="G21">
            <v>50</v>
          </cell>
          <cell r="H21">
            <v>10.8</v>
          </cell>
          <cell r="I21" t="str">
            <v>L</v>
          </cell>
          <cell r="J21">
            <v>21.6</v>
          </cell>
          <cell r="K21">
            <v>0</v>
          </cell>
        </row>
        <row r="22">
          <cell r="B22">
            <v>27.125</v>
          </cell>
          <cell r="C22">
            <v>30.6</v>
          </cell>
          <cell r="D22">
            <v>24.6</v>
          </cell>
          <cell r="E22">
            <v>67.166666666666671</v>
          </cell>
          <cell r="F22">
            <v>78</v>
          </cell>
          <cell r="G22">
            <v>53</v>
          </cell>
          <cell r="H22">
            <v>15.48</v>
          </cell>
          <cell r="I22" t="str">
            <v>NE</v>
          </cell>
          <cell r="J22">
            <v>29.880000000000003</v>
          </cell>
          <cell r="K22">
            <v>0</v>
          </cell>
        </row>
        <row r="23">
          <cell r="B23">
            <v>26.787499999999998</v>
          </cell>
          <cell r="C23">
            <v>30.5</v>
          </cell>
          <cell r="D23">
            <v>24</v>
          </cell>
          <cell r="E23">
            <v>67.125</v>
          </cell>
          <cell r="F23">
            <v>81</v>
          </cell>
          <cell r="G23">
            <v>49</v>
          </cell>
          <cell r="H23">
            <v>15.120000000000001</v>
          </cell>
          <cell r="I23" t="str">
            <v>L</v>
          </cell>
          <cell r="J23">
            <v>27.36</v>
          </cell>
          <cell r="K23">
            <v>0</v>
          </cell>
        </row>
        <row r="24">
          <cell r="B24">
            <v>26.516666666666669</v>
          </cell>
          <cell r="C24">
            <v>31.8</v>
          </cell>
          <cell r="D24">
            <v>23.4</v>
          </cell>
          <cell r="E24">
            <v>70.166666666666671</v>
          </cell>
          <cell r="F24">
            <v>83</v>
          </cell>
          <cell r="G24">
            <v>50</v>
          </cell>
          <cell r="H24">
            <v>15.840000000000002</v>
          </cell>
          <cell r="I24" t="str">
            <v>L</v>
          </cell>
          <cell r="J24">
            <v>30.240000000000002</v>
          </cell>
          <cell r="K24">
            <v>0</v>
          </cell>
        </row>
        <row r="25">
          <cell r="B25">
            <v>26.920833333333334</v>
          </cell>
          <cell r="C25">
            <v>31.7</v>
          </cell>
          <cell r="D25">
            <v>23.6</v>
          </cell>
          <cell r="E25">
            <v>68.625</v>
          </cell>
          <cell r="F25">
            <v>80</v>
          </cell>
          <cell r="G25">
            <v>51</v>
          </cell>
          <cell r="H25">
            <v>10.44</v>
          </cell>
          <cell r="I25" t="str">
            <v>L</v>
          </cell>
          <cell r="J25">
            <v>19.079999999999998</v>
          </cell>
          <cell r="K25">
            <v>0</v>
          </cell>
        </row>
        <row r="26">
          <cell r="B26">
            <v>26.762500000000006</v>
          </cell>
          <cell r="C26">
            <v>29.5</v>
          </cell>
          <cell r="D26">
            <v>24</v>
          </cell>
          <cell r="E26">
            <v>66.375</v>
          </cell>
          <cell r="F26">
            <v>75</v>
          </cell>
          <cell r="G26">
            <v>55</v>
          </cell>
          <cell r="H26">
            <v>9.7200000000000006</v>
          </cell>
          <cell r="I26" t="str">
            <v>SE</v>
          </cell>
          <cell r="J26">
            <v>22.32</v>
          </cell>
          <cell r="K26">
            <v>0</v>
          </cell>
        </row>
        <row r="27">
          <cell r="B27">
            <v>22.974999999999994</v>
          </cell>
          <cell r="C27">
            <v>27.7</v>
          </cell>
          <cell r="D27">
            <v>18.7</v>
          </cell>
          <cell r="E27">
            <v>71.958333333333329</v>
          </cell>
          <cell r="F27">
            <v>89</v>
          </cell>
          <cell r="G27">
            <v>60</v>
          </cell>
          <cell r="H27">
            <v>15.840000000000002</v>
          </cell>
          <cell r="I27" t="str">
            <v>SO</v>
          </cell>
          <cell r="J27">
            <v>35.64</v>
          </cell>
          <cell r="K27">
            <v>0</v>
          </cell>
        </row>
        <row r="28">
          <cell r="B28">
            <v>20.779166666666665</v>
          </cell>
          <cell r="C28">
            <v>24.6</v>
          </cell>
          <cell r="D28">
            <v>18.7</v>
          </cell>
          <cell r="E28">
            <v>79.541666666666671</v>
          </cell>
          <cell r="F28">
            <v>88</v>
          </cell>
          <cell r="G28">
            <v>67</v>
          </cell>
          <cell r="H28">
            <v>13.32</v>
          </cell>
          <cell r="I28" t="str">
            <v>SO</v>
          </cell>
          <cell r="J28">
            <v>30.6</v>
          </cell>
          <cell r="K28">
            <v>0</v>
          </cell>
        </row>
        <row r="29">
          <cell r="B29">
            <v>19.279166666666669</v>
          </cell>
          <cell r="C29">
            <v>22.6</v>
          </cell>
          <cell r="D29">
            <v>17.100000000000001</v>
          </cell>
          <cell r="E29">
            <v>84.75</v>
          </cell>
          <cell r="F29">
            <v>89</v>
          </cell>
          <cell r="G29">
            <v>78</v>
          </cell>
          <cell r="H29">
            <v>15.840000000000002</v>
          </cell>
          <cell r="I29" t="str">
            <v>SO</v>
          </cell>
          <cell r="J29">
            <v>41.4</v>
          </cell>
          <cell r="K29">
            <v>0</v>
          </cell>
        </row>
        <row r="30">
          <cell r="B30">
            <v>14.679166666666669</v>
          </cell>
          <cell r="C30">
            <v>17.100000000000001</v>
          </cell>
          <cell r="D30">
            <v>13.3</v>
          </cell>
          <cell r="E30">
            <v>70.208333333333329</v>
          </cell>
          <cell r="F30">
            <v>89</v>
          </cell>
          <cell r="G30">
            <v>50</v>
          </cell>
          <cell r="H30">
            <v>21.240000000000002</v>
          </cell>
          <cell r="I30" t="str">
            <v>SO</v>
          </cell>
          <cell r="J30">
            <v>52.56</v>
          </cell>
          <cell r="K30">
            <v>0</v>
          </cell>
        </row>
        <row r="31">
          <cell r="B31">
            <v>12.129166666666665</v>
          </cell>
          <cell r="C31">
            <v>14</v>
          </cell>
          <cell r="D31">
            <v>9.9</v>
          </cell>
          <cell r="E31">
            <v>55.041666666666664</v>
          </cell>
          <cell r="F31">
            <v>62</v>
          </cell>
          <cell r="G31">
            <v>47</v>
          </cell>
          <cell r="H31">
            <v>16.559999999999999</v>
          </cell>
          <cell r="I31" t="str">
            <v>S</v>
          </cell>
          <cell r="J31">
            <v>36.72</v>
          </cell>
          <cell r="K31">
            <v>0</v>
          </cell>
        </row>
        <row r="32">
          <cell r="B32">
            <v>14.183333333333332</v>
          </cell>
          <cell r="C32">
            <v>20.3</v>
          </cell>
          <cell r="D32">
            <v>9.9</v>
          </cell>
          <cell r="E32">
            <v>58.75</v>
          </cell>
          <cell r="F32">
            <v>72</v>
          </cell>
          <cell r="G32">
            <v>42</v>
          </cell>
          <cell r="H32">
            <v>10.8</v>
          </cell>
          <cell r="I32" t="str">
            <v>S</v>
          </cell>
          <cell r="J32">
            <v>21.240000000000002</v>
          </cell>
          <cell r="K32">
            <v>0</v>
          </cell>
        </row>
        <row r="33">
          <cell r="B33">
            <v>17.175000000000001</v>
          </cell>
          <cell r="C33">
            <v>19.100000000000001</v>
          </cell>
          <cell r="D33">
            <v>15.2</v>
          </cell>
          <cell r="E33">
            <v>70.958333333333329</v>
          </cell>
          <cell r="F33">
            <v>82</v>
          </cell>
          <cell r="G33">
            <v>50</v>
          </cell>
          <cell r="H33">
            <v>9.7200000000000006</v>
          </cell>
          <cell r="I33" t="str">
            <v>O</v>
          </cell>
          <cell r="J33">
            <v>17.64</v>
          </cell>
          <cell r="K33">
            <v>0</v>
          </cell>
        </row>
        <row r="34">
          <cell r="B34">
            <v>23.681818181818183</v>
          </cell>
          <cell r="C34">
            <v>27.4</v>
          </cell>
          <cell r="D34">
            <v>17.8</v>
          </cell>
          <cell r="E34">
            <v>67.090909090909093</v>
          </cell>
          <cell r="F34">
            <v>79</v>
          </cell>
          <cell r="G34">
            <v>57</v>
          </cell>
          <cell r="H34">
            <v>9.3600000000000012</v>
          </cell>
          <cell r="I34" t="str">
            <v>L</v>
          </cell>
          <cell r="J34">
            <v>20.52</v>
          </cell>
          <cell r="K34">
            <v>0.2</v>
          </cell>
        </row>
        <row r="35">
          <cell r="I35" t="str">
            <v>L</v>
          </cell>
        </row>
      </sheetData>
      <sheetData sheetId="6">
        <row r="5">
          <cell r="B5">
            <v>20.280000000000005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19.7</v>
          </cell>
          <cell r="C5">
            <v>29.5</v>
          </cell>
          <cell r="D5">
            <v>12.2</v>
          </cell>
          <cell r="E5">
            <v>68.5</v>
          </cell>
          <cell r="F5">
            <v>96</v>
          </cell>
          <cell r="G5">
            <v>25</v>
          </cell>
          <cell r="H5">
            <v>5.7600000000000007</v>
          </cell>
          <cell r="I5" t="str">
            <v>L</v>
          </cell>
          <cell r="J5">
            <v>17.64</v>
          </cell>
          <cell r="K5">
            <v>0</v>
          </cell>
        </row>
        <row r="6">
          <cell r="B6">
            <v>18.649999999999995</v>
          </cell>
          <cell r="C6">
            <v>29.2</v>
          </cell>
          <cell r="D6">
            <v>11.3</v>
          </cell>
          <cell r="E6">
            <v>70.166666666666671</v>
          </cell>
          <cell r="F6">
            <v>95</v>
          </cell>
          <cell r="G6">
            <v>31</v>
          </cell>
          <cell r="H6">
            <v>0.36000000000000004</v>
          </cell>
          <cell r="I6" t="str">
            <v>SE</v>
          </cell>
          <cell r="J6">
            <v>9.3600000000000012</v>
          </cell>
          <cell r="K6">
            <v>0</v>
          </cell>
        </row>
        <row r="7">
          <cell r="B7">
            <v>20.295833333333334</v>
          </cell>
          <cell r="C7">
            <v>32.1</v>
          </cell>
          <cell r="D7">
            <v>12.1</v>
          </cell>
          <cell r="E7">
            <v>69.25</v>
          </cell>
          <cell r="F7">
            <v>96</v>
          </cell>
          <cell r="G7">
            <v>26</v>
          </cell>
          <cell r="H7">
            <v>13.68</v>
          </cell>
          <cell r="I7" t="str">
            <v>O</v>
          </cell>
          <cell r="J7">
            <v>30.6</v>
          </cell>
          <cell r="K7">
            <v>0</v>
          </cell>
        </row>
        <row r="8">
          <cell r="B8">
            <v>20.862500000000001</v>
          </cell>
          <cell r="C8">
            <v>29.5</v>
          </cell>
          <cell r="D8">
            <v>13.7</v>
          </cell>
          <cell r="E8">
            <v>66.5</v>
          </cell>
          <cell r="F8">
            <v>96</v>
          </cell>
          <cell r="G8">
            <v>26</v>
          </cell>
          <cell r="H8">
            <v>10.08</v>
          </cell>
          <cell r="I8" t="str">
            <v>SE</v>
          </cell>
          <cell r="J8">
            <v>30.6</v>
          </cell>
          <cell r="K8">
            <v>0</v>
          </cell>
        </row>
        <row r="9">
          <cell r="B9">
            <v>19.416666666666664</v>
          </cell>
          <cell r="C9">
            <v>29</v>
          </cell>
          <cell r="D9">
            <v>12.9</v>
          </cell>
          <cell r="E9">
            <v>68.833333333333329</v>
          </cell>
          <cell r="F9">
            <v>94</v>
          </cell>
          <cell r="G9">
            <v>28</v>
          </cell>
          <cell r="H9">
            <v>6.48</v>
          </cell>
          <cell r="I9" t="str">
            <v>L</v>
          </cell>
          <cell r="J9">
            <v>20.16</v>
          </cell>
          <cell r="K9">
            <v>0</v>
          </cell>
        </row>
        <row r="10">
          <cell r="B10">
            <v>19.912499999999998</v>
          </cell>
          <cell r="C10">
            <v>32.299999999999997</v>
          </cell>
          <cell r="D10">
            <v>11.9</v>
          </cell>
          <cell r="E10">
            <v>68.5</v>
          </cell>
          <cell r="F10">
            <v>96</v>
          </cell>
          <cell r="G10">
            <v>27</v>
          </cell>
          <cell r="H10">
            <v>12.6</v>
          </cell>
          <cell r="I10" t="str">
            <v>SE</v>
          </cell>
          <cell r="J10">
            <v>41.4</v>
          </cell>
          <cell r="K10">
            <v>0</v>
          </cell>
        </row>
        <row r="11">
          <cell r="B11">
            <v>21.387499999999999</v>
          </cell>
          <cell r="C11">
            <v>30</v>
          </cell>
          <cell r="D11">
            <v>14.8</v>
          </cell>
          <cell r="E11">
            <v>75.458333333333329</v>
          </cell>
          <cell r="F11">
            <v>96</v>
          </cell>
          <cell r="G11">
            <v>45</v>
          </cell>
          <cell r="H11">
            <v>28.44</v>
          </cell>
          <cell r="I11" t="str">
            <v>O</v>
          </cell>
          <cell r="J11">
            <v>57.6</v>
          </cell>
          <cell r="K11">
            <v>0</v>
          </cell>
        </row>
        <row r="12">
          <cell r="B12">
            <v>22.883333333333329</v>
          </cell>
          <cell r="C12">
            <v>31</v>
          </cell>
          <cell r="D12">
            <v>18</v>
          </cell>
          <cell r="E12">
            <v>76.583333333333329</v>
          </cell>
          <cell r="F12">
            <v>96</v>
          </cell>
          <cell r="G12">
            <v>47</v>
          </cell>
          <cell r="H12">
            <v>5.04</v>
          </cell>
          <cell r="I12" t="str">
            <v>SE</v>
          </cell>
          <cell r="J12">
            <v>18</v>
          </cell>
          <cell r="K12">
            <v>0</v>
          </cell>
        </row>
        <row r="13">
          <cell r="B13">
            <v>23.683333333333334</v>
          </cell>
          <cell r="C13">
            <v>32.200000000000003</v>
          </cell>
          <cell r="D13">
            <v>19</v>
          </cell>
          <cell r="E13">
            <v>79.166666666666671</v>
          </cell>
          <cell r="F13">
            <v>96</v>
          </cell>
          <cell r="G13">
            <v>47</v>
          </cell>
          <cell r="H13">
            <v>24.48</v>
          </cell>
          <cell r="I13" t="str">
            <v>O</v>
          </cell>
          <cell r="J13">
            <v>54.72</v>
          </cell>
          <cell r="K13">
            <v>4.2</v>
          </cell>
        </row>
        <row r="14">
          <cell r="B14">
            <v>21.158333333333328</v>
          </cell>
          <cell r="C14">
            <v>24.4</v>
          </cell>
          <cell r="D14">
            <v>19.399999999999999</v>
          </cell>
          <cell r="E14">
            <v>88.333333333333329</v>
          </cell>
          <cell r="F14">
            <v>96</v>
          </cell>
          <cell r="G14">
            <v>67</v>
          </cell>
          <cell r="H14">
            <v>2.8800000000000003</v>
          </cell>
          <cell r="I14" t="str">
            <v>O</v>
          </cell>
          <cell r="J14">
            <v>16.559999999999999</v>
          </cell>
          <cell r="K14">
            <v>0</v>
          </cell>
        </row>
        <row r="15">
          <cell r="B15">
            <v>20.991666666666667</v>
          </cell>
          <cell r="C15">
            <v>28.1</v>
          </cell>
          <cell r="D15">
            <v>16.899999999999999</v>
          </cell>
          <cell r="E15">
            <v>80.666666666666671</v>
          </cell>
          <cell r="G15">
            <v>47</v>
          </cell>
          <cell r="H15">
            <v>4.32</v>
          </cell>
          <cell r="I15" t="str">
            <v>SE</v>
          </cell>
          <cell r="J15">
            <v>18.720000000000002</v>
          </cell>
          <cell r="K15">
            <v>0</v>
          </cell>
        </row>
        <row r="16">
          <cell r="B16">
            <v>20.2</v>
          </cell>
          <cell r="C16">
            <v>29.7</v>
          </cell>
          <cell r="D16">
            <v>13.1</v>
          </cell>
          <cell r="E16">
            <v>77.125</v>
          </cell>
          <cell r="F16">
            <v>97</v>
          </cell>
          <cell r="G16">
            <v>33</v>
          </cell>
          <cell r="H16">
            <v>2.52</v>
          </cell>
          <cell r="I16" t="str">
            <v>L</v>
          </cell>
          <cell r="J16">
            <v>14.76</v>
          </cell>
          <cell r="K16">
            <v>0.2</v>
          </cell>
        </row>
        <row r="17">
          <cell r="B17">
            <v>20.599999999999998</v>
          </cell>
          <cell r="C17">
            <v>31.7</v>
          </cell>
          <cell r="D17">
            <v>13.4</v>
          </cell>
          <cell r="E17">
            <v>72.791666666666671</v>
          </cell>
          <cell r="F17">
            <v>97</v>
          </cell>
          <cell r="G17">
            <v>28</v>
          </cell>
          <cell r="H17">
            <v>2.16</v>
          </cell>
          <cell r="I17" t="str">
            <v>SE</v>
          </cell>
          <cell r="J17">
            <v>13.32</v>
          </cell>
          <cell r="K17">
            <v>0</v>
          </cell>
        </row>
        <row r="18">
          <cell r="B18">
            <v>20.133333333333336</v>
          </cell>
          <cell r="C18">
            <v>30.8</v>
          </cell>
          <cell r="D18">
            <v>12.2</v>
          </cell>
          <cell r="E18">
            <v>68.5</v>
          </cell>
          <cell r="F18">
            <v>97</v>
          </cell>
          <cell r="G18">
            <v>22</v>
          </cell>
          <cell r="H18">
            <v>3.6</v>
          </cell>
          <cell r="I18" t="str">
            <v>L</v>
          </cell>
          <cell r="J18">
            <v>15.840000000000002</v>
          </cell>
          <cell r="K18">
            <v>0</v>
          </cell>
        </row>
        <row r="19">
          <cell r="B19">
            <v>20.262499999999999</v>
          </cell>
          <cell r="C19">
            <v>31.7</v>
          </cell>
          <cell r="D19">
            <v>12.3</v>
          </cell>
          <cell r="E19">
            <v>66.791666666666671</v>
          </cell>
          <cell r="F19">
            <v>95</v>
          </cell>
          <cell r="G19">
            <v>23</v>
          </cell>
          <cell r="H19">
            <v>0.36000000000000004</v>
          </cell>
          <cell r="I19" t="str">
            <v>L</v>
          </cell>
          <cell r="J19">
            <v>15.120000000000001</v>
          </cell>
          <cell r="K19">
            <v>0</v>
          </cell>
        </row>
        <row r="20">
          <cell r="B20">
            <v>21.425000000000001</v>
          </cell>
          <cell r="C20">
            <v>32.700000000000003</v>
          </cell>
          <cell r="D20">
            <v>13.8</v>
          </cell>
          <cell r="E20">
            <v>66.833333333333329</v>
          </cell>
          <cell r="F20">
            <v>93</v>
          </cell>
          <cell r="G20">
            <v>28</v>
          </cell>
          <cell r="H20">
            <v>4.32</v>
          </cell>
          <cell r="I20" t="str">
            <v>L</v>
          </cell>
          <cell r="J20">
            <v>19.079999999999998</v>
          </cell>
          <cell r="K20">
            <v>0</v>
          </cell>
        </row>
        <row r="21">
          <cell r="B21">
            <v>22.2</v>
          </cell>
          <cell r="C21">
            <v>33.200000000000003</v>
          </cell>
          <cell r="D21">
            <v>14.3</v>
          </cell>
          <cell r="E21">
            <v>69.708333333333329</v>
          </cell>
          <cell r="F21">
            <v>96</v>
          </cell>
          <cell r="G21">
            <v>33</v>
          </cell>
          <cell r="H21">
            <v>4.32</v>
          </cell>
          <cell r="I21" t="str">
            <v>SE</v>
          </cell>
          <cell r="J21">
            <v>18</v>
          </cell>
          <cell r="K21">
            <v>0</v>
          </cell>
        </row>
        <row r="22">
          <cell r="B22">
            <v>22.812500000000004</v>
          </cell>
          <cell r="C22">
            <v>32.299999999999997</v>
          </cell>
          <cell r="D22">
            <v>16.399999999999999</v>
          </cell>
          <cell r="E22">
            <v>75.75</v>
          </cell>
          <cell r="F22">
            <v>97</v>
          </cell>
          <cell r="G22">
            <v>35</v>
          </cell>
          <cell r="H22">
            <v>0</v>
          </cell>
          <cell r="I22" t="str">
            <v>SE</v>
          </cell>
          <cell r="J22">
            <v>0</v>
          </cell>
          <cell r="K22">
            <v>0</v>
          </cell>
        </row>
        <row r="23">
          <cell r="B23">
            <v>22.504166666666666</v>
          </cell>
          <cell r="C23">
            <v>32.6</v>
          </cell>
          <cell r="D23">
            <v>15.5</v>
          </cell>
          <cell r="E23">
            <v>71.75</v>
          </cell>
          <cell r="F23">
            <v>97</v>
          </cell>
          <cell r="G23">
            <v>31</v>
          </cell>
          <cell r="H23">
            <v>5.04</v>
          </cell>
          <cell r="I23" t="str">
            <v>NO</v>
          </cell>
          <cell r="J23">
            <v>29.16</v>
          </cell>
          <cell r="K23">
            <v>0</v>
          </cell>
        </row>
        <row r="24">
          <cell r="B24">
            <v>21.616666666666671</v>
          </cell>
          <cell r="C24">
            <v>32.799999999999997</v>
          </cell>
          <cell r="D24">
            <v>13.3</v>
          </cell>
          <cell r="E24">
            <v>72.583333333333329</v>
          </cell>
          <cell r="F24">
            <v>98</v>
          </cell>
          <cell r="G24">
            <v>31</v>
          </cell>
          <cell r="H24">
            <v>12.24</v>
          </cell>
          <cell r="I24" t="str">
            <v>SE</v>
          </cell>
          <cell r="J24">
            <v>25.92</v>
          </cell>
          <cell r="K24">
            <v>0</v>
          </cell>
        </row>
        <row r="25">
          <cell r="B25">
            <v>22.495833333333337</v>
          </cell>
          <cell r="C25">
            <v>33.299999999999997</v>
          </cell>
          <cell r="D25">
            <v>14.6</v>
          </cell>
          <cell r="E25">
            <v>71.791666666666671</v>
          </cell>
          <cell r="F25">
            <v>98</v>
          </cell>
          <cell r="G25">
            <v>29</v>
          </cell>
          <cell r="H25">
            <v>5.4</v>
          </cell>
          <cell r="I25" t="str">
            <v>SE</v>
          </cell>
          <cell r="J25">
            <v>21.6</v>
          </cell>
          <cell r="K25">
            <v>0</v>
          </cell>
        </row>
        <row r="26">
          <cell r="B26">
            <v>22.399999999999995</v>
          </cell>
          <cell r="C26">
            <v>33.299999999999997</v>
          </cell>
          <cell r="D26">
            <v>15.5</v>
          </cell>
          <cell r="E26">
            <v>72.625</v>
          </cell>
          <cell r="F26">
            <v>98</v>
          </cell>
          <cell r="G26">
            <v>24</v>
          </cell>
          <cell r="H26">
            <v>0</v>
          </cell>
          <cell r="I26" t="str">
            <v>L</v>
          </cell>
          <cell r="J26">
            <v>11.520000000000001</v>
          </cell>
          <cell r="K26">
            <v>0</v>
          </cell>
        </row>
        <row r="27">
          <cell r="B27">
            <v>21.891666666666666</v>
          </cell>
          <cell r="C27">
            <v>32.5</v>
          </cell>
          <cell r="D27">
            <v>13.9</v>
          </cell>
          <cell r="E27">
            <v>68.791666666666671</v>
          </cell>
          <cell r="F27">
            <v>97</v>
          </cell>
          <cell r="G27">
            <v>26</v>
          </cell>
          <cell r="H27">
            <v>3.24</v>
          </cell>
          <cell r="I27" t="str">
            <v>L</v>
          </cell>
          <cell r="J27">
            <v>15.840000000000002</v>
          </cell>
          <cell r="K27">
            <v>0</v>
          </cell>
        </row>
        <row r="28">
          <cell r="B28">
            <v>21.720833333333331</v>
          </cell>
          <cell r="C28">
            <v>32</v>
          </cell>
          <cell r="D28">
            <v>14.1</v>
          </cell>
          <cell r="E28">
            <v>69.583333333333329</v>
          </cell>
          <cell r="F28">
            <v>98</v>
          </cell>
          <cell r="G28">
            <v>29</v>
          </cell>
          <cell r="H28">
            <v>1.08</v>
          </cell>
          <cell r="I28" t="str">
            <v>L</v>
          </cell>
          <cell r="J28">
            <v>14.76</v>
          </cell>
          <cell r="K28">
            <v>0</v>
          </cell>
        </row>
        <row r="29">
          <cell r="B29">
            <v>23.937499999999996</v>
          </cell>
          <cell r="C29">
            <v>32.299999999999997</v>
          </cell>
          <cell r="D29">
            <v>18.399999999999999</v>
          </cell>
          <cell r="E29">
            <v>67.625</v>
          </cell>
          <cell r="F29">
            <v>95</v>
          </cell>
          <cell r="G29">
            <v>29</v>
          </cell>
          <cell r="H29">
            <v>9.3600000000000012</v>
          </cell>
          <cell r="I29" t="str">
            <v>O</v>
          </cell>
          <cell r="J29">
            <v>21.6</v>
          </cell>
          <cell r="K29">
            <v>0</v>
          </cell>
        </row>
        <row r="30">
          <cell r="B30">
            <v>16.612500000000001</v>
          </cell>
          <cell r="C30">
            <v>23.8</v>
          </cell>
          <cell r="D30">
            <v>14.1</v>
          </cell>
          <cell r="E30">
            <v>79.041666666666671</v>
          </cell>
          <cell r="F30">
            <v>89</v>
          </cell>
          <cell r="G30">
            <v>70</v>
          </cell>
          <cell r="H30">
            <v>14.76</v>
          </cell>
          <cell r="I30" t="str">
            <v>SO</v>
          </cell>
          <cell r="J30">
            <v>26.28</v>
          </cell>
          <cell r="K30">
            <v>0</v>
          </cell>
        </row>
        <row r="31">
          <cell r="B31">
            <v>12.816666666666665</v>
          </cell>
          <cell r="C31">
            <v>17.5</v>
          </cell>
          <cell r="D31">
            <v>9.1</v>
          </cell>
          <cell r="E31">
            <v>58.666666666666664</v>
          </cell>
          <cell r="F31">
            <v>76</v>
          </cell>
          <cell r="G31">
            <v>34</v>
          </cell>
          <cell r="H31">
            <v>7.9200000000000008</v>
          </cell>
          <cell r="I31" t="str">
            <v>S</v>
          </cell>
          <cell r="J31">
            <v>22.32</v>
          </cell>
          <cell r="K31">
            <v>0</v>
          </cell>
        </row>
        <row r="32">
          <cell r="B32">
            <v>14.141666666666667</v>
          </cell>
          <cell r="C32">
            <v>26.1</v>
          </cell>
          <cell r="D32">
            <v>6.6</v>
          </cell>
          <cell r="E32">
            <v>62.75</v>
          </cell>
          <cell r="F32">
            <v>94</v>
          </cell>
          <cell r="G32">
            <v>30</v>
          </cell>
          <cell r="H32">
            <v>7.5600000000000005</v>
          </cell>
          <cell r="I32" t="str">
            <v>SE</v>
          </cell>
          <cell r="J32">
            <v>18</v>
          </cell>
          <cell r="K32">
            <v>0</v>
          </cell>
        </row>
        <row r="33">
          <cell r="B33">
            <v>20.483333333333338</v>
          </cell>
          <cell r="C33">
            <v>30.1</v>
          </cell>
          <cell r="D33">
            <v>14.1</v>
          </cell>
          <cell r="E33">
            <v>64.458333333333329</v>
          </cell>
          <cell r="F33">
            <v>92</v>
          </cell>
          <cell r="G33">
            <v>33</v>
          </cell>
          <cell r="H33">
            <v>12.96</v>
          </cell>
          <cell r="I33" t="str">
            <v>O</v>
          </cell>
          <cell r="J33">
            <v>22.32</v>
          </cell>
          <cell r="K33">
            <v>0</v>
          </cell>
        </row>
        <row r="34">
          <cell r="B34">
            <v>21.054166666666667</v>
          </cell>
          <cell r="C34">
            <v>32.299999999999997</v>
          </cell>
          <cell r="D34">
            <v>13.4</v>
          </cell>
          <cell r="E34">
            <v>69.541666666666671</v>
          </cell>
          <cell r="F34">
            <v>98</v>
          </cell>
          <cell r="G34">
            <v>29</v>
          </cell>
          <cell r="H34">
            <v>1.08</v>
          </cell>
          <cell r="I34" t="str">
            <v>SE</v>
          </cell>
          <cell r="J34">
            <v>13.32</v>
          </cell>
          <cell r="K34">
            <v>0</v>
          </cell>
        </row>
        <row r="35">
          <cell r="I35" t="str">
            <v>SE</v>
          </cell>
        </row>
      </sheetData>
      <sheetData sheetId="6">
        <row r="5">
          <cell r="B5">
            <v>23.179166666666664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18.216666666666669</v>
          </cell>
          <cell r="C5">
            <v>25.3</v>
          </cell>
          <cell r="D5">
            <v>11.4</v>
          </cell>
          <cell r="E5">
            <v>65.625</v>
          </cell>
          <cell r="F5">
            <v>92</v>
          </cell>
          <cell r="G5">
            <v>39</v>
          </cell>
          <cell r="H5">
            <v>6.48</v>
          </cell>
          <cell r="I5" t="str">
            <v>SE</v>
          </cell>
          <cell r="J5">
            <v>16.2</v>
          </cell>
          <cell r="K5">
            <v>0</v>
          </cell>
        </row>
        <row r="6">
          <cell r="B6">
            <v>19.158333333333335</v>
          </cell>
          <cell r="C6">
            <v>24.3</v>
          </cell>
          <cell r="D6">
            <v>12.7</v>
          </cell>
          <cell r="E6">
            <v>60.125</v>
          </cell>
          <cell r="F6">
            <v>85</v>
          </cell>
          <cell r="G6">
            <v>43</v>
          </cell>
          <cell r="H6">
            <v>6.84</v>
          </cell>
          <cell r="I6" t="str">
            <v>NE</v>
          </cell>
          <cell r="J6">
            <v>19.079999999999998</v>
          </cell>
          <cell r="K6">
            <v>0</v>
          </cell>
        </row>
        <row r="7">
          <cell r="B7">
            <v>19.99166666666666</v>
          </cell>
          <cell r="C7">
            <v>26.1</v>
          </cell>
          <cell r="D7">
            <v>12.4</v>
          </cell>
          <cell r="E7">
            <v>60.166666666666664</v>
          </cell>
          <cell r="F7">
            <v>91</v>
          </cell>
          <cell r="G7">
            <v>39</v>
          </cell>
          <cell r="H7">
            <v>6.84</v>
          </cell>
          <cell r="I7" t="str">
            <v>SE</v>
          </cell>
          <cell r="J7">
            <v>15.840000000000002</v>
          </cell>
          <cell r="K7">
            <v>0</v>
          </cell>
        </row>
        <row r="8">
          <cell r="B8">
            <v>17.491666666666664</v>
          </cell>
          <cell r="C8">
            <v>21.9</v>
          </cell>
          <cell r="D8">
            <v>12.7</v>
          </cell>
          <cell r="E8">
            <v>75.958333333333329</v>
          </cell>
          <cell r="F8">
            <v>92</v>
          </cell>
          <cell r="G8">
            <v>57</v>
          </cell>
          <cell r="H8">
            <v>15.120000000000001</v>
          </cell>
          <cell r="I8" t="str">
            <v>S</v>
          </cell>
          <cell r="J8">
            <v>27</v>
          </cell>
          <cell r="K8">
            <v>0</v>
          </cell>
        </row>
        <row r="9">
          <cell r="B9">
            <v>15.274999999999999</v>
          </cell>
          <cell r="C9">
            <v>22.9</v>
          </cell>
          <cell r="D9">
            <v>7.8</v>
          </cell>
          <cell r="E9">
            <v>74</v>
          </cell>
          <cell r="F9">
            <v>96</v>
          </cell>
          <cell r="G9">
            <v>44</v>
          </cell>
          <cell r="H9">
            <v>11.520000000000001</v>
          </cell>
          <cell r="I9" t="str">
            <v>S</v>
          </cell>
          <cell r="J9">
            <v>24.48</v>
          </cell>
          <cell r="K9">
            <v>0</v>
          </cell>
        </row>
        <row r="10">
          <cell r="B10">
            <v>17.412499999999998</v>
          </cell>
          <cell r="C10">
            <v>24.3</v>
          </cell>
          <cell r="D10">
            <v>12.2</v>
          </cell>
          <cell r="E10">
            <v>65.583333333333329</v>
          </cell>
          <cell r="F10">
            <v>81</v>
          </cell>
          <cell r="G10">
            <v>46</v>
          </cell>
          <cell r="H10">
            <v>14.04</v>
          </cell>
          <cell r="I10" t="str">
            <v>NE</v>
          </cell>
          <cell r="J10">
            <v>31.680000000000003</v>
          </cell>
          <cell r="K10">
            <v>0</v>
          </cell>
        </row>
        <row r="11">
          <cell r="B11">
            <v>18.566666666666666</v>
          </cell>
          <cell r="C11">
            <v>21.4</v>
          </cell>
          <cell r="D11">
            <v>13</v>
          </cell>
          <cell r="E11">
            <v>75.625</v>
          </cell>
          <cell r="F11">
            <v>95</v>
          </cell>
          <cell r="G11">
            <v>56</v>
          </cell>
          <cell r="H11">
            <v>13.32</v>
          </cell>
          <cell r="I11" t="str">
            <v>N</v>
          </cell>
          <cell r="J11">
            <v>39.6</v>
          </cell>
          <cell r="K11">
            <v>3</v>
          </cell>
        </row>
        <row r="12">
          <cell r="B12">
            <v>13.5875</v>
          </cell>
          <cell r="C12">
            <v>19.8</v>
          </cell>
          <cell r="D12">
            <v>8.6</v>
          </cell>
          <cell r="E12">
            <v>81.625</v>
          </cell>
          <cell r="F12">
            <v>97</v>
          </cell>
          <cell r="G12">
            <v>61</v>
          </cell>
          <cell r="H12">
            <v>11.16</v>
          </cell>
          <cell r="I12" t="str">
            <v>NE</v>
          </cell>
          <cell r="J12">
            <v>26.28</v>
          </cell>
          <cell r="K12">
            <v>0.2</v>
          </cell>
        </row>
        <row r="13">
          <cell r="B13">
            <v>15.541666666666666</v>
          </cell>
          <cell r="C13">
            <v>17.8</v>
          </cell>
          <cell r="D13">
            <v>13.1</v>
          </cell>
          <cell r="E13">
            <v>92.416666666666671</v>
          </cell>
          <cell r="F13">
            <v>98</v>
          </cell>
          <cell r="G13">
            <v>76</v>
          </cell>
          <cell r="H13">
            <v>17.28</v>
          </cell>
          <cell r="I13" t="str">
            <v>S</v>
          </cell>
          <cell r="J13">
            <v>38.519999999999996</v>
          </cell>
          <cell r="K13">
            <v>23</v>
          </cell>
        </row>
        <row r="14">
          <cell r="B14">
            <v>14.662500000000001</v>
          </cell>
          <cell r="C14">
            <v>21.7</v>
          </cell>
          <cell r="D14">
            <v>8.1</v>
          </cell>
          <cell r="E14">
            <v>80.25</v>
          </cell>
          <cell r="F14">
            <v>99</v>
          </cell>
          <cell r="G14">
            <v>42</v>
          </cell>
          <cell r="H14">
            <v>9.3600000000000012</v>
          </cell>
          <cell r="I14" t="str">
            <v>S</v>
          </cell>
          <cell r="J14">
            <v>19.079999999999998</v>
          </cell>
          <cell r="K14">
            <v>0.2</v>
          </cell>
        </row>
        <row r="15">
          <cell r="B15">
            <v>16.420833333333334</v>
          </cell>
          <cell r="C15">
            <v>22.8</v>
          </cell>
          <cell r="D15">
            <v>9.1</v>
          </cell>
          <cell r="E15">
            <v>74.5</v>
          </cell>
          <cell r="G15">
            <v>45</v>
          </cell>
          <cell r="H15">
            <v>11.879999999999999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17.874999999999996</v>
          </cell>
          <cell r="C16">
            <v>25.1</v>
          </cell>
          <cell r="D16">
            <v>12.4</v>
          </cell>
          <cell r="E16">
            <v>75.5</v>
          </cell>
          <cell r="F16">
            <v>95</v>
          </cell>
          <cell r="G16">
            <v>51</v>
          </cell>
          <cell r="H16">
            <v>14.04</v>
          </cell>
          <cell r="I16" t="str">
            <v>NE</v>
          </cell>
          <cell r="J16">
            <v>32.76</v>
          </cell>
          <cell r="K16">
            <v>0</v>
          </cell>
        </row>
        <row r="17">
          <cell r="B17">
            <v>19.758333333333333</v>
          </cell>
          <cell r="C17">
            <v>26.6</v>
          </cell>
          <cell r="D17">
            <v>14.5</v>
          </cell>
          <cell r="E17">
            <v>67.916666666666671</v>
          </cell>
          <cell r="F17">
            <v>88</v>
          </cell>
          <cell r="G17">
            <v>40</v>
          </cell>
          <cell r="H17">
            <v>11.16</v>
          </cell>
          <cell r="I17" t="str">
            <v>SE</v>
          </cell>
          <cell r="J17">
            <v>20.16</v>
          </cell>
          <cell r="K17">
            <v>0</v>
          </cell>
        </row>
        <row r="18">
          <cell r="B18">
            <v>19.287499999999998</v>
          </cell>
          <cell r="C18">
            <v>25</v>
          </cell>
          <cell r="D18">
            <v>13.3</v>
          </cell>
          <cell r="E18">
            <v>67.375</v>
          </cell>
          <cell r="F18">
            <v>92</v>
          </cell>
          <cell r="G18">
            <v>42</v>
          </cell>
          <cell r="H18">
            <v>17.64</v>
          </cell>
          <cell r="I18" t="str">
            <v>NE</v>
          </cell>
          <cell r="J18">
            <v>34.200000000000003</v>
          </cell>
          <cell r="K18">
            <v>0</v>
          </cell>
        </row>
        <row r="19">
          <cell r="B19">
            <v>18.358333333333331</v>
          </cell>
          <cell r="C19">
            <v>25.1</v>
          </cell>
          <cell r="D19">
            <v>13</v>
          </cell>
          <cell r="E19">
            <v>73.208333333333329</v>
          </cell>
          <cell r="F19">
            <v>95</v>
          </cell>
          <cell r="G19">
            <v>48</v>
          </cell>
          <cell r="H19">
            <v>19.440000000000001</v>
          </cell>
          <cell r="I19" t="str">
            <v>NE</v>
          </cell>
          <cell r="J19">
            <v>36.72</v>
          </cell>
          <cell r="K19">
            <v>0</v>
          </cell>
        </row>
        <row r="20">
          <cell r="B20">
            <v>19.883333333333329</v>
          </cell>
          <cell r="C20">
            <v>27.7</v>
          </cell>
          <cell r="D20">
            <v>13.8</v>
          </cell>
          <cell r="E20">
            <v>64.5</v>
          </cell>
          <cell r="F20">
            <v>82</v>
          </cell>
          <cell r="G20">
            <v>39</v>
          </cell>
          <cell r="H20">
            <v>15.120000000000001</v>
          </cell>
          <cell r="I20" t="str">
            <v>NE</v>
          </cell>
          <cell r="J20">
            <v>29.880000000000003</v>
          </cell>
          <cell r="K20">
            <v>0</v>
          </cell>
        </row>
        <row r="21">
          <cell r="B21">
            <v>21.837500000000002</v>
          </cell>
          <cell r="C21">
            <v>29.4</v>
          </cell>
          <cell r="D21">
            <v>16.5</v>
          </cell>
          <cell r="E21">
            <v>65.833333333333329</v>
          </cell>
          <cell r="F21">
            <v>83</v>
          </cell>
          <cell r="G21">
            <v>43</v>
          </cell>
          <cell r="H21">
            <v>13.68</v>
          </cell>
          <cell r="I21" t="str">
            <v>NE</v>
          </cell>
          <cell r="J21">
            <v>29.16</v>
          </cell>
          <cell r="K21">
            <v>0</v>
          </cell>
        </row>
        <row r="22">
          <cell r="B22">
            <v>23.758333333333329</v>
          </cell>
          <cell r="C22">
            <v>30</v>
          </cell>
          <cell r="D22">
            <v>19.600000000000001</v>
          </cell>
          <cell r="E22">
            <v>66.375</v>
          </cell>
          <cell r="F22">
            <v>81</v>
          </cell>
          <cell r="G22">
            <v>44</v>
          </cell>
          <cell r="H22">
            <v>10.8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22.3</v>
          </cell>
          <cell r="C23">
            <v>29.8</v>
          </cell>
          <cell r="D23">
            <v>16.399999999999999</v>
          </cell>
          <cell r="E23">
            <v>65.166666666666671</v>
          </cell>
          <cell r="F23">
            <v>86</v>
          </cell>
          <cell r="G23">
            <v>37</v>
          </cell>
          <cell r="H23">
            <v>16.559999999999999</v>
          </cell>
          <cell r="I23" t="str">
            <v>NE</v>
          </cell>
          <cell r="J23">
            <v>36.72</v>
          </cell>
          <cell r="K23">
            <v>0</v>
          </cell>
        </row>
        <row r="24">
          <cell r="B24">
            <v>22.137499999999999</v>
          </cell>
          <cell r="C24">
            <v>29.8</v>
          </cell>
          <cell r="D24">
            <v>16.7</v>
          </cell>
          <cell r="E24">
            <v>61.708333333333336</v>
          </cell>
          <cell r="F24">
            <v>72</v>
          </cell>
          <cell r="G24">
            <v>41</v>
          </cell>
          <cell r="H24">
            <v>13.68</v>
          </cell>
          <cell r="I24" t="str">
            <v>NE</v>
          </cell>
          <cell r="J24">
            <v>31.319999999999997</v>
          </cell>
          <cell r="K24">
            <v>0</v>
          </cell>
        </row>
        <row r="25">
          <cell r="B25">
            <v>22.716666666666658</v>
          </cell>
          <cell r="C25">
            <v>30.6</v>
          </cell>
          <cell r="D25">
            <v>16.8</v>
          </cell>
          <cell r="E25">
            <v>70.208333333333329</v>
          </cell>
          <cell r="F25">
            <v>92</v>
          </cell>
          <cell r="G25">
            <v>40</v>
          </cell>
          <cell r="H25">
            <v>11.879999999999999</v>
          </cell>
          <cell r="I25" t="str">
            <v>N</v>
          </cell>
          <cell r="J25">
            <v>32.76</v>
          </cell>
          <cell r="K25">
            <v>0</v>
          </cell>
        </row>
        <row r="26">
          <cell r="B26">
            <v>23.708333333333329</v>
          </cell>
          <cell r="C26">
            <v>30.1</v>
          </cell>
          <cell r="D26">
            <v>17.2</v>
          </cell>
          <cell r="E26">
            <v>63.5</v>
          </cell>
          <cell r="F26">
            <v>88</v>
          </cell>
          <cell r="G26">
            <v>33</v>
          </cell>
          <cell r="H26">
            <v>10.44</v>
          </cell>
          <cell r="I26" t="str">
            <v>N</v>
          </cell>
          <cell r="J26">
            <v>24.48</v>
          </cell>
          <cell r="K26">
            <v>0</v>
          </cell>
        </row>
        <row r="27">
          <cell r="B27">
            <v>23.008333333333329</v>
          </cell>
          <cell r="C27">
            <v>28.7</v>
          </cell>
          <cell r="D27">
            <v>15.4</v>
          </cell>
          <cell r="E27">
            <v>61.75</v>
          </cell>
          <cell r="F27">
            <v>90</v>
          </cell>
          <cell r="G27">
            <v>43</v>
          </cell>
          <cell r="H27">
            <v>10.08</v>
          </cell>
          <cell r="I27" t="str">
            <v>NE</v>
          </cell>
          <cell r="J27">
            <v>25.56</v>
          </cell>
          <cell r="K27">
            <v>0</v>
          </cell>
        </row>
        <row r="28">
          <cell r="B28">
            <v>20.675000000000001</v>
          </cell>
          <cell r="C28">
            <v>28.2</v>
          </cell>
          <cell r="D28">
            <v>13.8</v>
          </cell>
          <cell r="E28">
            <v>78.166666666666671</v>
          </cell>
          <cell r="F28">
            <v>98</v>
          </cell>
          <cell r="G28">
            <v>45</v>
          </cell>
          <cell r="H28">
            <v>9.7200000000000006</v>
          </cell>
          <cell r="I28" t="str">
            <v>SO</v>
          </cell>
          <cell r="J28">
            <v>22.68</v>
          </cell>
          <cell r="K28">
            <v>0</v>
          </cell>
        </row>
        <row r="29">
          <cell r="B29">
            <v>19.433333333333334</v>
          </cell>
          <cell r="C29">
            <v>26.1</v>
          </cell>
          <cell r="D29">
            <v>15.3</v>
          </cell>
          <cell r="E29">
            <v>83.666666666666671</v>
          </cell>
          <cell r="F29">
            <v>98</v>
          </cell>
          <cell r="G29">
            <v>57</v>
          </cell>
          <cell r="H29">
            <v>11.879999999999999</v>
          </cell>
          <cell r="I29" t="str">
            <v>S</v>
          </cell>
          <cell r="J29">
            <v>34.92</v>
          </cell>
          <cell r="K29">
            <v>0.2</v>
          </cell>
        </row>
        <row r="30">
          <cell r="B30">
            <v>10.27083333333333</v>
          </cell>
          <cell r="C30">
            <v>15.9</v>
          </cell>
          <cell r="D30">
            <v>7</v>
          </cell>
          <cell r="E30">
            <v>84</v>
          </cell>
          <cell r="F30">
            <v>94</v>
          </cell>
          <cell r="G30">
            <v>68</v>
          </cell>
          <cell r="H30">
            <v>23.759999999999998</v>
          </cell>
          <cell r="I30" t="str">
            <v>SO</v>
          </cell>
          <cell r="J30">
            <v>47.16</v>
          </cell>
          <cell r="K30">
            <v>0.4</v>
          </cell>
        </row>
        <row r="31">
          <cell r="B31">
            <v>12.816666666666665</v>
          </cell>
          <cell r="C31">
            <v>17.5</v>
          </cell>
          <cell r="D31">
            <v>9.1</v>
          </cell>
          <cell r="E31">
            <v>58.666666666666664</v>
          </cell>
          <cell r="F31">
            <v>76</v>
          </cell>
          <cell r="G31">
            <v>34</v>
          </cell>
          <cell r="H31">
            <v>7.9200000000000008</v>
          </cell>
          <cell r="I31" t="str">
            <v>S</v>
          </cell>
          <cell r="J31">
            <v>22.32</v>
          </cell>
          <cell r="K31">
            <v>0</v>
          </cell>
        </row>
        <row r="32">
          <cell r="B32">
            <v>9.1833333333333336</v>
          </cell>
          <cell r="C32">
            <v>15</v>
          </cell>
          <cell r="D32">
            <v>3.9</v>
          </cell>
          <cell r="E32">
            <v>54.625</v>
          </cell>
          <cell r="F32">
            <v>76</v>
          </cell>
          <cell r="G32">
            <v>38</v>
          </cell>
          <cell r="H32">
            <v>13.68</v>
          </cell>
          <cell r="I32" t="str">
            <v>SE</v>
          </cell>
          <cell r="J32">
            <v>27.36</v>
          </cell>
          <cell r="K32">
            <v>0</v>
          </cell>
        </row>
        <row r="33">
          <cell r="B33">
            <v>12.020833333333334</v>
          </cell>
          <cell r="C33">
            <v>14.6</v>
          </cell>
          <cell r="D33">
            <v>10.199999999999999</v>
          </cell>
          <cell r="E33">
            <v>82.541666666666671</v>
          </cell>
          <cell r="F33">
            <v>98</v>
          </cell>
          <cell r="G33">
            <v>44</v>
          </cell>
          <cell r="H33">
            <v>8.2799999999999994</v>
          </cell>
          <cell r="I33" t="str">
            <v>NE</v>
          </cell>
          <cell r="J33">
            <v>18.36</v>
          </cell>
          <cell r="K33">
            <v>65</v>
          </cell>
        </row>
        <row r="34">
          <cell r="B34">
            <v>15.241666666666669</v>
          </cell>
          <cell r="C34">
            <v>18.399999999999999</v>
          </cell>
          <cell r="D34">
            <v>12.9</v>
          </cell>
          <cell r="E34">
            <v>96.291666666666671</v>
          </cell>
          <cell r="F34">
            <v>99</v>
          </cell>
          <cell r="G34">
            <v>89</v>
          </cell>
          <cell r="H34">
            <v>13.68</v>
          </cell>
          <cell r="I34" t="str">
            <v>NE</v>
          </cell>
          <cell r="J34">
            <v>33.119999999999997</v>
          </cell>
          <cell r="K34">
            <v>16.999999999999996</v>
          </cell>
        </row>
        <row r="35">
          <cell r="I35" t="str">
            <v>NE</v>
          </cell>
        </row>
      </sheetData>
      <sheetData sheetId="6">
        <row r="5">
          <cell r="B5">
            <v>17.791666666666668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workbookViewId="0">
      <selection activeCell="I24" sqref="I24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18" bestFit="1" customWidth="1"/>
    <col min="33" max="33" width="9.140625" style="1"/>
  </cols>
  <sheetData>
    <row r="1" spans="1:33" ht="20.100000000000001" customHeight="1" thickBot="1" x14ac:dyDescent="0.25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41</v>
      </c>
      <c r="AG3" s="12"/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12"/>
    </row>
    <row r="5" spans="1:33" s="5" customFormat="1" ht="20.100000000000001" customHeight="1" thickTop="1" x14ac:dyDescent="0.2">
      <c r="A5" s="9" t="s">
        <v>47</v>
      </c>
      <c r="B5" s="41">
        <f>[1]Junho!$B$5</f>
        <v>15.85416666666667</v>
      </c>
      <c r="C5" s="41">
        <f>[1]Junho!$B$6</f>
        <v>16.879166666666666</v>
      </c>
      <c r="D5" s="41">
        <f>[1]Junho!$B$7</f>
        <v>19.591666666666665</v>
      </c>
      <c r="E5" s="41">
        <f>[1]Junho!$B$8</f>
        <v>18.754166666666666</v>
      </c>
      <c r="F5" s="41">
        <f>[1]Junho!$B$9</f>
        <v>18.308333333333334</v>
      </c>
      <c r="G5" s="41">
        <f>[1]Junho!$B$10</f>
        <v>19.437500000000004</v>
      </c>
      <c r="H5" s="41">
        <f>[1]Junho!$B$11</f>
        <v>20.849999999999998</v>
      </c>
      <c r="I5" s="41">
        <f>[1]Junho!$B$12</f>
        <v>17.904166666666665</v>
      </c>
      <c r="J5" s="41">
        <f>[1]Junho!$B$13</f>
        <v>18.345833333333339</v>
      </c>
      <c r="K5" s="41">
        <f>[1]Junho!$B$14</f>
        <v>17.608333333333338</v>
      </c>
      <c r="L5" s="41">
        <f>[1]Junho!$B$15</f>
        <v>16.379166666666666</v>
      </c>
      <c r="M5" s="41">
        <f>[1]Junho!$B$16</f>
        <v>18.250000000000004</v>
      </c>
      <c r="N5" s="41">
        <f>[1]Junho!$B$17</f>
        <v>19.516666666666669</v>
      </c>
      <c r="O5" s="41">
        <f>[1]Junho!$B$18</f>
        <v>18.724999999999998</v>
      </c>
      <c r="P5" s="41">
        <f>[1]Junho!$B$19</f>
        <v>18.925000000000001</v>
      </c>
      <c r="Q5" s="41">
        <f>[1]Junho!$B$20</f>
        <v>20.137499999999996</v>
      </c>
      <c r="R5" s="41">
        <f>[1]Junho!$B$21</f>
        <v>21.633333333333336</v>
      </c>
      <c r="S5" s="41">
        <f>[1]Junho!$B$22</f>
        <v>21.283333333333331</v>
      </c>
      <c r="T5" s="41">
        <f>[1]Junho!$B$23</f>
        <v>20.841666666666665</v>
      </c>
      <c r="U5" s="41">
        <f>[1]Junho!$B$24</f>
        <v>20.3</v>
      </c>
      <c r="V5" s="41">
        <f>[1]Junho!$B$25</f>
        <v>21.758333333333336</v>
      </c>
      <c r="W5" s="41">
        <f>[1]Junho!$B$26</f>
        <v>21.866666666666664</v>
      </c>
      <c r="X5" s="41">
        <f>[1]Junho!$B$27</f>
        <v>21.44583333333334</v>
      </c>
      <c r="Y5" s="41">
        <f>[1]Junho!$B$28</f>
        <v>21.766666666666669</v>
      </c>
      <c r="Z5" s="41">
        <f>[1]Junho!$B$29</f>
        <v>21.887499999999999</v>
      </c>
      <c r="AA5" s="41">
        <f>[1]Junho!$B$30</f>
        <v>16.287499999999998</v>
      </c>
      <c r="AB5" s="41">
        <f>[1]Junho!$B$31</f>
        <v>10.616666666666667</v>
      </c>
      <c r="AC5" s="41">
        <f>[1]Junho!$B$32</f>
        <v>10.070833333333331</v>
      </c>
      <c r="AD5" s="41">
        <f>[1]Junho!$B$33</f>
        <v>18.933333333333334</v>
      </c>
      <c r="AE5" s="41">
        <f>[1]Junho!$B$34</f>
        <v>20.666666666666668</v>
      </c>
      <c r="AF5" s="42">
        <f t="shared" ref="AF5:AF26" si="1">AVERAGE(B5:AE5)</f>
        <v>18.827499999999993</v>
      </c>
      <c r="AG5" s="12"/>
    </row>
    <row r="6" spans="1:33" ht="17.100000000000001" customHeight="1" x14ac:dyDescent="0.2">
      <c r="A6" s="9" t="s">
        <v>0</v>
      </c>
      <c r="B6" s="3">
        <f>[2]Junho!$B$5</f>
        <v>16.283333333333335</v>
      </c>
      <c r="C6" s="3">
        <f>[2]Junho!$B$6</f>
        <v>16.3</v>
      </c>
      <c r="D6" s="3">
        <f>[2]Junho!$B$7</f>
        <v>17.874999999999996</v>
      </c>
      <c r="E6" s="3">
        <f>[2]Junho!$B$8</f>
        <v>15.720833333333337</v>
      </c>
      <c r="F6" s="3">
        <f>[2]Junho!$B$9</f>
        <v>13.1625</v>
      </c>
      <c r="G6" s="3">
        <f>[2]Junho!$B$10</f>
        <v>15.283333333333337</v>
      </c>
      <c r="H6" s="3">
        <f>[2]Junho!$B$11</f>
        <v>17.408333333333335</v>
      </c>
      <c r="I6" s="3">
        <f>[2]Junho!$B$12</f>
        <v>11.195833333333335</v>
      </c>
      <c r="J6" s="3">
        <f>[2]Junho!$B$13</f>
        <v>14.737499999999997</v>
      </c>
      <c r="K6" s="3">
        <f>[2]Junho!$B$14</f>
        <v>12.762500000000001</v>
      </c>
      <c r="L6" s="3">
        <f>[2]Junho!$B$15</f>
        <v>13.225000000000001</v>
      </c>
      <c r="M6" s="3">
        <f>[2]Junho!$B$16</f>
        <v>15.512500000000001</v>
      </c>
      <c r="N6" s="3">
        <f>[2]Junho!$B$17</f>
        <v>17.041666666666668</v>
      </c>
      <c r="O6" s="3">
        <f>[2]Junho!$B$18</f>
        <v>17.324999999999996</v>
      </c>
      <c r="P6" s="3">
        <f>[2]Junho!$B$19</f>
        <v>16.879166666666666</v>
      </c>
      <c r="Q6" s="3">
        <f>[2]Junho!$B$20</f>
        <v>17.866666666666671</v>
      </c>
      <c r="R6" s="3">
        <f>[2]Junho!$B$21</f>
        <v>20.383333333333333</v>
      </c>
      <c r="S6" s="3">
        <f>[2]Junho!$B$22</f>
        <v>22.654166666666665</v>
      </c>
      <c r="T6" s="3">
        <f>[2]Junho!$B$23</f>
        <v>21.749999999999996</v>
      </c>
      <c r="U6" s="3">
        <f>[2]Junho!$B$24</f>
        <v>20.487500000000001</v>
      </c>
      <c r="V6" s="3">
        <f>[2]Junho!$B$25</f>
        <v>22.858333333333334</v>
      </c>
      <c r="W6" s="3">
        <f>[2]Junho!$B$26</f>
        <v>23.150000000000002</v>
      </c>
      <c r="X6" s="3">
        <f>[2]Junho!$B$27</f>
        <v>20.920833333333327</v>
      </c>
      <c r="Y6" s="3">
        <f>[2]Junho!$B$28</f>
        <v>19.437499999999996</v>
      </c>
      <c r="Z6" s="3">
        <f>[2]Junho!$B$29</f>
        <v>17.737500000000001</v>
      </c>
      <c r="AA6" s="3">
        <f>[2]Junho!$B$30</f>
        <v>9.4500000000000028</v>
      </c>
      <c r="AB6" s="3">
        <f>[2]Junho!$B$31</f>
        <v>5.9625000000000012</v>
      </c>
      <c r="AC6" s="3">
        <f>[2]Junho!$B$32</f>
        <v>6.333333333333333</v>
      </c>
      <c r="AD6" s="3">
        <f>[2]Junho!$B$33</f>
        <v>11.662500000000001</v>
      </c>
      <c r="AE6" s="3">
        <f>[2]Junho!$B$34</f>
        <v>15.350000000000001</v>
      </c>
      <c r="AF6" s="16">
        <f t="shared" si="1"/>
        <v>16.223888888888887</v>
      </c>
    </row>
    <row r="7" spans="1:33" ht="17.100000000000001" customHeight="1" x14ac:dyDescent="0.2">
      <c r="A7" s="9" t="s">
        <v>1</v>
      </c>
      <c r="B7" s="3">
        <f>[3]Junho!$B$5</f>
        <v>20.058333333333334</v>
      </c>
      <c r="C7" s="3">
        <f>[3]Junho!$B$6</f>
        <v>20.34666666666666</v>
      </c>
      <c r="D7" s="3">
        <f>[3]Junho!$B$7</f>
        <v>20.080952380952382</v>
      </c>
      <c r="E7" s="3">
        <f>[3]Junho!$B$8</f>
        <v>20.599999999999998</v>
      </c>
      <c r="F7" s="3">
        <f>[3]Junho!$B$9</f>
        <v>19.704166666666669</v>
      </c>
      <c r="G7" s="3">
        <f>[3]Junho!$B$10</f>
        <v>20.65</v>
      </c>
      <c r="H7" s="3">
        <f>[3]Junho!$B$11</f>
        <v>23.258333333333336</v>
      </c>
      <c r="I7" s="3">
        <f>[3]Junho!$B$12</f>
        <v>18.68333333333333</v>
      </c>
      <c r="J7" s="3">
        <f>[3]Junho!$B$13</f>
        <v>21.758333333333336</v>
      </c>
      <c r="K7" s="3">
        <f>[3]Junho!$B$14</f>
        <v>19.604166666666668</v>
      </c>
      <c r="L7" s="3">
        <f>[3]Junho!$B$15</f>
        <v>19.270833333333332</v>
      </c>
      <c r="M7" s="3">
        <f>[3]Junho!$B$16</f>
        <v>21.424999999999997</v>
      </c>
      <c r="N7" s="3">
        <f>[3]Junho!$B$17</f>
        <v>21.36363636363636</v>
      </c>
      <c r="O7" s="3">
        <f>[3]Junho!$B$18</f>
        <v>22.145833333333332</v>
      </c>
      <c r="P7" s="3">
        <f>[3]Junho!$B$19</f>
        <v>23.382608695652177</v>
      </c>
      <c r="Q7" s="3">
        <f>[3]Junho!$B$20</f>
        <v>25.11363636363636</v>
      </c>
      <c r="R7" s="3">
        <f>[3]Junho!$B$21</f>
        <v>23.850000000000005</v>
      </c>
      <c r="S7" s="3">
        <f>[3]Junho!$B$22</f>
        <v>23.270833333333332</v>
      </c>
      <c r="T7" s="3">
        <f>[3]Junho!$B$23</f>
        <v>23.575000000000003</v>
      </c>
      <c r="U7" s="3">
        <f>[3]Junho!$B$24</f>
        <v>23.575000000000003</v>
      </c>
      <c r="V7" s="3">
        <f>[3]Junho!$B$25</f>
        <v>23.512499999999999</v>
      </c>
      <c r="W7" s="3">
        <f>[3]Junho!$B$26</f>
        <v>23.754166666666674</v>
      </c>
      <c r="X7" s="3">
        <f>[3]Junho!$B$27</f>
        <v>21.749999999999996</v>
      </c>
      <c r="Y7" s="3">
        <f>[3]Junho!$B$28</f>
        <v>21.34</v>
      </c>
      <c r="Z7" s="3">
        <f>[3]Junho!$B$29</f>
        <v>20.858333333333338</v>
      </c>
      <c r="AA7" s="3">
        <f>[3]Junho!$B$30</f>
        <v>13.966666666666667</v>
      </c>
      <c r="AB7" s="3">
        <f>[3]Junho!$B$31</f>
        <v>12.490277777777779</v>
      </c>
      <c r="AC7" s="3">
        <f>[3]Junho!$B$32</f>
        <v>14.841666666666669</v>
      </c>
      <c r="AD7" s="3">
        <f>[3]Junho!$B$33</f>
        <v>16.233333333333331</v>
      </c>
      <c r="AE7" s="3">
        <f>[3]Junho!$B$34</f>
        <v>21.750000000000004</v>
      </c>
      <c r="AF7" s="16">
        <f t="shared" si="1"/>
        <v>20.740453719388501</v>
      </c>
    </row>
    <row r="8" spans="1:33" ht="17.100000000000001" customHeight="1" x14ac:dyDescent="0.2">
      <c r="A8" s="9" t="s">
        <v>2</v>
      </c>
      <c r="B8" s="3">
        <f>[4]Junho!$B$5</f>
        <v>19.304166666666667</v>
      </c>
      <c r="C8" s="3">
        <f>[4]Junho!$B$6</f>
        <v>19.795833333333338</v>
      </c>
      <c r="D8" s="3">
        <f>[4]Junho!$B$7</f>
        <v>19.666666666666668</v>
      </c>
      <c r="E8" s="3">
        <f>[4]Junho!$B$8</f>
        <v>19.791666666666664</v>
      </c>
      <c r="F8" s="3">
        <f>[4]Junho!$B$9</f>
        <v>18.654166666666665</v>
      </c>
      <c r="G8" s="3">
        <f>[4]Junho!$B$10</f>
        <v>21.1</v>
      </c>
      <c r="H8" s="3">
        <f>[4]Junho!$B$11</f>
        <v>20.995833333333334</v>
      </c>
      <c r="I8" s="3">
        <f>[4]Junho!$B$12</f>
        <v>17.533333333333335</v>
      </c>
      <c r="J8" s="3">
        <f>[4]Junho!$B$13</f>
        <v>21.224999999999998</v>
      </c>
      <c r="K8" s="3">
        <f>[4]Junho!$B$14</f>
        <v>17.341666666666669</v>
      </c>
      <c r="L8" s="3">
        <f>[4]Junho!$B$15</f>
        <v>18.245833333333334</v>
      </c>
      <c r="M8" s="3">
        <f>[4]Junho!$B$16</f>
        <v>19.766666666666666</v>
      </c>
      <c r="N8" s="3">
        <f>[4]Junho!$B$17</f>
        <v>20.620833333333326</v>
      </c>
      <c r="O8" s="3">
        <f>[4]Junho!$B$18</f>
        <v>21.291666666666661</v>
      </c>
      <c r="P8" s="3">
        <f>[4]Junho!$B$19</f>
        <v>20.883333333333329</v>
      </c>
      <c r="Q8" s="3">
        <f>[4]Junho!$B$20</f>
        <v>22.441666666666674</v>
      </c>
      <c r="R8" s="3">
        <f>[4]Junho!$B$21</f>
        <v>23.850000000000005</v>
      </c>
      <c r="S8" s="3">
        <f>[4]Junho!$B$22</f>
        <v>23.270833333333332</v>
      </c>
      <c r="T8" s="3">
        <f>[4]Junho!$B$23</f>
        <v>23.575000000000003</v>
      </c>
      <c r="U8" s="3">
        <f>[4]Junho!$B$24</f>
        <v>23.575000000000003</v>
      </c>
      <c r="V8" s="3">
        <f>[4]Junho!$B$25</f>
        <v>23.5</v>
      </c>
      <c r="W8" s="3">
        <f>[4]Junho!$B$26</f>
        <v>23.895833333333329</v>
      </c>
      <c r="X8" s="3">
        <f>[4]Junho!$B$27</f>
        <v>24.391666666666666</v>
      </c>
      <c r="Y8" s="3">
        <f>[4]Junho!$B$28</f>
        <v>23.30416666666666</v>
      </c>
      <c r="Z8" s="3">
        <f>[4]Junho!$B$29</f>
        <v>22.474999999999994</v>
      </c>
      <c r="AA8" s="3">
        <f>[4]Junho!$B$30</f>
        <v>12.758333333333335</v>
      </c>
      <c r="AB8" s="3">
        <f>[4]Junho!$B$31</f>
        <v>8.8166666666666664</v>
      </c>
      <c r="AC8" s="3">
        <f>[4]Junho!$B$32</f>
        <v>13.320833333333335</v>
      </c>
      <c r="AD8" s="3">
        <f>[4]Junho!$B$33</f>
        <v>18.00416666666667</v>
      </c>
      <c r="AE8" s="3">
        <f>[4]Junho!$B$34</f>
        <v>21.079166666666669</v>
      </c>
      <c r="AF8" s="16">
        <f t="shared" si="1"/>
        <v>20.149166666666666</v>
      </c>
    </row>
    <row r="9" spans="1:33" ht="17.100000000000001" customHeight="1" x14ac:dyDescent="0.2">
      <c r="A9" s="9" t="s">
        <v>3</v>
      </c>
      <c r="B9" s="3">
        <f>[5]Junho!$B$5</f>
        <v>19.324999999999999</v>
      </c>
      <c r="C9" s="3">
        <f>[5]Junho!$B$6</f>
        <v>18.475000000000001</v>
      </c>
      <c r="D9" s="3">
        <f>[5]Junho!$B$7</f>
        <v>20.791666666666668</v>
      </c>
      <c r="E9" s="3">
        <f>[5]Junho!$B$8</f>
        <v>19.7</v>
      </c>
      <c r="F9" s="3">
        <f>[5]Junho!$B$9</f>
        <v>18.716666666666665</v>
      </c>
      <c r="G9" s="3">
        <f>[5]Junho!$B$10</f>
        <v>20.312500000000004</v>
      </c>
      <c r="H9" s="3">
        <f>[5]Junho!$B$11</f>
        <v>22.625</v>
      </c>
      <c r="I9" s="3">
        <f>[5]Junho!$B$12</f>
        <v>20.591666666666669</v>
      </c>
      <c r="J9" s="3">
        <f>[5]Junho!$B$13</f>
        <v>18.8</v>
      </c>
      <c r="K9" s="3">
        <f>[5]Junho!$B$14</f>
        <v>18.062499999999996</v>
      </c>
      <c r="L9" s="3">
        <f>[5]Junho!$B$15</f>
        <v>19.099999999999998</v>
      </c>
      <c r="M9" s="3">
        <f>[5]Junho!$B$16</f>
        <v>19.45</v>
      </c>
      <c r="N9" s="3">
        <f>[5]Junho!$B$17</f>
        <v>21.333333333333332</v>
      </c>
      <c r="O9" s="3">
        <f>[5]Junho!$B$18</f>
        <v>20.104166666666668</v>
      </c>
      <c r="P9" s="3">
        <f>[5]Junho!$B$19</f>
        <v>19.533333333333331</v>
      </c>
      <c r="Q9" s="3">
        <f>[5]Junho!$B$20</f>
        <v>20.570833333333333</v>
      </c>
      <c r="R9" s="3">
        <f>[5]Junho!$B$21</f>
        <v>21.233333333333334</v>
      </c>
      <c r="S9" s="3">
        <f>[5]Junho!$B$22</f>
        <v>20.429166666666664</v>
      </c>
      <c r="T9" s="3">
        <f>[5]Junho!$B$23</f>
        <v>19.404166666666665</v>
      </c>
      <c r="U9" s="3">
        <f>[5]Junho!$B$24</f>
        <v>20.995833333333334</v>
      </c>
      <c r="V9" s="3">
        <f>[5]Junho!$B$25</f>
        <v>21.249999999999996</v>
      </c>
      <c r="W9" s="3">
        <f>[5]Junho!$B$26</f>
        <v>21.399999999999995</v>
      </c>
      <c r="X9" s="3">
        <f>[5]Junho!$B$27</f>
        <v>21.270833333333332</v>
      </c>
      <c r="Y9" s="3">
        <f>[5]Junho!$B$28</f>
        <v>21</v>
      </c>
      <c r="Z9" s="3">
        <f>[5]Junho!$B$29</f>
        <v>21.349999999999998</v>
      </c>
      <c r="AA9" s="3">
        <f>[5]Junho!$B$30</f>
        <v>18.49583333333333</v>
      </c>
      <c r="AB9" s="3">
        <f>[5]Junho!$B$31</f>
        <v>12.170833333333334</v>
      </c>
      <c r="AC9" s="3">
        <f>[5]Junho!$B$32</f>
        <v>13.275</v>
      </c>
      <c r="AD9" s="3">
        <f>[5]Junho!$B$33</f>
        <v>19.224999999999998</v>
      </c>
      <c r="AE9" s="3">
        <f>[5]Junho!$B$34</f>
        <v>20.991666666666667</v>
      </c>
      <c r="AF9" s="16">
        <f t="shared" si="1"/>
        <v>19.66611111111111</v>
      </c>
    </row>
    <row r="10" spans="1:33" ht="17.100000000000001" customHeight="1" x14ac:dyDescent="0.2">
      <c r="A10" s="9" t="s">
        <v>4</v>
      </c>
      <c r="B10" s="3">
        <f>[6]Junho!$B$5</f>
        <v>17.970833333333335</v>
      </c>
      <c r="C10" s="3">
        <f>[6]Junho!$B$6</f>
        <v>19.325000000000003</v>
      </c>
      <c r="D10" s="3">
        <f>[6]Junho!$B$7</f>
        <v>20.087499999999995</v>
      </c>
      <c r="E10" s="3">
        <f>[6]Junho!$B$8</f>
        <v>19.000000000000004</v>
      </c>
      <c r="F10" s="3">
        <f>[6]Junho!$B$9</f>
        <v>18.462500000000002</v>
      </c>
      <c r="G10" s="3">
        <f>[6]Junho!$B$10</f>
        <v>19.779166666666669</v>
      </c>
      <c r="H10" s="3">
        <f>[6]Junho!$B$11</f>
        <v>21.208333333333332</v>
      </c>
      <c r="I10" s="3">
        <f>[6]Junho!$B$12</f>
        <v>20.504166666666666</v>
      </c>
      <c r="J10" s="3">
        <f>[6]Junho!$B$13</f>
        <v>19.387499999999999</v>
      </c>
      <c r="K10" s="3">
        <f>[6]Junho!$B$14</f>
        <v>16.658333333333335</v>
      </c>
      <c r="L10" s="3">
        <f>[6]Junho!$B$15</f>
        <v>18.020833333333332</v>
      </c>
      <c r="M10" s="3">
        <f>[6]Junho!$B$16</f>
        <v>18.641666666666666</v>
      </c>
      <c r="N10" s="3">
        <f>[6]Junho!$B$17</f>
        <v>20.612500000000001</v>
      </c>
      <c r="O10" s="3">
        <f>[6]Junho!$B$18</f>
        <v>20.683333333333337</v>
      </c>
      <c r="P10" s="3">
        <f>[6]Junho!$B$19</f>
        <v>19.800000000000004</v>
      </c>
      <c r="Q10" s="3">
        <f>[6]Junho!$B$20</f>
        <v>20.475000000000005</v>
      </c>
      <c r="R10" s="3">
        <f>[6]Junho!$B$21</f>
        <v>21.329166666666666</v>
      </c>
      <c r="S10" s="3">
        <f>[6]Junho!$B$22</f>
        <v>21.220833333333331</v>
      </c>
      <c r="T10" s="3">
        <f>[6]Junho!$B$23</f>
        <v>20.870833333333334</v>
      </c>
      <c r="U10" s="3">
        <f>[6]Junho!$B$24</f>
        <v>21.708333333333329</v>
      </c>
      <c r="V10" s="3">
        <f>[6]Junho!$B$25</f>
        <v>22.529166666666665</v>
      </c>
      <c r="W10" s="3">
        <f>[6]Junho!$B$26</f>
        <v>21.845833333333335</v>
      </c>
      <c r="X10" s="3">
        <f>[6]Junho!$B$27</f>
        <v>22.608333333333334</v>
      </c>
      <c r="Y10" s="3">
        <f>[6]Junho!$B$28</f>
        <v>22.129166666666674</v>
      </c>
      <c r="Z10" s="3">
        <f>[6]Junho!$B$29</f>
        <v>22.045833333333331</v>
      </c>
      <c r="AA10" s="3">
        <f>[6]Junho!$B$30</f>
        <v>15.9625</v>
      </c>
      <c r="AB10" s="3">
        <f>[6]Junho!$B$31</f>
        <v>9.1999999999999993</v>
      </c>
      <c r="AC10" s="3">
        <f>[6]Junho!$B$32</f>
        <v>13.195833333333335</v>
      </c>
      <c r="AD10" s="3">
        <f>[6]Junho!$B$33</f>
        <v>19.224999999999998</v>
      </c>
      <c r="AE10" s="3">
        <f>[6]Junho!$B$34</f>
        <v>21.775000000000002</v>
      </c>
      <c r="AF10" s="16">
        <f t="shared" si="1"/>
        <v>19.542083333333338</v>
      </c>
    </row>
    <row r="11" spans="1:33" ht="17.100000000000001" customHeight="1" x14ac:dyDescent="0.2">
      <c r="A11" s="9" t="s">
        <v>5</v>
      </c>
      <c r="B11" s="3">
        <f>[7]Junho!$B$5</f>
        <v>22.908333333333331</v>
      </c>
      <c r="C11" s="3">
        <f>[7]Junho!$B$6</f>
        <v>23.491666666666671</v>
      </c>
      <c r="D11" s="3">
        <f>[7]Junho!$B$7</f>
        <v>25.070833333333336</v>
      </c>
      <c r="E11" s="3">
        <f>[7]Junho!$B$8</f>
        <v>25.483333333333334</v>
      </c>
      <c r="F11" s="3">
        <f>[7]Junho!$B$9</f>
        <v>21.933333333333334</v>
      </c>
      <c r="G11" s="3">
        <f>[7]Junho!$B$10</f>
        <v>23.579166666666666</v>
      </c>
      <c r="H11" s="3">
        <f>[7]Junho!$B$11</f>
        <v>23.866666666666671</v>
      </c>
      <c r="I11" s="3">
        <f>[7]Junho!$B$12</f>
        <v>22.291666666666668</v>
      </c>
      <c r="J11" s="3">
        <f>[7]Junho!$B$13</f>
        <v>23.708333333333329</v>
      </c>
      <c r="K11" s="3">
        <f>[7]Junho!$B$14</f>
        <v>20.55</v>
      </c>
      <c r="L11" s="3">
        <f>[7]Junho!$B$15</f>
        <v>21.187500000000004</v>
      </c>
      <c r="M11" s="3">
        <f>[7]Junho!$B$16</f>
        <v>23.462500000000002</v>
      </c>
      <c r="N11" s="3">
        <f>[7]Junho!$B$17</f>
        <v>25.716666666666665</v>
      </c>
      <c r="O11" s="3">
        <f>[7]Junho!$B$18</f>
        <v>23.779166666666665</v>
      </c>
      <c r="P11" s="3">
        <f>[7]Junho!$B$19</f>
        <v>24.412500000000005</v>
      </c>
      <c r="Q11" s="3">
        <f>[7]Junho!$B$20</f>
        <v>25.824999999999999</v>
      </c>
      <c r="R11" s="3">
        <f>[7]Junho!$B$21</f>
        <v>27.150000000000002</v>
      </c>
      <c r="S11" s="3">
        <f>[7]Junho!$B$22</f>
        <v>27.125</v>
      </c>
      <c r="T11" s="3">
        <f>[7]Junho!$B$23</f>
        <v>26.787499999999998</v>
      </c>
      <c r="U11" s="3">
        <f>[7]Junho!$B$24</f>
        <v>26.516666666666669</v>
      </c>
      <c r="V11" s="3">
        <f>[7]Junho!$B$25</f>
        <v>26.920833333333334</v>
      </c>
      <c r="W11" s="3">
        <f>[7]Junho!$B$26</f>
        <v>26.762500000000006</v>
      </c>
      <c r="X11" s="3">
        <f>[7]Junho!$B$27</f>
        <v>22.974999999999994</v>
      </c>
      <c r="Y11" s="3">
        <f>[7]Junho!$B$28</f>
        <v>20.779166666666665</v>
      </c>
      <c r="Z11" s="3">
        <f>[7]Junho!$B$29</f>
        <v>19.279166666666669</v>
      </c>
      <c r="AA11" s="3">
        <f>[7]Junho!$B$30</f>
        <v>14.679166666666669</v>
      </c>
      <c r="AB11" s="3">
        <f>[7]Junho!$B$31</f>
        <v>12.129166666666665</v>
      </c>
      <c r="AC11" s="3">
        <f>[7]Junho!$B$32</f>
        <v>14.183333333333332</v>
      </c>
      <c r="AD11" s="3">
        <f>[7]Junho!$B$33</f>
        <v>17.175000000000001</v>
      </c>
      <c r="AE11" s="3">
        <f>[7]Junho!$B$34</f>
        <v>23.681818181818183</v>
      </c>
      <c r="AF11" s="16">
        <f t="shared" si="1"/>
        <v>22.780366161616161</v>
      </c>
    </row>
    <row r="12" spans="1:33" ht="17.100000000000001" customHeight="1" x14ac:dyDescent="0.2">
      <c r="A12" s="9" t="s">
        <v>6</v>
      </c>
      <c r="B12" s="3">
        <f>[8]Junho!$B$5</f>
        <v>19.7</v>
      </c>
      <c r="C12" s="3">
        <f>[8]Junho!$B$6</f>
        <v>18.649999999999995</v>
      </c>
      <c r="D12" s="3">
        <f>[8]Junho!$B$7</f>
        <v>20.295833333333334</v>
      </c>
      <c r="E12" s="3">
        <f>[8]Junho!$B$8</f>
        <v>20.862500000000001</v>
      </c>
      <c r="F12" s="3">
        <f>[8]Junho!$B$9</f>
        <v>19.416666666666664</v>
      </c>
      <c r="G12" s="3">
        <f>[8]Junho!$B$10</f>
        <v>19.912499999999998</v>
      </c>
      <c r="H12" s="3">
        <f>[8]Junho!$B$11</f>
        <v>21.387499999999999</v>
      </c>
      <c r="I12" s="3">
        <f>[8]Junho!$B$12</f>
        <v>22.883333333333329</v>
      </c>
      <c r="J12" s="3">
        <f>[8]Junho!$B$13</f>
        <v>23.683333333333334</v>
      </c>
      <c r="K12" s="3">
        <f>[8]Junho!$B$14</f>
        <v>21.158333333333328</v>
      </c>
      <c r="L12" s="3">
        <f>[8]Junho!$B$15</f>
        <v>20.991666666666667</v>
      </c>
      <c r="M12" s="3">
        <f>[8]Junho!$B$16</f>
        <v>20.2</v>
      </c>
      <c r="N12" s="3">
        <f>[8]Junho!$B$17</f>
        <v>20.599999999999998</v>
      </c>
      <c r="O12" s="3">
        <f>[8]Junho!$B$18</f>
        <v>20.133333333333336</v>
      </c>
      <c r="P12" s="3">
        <f>[8]Junho!$B$19</f>
        <v>20.262499999999999</v>
      </c>
      <c r="Q12" s="3">
        <f>[8]Junho!$B$20</f>
        <v>21.425000000000001</v>
      </c>
      <c r="R12" s="3">
        <f>[8]Junho!$B$21</f>
        <v>22.2</v>
      </c>
      <c r="S12" s="3">
        <f>[8]Junho!$B$22</f>
        <v>22.812500000000004</v>
      </c>
      <c r="T12" s="3">
        <f>[8]Junho!$B$23</f>
        <v>22.504166666666666</v>
      </c>
      <c r="U12" s="3">
        <f>[8]Junho!$B$24</f>
        <v>21.616666666666671</v>
      </c>
      <c r="V12" s="3">
        <f>[8]Junho!$B$25</f>
        <v>22.495833333333337</v>
      </c>
      <c r="W12" s="3">
        <f>[8]Junho!$B$26</f>
        <v>22.399999999999995</v>
      </c>
      <c r="X12" s="3">
        <f>[8]Junho!$B$27</f>
        <v>21.891666666666666</v>
      </c>
      <c r="Y12" s="3">
        <f>[8]Junho!$B$28</f>
        <v>21.720833333333331</v>
      </c>
      <c r="Z12" s="3">
        <f>[8]Junho!$B$29</f>
        <v>23.937499999999996</v>
      </c>
      <c r="AA12" s="3">
        <f>[8]Junho!$B$30</f>
        <v>16.612500000000001</v>
      </c>
      <c r="AB12" s="3">
        <f>[8]Junho!$B$31</f>
        <v>12.816666666666665</v>
      </c>
      <c r="AC12" s="3">
        <f>[8]Junho!$B$32</f>
        <v>14.141666666666667</v>
      </c>
      <c r="AD12" s="3">
        <f>[8]Junho!$B$33</f>
        <v>20.483333333333338</v>
      </c>
      <c r="AE12" s="3">
        <f>[8]Junho!$B$34</f>
        <v>21.054166666666667</v>
      </c>
      <c r="AF12" s="16">
        <f t="shared" si="1"/>
        <v>20.608333333333331</v>
      </c>
    </row>
    <row r="13" spans="1:33" ht="17.100000000000001" customHeight="1" x14ac:dyDescent="0.2">
      <c r="A13" s="9" t="s">
        <v>7</v>
      </c>
      <c r="B13" s="3">
        <f>[9]Junho!$B$5</f>
        <v>18.216666666666669</v>
      </c>
      <c r="C13" s="3">
        <f>[9]Junho!$B$6</f>
        <v>19.158333333333335</v>
      </c>
      <c r="D13" s="3">
        <f>[9]Junho!$B$7</f>
        <v>19.99166666666666</v>
      </c>
      <c r="E13" s="3">
        <f>[9]Junho!$B$8</f>
        <v>17.491666666666664</v>
      </c>
      <c r="F13" s="3">
        <f>[9]Junho!$B$9</f>
        <v>15.274999999999999</v>
      </c>
      <c r="G13" s="3">
        <f>[9]Junho!$B$10</f>
        <v>17.412499999999998</v>
      </c>
      <c r="H13" s="3">
        <f>[9]Junho!$B$11</f>
        <v>18.566666666666666</v>
      </c>
      <c r="I13" s="3">
        <f>[9]Junho!$B$12</f>
        <v>13.5875</v>
      </c>
      <c r="J13" s="3">
        <f>[9]Junho!$B$13</f>
        <v>15.541666666666666</v>
      </c>
      <c r="K13" s="3">
        <f>[9]Junho!$B$14</f>
        <v>14.662500000000001</v>
      </c>
      <c r="L13" s="3">
        <f>[9]Junho!$B$15</f>
        <v>16.420833333333334</v>
      </c>
      <c r="M13" s="3">
        <f>[9]Junho!$B$16</f>
        <v>17.874999999999996</v>
      </c>
      <c r="N13" s="3">
        <f>[9]Junho!$B$17</f>
        <v>19.758333333333333</v>
      </c>
      <c r="O13" s="3">
        <f>[9]Junho!$B$18</f>
        <v>19.287499999999998</v>
      </c>
      <c r="P13" s="3">
        <f>[9]Junho!$B$19</f>
        <v>18.358333333333331</v>
      </c>
      <c r="Q13" s="3">
        <f>[9]Junho!$B$20</f>
        <v>19.883333333333329</v>
      </c>
      <c r="R13" s="3">
        <f>[9]Junho!$B$21</f>
        <v>21.837500000000002</v>
      </c>
      <c r="S13" s="3">
        <f>[9]Junho!$B$22</f>
        <v>23.758333333333329</v>
      </c>
      <c r="T13" s="3">
        <f>[9]Junho!$B$23</f>
        <v>22.3</v>
      </c>
      <c r="U13" s="3">
        <f>[9]Junho!$B$24</f>
        <v>22.137499999999999</v>
      </c>
      <c r="V13" s="3">
        <f>[9]Junho!$B$25</f>
        <v>22.716666666666658</v>
      </c>
      <c r="W13" s="3">
        <f>[9]Junho!$B$26</f>
        <v>23.708333333333329</v>
      </c>
      <c r="X13" s="3">
        <f>[9]Junho!$B$27</f>
        <v>23.008333333333329</v>
      </c>
      <c r="Y13" s="3">
        <f>[9]Junho!$B$28</f>
        <v>20.675000000000001</v>
      </c>
      <c r="Z13" s="3">
        <f>[9]Junho!$B$29</f>
        <v>19.433333333333334</v>
      </c>
      <c r="AA13" s="3">
        <f>[9]Junho!$B$30</f>
        <v>10.27083333333333</v>
      </c>
      <c r="AB13" s="3">
        <f>[9]Junho!$B$31</f>
        <v>12.816666666666665</v>
      </c>
      <c r="AC13" s="3">
        <f>[9]Junho!$B$32</f>
        <v>9.1833333333333336</v>
      </c>
      <c r="AD13" s="3">
        <f>[9]Junho!$B$33</f>
        <v>12.020833333333334</v>
      </c>
      <c r="AE13" s="3">
        <f>[9]Junho!$B$34</f>
        <v>15.241666666666669</v>
      </c>
      <c r="AF13" s="16">
        <f t="shared" si="1"/>
        <v>18.019861111111105</v>
      </c>
    </row>
    <row r="14" spans="1:33" ht="17.100000000000001" customHeight="1" x14ac:dyDescent="0.2">
      <c r="A14" s="9" t="s">
        <v>8</v>
      </c>
      <c r="B14" s="3">
        <f>[10]Junho!$B$5</f>
        <v>16.625</v>
      </c>
      <c r="C14" s="3">
        <f>[10]Junho!$B$6</f>
        <v>17.279166666666665</v>
      </c>
      <c r="D14" s="3">
        <f>[10]Junho!$B$7</f>
        <v>18.883333333333329</v>
      </c>
      <c r="E14" s="3">
        <f>[10]Junho!$B$8</f>
        <v>17.433333333333334</v>
      </c>
      <c r="F14" s="3">
        <f>[10]Junho!$B$9</f>
        <v>14.108333333333336</v>
      </c>
      <c r="G14" s="3">
        <f>[10]Junho!$B$10</f>
        <v>17.412499999999998</v>
      </c>
      <c r="H14" s="3">
        <f>[10]Junho!$B$11</f>
        <v>18.566666666666666</v>
      </c>
      <c r="I14" s="3">
        <f>[10]Junho!$B$12</f>
        <v>13.8375</v>
      </c>
      <c r="J14" s="3">
        <f>[10]Junho!$B$13</f>
        <v>15.541666666666666</v>
      </c>
      <c r="K14" s="3">
        <f>[10]Junho!$B$14</f>
        <v>14.454166666666666</v>
      </c>
      <c r="L14" s="3">
        <f>[10]Junho!$B$15</f>
        <v>14.145833333333334</v>
      </c>
      <c r="M14" s="3">
        <f>[10]Junho!$B$16</f>
        <v>16.291666666666668</v>
      </c>
      <c r="N14" s="3">
        <f>[10]Junho!$B$17</f>
        <v>18.154166666666669</v>
      </c>
      <c r="O14" s="3">
        <f>[10]Junho!$B$18</f>
        <v>18.074999999999999</v>
      </c>
      <c r="P14" s="3">
        <f>[10]Junho!$B$19</f>
        <v>17.362500000000004</v>
      </c>
      <c r="Q14" s="3">
        <f>[10]Junho!$B$20</f>
        <v>18.070833333333333</v>
      </c>
      <c r="R14" s="3">
        <f>[10]Junho!$B$21</f>
        <v>20.520833333333332</v>
      </c>
      <c r="S14" s="3">
        <f>[10]Junho!$B$22</f>
        <v>22.379166666666666</v>
      </c>
      <c r="T14" s="3">
        <f>[10]Junho!$B$23</f>
        <v>21.658333333333331</v>
      </c>
      <c r="U14" s="3">
        <f>[10]Junho!$B$24</f>
        <v>21.470833333333335</v>
      </c>
      <c r="V14" s="3">
        <f>[10]Junho!$B$25</f>
        <v>22.708333333333329</v>
      </c>
      <c r="W14" s="3">
        <f>[10]Junho!$B$26</f>
        <v>23.416666666666668</v>
      </c>
      <c r="X14" s="3">
        <f>[10]Junho!$B$27</f>
        <v>21.070833333333329</v>
      </c>
      <c r="Y14" s="3">
        <f>[10]Junho!$B$28</f>
        <v>19.708333333333332</v>
      </c>
      <c r="Z14" s="3">
        <f>[10]Junho!$B$29</f>
        <v>19.279166666666665</v>
      </c>
      <c r="AA14" s="3">
        <f>[10]Junho!$B$30</f>
        <v>11.1041666666667</v>
      </c>
      <c r="AB14" s="3">
        <f>[10]Junho!$B$31</f>
        <v>6.6416666666666657</v>
      </c>
      <c r="AC14" s="3">
        <f>[10]Junho!$B$32</f>
        <v>8.4333333333333318</v>
      </c>
      <c r="AD14" s="3">
        <f>[10]Junho!$B$33</f>
        <v>12.037500000000001</v>
      </c>
      <c r="AE14" s="3">
        <f>[10]Junho!$B$34</f>
        <v>15.637499999999996</v>
      </c>
      <c r="AF14" s="16">
        <f t="shared" si="1"/>
        <v>17.076944444444443</v>
      </c>
    </row>
    <row r="15" spans="1:33" ht="17.100000000000001" customHeight="1" x14ac:dyDescent="0.2">
      <c r="A15" s="9" t="s">
        <v>9</v>
      </c>
      <c r="B15" s="3">
        <f>[11]Junho!$B$5</f>
        <v>18.770833333333336</v>
      </c>
      <c r="C15" s="3">
        <f>[11]Junho!$B$6</f>
        <v>19.616666666666671</v>
      </c>
      <c r="D15" s="3">
        <f>[11]Junho!$B$7</f>
        <v>20.691666666666659</v>
      </c>
      <c r="E15" s="3">
        <f>[11]Junho!$B$8</f>
        <v>19.441666666666666</v>
      </c>
      <c r="F15" s="3">
        <f>[11]Junho!$B$9</f>
        <v>18.766666666666666</v>
      </c>
      <c r="G15" s="3">
        <f>[11]Junho!$B$10</f>
        <v>18.254166666666666</v>
      </c>
      <c r="H15" s="3">
        <f>[11]Junho!$B$11</f>
        <v>19.262499999999996</v>
      </c>
      <c r="I15" s="3">
        <f>[11]Junho!$B$12</f>
        <v>14.770833333333336</v>
      </c>
      <c r="J15" s="3">
        <f>[11]Junho!$B$13</f>
        <v>15.619047619047617</v>
      </c>
      <c r="K15" s="3">
        <f>[11]Junho!$B$14</f>
        <v>19.04</v>
      </c>
      <c r="L15" s="3">
        <f>[11]Junho!$B$15</f>
        <v>16.054166666666667</v>
      </c>
      <c r="M15" s="3">
        <f>[11]Junho!$B$16</f>
        <v>17.887499999999999</v>
      </c>
      <c r="N15" s="3">
        <f>[11]Junho!$B$17</f>
        <v>20.004166666666666</v>
      </c>
      <c r="O15" s="3">
        <f>[11]Junho!$B$18</f>
        <v>19.841666666666665</v>
      </c>
      <c r="P15" s="3">
        <f>[11]Junho!$B$19</f>
        <v>18.566666666666666</v>
      </c>
      <c r="Q15" s="3">
        <f>[11]Junho!$B$20</f>
        <v>20.324999999999999</v>
      </c>
      <c r="R15" s="3">
        <f>[11]Junho!$B$21</f>
        <v>22.116666666666664</v>
      </c>
      <c r="S15" s="3">
        <f>[11]Junho!$B$22</f>
        <v>23.245833333333334</v>
      </c>
      <c r="T15" s="3">
        <f>[11]Junho!$B$23</f>
        <v>22.270833333333339</v>
      </c>
      <c r="U15" s="3">
        <f>[11]Junho!$B$24</f>
        <v>22.308333333333334</v>
      </c>
      <c r="V15" s="3">
        <f>[11]Junho!$B$25</f>
        <v>23.741666666666664</v>
      </c>
      <c r="W15" s="3">
        <f>[11]Junho!$B$26</f>
        <v>24.354166666666668</v>
      </c>
      <c r="X15" s="3">
        <f>[11]Junho!$B$27</f>
        <v>22.691666666666663</v>
      </c>
      <c r="Y15" s="3">
        <f>[11]Junho!$B$28</f>
        <v>22.329166666666662</v>
      </c>
      <c r="Z15" s="3">
        <f>[11]Junho!$B$29</f>
        <v>22.420833333333334</v>
      </c>
      <c r="AA15" s="3">
        <f>[11]Junho!$B$30</f>
        <v>12.186956521739134</v>
      </c>
      <c r="AB15" s="3">
        <f>[11]Junho!$B$31</f>
        <v>10.990909090909092</v>
      </c>
      <c r="AC15" s="3">
        <f>[11]Junho!$B$32</f>
        <v>10.537500000000001</v>
      </c>
      <c r="AD15" s="3">
        <f>[11]Junho!$B$33</f>
        <v>13.119047619047619</v>
      </c>
      <c r="AE15" s="3">
        <f>[11]Junho!$B$34</f>
        <v>18.475000000000001</v>
      </c>
      <c r="AF15" s="16">
        <f t="shared" si="1"/>
        <v>18.923393139469226</v>
      </c>
    </row>
    <row r="16" spans="1:33" ht="17.100000000000001" customHeight="1" x14ac:dyDescent="0.2">
      <c r="A16" s="9" t="s">
        <v>10</v>
      </c>
      <c r="B16" s="3">
        <f>[12]Junho!$B$5</f>
        <v>17.012499999999999</v>
      </c>
      <c r="C16" s="3">
        <f>[12]Junho!$B$6</f>
        <v>17.891666666666669</v>
      </c>
      <c r="D16" s="3">
        <f>[12]Junho!$B$7</f>
        <v>19.045833333333334</v>
      </c>
      <c r="E16" s="3">
        <f>[12]Junho!$B$8</f>
        <v>16.570833333333333</v>
      </c>
      <c r="F16" s="3">
        <f>[12]Junho!$B$9</f>
        <v>14.645833333333336</v>
      </c>
      <c r="G16" s="3">
        <f>[12]Junho!$B$10</f>
        <v>18.104166666666664</v>
      </c>
      <c r="H16" s="3">
        <f>[12]Junho!$B$11</f>
        <v>19.420833333333334</v>
      </c>
      <c r="I16" s="3">
        <f>[12]Junho!$B$12</f>
        <v>13.741666666666667</v>
      </c>
      <c r="J16" s="3">
        <f>[12]Junho!$B$13</f>
        <v>14.637500000000003</v>
      </c>
      <c r="K16" s="3">
        <f>[12]Junho!$B$14</f>
        <v>14.054166666666667</v>
      </c>
      <c r="L16" s="3">
        <f>[12]Junho!$B$15</f>
        <v>15.050000000000002</v>
      </c>
      <c r="M16" s="3">
        <f>[12]Junho!$B$16</f>
        <v>17.487500000000001</v>
      </c>
      <c r="N16" s="3">
        <f>[12]Junho!$B$17</f>
        <v>19.183333333333334</v>
      </c>
      <c r="O16" s="3">
        <f>[12]Junho!$B$18</f>
        <v>18.420833333333334</v>
      </c>
      <c r="P16" s="3">
        <f>[12]Junho!$B$19</f>
        <v>18.712499999999999</v>
      </c>
      <c r="Q16" s="3">
        <f>[12]Junho!$B$20</f>
        <v>20.237499999999994</v>
      </c>
      <c r="R16" s="3">
        <f>[12]Junho!$B$21</f>
        <v>22.204166666666669</v>
      </c>
      <c r="S16" s="3">
        <f>[12]Junho!$B$22</f>
        <v>24.466666666666669</v>
      </c>
      <c r="T16" s="3">
        <f>[12]Junho!$B$23</f>
        <v>23.529166666666672</v>
      </c>
      <c r="U16" s="3">
        <f>[12]Junho!$B$24</f>
        <v>22.779166666666669</v>
      </c>
      <c r="V16" s="3">
        <f>[12]Junho!$B$25</f>
        <v>23.466666666666665</v>
      </c>
      <c r="W16" s="3">
        <f>[12]Junho!$B$26</f>
        <v>24.05416666666666</v>
      </c>
      <c r="X16" s="3">
        <f>[12]Junho!$B$27</f>
        <v>22.354166666666668</v>
      </c>
      <c r="Y16" s="3">
        <f>[12]Junho!$B$28</f>
        <v>21.095833333333331</v>
      </c>
      <c r="Z16" s="3">
        <f>[12]Junho!$B$29</f>
        <v>18.25416666666667</v>
      </c>
      <c r="AA16" s="3">
        <f>[12]Junho!$B$30</f>
        <v>10.820833333333333</v>
      </c>
      <c r="AB16" s="3">
        <f>[12]Junho!$B$31</f>
        <v>7.1583333333333341</v>
      </c>
      <c r="AC16" s="3">
        <f>[12]Junho!$B$32</f>
        <v>8.1958333333333346</v>
      </c>
      <c r="AD16" s="3">
        <f>[12]Junho!$B$33</f>
        <v>12.291666666666666</v>
      </c>
      <c r="AE16" s="3">
        <f>[12]Junho!$B$34</f>
        <v>15.995833333333332</v>
      </c>
      <c r="AF16" s="16">
        <f t="shared" si="1"/>
        <v>17.696111111111112</v>
      </c>
    </row>
    <row r="17" spans="1:33" ht="17.100000000000001" customHeight="1" x14ac:dyDescent="0.2">
      <c r="A17" s="9" t="s">
        <v>11</v>
      </c>
      <c r="B17" s="3">
        <f>[13]Junho!$B$5</f>
        <v>16.512500000000003</v>
      </c>
      <c r="C17" s="3">
        <f>[13]Junho!$B$6</f>
        <v>16.412499999999998</v>
      </c>
      <c r="D17" s="3">
        <f>[13]Junho!$B$7</f>
        <v>17.908333333333335</v>
      </c>
      <c r="E17" s="3">
        <f>[13]Junho!$B$8</f>
        <v>18.074999999999999</v>
      </c>
      <c r="F17" s="3">
        <f>[13]Junho!$B$9</f>
        <v>15.883333333333331</v>
      </c>
      <c r="G17" s="3">
        <f>[13]Junho!$B$10</f>
        <v>16.433333333333334</v>
      </c>
      <c r="H17" s="3">
        <f>[13]Junho!$B$11</f>
        <v>19.116666666666664</v>
      </c>
      <c r="I17" s="3">
        <f>[13]Junho!$B$12</f>
        <v>13.279166666666667</v>
      </c>
      <c r="J17" s="3">
        <f>[13]Junho!$B$13</f>
        <v>16.258333333333329</v>
      </c>
      <c r="K17" s="3">
        <f>[13]Junho!$B$14</f>
        <v>15.790909090909089</v>
      </c>
      <c r="L17" s="3">
        <f>[13]Junho!$B$15</f>
        <v>13.754166666666668</v>
      </c>
      <c r="M17" s="3">
        <f>[13]Junho!$B$16</f>
        <v>16.070833333333336</v>
      </c>
      <c r="N17" s="3">
        <f>[13]Junho!$B$17</f>
        <v>17.091666666666665</v>
      </c>
      <c r="O17" s="3">
        <f>[13]Junho!$B$18</f>
        <v>17.279166666666669</v>
      </c>
      <c r="P17" s="3">
        <f>[13]Junho!$B$19</f>
        <v>18.650000000000002</v>
      </c>
      <c r="Q17" s="3">
        <f>[13]Junho!$B$20</f>
        <v>18.495833333333334</v>
      </c>
      <c r="R17" s="3">
        <f>[13]Junho!$B$21</f>
        <v>20.054166666666667</v>
      </c>
      <c r="S17" s="3">
        <f>[13]Junho!$B$22</f>
        <v>22.341666666666665</v>
      </c>
      <c r="T17" s="3">
        <f>[13]Junho!$B$23</f>
        <v>22.183333333333326</v>
      </c>
      <c r="U17" s="3">
        <f>[13]Junho!$B$24</f>
        <v>20.370833333333337</v>
      </c>
      <c r="V17" s="3">
        <f>[13]Junho!$B$25</f>
        <v>21.266666666666669</v>
      </c>
      <c r="W17" s="3">
        <f>[13]Junho!$B$26</f>
        <v>21.099999999999998</v>
      </c>
      <c r="X17" s="3">
        <f>[13]Junho!$B$27</f>
        <v>20.408333333333335</v>
      </c>
      <c r="Y17" s="3">
        <f>[13]Junho!$B$28</f>
        <v>20.683333333333326</v>
      </c>
      <c r="Z17" s="3">
        <f>[13]Junho!$B$29</f>
        <v>20.020833333333336</v>
      </c>
      <c r="AA17" s="3">
        <f>[13]Junho!$B$30</f>
        <v>11.52083333333333</v>
      </c>
      <c r="AB17" s="3">
        <f>[13]Junho!$B$31</f>
        <v>7.375</v>
      </c>
      <c r="AC17" s="3">
        <f>[13]Junho!$B$32</f>
        <v>7.8666666666666671</v>
      </c>
      <c r="AD17" s="3">
        <f>[13]Junho!$B$33</f>
        <v>12.166666666666666</v>
      </c>
      <c r="AE17" s="3">
        <f>[13]Junho!$B$34</f>
        <v>20.408333333333335</v>
      </c>
      <c r="AF17" s="16">
        <f t="shared" si="1"/>
        <v>17.1592803030303</v>
      </c>
    </row>
    <row r="18" spans="1:33" ht="17.100000000000001" customHeight="1" x14ac:dyDescent="0.2">
      <c r="A18" s="9" t="s">
        <v>12</v>
      </c>
      <c r="B18" s="3">
        <f>[14]Junho!$B$5</f>
        <v>20.616666666666667</v>
      </c>
      <c r="C18" s="3">
        <f>[14]Junho!$B$6</f>
        <v>19.854166666666668</v>
      </c>
      <c r="D18" s="3">
        <f>[14]Junho!$B$7</f>
        <v>20.770833333333339</v>
      </c>
      <c r="E18" s="3">
        <f>[14]Junho!$B$8</f>
        <v>21.387500000000003</v>
      </c>
      <c r="F18" s="3">
        <f>[14]Junho!$B$9</f>
        <v>19.462499999999995</v>
      </c>
      <c r="G18" s="3">
        <f>[14]Junho!$B$10</f>
        <v>20.145833333333332</v>
      </c>
      <c r="H18" s="3">
        <f>[14]Junho!$B$11</f>
        <v>22.479166666666668</v>
      </c>
      <c r="I18" s="3">
        <f>[14]Junho!$B$12</f>
        <v>18.233333333333338</v>
      </c>
      <c r="J18" s="3">
        <f>[14]Junho!$B$13</f>
        <v>21.345833333333331</v>
      </c>
      <c r="K18" s="3">
        <f>[14]Junho!$B$14</f>
        <v>19.095833333333331</v>
      </c>
      <c r="L18" s="3">
        <f>[14]Junho!$B$15</f>
        <v>18.545833333333334</v>
      </c>
      <c r="M18" s="3">
        <f>[14]Junho!$B$16</f>
        <v>20.400000000000002</v>
      </c>
      <c r="N18" s="3">
        <f>[14]Junho!$B$17</f>
        <v>21.774999999999995</v>
      </c>
      <c r="O18" s="3">
        <f>[14]Junho!$B$18</f>
        <v>21.629166666666663</v>
      </c>
      <c r="P18" s="3">
        <f>[14]Junho!$B$19</f>
        <v>21.283333333333335</v>
      </c>
      <c r="Q18" s="3">
        <f>[14]Junho!$B$20</f>
        <v>21.933333333333337</v>
      </c>
      <c r="R18" s="3">
        <f>[14]Junho!$B$21</f>
        <v>23.366666666666664</v>
      </c>
      <c r="S18" s="3">
        <f>[14]Junho!$B$22</f>
        <v>25.400000000000002</v>
      </c>
      <c r="T18" s="3">
        <f>[14]Junho!$B$23</f>
        <v>24.308333333333337</v>
      </c>
      <c r="U18" s="3">
        <f>[14]Junho!$B$24</f>
        <v>23.495833333333337</v>
      </c>
      <c r="V18" s="3">
        <f>[14]Junho!$B$25</f>
        <v>23.4375</v>
      </c>
      <c r="W18" s="3">
        <f>[14]Junho!$B$26</f>
        <v>23.4375</v>
      </c>
      <c r="X18" s="3">
        <f>[14]Junho!$B$27</f>
        <v>23.354166666666668</v>
      </c>
      <c r="Y18" s="3">
        <f>[14]Junho!$B$28</f>
        <v>22.062500000000004</v>
      </c>
      <c r="Z18" s="3">
        <f>[14]Junho!$B$29</f>
        <v>20.612499999999997</v>
      </c>
      <c r="AA18" s="3">
        <f>[14]Junho!$B$30</f>
        <v>14.941666666666668</v>
      </c>
      <c r="AB18" s="3">
        <f>[14]Junho!$B$31</f>
        <v>9.9541666666666675</v>
      </c>
      <c r="AC18" s="3">
        <f>[14]Junho!$B$32</f>
        <v>14.458333333333334</v>
      </c>
      <c r="AD18" s="3">
        <f>[14]Junho!$B$33</f>
        <v>15.179166666666669</v>
      </c>
      <c r="AE18" s="3">
        <f>[14]Junho!$B$34</f>
        <v>19.766666666666666</v>
      </c>
      <c r="AF18" s="16">
        <f t="shared" si="1"/>
        <v>20.42444444444445</v>
      </c>
    </row>
    <row r="19" spans="1:33" ht="17.100000000000001" customHeight="1" x14ac:dyDescent="0.2">
      <c r="A19" s="9" t="s">
        <v>13</v>
      </c>
      <c r="B19" s="3" t="str">
        <f>[15]Junho!$B$5</f>
        <v>**</v>
      </c>
      <c r="C19" s="3" t="str">
        <f>[15]Junho!$B$6</f>
        <v>**</v>
      </c>
      <c r="D19" s="3" t="str">
        <f>[15]Junho!$B$7</f>
        <v>**</v>
      </c>
      <c r="E19" s="3" t="str">
        <f>[15]Junho!$B$8</f>
        <v>**</v>
      </c>
      <c r="F19" s="3" t="str">
        <f>[15]Junho!$B$9</f>
        <v>**</v>
      </c>
      <c r="G19" s="3" t="str">
        <f>[15]Junho!$B$10</f>
        <v>**</v>
      </c>
      <c r="H19" s="3" t="str">
        <f>[15]Junho!$B$11</f>
        <v>**</v>
      </c>
      <c r="I19" s="3" t="str">
        <f>[15]Junho!$B$12</f>
        <v>**</v>
      </c>
      <c r="J19" s="3" t="str">
        <f>[15]Junho!$B$13</f>
        <v>**</v>
      </c>
      <c r="K19" s="3" t="str">
        <f>[15]Junho!$B$14</f>
        <v>**</v>
      </c>
      <c r="L19" s="3" t="str">
        <f>[15]Junho!$B$15</f>
        <v>**</v>
      </c>
      <c r="M19" s="3" t="str">
        <f>[15]Junho!$B$16</f>
        <v>**</v>
      </c>
      <c r="N19" s="3" t="str">
        <f>[15]Junho!$B$17</f>
        <v>**</v>
      </c>
      <c r="O19" s="3" t="str">
        <f>[15]Junho!$B$18</f>
        <v>**</v>
      </c>
      <c r="P19" s="3" t="str">
        <f>[15]Junho!$B$19</f>
        <v>**</v>
      </c>
      <c r="Q19" s="3" t="str">
        <f>[15]Junho!$B$20</f>
        <v>**</v>
      </c>
      <c r="R19" s="3" t="str">
        <f>[15]Junho!$B$21</f>
        <v>**</v>
      </c>
      <c r="S19" s="3" t="str">
        <f>[15]Junho!$B$22</f>
        <v>**</v>
      </c>
      <c r="T19" s="3" t="str">
        <f>[15]Junho!$B$23</f>
        <v>**</v>
      </c>
      <c r="U19" s="3" t="str">
        <f>[15]Junho!$B$24</f>
        <v>**</v>
      </c>
      <c r="V19" s="3" t="str">
        <f>[15]Junho!$B$25</f>
        <v>**</v>
      </c>
      <c r="W19" s="3" t="str">
        <f>[15]Junho!$B$26</f>
        <v>**</v>
      </c>
      <c r="X19" s="3" t="str">
        <f>[15]Junho!$B$27</f>
        <v>**</v>
      </c>
      <c r="Y19" s="3" t="str">
        <f>[15]Junho!$B$28</f>
        <v>**</v>
      </c>
      <c r="Z19" s="3" t="str">
        <f>[15]Junho!$B$29</f>
        <v>**</v>
      </c>
      <c r="AA19" s="3" t="str">
        <f>[15]Junho!$B$30</f>
        <v>**</v>
      </c>
      <c r="AB19" s="3" t="str">
        <f>[15]Junho!$B$31</f>
        <v>**</v>
      </c>
      <c r="AC19" s="3" t="str">
        <f>[15]Junho!$B$32</f>
        <v>**</v>
      </c>
      <c r="AD19" s="3" t="str">
        <f>[15]Junho!$B$33</f>
        <v>**</v>
      </c>
      <c r="AE19" s="3" t="str">
        <f>[15]Junho!$B$34</f>
        <v>**</v>
      </c>
      <c r="AF19" s="16" t="s">
        <v>32</v>
      </c>
    </row>
    <row r="20" spans="1:33" ht="17.100000000000001" customHeight="1" x14ac:dyDescent="0.2">
      <c r="A20" s="9" t="s">
        <v>14</v>
      </c>
      <c r="B20" s="3">
        <f>[16]Junho!$B$5</f>
        <v>18.624999999999996</v>
      </c>
      <c r="C20" s="3">
        <f>[16]Junho!$B$6</f>
        <v>18.729166666666668</v>
      </c>
      <c r="D20" s="3">
        <f>[16]Junho!$B$7</f>
        <v>21.204166666666666</v>
      </c>
      <c r="E20" s="3">
        <f>[16]Junho!$B$8</f>
        <v>20.250000000000004</v>
      </c>
      <c r="F20" s="3">
        <f>[16]Junho!$B$9</f>
        <v>19.520833333333332</v>
      </c>
      <c r="G20" s="3">
        <f>[16]Junho!$B$10</f>
        <v>20.12916666666667</v>
      </c>
      <c r="H20" s="3">
        <f>[16]Junho!$B$11</f>
        <v>23.258333333333329</v>
      </c>
      <c r="I20" s="3">
        <f>[16]Junho!$B$12</f>
        <v>19.458333333333332</v>
      </c>
      <c r="J20" s="3">
        <f>[16]Junho!$B$13</f>
        <v>19.291666666666671</v>
      </c>
      <c r="K20" s="3">
        <f>[16]Junho!$B$14</f>
        <v>18.241666666666664</v>
      </c>
      <c r="L20" s="3">
        <f>[16]Junho!$B$15</f>
        <v>18.095833333333335</v>
      </c>
      <c r="M20" s="3">
        <f>[16]Junho!$B$16</f>
        <v>19.233333333333334</v>
      </c>
      <c r="N20" s="3">
        <f>[16]Junho!$B$17</f>
        <v>19.550000000000004</v>
      </c>
      <c r="O20" s="3">
        <f>[16]Junho!$B$18</f>
        <v>20.213043478260872</v>
      </c>
      <c r="P20" s="3">
        <f>[16]Junho!$B$19</f>
        <v>20.354166666666668</v>
      </c>
      <c r="Q20" s="3">
        <f>[16]Junho!$B$20</f>
        <v>20.133333333333336</v>
      </c>
      <c r="R20" s="3">
        <f>[16]Junho!$B$21</f>
        <v>21.016666666666662</v>
      </c>
      <c r="S20" s="3">
        <f>[16]Junho!$B$22</f>
        <v>20.537500000000001</v>
      </c>
      <c r="T20" s="3">
        <f>[16]Junho!$B$23</f>
        <v>19.383333333333333</v>
      </c>
      <c r="U20" s="3">
        <f>[16]Junho!$B$24</f>
        <v>19.604761904761904</v>
      </c>
      <c r="V20" s="3">
        <f>[16]Junho!$B$25</f>
        <v>20.170000000000005</v>
      </c>
      <c r="W20" s="3">
        <f>[16]Junho!$B$26</f>
        <v>21.708333333333332</v>
      </c>
      <c r="X20" s="3">
        <f>[16]Junho!$B$27</f>
        <v>20.338095238095235</v>
      </c>
      <c r="Y20" s="3">
        <f>[16]Junho!$B$28</f>
        <v>21.112499999999997</v>
      </c>
      <c r="Z20" s="3">
        <f>[16]Junho!$B$29</f>
        <v>20.568181818181817</v>
      </c>
      <c r="AA20" s="3">
        <f>[16]Junho!$B$30</f>
        <v>18.550727272727272</v>
      </c>
      <c r="AB20" s="3">
        <f>[16]Junho!$B$31</f>
        <v>9.9541666666666675</v>
      </c>
      <c r="AC20" s="3">
        <f>[16]Junho!$B$32</f>
        <v>12.404166666666667</v>
      </c>
      <c r="AD20" s="3">
        <f>[16]Junho!$B$33</f>
        <v>17.147619047619049</v>
      </c>
      <c r="AE20" s="3">
        <f>[16]Junho!$B$34</f>
        <v>19.119999999999997</v>
      </c>
      <c r="AF20" s="16">
        <f t="shared" si="1"/>
        <v>19.263469847543764</v>
      </c>
    </row>
    <row r="21" spans="1:33" ht="17.100000000000001" customHeight="1" x14ac:dyDescent="0.2">
      <c r="A21" s="9" t="s">
        <v>15</v>
      </c>
      <c r="B21" s="3">
        <f>[17]Junho!$B$5</f>
        <v>22.32</v>
      </c>
      <c r="C21" s="3">
        <f>[17]Junho!$B$6</f>
        <v>17.658333333333331</v>
      </c>
      <c r="D21" s="3">
        <f>[17]Junho!$B$7</f>
        <v>19.254166666666666</v>
      </c>
      <c r="E21" s="3">
        <f>[17]Junho!$B$8</f>
        <v>16.987500000000001</v>
      </c>
      <c r="F21" s="3">
        <f>[17]Junho!$B$9</f>
        <v>14.450000000000003</v>
      </c>
      <c r="G21" s="3">
        <f>[17]Junho!$B$10</f>
        <v>15.770833333333336</v>
      </c>
      <c r="H21" s="3">
        <f>[17]Junho!$B$11</f>
        <v>17.016666666666669</v>
      </c>
      <c r="I21" s="3">
        <f>[17]Junho!$B$12</f>
        <v>12.116666666666667</v>
      </c>
      <c r="J21" s="3">
        <f>[17]Junho!$B$13</f>
        <v>15.058333333333337</v>
      </c>
      <c r="K21" s="3">
        <f>[17]Junho!$B$14</f>
        <v>14.529166666666663</v>
      </c>
      <c r="L21" s="3">
        <f>[17]Junho!$B$15</f>
        <v>14.154166666666669</v>
      </c>
      <c r="M21" s="3">
        <f>[17]Junho!$B$16</f>
        <v>15.983333333333334</v>
      </c>
      <c r="N21" s="3">
        <f>[17]Junho!$B$17</f>
        <v>18.395833333333332</v>
      </c>
      <c r="O21" s="3">
        <f>[17]Junho!$B$18</f>
        <v>17.774999999999999</v>
      </c>
      <c r="P21" s="3">
        <f>[17]Junho!$B$19</f>
        <v>16.329166666666669</v>
      </c>
      <c r="Q21" s="3">
        <f>[17]Junho!$B$20</f>
        <v>17.408333333333335</v>
      </c>
      <c r="R21" s="3">
        <f>[17]Junho!$B$21</f>
        <v>20.441666666666666</v>
      </c>
      <c r="S21" s="3">
        <f>[17]Junho!$B$22</f>
        <v>22.812500000000004</v>
      </c>
      <c r="T21" s="3">
        <f>[17]Junho!$B$23</f>
        <v>21.429166666666664</v>
      </c>
      <c r="U21" s="3">
        <f>[17]Junho!$B$24</f>
        <v>21.445833333333329</v>
      </c>
      <c r="V21" s="3">
        <f>[17]Junho!$B$25</f>
        <v>23.416666666666668</v>
      </c>
      <c r="W21" s="3">
        <f>[17]Junho!$B$26</f>
        <v>23.670833333333324</v>
      </c>
      <c r="X21" s="3">
        <f>[17]Junho!$B$27</f>
        <v>21.866666666666664</v>
      </c>
      <c r="Y21" s="3">
        <f>[17]Junho!$B$28</f>
        <v>19.395833333333336</v>
      </c>
      <c r="Z21" s="3">
        <f>[17]Junho!$B$29</f>
        <v>16.691666666666666</v>
      </c>
      <c r="AA21" s="3">
        <f>[17]Junho!$B$30</f>
        <v>7.2833333333333341</v>
      </c>
      <c r="AB21" s="3">
        <f>[17]Junho!$B$31</f>
        <v>5.5666666666666673</v>
      </c>
      <c r="AC21" s="3">
        <f>[17]Junho!$B$32</f>
        <v>12.404166666666667</v>
      </c>
      <c r="AD21" s="3">
        <f>[17]Junho!$B$33</f>
        <v>11.458333333333334</v>
      </c>
      <c r="AE21" s="3">
        <f>[17]Junho!$B$34</f>
        <v>15.645833333333334</v>
      </c>
      <c r="AF21" s="16">
        <f t="shared" si="1"/>
        <v>16.957888888888888</v>
      </c>
    </row>
    <row r="22" spans="1:33" ht="17.100000000000001" customHeight="1" x14ac:dyDescent="0.2">
      <c r="A22" s="9" t="s">
        <v>16</v>
      </c>
      <c r="B22" s="3">
        <f>[18]Junho!$B$5</f>
        <v>22.020833333333332</v>
      </c>
      <c r="C22" s="3">
        <f>[18]Junho!$B$6</f>
        <v>22.716666666666669</v>
      </c>
      <c r="D22" s="3">
        <f>[18]Junho!$B$7</f>
        <v>21.933333333333334</v>
      </c>
      <c r="E22" s="3">
        <f>[18]Junho!$B$8</f>
        <v>19.595833333333335</v>
      </c>
      <c r="F22" s="3">
        <f>[18]Junho!$B$9</f>
        <v>18.445833333333333</v>
      </c>
      <c r="G22" s="3">
        <f>[18]Junho!$B$10</f>
        <v>21.025000000000002</v>
      </c>
      <c r="H22" s="3">
        <f>[18]Junho!$B$11</f>
        <v>22.258333333333336</v>
      </c>
      <c r="I22" s="3">
        <f>[18]Junho!$B$12</f>
        <v>17.358333333333331</v>
      </c>
      <c r="J22" s="3">
        <f>[18]Junho!$B$13</f>
        <v>18.616666666666671</v>
      </c>
      <c r="K22" s="3">
        <f>[18]Junho!$B$14</f>
        <v>17.358333333333331</v>
      </c>
      <c r="L22" s="3">
        <f>[18]Junho!$B$15</f>
        <v>17.708333333333332</v>
      </c>
      <c r="M22" s="3">
        <f>[18]Junho!$B$16</f>
        <v>21.883333333333329</v>
      </c>
      <c r="N22" s="3">
        <f>[18]Junho!$B$17</f>
        <v>23.629166666666666</v>
      </c>
      <c r="O22" s="3">
        <f>[18]Junho!$B$18</f>
        <v>23.05</v>
      </c>
      <c r="P22" s="3">
        <f>[18]Junho!$B$19</f>
        <v>22.604166666666668</v>
      </c>
      <c r="Q22" s="3">
        <f>[18]Junho!$B$20</f>
        <v>24.883333333333336</v>
      </c>
      <c r="R22" s="3">
        <f>[18]Junho!$B$21</f>
        <v>20.441666666666666</v>
      </c>
      <c r="S22" s="3">
        <f>[18]Junho!$B$22</f>
        <v>22.812500000000004</v>
      </c>
      <c r="T22" s="3">
        <f>[18]Junho!$B$23</f>
        <v>21.429166666666664</v>
      </c>
      <c r="U22" s="3">
        <f>[18]Junho!$B$24</f>
        <v>21.445833333333329</v>
      </c>
      <c r="V22" s="3">
        <f>[18]Junho!$B$25</f>
        <v>26.666666666666661</v>
      </c>
      <c r="W22" s="3">
        <f>[18]Junho!$B$26</f>
        <v>22.908333333333331</v>
      </c>
      <c r="X22" s="3">
        <f>[18]Junho!$B$27</f>
        <v>18.479166666666661</v>
      </c>
      <c r="Y22" s="3">
        <f>[18]Junho!$B$28</f>
        <v>19.145833333333332</v>
      </c>
      <c r="Z22" s="3">
        <f>[18]Junho!$B$29</f>
        <v>16.4375</v>
      </c>
      <c r="AA22" s="3">
        <f>[18]Junho!$B$30</f>
        <v>12.9</v>
      </c>
      <c r="AB22" s="3">
        <f>[18]Junho!$B$31</f>
        <v>8.7500000000000018</v>
      </c>
      <c r="AC22" s="3">
        <f>[18]Junho!$B$32</f>
        <v>11.641666666666666</v>
      </c>
      <c r="AD22" s="3">
        <f>[18]Junho!$B$33</f>
        <v>11.458333333333334</v>
      </c>
      <c r="AE22" s="3">
        <f>[18]Junho!$B$34</f>
        <v>15.645833333333334</v>
      </c>
      <c r="AF22" s="16">
        <f t="shared" si="1"/>
        <v>19.508333333333336</v>
      </c>
    </row>
    <row r="23" spans="1:33" ht="17.100000000000001" customHeight="1" x14ac:dyDescent="0.2">
      <c r="A23" s="9" t="s">
        <v>17</v>
      </c>
      <c r="B23" s="3">
        <f>[19]Junho!$B$5</f>
        <v>16.212500000000002</v>
      </c>
      <c r="C23" s="3">
        <f>[19]Junho!$B$6</f>
        <v>16.608333333333331</v>
      </c>
      <c r="D23" s="3">
        <f>[19]Junho!$B$7</f>
        <v>18.295833333333331</v>
      </c>
      <c r="E23" s="3">
        <f>[19]Junho!$B$8</f>
        <v>16.895833333333332</v>
      </c>
      <c r="F23" s="3">
        <f>[19]Junho!$B$9</f>
        <v>15.566666666666665</v>
      </c>
      <c r="G23" s="3">
        <f>[19]Junho!$B$10</f>
        <v>18.387499999999999</v>
      </c>
      <c r="H23" s="3">
        <f>[19]Junho!$B$11</f>
        <v>19.912499999999998</v>
      </c>
      <c r="I23" s="3">
        <f>[19]Junho!$B$12</f>
        <v>13.670833333333333</v>
      </c>
      <c r="J23" s="3">
        <f>[19]Junho!$B$13</f>
        <v>16.466666666666672</v>
      </c>
      <c r="K23" s="3">
        <f>[19]Junho!$B$14</f>
        <v>15.433333333333332</v>
      </c>
      <c r="L23" s="3">
        <f>[19]Junho!$B$15</f>
        <v>14.804166666666667</v>
      </c>
      <c r="M23" s="3">
        <f>[19]Junho!$B$16</f>
        <v>18.241666666666667</v>
      </c>
      <c r="N23" s="3">
        <f>[19]Junho!$B$17</f>
        <v>17.633333333333333</v>
      </c>
      <c r="O23" s="3">
        <f>[19]Junho!$B$18</f>
        <v>17.391666666666669</v>
      </c>
      <c r="P23" s="3">
        <f>[19]Junho!$B$19</f>
        <v>19.258333333333336</v>
      </c>
      <c r="Q23" s="3">
        <f>[19]Junho!$B$20</f>
        <v>20.820833333333333</v>
      </c>
      <c r="R23" s="3">
        <f>[19]Junho!$B$21</f>
        <v>22.299999999999997</v>
      </c>
      <c r="S23" s="3">
        <f>[19]Junho!$B$22</f>
        <v>23.35217391304348</v>
      </c>
      <c r="T23" s="3">
        <f>[19]Junho!$B$23</f>
        <v>22.820833333333326</v>
      </c>
      <c r="U23" s="3">
        <f>[19]Junho!$B$24</f>
        <v>21.829166666666669</v>
      </c>
      <c r="V23" s="3">
        <f>[19]Junho!$B$25</f>
        <v>21.945833333333336</v>
      </c>
      <c r="W23" s="3">
        <f>[19]Junho!$B$26</f>
        <v>22.145833333333339</v>
      </c>
      <c r="X23" s="3">
        <f>[19]Junho!$B$27</f>
        <v>22.275000000000002</v>
      </c>
      <c r="Y23" s="3">
        <f>[19]Junho!$B$28</f>
        <v>20.829166666666666</v>
      </c>
      <c r="Z23" s="3">
        <f>[19]Junho!$B$29</f>
        <v>21.208333333333339</v>
      </c>
      <c r="AA23" s="3">
        <f>[19]Junho!$B$30</f>
        <v>12.458333333333334</v>
      </c>
      <c r="AB23" s="3">
        <f>[19]Junho!$B$31</f>
        <v>8.7500000000000018</v>
      </c>
      <c r="AC23" s="3">
        <f>[19]Junho!$B$32</f>
        <v>7.7791666666666677</v>
      </c>
      <c r="AD23" s="3">
        <f>[19]Junho!$B$33</f>
        <v>13.008333333333331</v>
      </c>
      <c r="AE23" s="3">
        <f>[19]Junho!$B$34</f>
        <v>17.4375</v>
      </c>
      <c r="AF23" s="16">
        <f t="shared" si="1"/>
        <v>17.791322463768111</v>
      </c>
    </row>
    <row r="24" spans="1:33" ht="17.100000000000001" customHeight="1" x14ac:dyDescent="0.2">
      <c r="A24" s="9" t="s">
        <v>18</v>
      </c>
      <c r="B24" s="3">
        <f>[20]Junho!$B$5</f>
        <v>18.245833333333326</v>
      </c>
      <c r="C24" s="3">
        <f>[20]Junho!$B$6</f>
        <v>18.783333333333335</v>
      </c>
      <c r="D24" s="3">
        <f>[20]Junho!$B$7</f>
        <v>19.191666666666666</v>
      </c>
      <c r="E24" s="3">
        <f>[20]Junho!$B$8</f>
        <v>19.433333333333334</v>
      </c>
      <c r="F24" s="3">
        <f>[20]Junho!$B$9</f>
        <v>18.350000000000005</v>
      </c>
      <c r="G24" s="3">
        <f>[20]Junho!$B$10</f>
        <v>18.879166666666666</v>
      </c>
      <c r="H24" s="3">
        <f>[20]Junho!$B$11</f>
        <v>20.887500000000006</v>
      </c>
      <c r="I24" s="3">
        <f>[20]Junho!$B$12</f>
        <v>19.499999999999996</v>
      </c>
      <c r="J24" s="3">
        <f>[20]Junho!$B$13</f>
        <v>21.720833333333335</v>
      </c>
      <c r="K24" s="3">
        <f>[20]Junho!$B$14</f>
        <v>18.379166666666666</v>
      </c>
      <c r="L24" s="3">
        <f>[20]Junho!$B$15</f>
        <v>18.05</v>
      </c>
      <c r="M24" s="3">
        <f>[20]Junho!$B$16</f>
        <v>18.162499999999998</v>
      </c>
      <c r="N24" s="3">
        <f>[20]Junho!$B$17</f>
        <v>20.162500000000001</v>
      </c>
      <c r="O24" s="3">
        <f>[20]Junho!$B$18</f>
        <v>19.458333333333332</v>
      </c>
      <c r="P24" s="3">
        <f>[20]Junho!$B$19</f>
        <v>19.145833333333332</v>
      </c>
      <c r="Q24" s="3">
        <f>[20]Junho!$B$20</f>
        <v>20.116666666666667</v>
      </c>
      <c r="R24" s="3">
        <f>[20]Junho!$B$21</f>
        <v>21.262499999999992</v>
      </c>
      <c r="S24" s="3">
        <f>[20]Junho!$B$22</f>
        <v>21.504166666666666</v>
      </c>
      <c r="T24" s="3">
        <f>[20]Junho!$B$23</f>
        <v>21.587500000000002</v>
      </c>
      <c r="U24" s="3">
        <f>[20]Junho!$B$24</f>
        <v>21.670833333333331</v>
      </c>
      <c r="V24" s="3">
        <f>[20]Junho!$B$25</f>
        <v>22.991666666666671</v>
      </c>
      <c r="W24" s="3">
        <f>[20]Junho!$B$26</f>
        <v>21.900000000000002</v>
      </c>
      <c r="X24" s="3">
        <f>[20]Junho!$B$27</f>
        <v>22.024999999999995</v>
      </c>
      <c r="Y24" s="3">
        <f>[20]Junho!$B$28</f>
        <v>21.504166666666663</v>
      </c>
      <c r="Z24" s="3">
        <f>[20]Junho!$B$29</f>
        <v>21.337500000000006</v>
      </c>
      <c r="AA24" s="3">
        <f>[20]Junho!$B$30</f>
        <v>13.329166666666667</v>
      </c>
      <c r="AB24" s="3">
        <f>[20]Junho!$B$31</f>
        <v>9.7124999999999986</v>
      </c>
      <c r="AC24" s="3">
        <f>[20]Junho!$B$32</f>
        <v>13.354166666666666</v>
      </c>
      <c r="AD24" s="3">
        <f>[20]Junho!$B$33</f>
        <v>19.758333333333333</v>
      </c>
      <c r="AE24" s="3">
        <f>[20]Junho!$B$34</f>
        <v>20.104166666666664</v>
      </c>
      <c r="AF24" s="16">
        <f t="shared" si="1"/>
        <v>19.350277777777769</v>
      </c>
    </row>
    <row r="25" spans="1:33" ht="17.100000000000001" customHeight="1" x14ac:dyDescent="0.2">
      <c r="A25" s="9" t="s">
        <v>19</v>
      </c>
      <c r="B25" s="3">
        <f>[21]Junho!$B$5</f>
        <v>17.0625</v>
      </c>
      <c r="C25" s="3">
        <f>[21]Junho!$B$6</f>
        <v>18.729166666666664</v>
      </c>
      <c r="D25" s="3">
        <f>[21]Junho!$B$7</f>
        <v>19.783333333333335</v>
      </c>
      <c r="E25" s="3">
        <f>[21]Junho!$B$8</f>
        <v>17.245833333333337</v>
      </c>
      <c r="F25" s="3">
        <f>[21]Junho!$B$9</f>
        <v>14.287500000000001</v>
      </c>
      <c r="G25" s="3">
        <f>[21]Junho!$B$10</f>
        <v>16.054166666666664</v>
      </c>
      <c r="H25" s="3">
        <f>[21]Junho!$B$11</f>
        <v>16.854166666666668</v>
      </c>
      <c r="I25" s="3">
        <f>[21]Junho!$B$12</f>
        <v>13.2875</v>
      </c>
      <c r="J25" s="3">
        <f>[21]Junho!$B$13</f>
        <v>15.066666666666668</v>
      </c>
      <c r="K25" s="3">
        <f>[21]Junho!$B$14</f>
        <v>14.237499999999999</v>
      </c>
      <c r="L25" s="3">
        <f>[21]Junho!$B$15</f>
        <v>15.366666666666667</v>
      </c>
      <c r="M25" s="3">
        <f>[21]Junho!$B$16</f>
        <v>16.966666666666665</v>
      </c>
      <c r="N25" s="3">
        <f>[21]Junho!$B$17</f>
        <v>18.158333333333331</v>
      </c>
      <c r="O25" s="3">
        <f>[21]Junho!$B$18</f>
        <v>18.824999999999999</v>
      </c>
      <c r="P25" s="3">
        <f>[21]Junho!$B$19</f>
        <v>17.791666666666668</v>
      </c>
      <c r="Q25" s="3">
        <f>[21]Junho!$B$20</f>
        <v>18.783333333333331</v>
      </c>
      <c r="R25" s="3">
        <f>[21]Junho!$B$21</f>
        <v>21.241666666666664</v>
      </c>
      <c r="S25" s="3">
        <f>[21]Junho!$B$22</f>
        <v>23.212499999999995</v>
      </c>
      <c r="T25" s="3">
        <f>[21]Junho!$B$23</f>
        <v>21.991666666666671</v>
      </c>
      <c r="U25" s="3">
        <f>[21]Junho!$B$24</f>
        <v>21.962500000000002</v>
      </c>
      <c r="V25" s="3">
        <f>[21]Junho!$B$25</f>
        <v>22.991666666666671</v>
      </c>
      <c r="W25" s="3">
        <f>[21]Junho!$B$26</f>
        <v>24.008333333333336</v>
      </c>
      <c r="X25" s="3">
        <f>[21]Junho!$B$27</f>
        <v>21.983333333333334</v>
      </c>
      <c r="Y25" s="3">
        <f>[21]Junho!$B$28</f>
        <v>18.837499999999999</v>
      </c>
      <c r="Z25" s="3">
        <f>[21]Junho!$B$29</f>
        <v>17.7</v>
      </c>
      <c r="AA25" s="3">
        <f>[21]Junho!$B$30</f>
        <v>9.1958333333333311</v>
      </c>
      <c r="AB25" s="3">
        <f>[21]Junho!$B$31</f>
        <v>5.7624999999999993</v>
      </c>
      <c r="AC25" s="3">
        <f>[21]Junho!$B$32</f>
        <v>8.1458333333333339</v>
      </c>
      <c r="AD25" s="3">
        <f>[21]Junho!$B$33</f>
        <v>11.083333333333334</v>
      </c>
      <c r="AE25" s="3">
        <f>[21]Junho!$B$34</f>
        <v>14.949999999999998</v>
      </c>
      <c r="AF25" s="16">
        <f t="shared" si="1"/>
        <v>17.05222222222222</v>
      </c>
    </row>
    <row r="26" spans="1:33" ht="17.100000000000001" customHeight="1" x14ac:dyDescent="0.2">
      <c r="A26" s="9" t="s">
        <v>31</v>
      </c>
      <c r="B26" s="3">
        <f>[22]Junho!$B$5</f>
        <v>18.591666666666665</v>
      </c>
      <c r="C26" s="3">
        <f>[22]Junho!$B$6</f>
        <v>18.737500000000001</v>
      </c>
      <c r="D26" s="3">
        <f>[22]Junho!$B$7</f>
        <v>19.612500000000001</v>
      </c>
      <c r="E26" s="3">
        <f>[22]Junho!$B$8</f>
        <v>18.649999999999995</v>
      </c>
      <c r="F26" s="3">
        <f>[22]Junho!$B$9</f>
        <v>16.641666666666669</v>
      </c>
      <c r="G26" s="3">
        <f>[22]Junho!$B$10</f>
        <v>20.366666666666664</v>
      </c>
      <c r="H26" s="3">
        <f>[22]Junho!$B$11</f>
        <v>20.974999999999998</v>
      </c>
      <c r="I26" s="3">
        <f>[22]Junho!$B$12</f>
        <v>15.637500000000001</v>
      </c>
      <c r="J26" s="3">
        <f>[22]Junho!$B$13</f>
        <v>18.779166666666665</v>
      </c>
      <c r="K26" s="3">
        <f>[22]Junho!$B$14</f>
        <v>16.658333333333335</v>
      </c>
      <c r="L26" s="3">
        <f>[22]Junho!$B$15</f>
        <v>16.391666666666669</v>
      </c>
      <c r="M26" s="3">
        <f>[22]Junho!$B$16</f>
        <v>19.662499999999998</v>
      </c>
      <c r="N26" s="3">
        <f>[22]Junho!$B$17</f>
        <v>20.520833333333332</v>
      </c>
      <c r="O26" s="3">
        <f>[22]Junho!$B$18</f>
        <v>19.341666666666669</v>
      </c>
      <c r="P26" s="3">
        <f>[22]Junho!$B$19</f>
        <v>20.395833333333332</v>
      </c>
      <c r="Q26" s="3">
        <f>[22]Junho!$B$20</f>
        <v>20.395833333333332</v>
      </c>
      <c r="R26" s="3">
        <f>[22]Junho!$B$21</f>
        <v>23.616666666666664</v>
      </c>
      <c r="S26" s="3">
        <f>[22]Junho!$B$22</f>
        <v>24.041666666666671</v>
      </c>
      <c r="T26" s="3">
        <f>[22]Junho!$B$23</f>
        <v>23.779166666666672</v>
      </c>
      <c r="U26" s="3">
        <f>[22]Junho!$B$24</f>
        <v>22.737500000000001</v>
      </c>
      <c r="V26" s="3">
        <f>[22]Junho!$B$25</f>
        <v>23.579166666666669</v>
      </c>
      <c r="W26" s="3">
        <f>[22]Junho!$B$26</f>
        <v>23.979166666666668</v>
      </c>
      <c r="X26" s="3">
        <f>[22]Junho!$B$27</f>
        <v>23.966666666666658</v>
      </c>
      <c r="Y26" s="3">
        <f>[22]Junho!$B$28</f>
        <v>22.458333333333332</v>
      </c>
      <c r="Z26" s="3">
        <f>[22]Junho!$B$29</f>
        <v>21.512499999999999</v>
      </c>
      <c r="AA26" s="3">
        <f>[22]Junho!$B$30</f>
        <v>12.133333333333335</v>
      </c>
      <c r="AB26" s="3">
        <f>[22]Junho!$B$31</f>
        <v>7.9041666666666677</v>
      </c>
      <c r="AC26" s="3">
        <f>[22]Junho!$B$32</f>
        <v>10.604166666666666</v>
      </c>
      <c r="AD26" s="3">
        <f>[22]Junho!$B$33</f>
        <v>14.879166666666668</v>
      </c>
      <c r="AE26" s="3">
        <f>[22]Junho!$B$34</f>
        <v>19.916666666666664</v>
      </c>
      <c r="AF26" s="16">
        <f t="shared" si="1"/>
        <v>19.215555555555557</v>
      </c>
    </row>
    <row r="27" spans="1:33" ht="17.100000000000001" customHeight="1" x14ac:dyDescent="0.2">
      <c r="A27" s="9" t="s">
        <v>20</v>
      </c>
      <c r="B27" s="3" t="str">
        <f>[23]Junho!$B$5</f>
        <v>**</v>
      </c>
      <c r="C27" s="3" t="str">
        <f>[23]Junho!$B$6</f>
        <v>**</v>
      </c>
      <c r="D27" s="3" t="str">
        <f>[23]Junho!$B$7</f>
        <v>**</v>
      </c>
      <c r="E27" s="3" t="str">
        <f>[23]Junho!$B$8</f>
        <v>**</v>
      </c>
      <c r="F27" s="3" t="str">
        <f>[23]Junho!$B$9</f>
        <v>**</v>
      </c>
      <c r="G27" s="3" t="str">
        <f>[23]Junho!$B$10</f>
        <v>**</v>
      </c>
      <c r="H27" s="3" t="str">
        <f>[23]Junho!$B$11</f>
        <v>**</v>
      </c>
      <c r="I27" s="3" t="str">
        <f>[23]Junho!$B$12</f>
        <v>**</v>
      </c>
      <c r="J27" s="3" t="str">
        <f>[23]Junho!$B$13</f>
        <v>**</v>
      </c>
      <c r="K27" s="3" t="str">
        <f>[23]Junho!$B$14</f>
        <v>**</v>
      </c>
      <c r="L27" s="3" t="str">
        <f>[23]Junho!$B$15</f>
        <v>**</v>
      </c>
      <c r="M27" s="3" t="str">
        <f>[23]Junho!$B$16</f>
        <v>**</v>
      </c>
      <c r="N27" s="3" t="str">
        <f>[23]Junho!$B$17</f>
        <v>**</v>
      </c>
      <c r="O27" s="3" t="str">
        <f>[23]Junho!$B$18</f>
        <v>**</v>
      </c>
      <c r="P27" s="3" t="str">
        <f>[23]Junho!$B$19</f>
        <v>**</v>
      </c>
      <c r="Q27" s="3" t="str">
        <f>[23]Junho!$B$20</f>
        <v>**</v>
      </c>
      <c r="R27" s="3" t="str">
        <f>[23]Junho!$B$21</f>
        <v>**</v>
      </c>
      <c r="S27" s="3" t="str">
        <f>[23]Junho!$B$22</f>
        <v>**</v>
      </c>
      <c r="T27" s="3" t="str">
        <f>[23]Junho!$B$23</f>
        <v>**</v>
      </c>
      <c r="U27" s="3" t="str">
        <f>[23]Junho!$B$24</f>
        <v>**</v>
      </c>
      <c r="V27" s="3" t="str">
        <f>[23]Junho!$B$25</f>
        <v>**</v>
      </c>
      <c r="W27" s="3" t="str">
        <f>[23]Junho!$B$26</f>
        <v>**</v>
      </c>
      <c r="X27" s="3" t="str">
        <f>[23]Junho!$B$27</f>
        <v>**</v>
      </c>
      <c r="Y27" s="3" t="str">
        <f>[23]Junho!$B$28</f>
        <v>**</v>
      </c>
      <c r="Z27" s="3" t="str">
        <f>[23]Junho!$B$29</f>
        <v>**</v>
      </c>
      <c r="AA27" s="3" t="str">
        <f>[23]Junho!$B$30</f>
        <v>**</v>
      </c>
      <c r="AB27" s="3" t="str">
        <f>[23]Junho!$B$31</f>
        <v>**</v>
      </c>
      <c r="AC27" s="3" t="str">
        <f>[23]Junho!$B$32</f>
        <v>**</v>
      </c>
      <c r="AD27" s="3" t="str">
        <f>[23]Junho!$B$33</f>
        <v>**</v>
      </c>
      <c r="AE27" s="3" t="str">
        <f>[23]Junho!$B$34</f>
        <v>**</v>
      </c>
      <c r="AF27" s="16" t="s">
        <v>32</v>
      </c>
    </row>
    <row r="28" spans="1:33" s="5" customFormat="1" ht="17.100000000000001" customHeight="1" x14ac:dyDescent="0.2">
      <c r="A28" s="13" t="s">
        <v>35</v>
      </c>
      <c r="B28" s="21">
        <f>AVERAGE(B5:B27)</f>
        <v>18.677936507936504</v>
      </c>
      <c r="C28" s="21">
        <f t="shared" ref="C28:AF28" si="2">AVERAGE(C5:C27)</f>
        <v>18.830396825396832</v>
      </c>
      <c r="D28" s="21">
        <f t="shared" si="2"/>
        <v>20.001275510204085</v>
      </c>
      <c r="E28" s="21">
        <f t="shared" si="2"/>
        <v>19.017658730158729</v>
      </c>
      <c r="F28" s="21">
        <f t="shared" si="2"/>
        <v>17.322023809523809</v>
      </c>
      <c r="G28" s="21">
        <f t="shared" si="2"/>
        <v>18.972817460317454</v>
      </c>
      <c r="H28" s="21">
        <f t="shared" si="2"/>
        <v>20.484523809523811</v>
      </c>
      <c r="I28" s="21">
        <f t="shared" si="2"/>
        <v>16.669841269841271</v>
      </c>
      <c r="J28" s="21">
        <f t="shared" si="2"/>
        <v>18.361422902494333</v>
      </c>
      <c r="K28" s="21">
        <f t="shared" si="2"/>
        <v>16.937186147186146</v>
      </c>
      <c r="L28" s="21">
        <f t="shared" si="2"/>
        <v>16.902976190476188</v>
      </c>
      <c r="M28" s="21">
        <f t="shared" si="2"/>
        <v>18.707341269841272</v>
      </c>
      <c r="N28" s="21">
        <f t="shared" si="2"/>
        <v>20.039141414141408</v>
      </c>
      <c r="O28" s="21">
        <f t="shared" si="2"/>
        <v>19.751216356107655</v>
      </c>
      <c r="P28" s="21">
        <f t="shared" si="2"/>
        <v>19.661473429951691</v>
      </c>
      <c r="Q28" s="21">
        <f t="shared" si="2"/>
        <v>20.730609668109665</v>
      </c>
      <c r="R28" s="21">
        <f t="shared" si="2"/>
        <v>22.002380952380957</v>
      </c>
      <c r="S28" s="21">
        <f t="shared" si="2"/>
        <v>22.94911145617667</v>
      </c>
      <c r="T28" s="21">
        <f t="shared" si="2"/>
        <v>22.284722222222221</v>
      </c>
      <c r="U28" s="21">
        <f t="shared" si="2"/>
        <v>22.001615646258504</v>
      </c>
      <c r="V28" s="21">
        <f t="shared" si="2"/>
        <v>23.044007936507938</v>
      </c>
      <c r="W28" s="21">
        <f t="shared" si="2"/>
        <v>23.117460317460321</v>
      </c>
      <c r="X28" s="21">
        <f t="shared" si="2"/>
        <v>21.955980725623583</v>
      </c>
      <c r="Y28" s="21">
        <f t="shared" si="2"/>
        <v>21.014999999999993</v>
      </c>
      <c r="Z28" s="21">
        <f t="shared" si="2"/>
        <v>20.240349927849923</v>
      </c>
      <c r="AA28" s="21">
        <f t="shared" si="2"/>
        <v>13.090881767990467</v>
      </c>
      <c r="AB28" s="21">
        <f t="shared" si="2"/>
        <v>9.3114057239057253</v>
      </c>
      <c r="AC28" s="21">
        <f t="shared" si="2"/>
        <v>11.160515873015873</v>
      </c>
      <c r="AD28" s="21">
        <f t="shared" si="2"/>
        <v>15.073809523809521</v>
      </c>
      <c r="AE28" s="52">
        <f t="shared" si="2"/>
        <v>18.794927849927848</v>
      </c>
      <c r="AF28" s="21">
        <f t="shared" si="2"/>
        <v>18.903667040811346</v>
      </c>
      <c r="AG28" s="12"/>
    </row>
  </sheetData>
  <sheetProtection formatCells="0" formatColumns="0" formatRows="0" insertColumns="0" insertRows="0" deleteColumns="0" deleteRows="0"/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workbookViewId="0">
      <selection activeCell="AH41" sqref="AH41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1" width="6.42578125" style="2" customWidth="1"/>
    <col min="32" max="32" width="7.42578125" style="18" bestFit="1" customWidth="1"/>
    <col min="33" max="33" width="8.28515625" style="1" bestFit="1" customWidth="1"/>
    <col min="34" max="34" width="12.42578125" style="37" bestFit="1" customWidth="1"/>
  </cols>
  <sheetData>
    <row r="1" spans="1:34" ht="20.100000000000001" customHeight="1" thickBot="1" x14ac:dyDescent="0.25">
      <c r="A1" s="65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38" t="s">
        <v>46</v>
      </c>
    </row>
    <row r="3" spans="1:34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45</v>
      </c>
      <c r="AG3" s="34" t="s">
        <v>42</v>
      </c>
      <c r="AH3" s="5" t="s">
        <v>51</v>
      </c>
    </row>
    <row r="4" spans="1:34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35" t="s">
        <v>40</v>
      </c>
      <c r="AH4" s="39">
        <v>40724</v>
      </c>
    </row>
    <row r="5" spans="1:34" s="5" customFormat="1" ht="20.100000000000001" customHeight="1" thickTop="1" x14ac:dyDescent="0.2">
      <c r="A5" s="8" t="s">
        <v>47</v>
      </c>
      <c r="B5" s="41">
        <f>[1]Junho!$K$5</f>
        <v>0</v>
      </c>
      <c r="C5" s="41">
        <f>[1]Junho!$K$6</f>
        <v>0</v>
      </c>
      <c r="D5" s="41">
        <f>[1]Junho!$K$7</f>
        <v>0</v>
      </c>
      <c r="E5" s="41">
        <f>[1]Junho!$K$8</f>
        <v>0</v>
      </c>
      <c r="F5" s="41">
        <f>[1]Junho!$K$9</f>
        <v>0</v>
      </c>
      <c r="G5" s="41">
        <f>[1]Junho!$K$10</f>
        <v>1</v>
      </c>
      <c r="H5" s="41">
        <f>[1]Junho!$K$11</f>
        <v>2</v>
      </c>
      <c r="I5" s="41">
        <f>[1]Junho!$K$12</f>
        <v>0</v>
      </c>
      <c r="J5" s="41">
        <f>[1]Junho!$K$13</f>
        <v>53</v>
      </c>
      <c r="K5" s="41">
        <f>[1]Junho!$K$14</f>
        <v>0.60000000000000009</v>
      </c>
      <c r="L5" s="41">
        <f>[1]Junho!$K$15</f>
        <v>0.4</v>
      </c>
      <c r="M5" s="41">
        <f>[1]Junho!$K$16</f>
        <v>0</v>
      </c>
      <c r="N5" s="41">
        <f>[1]Junho!$K$17</f>
        <v>0.2</v>
      </c>
      <c r="O5" s="41">
        <f>[1]Junho!$K$18</f>
        <v>0.2</v>
      </c>
      <c r="P5" s="41">
        <f>[1]Junho!$K$19</f>
        <v>0</v>
      </c>
      <c r="Q5" s="41">
        <f>[1]Junho!$K$20</f>
        <v>0</v>
      </c>
      <c r="R5" s="41">
        <f>[1]Junho!$K$21</f>
        <v>1</v>
      </c>
      <c r="S5" s="41">
        <f>[1]Junho!$K$22</f>
        <v>2</v>
      </c>
      <c r="T5" s="41">
        <f>[1]Junho!$K$23</f>
        <v>3</v>
      </c>
      <c r="U5" s="41">
        <f>[1]Junho!$K$24</f>
        <v>4</v>
      </c>
      <c r="V5" s="41">
        <f>[1]Junho!$K$25</f>
        <v>0</v>
      </c>
      <c r="W5" s="41">
        <f>[1]Junho!$K$26</f>
        <v>1</v>
      </c>
      <c r="X5" s="41">
        <f>[1]Junho!$K$27</f>
        <v>2</v>
      </c>
      <c r="Y5" s="41">
        <f>[1]Junho!$K$28</f>
        <v>3</v>
      </c>
      <c r="Z5" s="41">
        <f>[1]Junho!$K$29</f>
        <v>4</v>
      </c>
      <c r="AA5" s="41">
        <f>[1]Junho!$K$30</f>
        <v>5</v>
      </c>
      <c r="AB5" s="41">
        <f>[1]Junho!$K$31</f>
        <v>0</v>
      </c>
      <c r="AC5" s="41">
        <f>[1]Junho!$K$32</f>
        <v>1</v>
      </c>
      <c r="AD5" s="41">
        <f>[1]Junho!$K$33</f>
        <v>0</v>
      </c>
      <c r="AE5" s="41">
        <f>[1]Junho!$K$34</f>
        <v>0</v>
      </c>
      <c r="AF5" s="42">
        <f t="shared" ref="AF5:AF25" si="1">SUM(B5:AE5)</f>
        <v>83.4</v>
      </c>
      <c r="AG5" s="45">
        <f t="shared" ref="AG5:AG25" si="2">MAX(B5:AE5)</f>
        <v>53</v>
      </c>
      <c r="AH5" s="37">
        <v>2</v>
      </c>
    </row>
    <row r="6" spans="1:34" ht="17.100000000000001" customHeight="1" x14ac:dyDescent="0.2">
      <c r="A6" s="9" t="s">
        <v>0</v>
      </c>
      <c r="B6" s="3">
        <f>[2]Junho!$K$5</f>
        <v>0</v>
      </c>
      <c r="C6" s="3">
        <f>[2]Junho!$K$6</f>
        <v>0</v>
      </c>
      <c r="D6" s="3">
        <f>[2]Junho!$K$7</f>
        <v>0</v>
      </c>
      <c r="E6" s="3">
        <f>[2]Junho!$K$8</f>
        <v>0</v>
      </c>
      <c r="F6" s="3">
        <f>[2]Junho!$K$9</f>
        <v>0</v>
      </c>
      <c r="G6" s="3">
        <f>[2]Junho!$K$10</f>
        <v>0</v>
      </c>
      <c r="H6" s="3">
        <f>[2]Junho!$K$11</f>
        <v>4.5999999999999996</v>
      </c>
      <c r="I6" s="3">
        <f>[2]Junho!$K$12</f>
        <v>2.6</v>
      </c>
      <c r="J6" s="3">
        <f>[2]Junho!$K$13</f>
        <v>12.8</v>
      </c>
      <c r="K6" s="3">
        <f>[2]Junho!$K$14</f>
        <v>0.2</v>
      </c>
      <c r="L6" s="3">
        <f>[2]Junho!$K$15</f>
        <v>0</v>
      </c>
      <c r="M6" s="3">
        <f>[2]Junho!$K$16</f>
        <v>0.2</v>
      </c>
      <c r="N6" s="3">
        <f>[2]Junho!$K$17</f>
        <v>0</v>
      </c>
      <c r="O6" s="3">
        <f>[2]Junho!$K$18</f>
        <v>0</v>
      </c>
      <c r="P6" s="3">
        <f>[2]Junho!$K$19</f>
        <v>0.2</v>
      </c>
      <c r="Q6" s="3">
        <f>[2]Junho!$K$20</f>
        <v>0</v>
      </c>
      <c r="R6" s="3">
        <f>[2]Junho!$K$21</f>
        <v>0</v>
      </c>
      <c r="S6" s="3">
        <f>[2]Junho!$K$22</f>
        <v>0</v>
      </c>
      <c r="T6" s="3">
        <f>[2]Junho!$K$23</f>
        <v>0</v>
      </c>
      <c r="U6" s="3">
        <f>[2]Junho!$K$24</f>
        <v>0</v>
      </c>
      <c r="V6" s="3">
        <f>[2]Junho!$K$25</f>
        <v>0</v>
      </c>
      <c r="W6" s="3">
        <f>[2]Junho!$K$26</f>
        <v>0</v>
      </c>
      <c r="X6" s="3">
        <f>[2]Junho!$K$27</f>
        <v>0</v>
      </c>
      <c r="Y6" s="3">
        <f>[2]Junho!$K$28</f>
        <v>0</v>
      </c>
      <c r="Z6" s="3">
        <f>[2]Junho!$K$29</f>
        <v>0</v>
      </c>
      <c r="AA6" s="3">
        <f>[2]Junho!$K$30</f>
        <v>1</v>
      </c>
      <c r="AB6" s="3">
        <f>[2]Junho!$K$31</f>
        <v>0</v>
      </c>
      <c r="AC6" s="3">
        <f>[2]Junho!$K$32</f>
        <v>0</v>
      </c>
      <c r="AD6" s="3">
        <f>[2]Junho!$K$33</f>
        <v>8.7999999999999989</v>
      </c>
      <c r="AE6" s="3">
        <f>[2]Junho!$K$34</f>
        <v>15.8</v>
      </c>
      <c r="AF6" s="16">
        <f t="shared" si="1"/>
        <v>46.2</v>
      </c>
      <c r="AG6" s="16">
        <f t="shared" si="2"/>
        <v>15.8</v>
      </c>
      <c r="AH6" s="37" t="s">
        <v>58</v>
      </c>
    </row>
    <row r="7" spans="1:34" ht="17.100000000000001" customHeight="1" x14ac:dyDescent="0.2">
      <c r="A7" s="9" t="s">
        <v>1</v>
      </c>
      <c r="B7" s="3">
        <f>[3]Junho!$K$5</f>
        <v>0</v>
      </c>
      <c r="C7" s="3">
        <f>[3]Junho!$K$6</f>
        <v>0</v>
      </c>
      <c r="D7" s="3">
        <f>[3]Junho!$K$7</f>
        <v>0</v>
      </c>
      <c r="E7" s="3">
        <f>[3]Junho!$K$8</f>
        <v>0.2</v>
      </c>
      <c r="F7" s="3">
        <f>[3]Junho!$K$9</f>
        <v>0</v>
      </c>
      <c r="G7" s="3">
        <f>[3]Junho!$K$10</f>
        <v>0</v>
      </c>
      <c r="H7" s="3">
        <f>[3]Junho!$K$11</f>
        <v>1</v>
      </c>
      <c r="I7" s="3">
        <f>[3]Junho!$K$12</f>
        <v>0</v>
      </c>
      <c r="J7" s="3">
        <f>[3]Junho!$K$13</f>
        <v>0</v>
      </c>
      <c r="K7" s="3">
        <f>[3]Junho!$K$14</f>
        <v>0</v>
      </c>
      <c r="L7" s="3">
        <f>[3]Junho!$K$15</f>
        <v>0.2</v>
      </c>
      <c r="M7" s="3">
        <f>[3]Junho!$K$16</f>
        <v>0</v>
      </c>
      <c r="N7" s="3">
        <f>[3]Junho!$K$17</f>
        <v>0.2</v>
      </c>
      <c r="O7" s="3">
        <f>[3]Junho!$K$18</f>
        <v>0</v>
      </c>
      <c r="P7" s="3">
        <f>[3]Junho!$K$19</f>
        <v>0</v>
      </c>
      <c r="Q7" s="3">
        <f>[3]Junho!$K$20</f>
        <v>0</v>
      </c>
      <c r="R7" s="3">
        <f>[3]Junho!$K$21</f>
        <v>0</v>
      </c>
      <c r="S7" s="3">
        <f>[3]Junho!$K$22</f>
        <v>0</v>
      </c>
      <c r="T7" s="3">
        <f>[3]Junho!$K$23</f>
        <v>0</v>
      </c>
      <c r="U7" s="3">
        <f>[3]Junho!$K$24</f>
        <v>0</v>
      </c>
      <c r="V7" s="3">
        <f>[3]Junho!$K$25</f>
        <v>0</v>
      </c>
      <c r="W7" s="3">
        <f>[3]Junho!$K$26</f>
        <v>0.2</v>
      </c>
      <c r="X7" s="3">
        <f>[3]Junho!$K$27</f>
        <v>0</v>
      </c>
      <c r="Y7" s="3">
        <f>[3]Junho!$K$28</f>
        <v>0</v>
      </c>
      <c r="Z7" s="3">
        <f>[3]Junho!$K$29</f>
        <v>0</v>
      </c>
      <c r="AA7" s="3">
        <f>[3]Junho!$K$30</f>
        <v>0</v>
      </c>
      <c r="AB7" s="3">
        <f>[3]Junho!$K$31</f>
        <v>0</v>
      </c>
      <c r="AC7" s="3">
        <f>[3]Junho!$K$32</f>
        <v>0</v>
      </c>
      <c r="AD7" s="3">
        <f>[3]Junho!$K$33</f>
        <v>5</v>
      </c>
      <c r="AE7" s="3">
        <f>[3]Junho!$K$34</f>
        <v>1.4</v>
      </c>
      <c r="AF7" s="16">
        <f t="shared" si="1"/>
        <v>8.1999999999999993</v>
      </c>
      <c r="AG7" s="16">
        <f t="shared" si="2"/>
        <v>5</v>
      </c>
      <c r="AH7" s="37" t="s">
        <v>58</v>
      </c>
    </row>
    <row r="8" spans="1:34" ht="17.100000000000001" customHeight="1" x14ac:dyDescent="0.2">
      <c r="A8" s="9" t="s">
        <v>2</v>
      </c>
      <c r="B8" s="3">
        <f>[4]Junho!$K$5</f>
        <v>0</v>
      </c>
      <c r="C8" s="3">
        <f>[4]Junho!$K$6</f>
        <v>0</v>
      </c>
      <c r="D8" s="3">
        <f>[4]Junho!$K$7</f>
        <v>0</v>
      </c>
      <c r="E8" s="3">
        <f>[4]Junho!$K$8</f>
        <v>0</v>
      </c>
      <c r="F8" s="3">
        <f>[4]Junho!$K$9</f>
        <v>0</v>
      </c>
      <c r="G8" s="3">
        <f>[4]Junho!$K$10</f>
        <v>0</v>
      </c>
      <c r="H8" s="3">
        <f>[4]Junho!$K$11</f>
        <v>9.4</v>
      </c>
      <c r="I8" s="3">
        <f>[4]Junho!$K$12</f>
        <v>0</v>
      </c>
      <c r="J8" s="3">
        <f>[4]Junho!$K$13</f>
        <v>24.4</v>
      </c>
      <c r="K8" s="3">
        <f>[4]Junho!$K$14</f>
        <v>0.2</v>
      </c>
      <c r="L8" s="3">
        <f>[4]Junho!$K$15</f>
        <v>0</v>
      </c>
      <c r="M8" s="3">
        <f>[4]Junho!$K$16</f>
        <v>0</v>
      </c>
      <c r="N8" s="3">
        <f>[4]Junho!$K$17</f>
        <v>0</v>
      </c>
      <c r="O8" s="3">
        <f>[4]Junho!$K$18</f>
        <v>0</v>
      </c>
      <c r="P8" s="3">
        <f>[4]Junho!$K$19</f>
        <v>0</v>
      </c>
      <c r="Q8" s="3">
        <f>[4]Junho!$K$20</f>
        <v>0</v>
      </c>
      <c r="R8" s="3">
        <f>[4]Junho!$K$21</f>
        <v>0</v>
      </c>
      <c r="S8" s="3">
        <f>[4]Junho!$K$22</f>
        <v>0</v>
      </c>
      <c r="T8" s="3">
        <f>[4]Junho!$K$23</f>
        <v>0</v>
      </c>
      <c r="U8" s="3">
        <f>[4]Junho!$K$24</f>
        <v>0</v>
      </c>
      <c r="V8" s="3">
        <f>[4]Junho!$K$25</f>
        <v>0</v>
      </c>
      <c r="W8" s="3">
        <f>[4]Junho!$K$26</f>
        <v>0</v>
      </c>
      <c r="X8" s="3">
        <f>[4]Junho!$K$27</f>
        <v>0</v>
      </c>
      <c r="Y8" s="3">
        <f>[4]Junho!$K$28</f>
        <v>0</v>
      </c>
      <c r="Z8" s="3">
        <f>[4]Junho!$K$29</f>
        <v>0</v>
      </c>
      <c r="AA8" s="3">
        <f>[4]Junho!$K$30</f>
        <v>0</v>
      </c>
      <c r="AB8" s="3">
        <f>[4]Junho!$K$31</f>
        <v>0</v>
      </c>
      <c r="AC8" s="3">
        <f>[4]Junho!$K$32</f>
        <v>0</v>
      </c>
      <c r="AD8" s="3">
        <f>[4]Junho!$K$33</f>
        <v>0</v>
      </c>
      <c r="AE8" s="3">
        <f>[4]Junho!$K$34</f>
        <v>0</v>
      </c>
      <c r="AF8" s="16">
        <f t="shared" si="1"/>
        <v>34</v>
      </c>
      <c r="AG8" s="16">
        <f t="shared" si="2"/>
        <v>24.4</v>
      </c>
      <c r="AH8" s="37">
        <v>20</v>
      </c>
    </row>
    <row r="9" spans="1:34" ht="17.100000000000001" customHeight="1" x14ac:dyDescent="0.2">
      <c r="A9" s="9" t="s">
        <v>3</v>
      </c>
      <c r="B9" s="3">
        <f>[5]Junho!$K$5</f>
        <v>0</v>
      </c>
      <c r="C9" s="3">
        <f>[5]Junho!$K$6</f>
        <v>0</v>
      </c>
      <c r="D9" s="3">
        <f>[5]Junho!$K$7</f>
        <v>0</v>
      </c>
      <c r="E9" s="3">
        <f>[5]Junho!$K$8</f>
        <v>0</v>
      </c>
      <c r="F9" s="3">
        <f>[5]Junho!$K$9</f>
        <v>0</v>
      </c>
      <c r="G9" s="3">
        <f>[5]Junho!$K$10</f>
        <v>0</v>
      </c>
      <c r="H9" s="3">
        <f>[5]Junho!$K$11</f>
        <v>0.8</v>
      </c>
      <c r="I9" s="3">
        <f>[5]Junho!$K$12</f>
        <v>0</v>
      </c>
      <c r="J9" s="3">
        <f>[5]Junho!$K$13</f>
        <v>12.6</v>
      </c>
      <c r="K9" s="3">
        <f>[5]Junho!$K$14</f>
        <v>23.799999999999997</v>
      </c>
      <c r="L9" s="3">
        <f>[5]Junho!$K$15</f>
        <v>0</v>
      </c>
      <c r="M9" s="3">
        <f>[5]Junho!$K$16</f>
        <v>0.2</v>
      </c>
      <c r="N9" s="3">
        <f>[5]Junho!$K$17</f>
        <v>0</v>
      </c>
      <c r="O9" s="3">
        <f>[5]Junho!$K$18</f>
        <v>0</v>
      </c>
      <c r="P9" s="3">
        <f>[5]Junho!$K$19</f>
        <v>0</v>
      </c>
      <c r="Q9" s="3">
        <f>[5]Junho!$K$20</f>
        <v>0</v>
      </c>
      <c r="R9" s="3">
        <f>[5]Junho!$K$21</f>
        <v>0</v>
      </c>
      <c r="S9" s="3">
        <f>[5]Junho!$K$22</f>
        <v>0</v>
      </c>
      <c r="T9" s="3">
        <f>[5]Junho!$K$23</f>
        <v>0</v>
      </c>
      <c r="U9" s="3">
        <f>[5]Junho!$K$24</f>
        <v>0</v>
      </c>
      <c r="V9" s="3">
        <f>[5]Junho!$K$25</f>
        <v>0</v>
      </c>
      <c r="W9" s="3">
        <f>[5]Junho!$K$26</f>
        <v>0</v>
      </c>
      <c r="X9" s="3">
        <f>[5]Junho!$K$27</f>
        <v>0</v>
      </c>
      <c r="Y9" s="3">
        <f>[5]Junho!$K$28</f>
        <v>0</v>
      </c>
      <c r="Z9" s="3">
        <f>[5]Junho!$K$29</f>
        <v>0</v>
      </c>
      <c r="AA9" s="3">
        <f>[5]Junho!$K$30</f>
        <v>0</v>
      </c>
      <c r="AB9" s="3">
        <f>[5]Junho!$K$31</f>
        <v>0</v>
      </c>
      <c r="AC9" s="3">
        <f>[5]Junho!$K$32</f>
        <v>0</v>
      </c>
      <c r="AD9" s="3">
        <f>[5]Junho!$K$33</f>
        <v>0</v>
      </c>
      <c r="AE9" s="3">
        <f>[5]Junho!$K$34</f>
        <v>0</v>
      </c>
      <c r="AF9" s="16">
        <f t="shared" si="1"/>
        <v>37.4</v>
      </c>
      <c r="AG9" s="16">
        <f t="shared" si="2"/>
        <v>23.799999999999997</v>
      </c>
      <c r="AH9" s="37">
        <v>18</v>
      </c>
    </row>
    <row r="10" spans="1:34" ht="17.100000000000001" customHeight="1" x14ac:dyDescent="0.2">
      <c r="A10" s="9" t="s">
        <v>4</v>
      </c>
      <c r="B10" s="3">
        <f>[6]Junho!$K$5</f>
        <v>0</v>
      </c>
      <c r="C10" s="3">
        <f>[6]Junho!$K$6</f>
        <v>0</v>
      </c>
      <c r="D10" s="3">
        <f>[6]Junho!$K$7</f>
        <v>0</v>
      </c>
      <c r="E10" s="3">
        <f>[6]Junho!$K$8</f>
        <v>0</v>
      </c>
      <c r="F10" s="3">
        <f>[6]Junho!$K$9</f>
        <v>0</v>
      </c>
      <c r="G10" s="3">
        <f>[6]Junho!$K$10</f>
        <v>0</v>
      </c>
      <c r="H10" s="3">
        <f>[6]Junho!$K$11</f>
        <v>0</v>
      </c>
      <c r="I10" s="3">
        <f>[6]Junho!$K$12</f>
        <v>0</v>
      </c>
      <c r="J10" s="3">
        <f>[6]Junho!$K$13</f>
        <v>14.8</v>
      </c>
      <c r="K10" s="3">
        <f>[6]Junho!$K$14</f>
        <v>8</v>
      </c>
      <c r="L10" s="3">
        <f>[6]Junho!$K$15</f>
        <v>0.60000000000000009</v>
      </c>
      <c r="M10" s="3">
        <f>[6]Junho!$K$16</f>
        <v>0</v>
      </c>
      <c r="N10" s="3">
        <f>[6]Junho!$K$17</f>
        <v>0</v>
      </c>
      <c r="O10" s="3">
        <f>[6]Junho!$K$18</f>
        <v>0</v>
      </c>
      <c r="P10" s="3">
        <f>[6]Junho!$K$19</f>
        <v>0</v>
      </c>
      <c r="Q10" s="3">
        <f>[6]Junho!$K$20</f>
        <v>0</v>
      </c>
      <c r="R10" s="3">
        <f>[6]Junho!$K$21</f>
        <v>0</v>
      </c>
      <c r="S10" s="3">
        <f>[6]Junho!$K$22</f>
        <v>0</v>
      </c>
      <c r="T10" s="3">
        <f>[6]Junho!$K$23</f>
        <v>0</v>
      </c>
      <c r="U10" s="3">
        <f>[6]Junho!$K$24</f>
        <v>0</v>
      </c>
      <c r="V10" s="3">
        <f>[6]Junho!$K$25</f>
        <v>0</v>
      </c>
      <c r="W10" s="3">
        <f>[6]Junho!$K$26</f>
        <v>0</v>
      </c>
      <c r="X10" s="3">
        <f>[6]Junho!$K$27</f>
        <v>0</v>
      </c>
      <c r="Y10" s="3">
        <f>[6]Junho!$K$28</f>
        <v>0</v>
      </c>
      <c r="Z10" s="3">
        <f>[6]Junho!$K$29</f>
        <v>0</v>
      </c>
      <c r="AA10" s="3">
        <f>[6]Junho!$K$30</f>
        <v>0.2</v>
      </c>
      <c r="AB10" s="3">
        <f>[6]Junho!$K$31</f>
        <v>0.2</v>
      </c>
      <c r="AC10" s="3">
        <f>[6]Junho!$K$32</f>
        <v>0</v>
      </c>
      <c r="AD10" s="3">
        <f>[6]Junho!$K$33</f>
        <v>0</v>
      </c>
      <c r="AE10" s="3">
        <f>[6]Junho!$K$34</f>
        <v>0</v>
      </c>
      <c r="AF10" s="16">
        <f t="shared" si="1"/>
        <v>23.8</v>
      </c>
      <c r="AG10" s="16">
        <f t="shared" si="2"/>
        <v>14.8</v>
      </c>
      <c r="AH10" s="37">
        <v>3</v>
      </c>
    </row>
    <row r="11" spans="1:34" ht="17.100000000000001" customHeight="1" x14ac:dyDescent="0.2">
      <c r="A11" s="9" t="s">
        <v>5</v>
      </c>
      <c r="B11" s="14">
        <f>[7]Junho!$K$5</f>
        <v>0</v>
      </c>
      <c r="C11" s="14">
        <f>[7]Junho!$K$6</f>
        <v>0</v>
      </c>
      <c r="D11" s="14">
        <f>[7]Junho!$K$7</f>
        <v>0</v>
      </c>
      <c r="E11" s="14">
        <f>[7]Junho!$K$8</f>
        <v>0</v>
      </c>
      <c r="F11" s="14">
        <f>[7]Junho!$K$9</f>
        <v>0</v>
      </c>
      <c r="G11" s="14">
        <f>[7]Junho!$K$10</f>
        <v>0</v>
      </c>
      <c r="H11" s="14">
        <f>[7]Junho!$K$11</f>
        <v>0</v>
      </c>
      <c r="I11" s="14">
        <f>[7]Junho!$K$12</f>
        <v>0</v>
      </c>
      <c r="J11" s="14">
        <f>[7]Junho!$K$13</f>
        <v>3.6</v>
      </c>
      <c r="K11" s="14">
        <f>[7]Junho!$K$14</f>
        <v>0</v>
      </c>
      <c r="L11" s="14">
        <f>[7]Junho!$K$15</f>
        <v>0</v>
      </c>
      <c r="M11" s="14">
        <f>[7]Junho!$K$16</f>
        <v>0</v>
      </c>
      <c r="N11" s="14">
        <f>[7]Junho!$K$17</f>
        <v>0</v>
      </c>
      <c r="O11" s="14">
        <f>[7]Junho!$K$18</f>
        <v>0</v>
      </c>
      <c r="P11" s="14">
        <f>[7]Junho!$K$19</f>
        <v>0</v>
      </c>
      <c r="Q11" s="14">
        <f>[7]Junho!$K$20</f>
        <v>0</v>
      </c>
      <c r="R11" s="14">
        <f>[7]Junho!$K$21</f>
        <v>0</v>
      </c>
      <c r="S11" s="14">
        <f>[7]Junho!$K$22</f>
        <v>0</v>
      </c>
      <c r="T11" s="14">
        <f>[7]Junho!$K$23</f>
        <v>0</v>
      </c>
      <c r="U11" s="14">
        <f>[7]Junho!$K$24</f>
        <v>0</v>
      </c>
      <c r="V11" s="14">
        <f>[7]Junho!$K$25</f>
        <v>0</v>
      </c>
      <c r="W11" s="14">
        <f>[7]Junho!$K$26</f>
        <v>0</v>
      </c>
      <c r="X11" s="14">
        <f>[7]Junho!$K$27</f>
        <v>0</v>
      </c>
      <c r="Y11" s="14">
        <f>[7]Junho!$K$28</f>
        <v>0</v>
      </c>
      <c r="Z11" s="14">
        <f>[7]Junho!$K$29</f>
        <v>0</v>
      </c>
      <c r="AA11" s="14">
        <f>[7]Junho!$K$30</f>
        <v>0</v>
      </c>
      <c r="AB11" s="14">
        <f>[7]Junho!$K$31</f>
        <v>0</v>
      </c>
      <c r="AC11" s="14">
        <f>[7]Junho!$K$32</f>
        <v>0</v>
      </c>
      <c r="AD11" s="14">
        <f>[7]Junho!$K$33</f>
        <v>0</v>
      </c>
      <c r="AE11" s="14">
        <f>[7]Junho!$K$34</f>
        <v>0.2</v>
      </c>
      <c r="AF11" s="16">
        <f t="shared" si="1"/>
        <v>3.8000000000000003</v>
      </c>
      <c r="AG11" s="16">
        <f t="shared" si="2"/>
        <v>3.6</v>
      </c>
      <c r="AH11" s="37" t="s">
        <v>58</v>
      </c>
    </row>
    <row r="12" spans="1:34" ht="17.100000000000001" customHeight="1" x14ac:dyDescent="0.2">
      <c r="A12" s="9" t="s">
        <v>6</v>
      </c>
      <c r="B12" s="14">
        <f>[8]Junho!$K$5</f>
        <v>0</v>
      </c>
      <c r="C12" s="14">
        <f>[8]Junho!$K$6</f>
        <v>0</v>
      </c>
      <c r="D12" s="14">
        <f>[8]Junho!$K$7</f>
        <v>0</v>
      </c>
      <c r="E12" s="14">
        <f>[8]Junho!$K$8</f>
        <v>0</v>
      </c>
      <c r="F12" s="14">
        <f>[8]Junho!$K$9</f>
        <v>0</v>
      </c>
      <c r="G12" s="14">
        <f>[8]Junho!$K$10</f>
        <v>0</v>
      </c>
      <c r="H12" s="14">
        <f>[8]Junho!$K$11</f>
        <v>0</v>
      </c>
      <c r="I12" s="14">
        <f>[8]Junho!$K$12</f>
        <v>0</v>
      </c>
      <c r="J12" s="14">
        <f>[8]Junho!$K$13</f>
        <v>4.2</v>
      </c>
      <c r="K12" s="14">
        <f>[8]Junho!$K$14</f>
        <v>0</v>
      </c>
      <c r="L12" s="14">
        <f>[8]Junho!$K$15</f>
        <v>0</v>
      </c>
      <c r="M12" s="14">
        <f>[8]Junho!$K$16</f>
        <v>0.2</v>
      </c>
      <c r="N12" s="14">
        <f>[8]Junho!$K$17</f>
        <v>0</v>
      </c>
      <c r="O12" s="14">
        <f>[8]Junho!$K$18</f>
        <v>0</v>
      </c>
      <c r="P12" s="14">
        <f>[8]Junho!$K$19</f>
        <v>0</v>
      </c>
      <c r="Q12" s="14">
        <f>[8]Junho!$K$20</f>
        <v>0</v>
      </c>
      <c r="R12" s="14">
        <f>[8]Junho!$K$21</f>
        <v>0</v>
      </c>
      <c r="S12" s="14">
        <f>[8]Junho!$K$22</f>
        <v>0</v>
      </c>
      <c r="T12" s="14">
        <f>[8]Junho!$K$23</f>
        <v>0</v>
      </c>
      <c r="U12" s="14">
        <f>[8]Junho!$K$24</f>
        <v>0</v>
      </c>
      <c r="V12" s="14">
        <f>[8]Junho!$K$25</f>
        <v>0</v>
      </c>
      <c r="W12" s="14">
        <f>[8]Junho!$K$26</f>
        <v>0</v>
      </c>
      <c r="X12" s="14">
        <f>[8]Junho!$K$27</f>
        <v>0</v>
      </c>
      <c r="Y12" s="14">
        <f>[8]Junho!$K$28</f>
        <v>0</v>
      </c>
      <c r="Z12" s="14">
        <f>[8]Junho!$K$29</f>
        <v>0</v>
      </c>
      <c r="AA12" s="14">
        <f>[8]Junho!$K$30</f>
        <v>0</v>
      </c>
      <c r="AB12" s="14">
        <f>[8]Junho!$K$31</f>
        <v>0</v>
      </c>
      <c r="AC12" s="14">
        <f>[8]Junho!$K$32</f>
        <v>0</v>
      </c>
      <c r="AD12" s="14">
        <f>[8]Junho!$K$33</f>
        <v>0</v>
      </c>
      <c r="AE12" s="14">
        <f>[8]Junho!$K$34</f>
        <v>0</v>
      </c>
      <c r="AF12" s="16">
        <f t="shared" si="1"/>
        <v>4.4000000000000004</v>
      </c>
      <c r="AG12" s="16">
        <f t="shared" si="2"/>
        <v>4.2</v>
      </c>
      <c r="AH12" s="37">
        <v>18</v>
      </c>
    </row>
    <row r="13" spans="1:34" ht="17.100000000000001" customHeight="1" x14ac:dyDescent="0.2">
      <c r="A13" s="9" t="s">
        <v>7</v>
      </c>
      <c r="B13" s="14">
        <f>[9]Junho!$K$5</f>
        <v>0</v>
      </c>
      <c r="C13" s="14">
        <f>[9]Junho!$K$6</f>
        <v>0</v>
      </c>
      <c r="D13" s="14">
        <f>[9]Junho!$K$7</f>
        <v>0</v>
      </c>
      <c r="E13" s="14">
        <f>[9]Junho!$K$8</f>
        <v>0</v>
      </c>
      <c r="F13" s="14">
        <f>[9]Junho!$K$9</f>
        <v>0</v>
      </c>
      <c r="G13" s="14">
        <f>[9]Junho!$K$10</f>
        <v>0</v>
      </c>
      <c r="H13" s="14">
        <f>[9]Junho!$K$11</f>
        <v>3</v>
      </c>
      <c r="I13" s="14">
        <f>[9]Junho!$K$12</f>
        <v>0.2</v>
      </c>
      <c r="J13" s="14">
        <f>[9]Junho!$K$13</f>
        <v>23</v>
      </c>
      <c r="K13" s="14">
        <f>[9]Junho!$K$14</f>
        <v>0.2</v>
      </c>
      <c r="L13" s="14">
        <f>[9]Junho!$K$15</f>
        <v>0</v>
      </c>
      <c r="M13" s="14">
        <f>[9]Junho!$K$16</f>
        <v>0</v>
      </c>
      <c r="N13" s="14">
        <f>[9]Junho!$K$17</f>
        <v>0</v>
      </c>
      <c r="O13" s="14">
        <f>[9]Junho!$K$18</f>
        <v>0</v>
      </c>
      <c r="P13" s="14">
        <f>[9]Junho!$K$19</f>
        <v>0</v>
      </c>
      <c r="Q13" s="14">
        <f>[9]Junho!$K$20</f>
        <v>0</v>
      </c>
      <c r="R13" s="14">
        <f>[9]Junho!$K$21</f>
        <v>0</v>
      </c>
      <c r="S13" s="14">
        <f>[9]Junho!$K$22</f>
        <v>0</v>
      </c>
      <c r="T13" s="14">
        <f>[9]Junho!$K$23</f>
        <v>0</v>
      </c>
      <c r="U13" s="14">
        <f>[9]Junho!$K$24</f>
        <v>0</v>
      </c>
      <c r="V13" s="14">
        <f>[9]Junho!$K$25</f>
        <v>0</v>
      </c>
      <c r="W13" s="14">
        <f>[9]Junho!$K$26</f>
        <v>0</v>
      </c>
      <c r="X13" s="14">
        <f>[9]Junho!$K$27</f>
        <v>0</v>
      </c>
      <c r="Y13" s="14">
        <f>[9]Junho!$K$28</f>
        <v>0</v>
      </c>
      <c r="Z13" s="14">
        <f>[9]Junho!$K$29</f>
        <v>0.2</v>
      </c>
      <c r="AA13" s="14">
        <f>[9]Junho!$K$30</f>
        <v>0.4</v>
      </c>
      <c r="AB13" s="14">
        <f>[9]Junho!$K$31</f>
        <v>0</v>
      </c>
      <c r="AC13" s="14">
        <f>[9]Junho!$K$32</f>
        <v>0</v>
      </c>
      <c r="AD13" s="14">
        <f>[9]Junho!$K$33</f>
        <v>65</v>
      </c>
      <c r="AE13" s="14">
        <f>[9]Junho!$K$34</f>
        <v>16.999999999999996</v>
      </c>
      <c r="AF13" s="16">
        <f t="shared" si="1"/>
        <v>109</v>
      </c>
      <c r="AG13" s="16">
        <f t="shared" si="2"/>
        <v>65</v>
      </c>
      <c r="AH13" s="37" t="s">
        <v>58</v>
      </c>
    </row>
    <row r="14" spans="1:34" ht="17.100000000000001" customHeight="1" x14ac:dyDescent="0.2">
      <c r="A14" s="9" t="s">
        <v>8</v>
      </c>
      <c r="B14" s="3">
        <f>[10]Junho!$K$5</f>
        <v>0</v>
      </c>
      <c r="C14" s="3">
        <f>[10]Junho!$K$6</f>
        <v>0</v>
      </c>
      <c r="D14" s="3">
        <f>[10]Junho!$K$7</f>
        <v>0</v>
      </c>
      <c r="E14" s="3">
        <f>[10]Junho!$K$8</f>
        <v>0</v>
      </c>
      <c r="F14" s="3">
        <f>[10]Junho!$K$9</f>
        <v>0</v>
      </c>
      <c r="G14" s="3">
        <f>[10]Junho!$K$10</f>
        <v>0</v>
      </c>
      <c r="H14" s="3">
        <f>[10]Junho!$K$11</f>
        <v>3</v>
      </c>
      <c r="I14" s="3">
        <f>[10]Junho!$K$12</f>
        <v>0.4</v>
      </c>
      <c r="J14" s="3">
        <f>[10]Junho!$K$13</f>
        <v>23</v>
      </c>
      <c r="K14" s="3">
        <f>[10]Junho!$K$14</f>
        <v>0.2</v>
      </c>
      <c r="L14" s="3">
        <f>[10]Junho!$K$15</f>
        <v>0</v>
      </c>
      <c r="M14" s="3">
        <f>[10]Junho!$K$16</f>
        <v>0</v>
      </c>
      <c r="N14" s="3">
        <f>[10]Junho!$K$17</f>
        <v>0</v>
      </c>
      <c r="O14" s="3">
        <f>[10]Junho!$K$18</f>
        <v>0</v>
      </c>
      <c r="P14" s="3">
        <f>[10]Junho!$K$19</f>
        <v>0</v>
      </c>
      <c r="Q14" s="3">
        <f>[10]Junho!$K$20</f>
        <v>0</v>
      </c>
      <c r="R14" s="3">
        <f>[10]Junho!$K$21</f>
        <v>0</v>
      </c>
      <c r="S14" s="3">
        <f>[10]Junho!$K$22</f>
        <v>0</v>
      </c>
      <c r="T14" s="3">
        <f>[10]Junho!$K$23</f>
        <v>0</v>
      </c>
      <c r="U14" s="3">
        <f>[10]Junho!$K$24</f>
        <v>0</v>
      </c>
      <c r="V14" s="3">
        <f>[10]Junho!$K$25</f>
        <v>0</v>
      </c>
      <c r="W14" s="3">
        <f>[10]Junho!$K$26</f>
        <v>0</v>
      </c>
      <c r="X14" s="3">
        <f>[10]Junho!$K$27</f>
        <v>0</v>
      </c>
      <c r="Y14" s="3">
        <f>[10]Junho!$K$28</f>
        <v>0</v>
      </c>
      <c r="Z14" s="3">
        <f>[10]Junho!$K$29</f>
        <v>0.2</v>
      </c>
      <c r="AA14" s="3">
        <f>[10]Junho!$K$30</f>
        <v>1</v>
      </c>
      <c r="AB14" s="3">
        <f>[10]Junho!$K$31</f>
        <v>0</v>
      </c>
      <c r="AC14" s="3">
        <f>[10]Junho!$K$32</f>
        <v>0</v>
      </c>
      <c r="AD14" s="3">
        <f>[10]Junho!$K$33</f>
        <v>6.2000000000000011</v>
      </c>
      <c r="AE14" s="3">
        <f>[10]Junho!$K$34</f>
        <v>15.799999999999999</v>
      </c>
      <c r="AF14" s="16">
        <f t="shared" si="1"/>
        <v>49.8</v>
      </c>
      <c r="AG14" s="16">
        <f t="shared" si="2"/>
        <v>23</v>
      </c>
      <c r="AH14" s="37" t="s">
        <v>58</v>
      </c>
    </row>
    <row r="15" spans="1:34" ht="17.100000000000001" customHeight="1" x14ac:dyDescent="0.2">
      <c r="A15" s="9" t="s">
        <v>9</v>
      </c>
      <c r="B15" s="14">
        <f>[11]Junho!$K$5</f>
        <v>0</v>
      </c>
      <c r="C15" s="14">
        <f>[11]Junho!$K$6</f>
        <v>0</v>
      </c>
      <c r="D15" s="14">
        <f>[11]Junho!$K$7</f>
        <v>0</v>
      </c>
      <c r="E15" s="14">
        <f>[11]Junho!$K$8</f>
        <v>0</v>
      </c>
      <c r="F15" s="14">
        <f>[11]Junho!$K$9</f>
        <v>0</v>
      </c>
      <c r="G15" s="14">
        <f>[11]Junho!$K$10</f>
        <v>0</v>
      </c>
      <c r="H15" s="14">
        <f>[11]Junho!$K$11</f>
        <v>4.8000000000000007</v>
      </c>
      <c r="I15" s="14">
        <f>[11]Junho!$K$12</f>
        <v>1</v>
      </c>
      <c r="J15" s="14">
        <f>[11]Junho!$K$13</f>
        <v>45.8</v>
      </c>
      <c r="K15" s="14">
        <f>[11]Junho!$K$14</f>
        <v>0</v>
      </c>
      <c r="L15" s="14">
        <f>[11]Junho!$K$15</f>
        <v>0.2</v>
      </c>
      <c r="M15" s="14">
        <f>[11]Junho!$K$16</f>
        <v>0</v>
      </c>
      <c r="N15" s="14">
        <f>[11]Junho!$K$17</f>
        <v>0</v>
      </c>
      <c r="O15" s="14">
        <f>[11]Junho!$K$18</f>
        <v>0</v>
      </c>
      <c r="P15" s="14">
        <f>[11]Junho!$K$19</f>
        <v>0</v>
      </c>
      <c r="Q15" s="14">
        <f>[11]Junho!$K$20</f>
        <v>0</v>
      </c>
      <c r="R15" s="14">
        <f>[11]Junho!$K$21</f>
        <v>0</v>
      </c>
      <c r="S15" s="14">
        <f>[11]Junho!$K$22</f>
        <v>0</v>
      </c>
      <c r="T15" s="14">
        <f>[11]Junho!$K$23</f>
        <v>0</v>
      </c>
      <c r="U15" s="14">
        <f>[11]Junho!$K$24</f>
        <v>0</v>
      </c>
      <c r="V15" s="14">
        <f>[11]Junho!$K$25</f>
        <v>0</v>
      </c>
      <c r="W15" s="14">
        <f>[11]Junho!$K$26</f>
        <v>0</v>
      </c>
      <c r="X15" s="14">
        <f>[11]Junho!$K$27</f>
        <v>0</v>
      </c>
      <c r="Y15" s="14">
        <f>[11]Junho!$K$28</f>
        <v>0</v>
      </c>
      <c r="Z15" s="14">
        <f>[11]Junho!$K$29</f>
        <v>0</v>
      </c>
      <c r="AA15" s="14">
        <f>[11]Junho!$K$30</f>
        <v>1</v>
      </c>
      <c r="AB15" s="14">
        <f>[11]Junho!$K$31</f>
        <v>0</v>
      </c>
      <c r="AC15" s="14">
        <f>[11]Junho!$K$32</f>
        <v>0</v>
      </c>
      <c r="AD15" s="14">
        <f>[11]Junho!$K$33</f>
        <v>18.399999999999999</v>
      </c>
      <c r="AE15" s="14">
        <f>[11]Junho!$K$34</f>
        <v>0.4</v>
      </c>
      <c r="AF15" s="16">
        <f t="shared" si="1"/>
        <v>71.599999999999994</v>
      </c>
      <c r="AG15" s="16">
        <f t="shared" si="2"/>
        <v>45.8</v>
      </c>
      <c r="AH15" s="37" t="s">
        <v>58</v>
      </c>
    </row>
    <row r="16" spans="1:34" ht="17.100000000000001" customHeight="1" x14ac:dyDescent="0.2">
      <c r="A16" s="9" t="s">
        <v>10</v>
      </c>
      <c r="B16" s="14">
        <f>[12]Junho!$K$5</f>
        <v>0</v>
      </c>
      <c r="C16" s="14">
        <f>[12]Junho!$K$6</f>
        <v>0</v>
      </c>
      <c r="D16" s="14">
        <f>[12]Junho!$K$7</f>
        <v>0</v>
      </c>
      <c r="E16" s="14">
        <f>[12]Junho!$K$8</f>
        <v>0</v>
      </c>
      <c r="F16" s="14">
        <f>[12]Junho!$K$9</f>
        <v>0</v>
      </c>
      <c r="G16" s="14">
        <f>[12]Junho!$K$10</f>
        <v>0</v>
      </c>
      <c r="H16" s="14">
        <f>[12]Junho!$K$11</f>
        <v>4.5999999999999996</v>
      </c>
      <c r="I16" s="14">
        <f>[12]Junho!$K$12</f>
        <v>0.2</v>
      </c>
      <c r="J16" s="14">
        <f>[12]Junho!$K$13</f>
        <v>40</v>
      </c>
      <c r="K16" s="14">
        <f>[12]Junho!$K$14</f>
        <v>0.2</v>
      </c>
      <c r="L16" s="14">
        <f>[12]Junho!$K$15</f>
        <v>0.2</v>
      </c>
      <c r="M16" s="14">
        <f>[12]Junho!$K$16</f>
        <v>0</v>
      </c>
      <c r="N16" s="14">
        <f>[12]Junho!$K$17</f>
        <v>0</v>
      </c>
      <c r="O16" s="14">
        <f>[12]Junho!$K$18</f>
        <v>0</v>
      </c>
      <c r="P16" s="14">
        <f>[12]Junho!$K$19</f>
        <v>0</v>
      </c>
      <c r="Q16" s="14">
        <f>[12]Junho!$K$20</f>
        <v>0</v>
      </c>
      <c r="R16" s="14">
        <f>[12]Junho!$K$21</f>
        <v>0</v>
      </c>
      <c r="S16" s="14">
        <f>[12]Junho!$K$22</f>
        <v>0</v>
      </c>
      <c r="T16" s="14">
        <f>[12]Junho!$K$23</f>
        <v>0</v>
      </c>
      <c r="U16" s="14">
        <f>[12]Junho!$K$24</f>
        <v>0</v>
      </c>
      <c r="V16" s="14">
        <f>[12]Junho!$K$25</f>
        <v>0</v>
      </c>
      <c r="W16" s="14">
        <f>[12]Junho!$K$26</f>
        <v>0</v>
      </c>
      <c r="X16" s="14">
        <f>[12]Junho!$K$27</f>
        <v>0</v>
      </c>
      <c r="Y16" s="14">
        <f>[12]Junho!$K$28</f>
        <v>0</v>
      </c>
      <c r="Z16" s="14">
        <f>[12]Junho!$K$29</f>
        <v>0.2</v>
      </c>
      <c r="AA16" s="14">
        <f>[12]Junho!$K$30</f>
        <v>2</v>
      </c>
      <c r="AB16" s="14">
        <f>[12]Junho!$K$31</f>
        <v>0</v>
      </c>
      <c r="AC16" s="14">
        <f>[12]Junho!$K$32</f>
        <v>0</v>
      </c>
      <c r="AD16" s="14">
        <f>[12]Junho!$K$33</f>
        <v>19</v>
      </c>
      <c r="AE16" s="14">
        <f>[12]Junho!$K$34</f>
        <v>12.799999999999999</v>
      </c>
      <c r="AF16" s="16">
        <f t="shared" si="1"/>
        <v>79.2</v>
      </c>
      <c r="AG16" s="16">
        <f t="shared" si="2"/>
        <v>40</v>
      </c>
      <c r="AH16" s="37" t="s">
        <v>58</v>
      </c>
    </row>
    <row r="17" spans="1:34" ht="17.100000000000001" customHeight="1" x14ac:dyDescent="0.2">
      <c r="A17" s="9" t="s">
        <v>11</v>
      </c>
      <c r="B17" s="14">
        <f>[13]Junho!$K$5</f>
        <v>0</v>
      </c>
      <c r="C17" s="14">
        <f>[13]Junho!$K$6</f>
        <v>0</v>
      </c>
      <c r="D17" s="14">
        <f>[13]Junho!$K$7</f>
        <v>0</v>
      </c>
      <c r="E17" s="14">
        <f>[13]Junho!$K$8</f>
        <v>0</v>
      </c>
      <c r="F17" s="14">
        <f>[13]Junho!$K$9</f>
        <v>0</v>
      </c>
      <c r="G17" s="14">
        <f>[13]Junho!$K$10</f>
        <v>0</v>
      </c>
      <c r="H17" s="14">
        <f>[13]Junho!$K$11</f>
        <v>1.4000000000000001</v>
      </c>
      <c r="I17" s="14">
        <f>[13]Junho!$K$12</f>
        <v>0.2</v>
      </c>
      <c r="J17" s="14">
        <f>[13]Junho!$K$13</f>
        <v>11.2</v>
      </c>
      <c r="K17" s="14">
        <f>[13]Junho!$K$14</f>
        <v>2.1999999999999997</v>
      </c>
      <c r="L17" s="14">
        <f>[13]Junho!$K$15</f>
        <v>0.2</v>
      </c>
      <c r="M17" s="14">
        <f>[13]Junho!$K$16</f>
        <v>0.2</v>
      </c>
      <c r="N17" s="14">
        <f>[13]Junho!$K$17</f>
        <v>0.2</v>
      </c>
      <c r="O17" s="14">
        <f>[13]Junho!$K$18</f>
        <v>0</v>
      </c>
      <c r="P17" s="14">
        <f>[13]Junho!$K$19</f>
        <v>0</v>
      </c>
      <c r="Q17" s="14">
        <f>[13]Junho!$K$20</f>
        <v>0</v>
      </c>
      <c r="R17" s="14">
        <f>[13]Junho!$K$21</f>
        <v>0</v>
      </c>
      <c r="S17" s="14">
        <f>[13]Junho!$K$22</f>
        <v>0</v>
      </c>
      <c r="T17" s="14">
        <f>[13]Junho!$K$23</f>
        <v>0</v>
      </c>
      <c r="U17" s="14">
        <f>[13]Junho!$K$24</f>
        <v>0</v>
      </c>
      <c r="V17" s="14">
        <f>[13]Junho!$K$25</f>
        <v>0</v>
      </c>
      <c r="W17" s="14">
        <f>[13]Junho!$K$26</f>
        <v>0</v>
      </c>
      <c r="X17" s="14">
        <f>[13]Junho!$K$27</f>
        <v>0</v>
      </c>
      <c r="Y17" s="14">
        <f>[13]Junho!$K$28</f>
        <v>0</v>
      </c>
      <c r="Z17" s="14">
        <f>[13]Junho!$K$29</f>
        <v>0</v>
      </c>
      <c r="AA17" s="14">
        <f>[13]Junho!$K$30</f>
        <v>0.2</v>
      </c>
      <c r="AB17" s="14">
        <f>[13]Junho!$K$31</f>
        <v>0</v>
      </c>
      <c r="AC17" s="14">
        <f>[13]Junho!$K$32</f>
        <v>0</v>
      </c>
      <c r="AD17" s="14">
        <f>[13]Junho!$K$33</f>
        <v>3.5999999999999996</v>
      </c>
      <c r="AE17" s="14">
        <f>[13]Junho!$K$34</f>
        <v>1.4</v>
      </c>
      <c r="AF17" s="16">
        <f t="shared" si="1"/>
        <v>20.799999999999994</v>
      </c>
      <c r="AG17" s="16">
        <f t="shared" si="2"/>
        <v>11.2</v>
      </c>
      <c r="AH17" s="37" t="s">
        <v>58</v>
      </c>
    </row>
    <row r="18" spans="1:34" ht="17.100000000000001" customHeight="1" x14ac:dyDescent="0.2">
      <c r="A18" s="9" t="s">
        <v>12</v>
      </c>
      <c r="B18" s="14">
        <f>[14]Junho!$K$5</f>
        <v>0</v>
      </c>
      <c r="C18" s="14">
        <f>[14]Junho!$K$6</f>
        <v>0</v>
      </c>
      <c r="D18" s="14">
        <f>[14]Junho!$K$7</f>
        <v>0</v>
      </c>
      <c r="E18" s="14">
        <f>[14]Junho!$K$8</f>
        <v>0</v>
      </c>
      <c r="F18" s="14">
        <f>[14]Junho!$K$9</f>
        <v>0</v>
      </c>
      <c r="G18" s="14">
        <f>[14]Junho!$K$10</f>
        <v>0</v>
      </c>
      <c r="H18" s="14">
        <f>[14]Junho!$K$11</f>
        <v>1.8</v>
      </c>
      <c r="I18" s="14">
        <f>[14]Junho!$K$12</f>
        <v>0</v>
      </c>
      <c r="J18" s="14">
        <f>[14]Junho!$K$13</f>
        <v>0</v>
      </c>
      <c r="K18" s="14">
        <f>[14]Junho!$K$14</f>
        <v>0</v>
      </c>
      <c r="L18" s="14">
        <f>[14]Junho!$K$15</f>
        <v>0</v>
      </c>
      <c r="M18" s="14">
        <f>[14]Junho!$K$16</f>
        <v>0</v>
      </c>
      <c r="N18" s="14">
        <f>[14]Junho!$K$17</f>
        <v>0</v>
      </c>
      <c r="O18" s="14">
        <f>[14]Junho!$K$18</f>
        <v>0</v>
      </c>
      <c r="P18" s="14">
        <f>[14]Junho!$K$19</f>
        <v>0</v>
      </c>
      <c r="Q18" s="14">
        <f>[14]Junho!$K$20</f>
        <v>0</v>
      </c>
      <c r="R18" s="14">
        <f>[14]Junho!$K$21</f>
        <v>0</v>
      </c>
      <c r="S18" s="14">
        <f>[14]Junho!$K$22</f>
        <v>0</v>
      </c>
      <c r="T18" s="14">
        <f>[14]Junho!$K$23</f>
        <v>0</v>
      </c>
      <c r="U18" s="14">
        <f>[14]Junho!$K$24</f>
        <v>0</v>
      </c>
      <c r="V18" s="14">
        <f>[14]Junho!$K$25</f>
        <v>0</v>
      </c>
      <c r="W18" s="14">
        <f>[14]Junho!$K$26</f>
        <v>0</v>
      </c>
      <c r="X18" s="14">
        <f>[14]Junho!$K$27</f>
        <v>0</v>
      </c>
      <c r="Y18" s="14">
        <f>[14]Junho!$K$28</f>
        <v>0</v>
      </c>
      <c r="Z18" s="14">
        <f>[14]Junho!$K$29</f>
        <v>0</v>
      </c>
      <c r="AA18" s="14">
        <f>[14]Junho!$K$30</f>
        <v>0</v>
      </c>
      <c r="AB18" s="14">
        <f>[14]Junho!$K$31</f>
        <v>0</v>
      </c>
      <c r="AC18" s="14">
        <f>[14]Junho!$K$32</f>
        <v>0</v>
      </c>
      <c r="AD18" s="14">
        <f>[14]Junho!$K$33</f>
        <v>4.6000000000000005</v>
      </c>
      <c r="AE18" s="14">
        <f>[14]Junho!$K$34</f>
        <v>9</v>
      </c>
      <c r="AF18" s="16">
        <f t="shared" si="1"/>
        <v>15.4</v>
      </c>
      <c r="AG18" s="16">
        <f t="shared" si="2"/>
        <v>9</v>
      </c>
      <c r="AH18" s="37" t="s">
        <v>58</v>
      </c>
    </row>
    <row r="19" spans="1:34" ht="17.100000000000001" customHeight="1" x14ac:dyDescent="0.2">
      <c r="A19" s="9" t="s">
        <v>13</v>
      </c>
      <c r="B19" s="14" t="str">
        <f>[15]Junho!$K$5</f>
        <v>**</v>
      </c>
      <c r="C19" s="14" t="str">
        <f>[15]Junho!$K$6</f>
        <v>**</v>
      </c>
      <c r="D19" s="14" t="str">
        <f>[15]Junho!$K$7</f>
        <v>**</v>
      </c>
      <c r="E19" s="14" t="str">
        <f>[15]Junho!$K$8</f>
        <v>**</v>
      </c>
      <c r="F19" s="14" t="str">
        <f>[15]Junho!$K$9</f>
        <v>**</v>
      </c>
      <c r="G19" s="14" t="str">
        <f>[15]Junho!$K$10</f>
        <v>**</v>
      </c>
      <c r="H19" s="14" t="str">
        <f>[15]Junho!$K$11</f>
        <v>**</v>
      </c>
      <c r="I19" s="14" t="str">
        <f>[15]Junho!$K$12</f>
        <v>**</v>
      </c>
      <c r="J19" s="14" t="str">
        <f>[15]Junho!$K$13</f>
        <v>**</v>
      </c>
      <c r="K19" s="14" t="str">
        <f>[15]Junho!$K$14</f>
        <v>**</v>
      </c>
      <c r="L19" s="14" t="str">
        <f>[15]Junho!$K$15</f>
        <v>**</v>
      </c>
      <c r="M19" s="14" t="str">
        <f>[15]Junho!$K$16</f>
        <v>**</v>
      </c>
      <c r="N19" s="14" t="str">
        <f>[15]Junho!$K$17</f>
        <v>**</v>
      </c>
      <c r="O19" s="14" t="str">
        <f>[15]Junho!$K$18</f>
        <v>**</v>
      </c>
      <c r="P19" s="14" t="str">
        <f>[15]Junho!$K$19</f>
        <v>**</v>
      </c>
      <c r="Q19" s="14" t="str">
        <f>[15]Junho!$K$20</f>
        <v>**</v>
      </c>
      <c r="R19" s="14" t="str">
        <f>[15]Junho!$K$21</f>
        <v>**</v>
      </c>
      <c r="S19" s="14" t="str">
        <f>[15]Junho!$K$22</f>
        <v>**</v>
      </c>
      <c r="T19" s="14" t="str">
        <f>[15]Junho!$K$23</f>
        <v>**</v>
      </c>
      <c r="U19" s="14" t="str">
        <f>[15]Junho!$K$24</f>
        <v>**</v>
      </c>
      <c r="V19" s="14" t="str">
        <f>[15]Junho!$K$25</f>
        <v>**</v>
      </c>
      <c r="W19" s="14" t="str">
        <f>[15]Junho!$K$26</f>
        <v>**</v>
      </c>
      <c r="X19" s="14" t="str">
        <f>[15]Junho!$K$27</f>
        <v>**</v>
      </c>
      <c r="Y19" s="14" t="str">
        <f>[15]Junho!$K$28</f>
        <v>**</v>
      </c>
      <c r="Z19" s="14" t="str">
        <f>[15]Junho!$K$29</f>
        <v>**</v>
      </c>
      <c r="AA19" s="14" t="str">
        <f>[15]Junho!$K$30</f>
        <v>**</v>
      </c>
      <c r="AB19" s="14" t="str">
        <f>[15]Junho!$K$31</f>
        <v>**</v>
      </c>
      <c r="AC19" s="14" t="str">
        <f>[15]Junho!$K$32</f>
        <v>**</v>
      </c>
      <c r="AD19" s="14" t="str">
        <f>[15]Junho!$K$33</f>
        <v>**</v>
      </c>
      <c r="AE19" s="14" t="str">
        <f>[15]Junho!$K$34</f>
        <v>**</v>
      </c>
      <c r="AF19" s="16" t="s">
        <v>32</v>
      </c>
      <c r="AG19" s="16" t="s">
        <v>32</v>
      </c>
      <c r="AH19" s="37" t="s">
        <v>48</v>
      </c>
    </row>
    <row r="20" spans="1:34" ht="17.100000000000001" customHeight="1" x14ac:dyDescent="0.2">
      <c r="A20" s="9" t="s">
        <v>14</v>
      </c>
      <c r="B20" s="14">
        <f>[16]Junho!$K$5</f>
        <v>0</v>
      </c>
      <c r="C20" s="14">
        <f>[16]Junho!$K$6</f>
        <v>0</v>
      </c>
      <c r="D20" s="14">
        <f>[16]Junho!$K$7</f>
        <v>0</v>
      </c>
      <c r="E20" s="14">
        <f>[16]Junho!$K$8</f>
        <v>0</v>
      </c>
      <c r="F20" s="14">
        <f>[16]Junho!$K$9</f>
        <v>0</v>
      </c>
      <c r="G20" s="14">
        <f>[16]Junho!$K$10</f>
        <v>0</v>
      </c>
      <c r="H20" s="14">
        <f>[16]Junho!$K$11</f>
        <v>1.4</v>
      </c>
      <c r="I20" s="14">
        <f>[16]Junho!$K$12</f>
        <v>0</v>
      </c>
      <c r="J20" s="14">
        <f>[16]Junho!$K$13</f>
        <v>34.4</v>
      </c>
      <c r="K20" s="14">
        <f>[16]Junho!$K$14</f>
        <v>6.4</v>
      </c>
      <c r="L20" s="14">
        <f>[16]Junho!$K$15</f>
        <v>0</v>
      </c>
      <c r="M20" s="14">
        <f>[16]Junho!$K$16</f>
        <v>0</v>
      </c>
      <c r="N20" s="14">
        <f>[16]Junho!$K$17</f>
        <v>0</v>
      </c>
      <c r="O20" s="14">
        <f>[16]Junho!$K$18</f>
        <v>0</v>
      </c>
      <c r="P20" s="14">
        <f>[16]Junho!$K$19</f>
        <v>0</v>
      </c>
      <c r="Q20" s="14">
        <f>[16]Junho!$K$20</f>
        <v>0</v>
      </c>
      <c r="R20" s="14">
        <f>[16]Junho!$K$21</f>
        <v>0</v>
      </c>
      <c r="S20" s="14">
        <f>[16]Junho!$K$22</f>
        <v>0</v>
      </c>
      <c r="T20" s="14">
        <f>[16]Junho!$K$23</f>
        <v>0</v>
      </c>
      <c r="U20" s="14">
        <f>[16]Junho!$K$24</f>
        <v>0</v>
      </c>
      <c r="V20" s="14">
        <f>[16]Junho!$K$25</f>
        <v>0</v>
      </c>
      <c r="W20" s="14">
        <f>[16]Junho!$K$26</f>
        <v>0</v>
      </c>
      <c r="X20" s="14">
        <f>[16]Junho!$K$27</f>
        <v>0</v>
      </c>
      <c r="Y20" s="14">
        <f>[16]Junho!$K$28</f>
        <v>0</v>
      </c>
      <c r="Z20" s="14">
        <f>[16]Junho!$K$29</f>
        <v>0</v>
      </c>
      <c r="AA20" s="14">
        <f>[16]Junho!$K$30</f>
        <v>0</v>
      </c>
      <c r="AB20" s="14">
        <f>[16]Junho!$K$31</f>
        <v>0</v>
      </c>
      <c r="AC20" s="14">
        <f>[16]Junho!$K$32</f>
        <v>0</v>
      </c>
      <c r="AD20" s="14">
        <f>[16]Junho!$K$33</f>
        <v>0</v>
      </c>
      <c r="AE20" s="14">
        <f>[16]Junho!$K$34</f>
        <v>0</v>
      </c>
      <c r="AF20" s="16">
        <f t="shared" si="1"/>
        <v>42.199999999999996</v>
      </c>
      <c r="AG20" s="16">
        <f t="shared" si="2"/>
        <v>34.4</v>
      </c>
      <c r="AH20" s="37">
        <v>20</v>
      </c>
    </row>
    <row r="21" spans="1:34" ht="17.100000000000001" customHeight="1" x14ac:dyDescent="0.2">
      <c r="A21" s="9" t="s">
        <v>15</v>
      </c>
      <c r="B21" s="14">
        <f>[17]Junho!$K$5</f>
        <v>9.8000000000000007</v>
      </c>
      <c r="C21" s="14">
        <f>[17]Junho!$K$6</f>
        <v>0</v>
      </c>
      <c r="D21" s="14">
        <f>[17]Junho!$K$7</f>
        <v>0</v>
      </c>
      <c r="E21" s="14">
        <f>[17]Junho!$K$8</f>
        <v>0</v>
      </c>
      <c r="F21" s="14">
        <f>[17]Junho!$K$9</f>
        <v>0</v>
      </c>
      <c r="G21" s="14">
        <f>[17]Junho!$K$10</f>
        <v>0</v>
      </c>
      <c r="H21" s="14">
        <f>[17]Junho!$K$11</f>
        <v>3.2</v>
      </c>
      <c r="I21" s="14">
        <f>[17]Junho!$K$12</f>
        <v>0.8</v>
      </c>
      <c r="J21" s="14">
        <f>[17]Junho!$K$13</f>
        <v>57.2</v>
      </c>
      <c r="K21" s="14">
        <f>[17]Junho!$K$14</f>
        <v>0</v>
      </c>
      <c r="L21" s="14">
        <f>[17]Junho!$K$15</f>
        <v>0</v>
      </c>
      <c r="M21" s="14">
        <f>[17]Junho!$K$16</f>
        <v>0</v>
      </c>
      <c r="N21" s="14">
        <f>[17]Junho!$K$17</f>
        <v>0</v>
      </c>
      <c r="O21" s="14">
        <f>[17]Junho!$K$18</f>
        <v>0</v>
      </c>
      <c r="P21" s="14">
        <f>[17]Junho!$K$19</f>
        <v>0</v>
      </c>
      <c r="Q21" s="14">
        <f>[17]Junho!$K$20</f>
        <v>0</v>
      </c>
      <c r="R21" s="14">
        <f>[17]Junho!$K$21</f>
        <v>0</v>
      </c>
      <c r="S21" s="14">
        <f>[17]Junho!$K$22</f>
        <v>0</v>
      </c>
      <c r="T21" s="14">
        <f>[17]Junho!$K$23</f>
        <v>0</v>
      </c>
      <c r="U21" s="14">
        <f>[17]Junho!$K$24</f>
        <v>0</v>
      </c>
      <c r="V21" s="14">
        <f>[17]Junho!$K$25</f>
        <v>0</v>
      </c>
      <c r="W21" s="14">
        <f>[17]Junho!$K$26</f>
        <v>0</v>
      </c>
      <c r="X21" s="14">
        <f>[17]Junho!$K$27</f>
        <v>0</v>
      </c>
      <c r="Y21" s="14">
        <f>[17]Junho!$K$28</f>
        <v>0.2</v>
      </c>
      <c r="Z21" s="14">
        <f>[17]Junho!$K$29</f>
        <v>0.60000000000000009</v>
      </c>
      <c r="AA21" s="14">
        <f>[17]Junho!$K$30</f>
        <v>2</v>
      </c>
      <c r="AB21" s="14">
        <f>[17]Junho!$K$31</f>
        <v>0</v>
      </c>
      <c r="AC21" s="14">
        <f>[17]Junho!$K$32</f>
        <v>0</v>
      </c>
      <c r="AD21" s="14">
        <f>[17]Junho!$K$33</f>
        <v>8.6</v>
      </c>
      <c r="AE21" s="14">
        <f>[17]Junho!$K$34</f>
        <v>8.4</v>
      </c>
      <c r="AF21" s="16">
        <f t="shared" si="1"/>
        <v>90.8</v>
      </c>
      <c r="AG21" s="16">
        <f t="shared" si="2"/>
        <v>57.2</v>
      </c>
      <c r="AH21" s="37" t="s">
        <v>58</v>
      </c>
    </row>
    <row r="22" spans="1:34" ht="17.100000000000001" customHeight="1" x14ac:dyDescent="0.2">
      <c r="A22" s="9" t="s">
        <v>16</v>
      </c>
      <c r="B22" s="14">
        <f>[18]Junho!$K$5</f>
        <v>0</v>
      </c>
      <c r="C22" s="14">
        <f>[18]Junho!$K$6</f>
        <v>0</v>
      </c>
      <c r="D22" s="14">
        <f>[18]Junho!$K$7</f>
        <v>0</v>
      </c>
      <c r="E22" s="14">
        <f>[18]Junho!$K$8</f>
        <v>0</v>
      </c>
      <c r="F22" s="14">
        <f>[18]Junho!$K$9</f>
        <v>0</v>
      </c>
      <c r="G22" s="14">
        <f>[18]Junho!$K$10</f>
        <v>0</v>
      </c>
      <c r="H22" s="14">
        <f>[18]Junho!$K$11</f>
        <v>0</v>
      </c>
      <c r="I22" s="14">
        <f>[18]Junho!$K$12</f>
        <v>0.4</v>
      </c>
      <c r="J22" s="14">
        <f>[18]Junho!$K$13</f>
        <v>0</v>
      </c>
      <c r="K22" s="14">
        <f>[18]Junho!$K$14</f>
        <v>0.2</v>
      </c>
      <c r="L22" s="14">
        <f>[18]Junho!$K$15</f>
        <v>0</v>
      </c>
      <c r="M22" s="14">
        <f>[18]Junho!$K$16</f>
        <v>0</v>
      </c>
      <c r="N22" s="14">
        <f>[18]Junho!$K$17</f>
        <v>0</v>
      </c>
      <c r="O22" s="14">
        <f>[18]Junho!$K$18</f>
        <v>0.4</v>
      </c>
      <c r="P22" s="14">
        <f>[18]Junho!$K$19</f>
        <v>0</v>
      </c>
      <c r="Q22" s="14">
        <f>[18]Junho!$K$20</f>
        <v>0</v>
      </c>
      <c r="R22" s="14">
        <f>[18]Junho!$K$21</f>
        <v>0</v>
      </c>
      <c r="S22" s="14">
        <f>[18]Junho!$K$22</f>
        <v>0</v>
      </c>
      <c r="T22" s="14">
        <f>[18]Junho!$K$23</f>
        <v>0</v>
      </c>
      <c r="U22" s="14">
        <f>[18]Junho!$K$24</f>
        <v>0</v>
      </c>
      <c r="V22" s="14">
        <f>[18]Junho!$K$25</f>
        <v>0</v>
      </c>
      <c r="W22" s="14">
        <f>[18]Junho!$K$26</f>
        <v>0</v>
      </c>
      <c r="X22" s="14">
        <f>[18]Junho!$K$27</f>
        <v>0</v>
      </c>
      <c r="Y22" s="14">
        <f>[18]Junho!$K$28</f>
        <v>0</v>
      </c>
      <c r="Z22" s="14">
        <f>[18]Junho!$K$29</f>
        <v>1</v>
      </c>
      <c r="AA22" s="14">
        <f>[18]Junho!$K$30</f>
        <v>0</v>
      </c>
      <c r="AB22" s="14">
        <f>[18]Junho!$K$31</f>
        <v>0</v>
      </c>
      <c r="AC22" s="14">
        <f>[18]Junho!$K$32</f>
        <v>0</v>
      </c>
      <c r="AD22" s="14">
        <f>[18]Junho!$K$33</f>
        <v>8.6</v>
      </c>
      <c r="AE22" s="14">
        <f>[18]Junho!$K$34</f>
        <v>8.4</v>
      </c>
      <c r="AF22" s="16">
        <f t="shared" si="1"/>
        <v>19</v>
      </c>
      <c r="AG22" s="16">
        <f t="shared" si="2"/>
        <v>8.6</v>
      </c>
      <c r="AH22" s="37" t="s">
        <v>58</v>
      </c>
    </row>
    <row r="23" spans="1:34" ht="17.100000000000001" customHeight="1" x14ac:dyDescent="0.2">
      <c r="A23" s="9" t="s">
        <v>17</v>
      </c>
      <c r="B23" s="14">
        <f>[19]Junho!$K$5</f>
        <v>0.2</v>
      </c>
      <c r="C23" s="14">
        <f>[19]Junho!$K$6</f>
        <v>0</v>
      </c>
      <c r="D23" s="14">
        <f>[19]Junho!$K$7</f>
        <v>0</v>
      </c>
      <c r="E23" s="14">
        <f>[19]Junho!$K$8</f>
        <v>0.2</v>
      </c>
      <c r="F23" s="14">
        <f>[19]Junho!$K$9</f>
        <v>0</v>
      </c>
      <c r="G23" s="14">
        <f>[19]Junho!$K$10</f>
        <v>0</v>
      </c>
      <c r="H23" s="14">
        <f>[19]Junho!$K$11</f>
        <v>2.6</v>
      </c>
      <c r="I23" s="14">
        <f>[19]Junho!$K$12</f>
        <v>0</v>
      </c>
      <c r="J23" s="14">
        <f>[19]Junho!$K$13</f>
        <v>29.8</v>
      </c>
      <c r="K23" s="14">
        <f>[19]Junho!$K$14</f>
        <v>0.4</v>
      </c>
      <c r="L23" s="14">
        <f>[19]Junho!$K$15</f>
        <v>0.2</v>
      </c>
      <c r="M23" s="14">
        <f>[19]Junho!$K$16</f>
        <v>0.2</v>
      </c>
      <c r="N23" s="14">
        <f>[19]Junho!$K$17</f>
        <v>0.2</v>
      </c>
      <c r="O23" s="14">
        <f>[19]Junho!$K$18</f>
        <v>0</v>
      </c>
      <c r="P23" s="14">
        <f>[19]Junho!$K$19</f>
        <v>0</v>
      </c>
      <c r="Q23" s="14">
        <f>[19]Junho!$K$20</f>
        <v>0</v>
      </c>
      <c r="R23" s="14">
        <f>[19]Junho!$K$21</f>
        <v>0</v>
      </c>
      <c r="S23" s="14">
        <f>[19]Junho!$K$22</f>
        <v>0</v>
      </c>
      <c r="T23" s="14">
        <f>[19]Junho!$K$23</f>
        <v>0</v>
      </c>
      <c r="U23" s="14">
        <f>[19]Junho!$K$24</f>
        <v>0</v>
      </c>
      <c r="V23" s="14">
        <f>[19]Junho!$K$25</f>
        <v>0</v>
      </c>
      <c r="W23" s="14">
        <f>[19]Junho!$K$26</f>
        <v>0</v>
      </c>
      <c r="X23" s="14">
        <f>[19]Junho!$K$27</f>
        <v>0</v>
      </c>
      <c r="Y23" s="14">
        <f>[19]Junho!$K$28</f>
        <v>0</v>
      </c>
      <c r="Z23" s="14">
        <f>[19]Junho!$K$29</f>
        <v>0</v>
      </c>
      <c r="AA23" s="14">
        <f>[19]Junho!$K$30</f>
        <v>0.6</v>
      </c>
      <c r="AB23" s="14">
        <f>[19]Junho!$K$31</f>
        <v>0</v>
      </c>
      <c r="AC23" s="14">
        <f>[19]Junho!$K$32</f>
        <v>0</v>
      </c>
      <c r="AD23" s="14">
        <f>[19]Junho!$K$33</f>
        <v>17.8</v>
      </c>
      <c r="AE23" s="14">
        <f>[19]Junho!$K$34</f>
        <v>9</v>
      </c>
      <c r="AF23" s="16">
        <f t="shared" si="1"/>
        <v>61.2</v>
      </c>
      <c r="AG23" s="16">
        <f t="shared" si="2"/>
        <v>29.8</v>
      </c>
      <c r="AH23" s="37" t="s">
        <v>58</v>
      </c>
    </row>
    <row r="24" spans="1:34" ht="17.100000000000001" customHeight="1" x14ac:dyDescent="0.2">
      <c r="A24" s="9" t="s">
        <v>18</v>
      </c>
      <c r="B24" s="14">
        <f>[20]Junho!$K$5</f>
        <v>0</v>
      </c>
      <c r="C24" s="14">
        <f>[20]Junho!$K$6</f>
        <v>0</v>
      </c>
      <c r="D24" s="14">
        <f>[20]Junho!$K$7</f>
        <v>0</v>
      </c>
      <c r="E24" s="14">
        <f>[20]Junho!$K$8</f>
        <v>0</v>
      </c>
      <c r="F24" s="14">
        <f>[20]Junho!$K$9</f>
        <v>0</v>
      </c>
      <c r="G24" s="14">
        <f>[20]Junho!$K$10</f>
        <v>0</v>
      </c>
      <c r="H24" s="14">
        <f>[20]Junho!$K$11</f>
        <v>0</v>
      </c>
      <c r="I24" s="14">
        <f>[20]Junho!$K$12</f>
        <v>0</v>
      </c>
      <c r="J24" s="14">
        <f>[20]Junho!$K$13</f>
        <v>48.2</v>
      </c>
      <c r="K24" s="14">
        <f>[20]Junho!$K$14</f>
        <v>2.6000000000000005</v>
      </c>
      <c r="L24" s="14">
        <f>[20]Junho!$K$15</f>
        <v>0.2</v>
      </c>
      <c r="M24" s="14">
        <f>[20]Junho!$K$16</f>
        <v>0</v>
      </c>
      <c r="N24" s="14">
        <f>[20]Junho!$K$17</f>
        <v>0</v>
      </c>
      <c r="O24" s="14">
        <f>[20]Junho!$K$18</f>
        <v>0</v>
      </c>
      <c r="P24" s="14">
        <f>[20]Junho!$K$19</f>
        <v>0</v>
      </c>
      <c r="Q24" s="14">
        <f>[20]Junho!$K$20</f>
        <v>0</v>
      </c>
      <c r="R24" s="14">
        <f>[20]Junho!$K$21</f>
        <v>0</v>
      </c>
      <c r="S24" s="14">
        <f>[20]Junho!$K$22</f>
        <v>0</v>
      </c>
      <c r="T24" s="14">
        <f>[20]Junho!$K$23</f>
        <v>0</v>
      </c>
      <c r="U24" s="14">
        <f>[20]Junho!$K$24</f>
        <v>0</v>
      </c>
      <c r="V24" s="14">
        <f>[20]Junho!$K$25</f>
        <v>0</v>
      </c>
      <c r="W24" s="14">
        <f>[20]Junho!$K$26</f>
        <v>0</v>
      </c>
      <c r="X24" s="14">
        <f>[20]Junho!$K$27</f>
        <v>0</v>
      </c>
      <c r="Y24" s="14">
        <f>[20]Junho!$K$28</f>
        <v>0</v>
      </c>
      <c r="Z24" s="14">
        <f>[20]Junho!$K$29</f>
        <v>0</v>
      </c>
      <c r="AA24" s="14">
        <f>[20]Junho!$K$30</f>
        <v>0</v>
      </c>
      <c r="AB24" s="14">
        <f>[20]Junho!$K$31</f>
        <v>0</v>
      </c>
      <c r="AC24" s="14">
        <f>[20]Junho!$K$32</f>
        <v>0</v>
      </c>
      <c r="AD24" s="14">
        <f>[20]Junho!$K$33</f>
        <v>0</v>
      </c>
      <c r="AE24" s="14">
        <f>[20]Junho!$K$34</f>
        <v>0</v>
      </c>
      <c r="AF24" s="16">
        <f t="shared" si="1"/>
        <v>51.000000000000007</v>
      </c>
      <c r="AG24" s="16">
        <f t="shared" si="2"/>
        <v>48.2</v>
      </c>
      <c r="AH24" s="37">
        <v>19</v>
      </c>
    </row>
    <row r="25" spans="1:34" ht="17.100000000000001" customHeight="1" x14ac:dyDescent="0.2">
      <c r="A25" s="9" t="s">
        <v>19</v>
      </c>
      <c r="B25" s="14">
        <f>[21]Junho!$K$5</f>
        <v>0</v>
      </c>
      <c r="C25" s="14">
        <f>[21]Junho!$K$6</f>
        <v>0</v>
      </c>
      <c r="D25" s="14">
        <f>[21]Junho!$K$7</f>
        <v>0</v>
      </c>
      <c r="E25" s="14">
        <f>[21]Junho!$K$8</f>
        <v>0</v>
      </c>
      <c r="F25" s="14">
        <f>[21]Junho!$K$9</f>
        <v>0</v>
      </c>
      <c r="G25" s="14">
        <f>[21]Junho!$K$10</f>
        <v>0</v>
      </c>
      <c r="H25" s="14">
        <f>[21]Junho!$K$11</f>
        <v>6</v>
      </c>
      <c r="I25" s="14">
        <f>[21]Junho!$K$12</f>
        <v>13.4</v>
      </c>
      <c r="J25" s="14">
        <f>[21]Junho!$K$13</f>
        <v>45.6</v>
      </c>
      <c r="K25" s="14">
        <f>[21]Junho!$K$14</f>
        <v>0</v>
      </c>
      <c r="L25" s="14">
        <f>[21]Junho!$K$15</f>
        <v>0</v>
      </c>
      <c r="M25" s="14">
        <f>[21]Junho!$K$16</f>
        <v>0</v>
      </c>
      <c r="N25" s="14">
        <f>[21]Junho!$K$17</f>
        <v>0</v>
      </c>
      <c r="O25" s="14">
        <f>[21]Junho!$K$18</f>
        <v>0</v>
      </c>
      <c r="P25" s="14">
        <f>[21]Junho!$K$19</f>
        <v>0</v>
      </c>
      <c r="Q25" s="14">
        <f>[21]Junho!$K$20</f>
        <v>0</v>
      </c>
      <c r="R25" s="14">
        <f>[21]Junho!$K$21</f>
        <v>0</v>
      </c>
      <c r="S25" s="14">
        <f>[21]Junho!$K$22</f>
        <v>0</v>
      </c>
      <c r="T25" s="14">
        <f>[21]Junho!$K$23</f>
        <v>0</v>
      </c>
      <c r="U25" s="14">
        <f>[21]Junho!$K$24</f>
        <v>0</v>
      </c>
      <c r="V25" s="14">
        <f>[21]Junho!$K$25</f>
        <v>0</v>
      </c>
      <c r="W25" s="14">
        <f>[21]Junho!$K$26</f>
        <v>0</v>
      </c>
      <c r="X25" s="14">
        <f>[21]Junho!$K$27</f>
        <v>0</v>
      </c>
      <c r="Y25" s="14">
        <f>[21]Junho!$K$28</f>
        <v>0.2</v>
      </c>
      <c r="Z25" s="14">
        <f>[21]Junho!$K$29</f>
        <v>0.4</v>
      </c>
      <c r="AA25" s="14">
        <f>[21]Junho!$K$30</f>
        <v>2.2000000000000002</v>
      </c>
      <c r="AB25" s="14">
        <f>[21]Junho!$K$31</f>
        <v>0</v>
      </c>
      <c r="AC25" s="14">
        <f>[21]Junho!$K$32</f>
        <v>0</v>
      </c>
      <c r="AD25" s="14">
        <f>[21]Junho!$K$33</f>
        <v>4.1999999999999993</v>
      </c>
      <c r="AE25" s="14">
        <f>[21]Junho!$K$34</f>
        <v>2.4</v>
      </c>
      <c r="AF25" s="16">
        <f t="shared" si="1"/>
        <v>74.40000000000002</v>
      </c>
      <c r="AG25" s="16">
        <f t="shared" si="2"/>
        <v>45.6</v>
      </c>
      <c r="AH25" s="37" t="s">
        <v>58</v>
      </c>
    </row>
    <row r="26" spans="1:34" ht="17.100000000000001" customHeight="1" x14ac:dyDescent="0.2">
      <c r="A26" s="9" t="s">
        <v>31</v>
      </c>
      <c r="B26" s="14" t="str">
        <f>[22]Junho!$K$5</f>
        <v>**</v>
      </c>
      <c r="C26" s="14" t="str">
        <f>[22]Junho!$K$6</f>
        <v>**</v>
      </c>
      <c r="D26" s="14" t="str">
        <f>[22]Junho!$K$7</f>
        <v>**</v>
      </c>
      <c r="E26" s="14" t="str">
        <f>[22]Junho!$K$8</f>
        <v>**</v>
      </c>
      <c r="F26" s="14" t="str">
        <f>[22]Junho!$K$9</f>
        <v>**</v>
      </c>
      <c r="G26" s="14" t="str">
        <f>[22]Junho!$K$10</f>
        <v>**</v>
      </c>
      <c r="H26" s="14" t="str">
        <f>[22]Junho!$K$11</f>
        <v>**</v>
      </c>
      <c r="I26" s="14" t="str">
        <f>[22]Junho!$K$12</f>
        <v>**</v>
      </c>
      <c r="J26" s="14" t="str">
        <f>[22]Junho!$K$13</f>
        <v>**</v>
      </c>
      <c r="K26" s="14" t="str">
        <f>[22]Junho!$K$14</f>
        <v>**</v>
      </c>
      <c r="L26" s="14" t="str">
        <f>[22]Junho!$K$15</f>
        <v>**</v>
      </c>
      <c r="M26" s="14" t="str">
        <f>[22]Junho!$K$16</f>
        <v>**</v>
      </c>
      <c r="N26" s="14" t="str">
        <f>[22]Junho!$K$17</f>
        <v>**</v>
      </c>
      <c r="O26" s="14" t="str">
        <f>[22]Junho!$K$18</f>
        <v>**</v>
      </c>
      <c r="P26" s="14" t="str">
        <f>[22]Junho!$K$19</f>
        <v>**</v>
      </c>
      <c r="Q26" s="14" t="str">
        <f>[22]Junho!$K$20</f>
        <v>**</v>
      </c>
      <c r="R26" s="14" t="str">
        <f>[22]Junho!$K$21</f>
        <v>**</v>
      </c>
      <c r="S26" s="14" t="str">
        <f>[22]Junho!$K$22</f>
        <v>**</v>
      </c>
      <c r="T26" s="14" t="str">
        <f>[22]Junho!$K$23</f>
        <v>**</v>
      </c>
      <c r="U26" s="14" t="str">
        <f>[22]Junho!$K$24</f>
        <v>**</v>
      </c>
      <c r="V26" s="14" t="str">
        <f>[22]Junho!$K$25</f>
        <v>**</v>
      </c>
      <c r="W26" s="14" t="str">
        <f>[22]Junho!$K$26</f>
        <v>**</v>
      </c>
      <c r="X26" s="14" t="str">
        <f>[22]Junho!$K$27</f>
        <v>**</v>
      </c>
      <c r="Y26" s="14" t="str">
        <f>[22]Junho!$K$28</f>
        <v>**</v>
      </c>
      <c r="Z26" s="14" t="str">
        <f>[22]Junho!$K$29</f>
        <v>**</v>
      </c>
      <c r="AA26" s="14" t="str">
        <f>[22]Junho!$K$30</f>
        <v>**</v>
      </c>
      <c r="AB26" s="14" t="str">
        <f>[22]Junho!$K$31</f>
        <v>**</v>
      </c>
      <c r="AC26" s="14" t="str">
        <f>[22]Junho!$K$32</f>
        <v>**</v>
      </c>
      <c r="AD26" s="14" t="str">
        <f>[22]Junho!$K$33</f>
        <v>**</v>
      </c>
      <c r="AE26" s="14" t="str">
        <f>[22]Junho!$K$34</f>
        <v>**</v>
      </c>
      <c r="AF26" s="16" t="s">
        <v>32</v>
      </c>
      <c r="AG26" s="16" t="s">
        <v>32</v>
      </c>
      <c r="AH26" s="37" t="s">
        <v>48</v>
      </c>
    </row>
    <row r="27" spans="1:34" ht="17.100000000000001" customHeight="1" x14ac:dyDescent="0.2">
      <c r="A27" s="9" t="s">
        <v>20</v>
      </c>
      <c r="B27" s="3" t="str">
        <f>[23]Junho!$K$5</f>
        <v>**</v>
      </c>
      <c r="C27" s="3" t="str">
        <f>[23]Junho!$K$6</f>
        <v>**</v>
      </c>
      <c r="D27" s="3" t="str">
        <f>[23]Junho!$K$7</f>
        <v>**</v>
      </c>
      <c r="E27" s="3" t="str">
        <f>[23]Junho!$K$8</f>
        <v>**</v>
      </c>
      <c r="F27" s="3" t="str">
        <f>[23]Junho!$K$9</f>
        <v>**</v>
      </c>
      <c r="G27" s="3" t="str">
        <f>[23]Junho!$K$10</f>
        <v>**</v>
      </c>
      <c r="H27" s="3" t="str">
        <f>[23]Junho!$K$11</f>
        <v>**</v>
      </c>
      <c r="I27" s="3" t="str">
        <f>[23]Junho!$K$12</f>
        <v>**</v>
      </c>
      <c r="J27" s="3" t="str">
        <f>[23]Junho!$K$13</f>
        <v>**</v>
      </c>
      <c r="K27" s="3" t="str">
        <f>[23]Junho!$K$14</f>
        <v>**</v>
      </c>
      <c r="L27" s="3" t="str">
        <f>[23]Junho!$K$15</f>
        <v>**</v>
      </c>
      <c r="M27" s="3" t="str">
        <f>[23]Junho!$K$16</f>
        <v>**</v>
      </c>
      <c r="N27" s="3" t="str">
        <f>[23]Junho!$K$17</f>
        <v>**</v>
      </c>
      <c r="O27" s="3" t="str">
        <f>[23]Junho!$K$18</f>
        <v>**</v>
      </c>
      <c r="P27" s="3" t="str">
        <f>[23]Junho!$K$19</f>
        <v>**</v>
      </c>
      <c r="Q27" s="3" t="str">
        <f>[23]Junho!$K$20</f>
        <v>**</v>
      </c>
      <c r="R27" s="3" t="str">
        <f>[23]Junho!$K$21</f>
        <v>**</v>
      </c>
      <c r="S27" s="3" t="str">
        <f>[23]Junho!$K$22</f>
        <v>**</v>
      </c>
      <c r="T27" s="3" t="str">
        <f>[23]Junho!$K$23</f>
        <v>**</v>
      </c>
      <c r="U27" s="3" t="str">
        <f>[23]Junho!$K$24</f>
        <v>**</v>
      </c>
      <c r="V27" s="3" t="str">
        <f>[23]Junho!$K$25</f>
        <v>**</v>
      </c>
      <c r="W27" s="3" t="str">
        <f>[23]Junho!$K$26</f>
        <v>**</v>
      </c>
      <c r="X27" s="3" t="str">
        <f>[23]Junho!$K$27</f>
        <v>**</v>
      </c>
      <c r="Y27" s="3" t="str">
        <f>[23]Junho!$K$28</f>
        <v>**</v>
      </c>
      <c r="Z27" s="3" t="str">
        <f>[23]Junho!$K$29</f>
        <v>**</v>
      </c>
      <c r="AA27" s="3" t="str">
        <f>[23]Junho!$K$30</f>
        <v>**</v>
      </c>
      <c r="AB27" s="3" t="str">
        <f>[23]Junho!$K$31</f>
        <v>**</v>
      </c>
      <c r="AC27" s="3" t="str">
        <f>[23]Junho!$K$32</f>
        <v>**</v>
      </c>
      <c r="AD27" s="3" t="str">
        <f>[23]Junho!$K$33</f>
        <v>**</v>
      </c>
      <c r="AE27" s="3" t="str">
        <f>[23]Junho!$K$34</f>
        <v>**</v>
      </c>
      <c r="AF27" s="16" t="s">
        <v>32</v>
      </c>
      <c r="AG27" s="16" t="s">
        <v>32</v>
      </c>
      <c r="AH27" s="37" t="s">
        <v>48</v>
      </c>
    </row>
    <row r="28" spans="1:34" s="5" customFormat="1" ht="17.100000000000001" customHeight="1" x14ac:dyDescent="0.2">
      <c r="A28" s="13" t="s">
        <v>34</v>
      </c>
      <c r="B28" s="21">
        <f>MAX(B5:B27)</f>
        <v>9.8000000000000007</v>
      </c>
      <c r="C28" s="21">
        <f t="shared" ref="C28:AG28" si="3">MAX(C5:C27)</f>
        <v>0</v>
      </c>
      <c r="D28" s="21">
        <f t="shared" si="3"/>
        <v>0</v>
      </c>
      <c r="E28" s="21">
        <f t="shared" si="3"/>
        <v>0.2</v>
      </c>
      <c r="F28" s="21">
        <f t="shared" si="3"/>
        <v>0</v>
      </c>
      <c r="G28" s="21">
        <f t="shared" si="3"/>
        <v>1</v>
      </c>
      <c r="H28" s="21">
        <f t="shared" si="3"/>
        <v>9.4</v>
      </c>
      <c r="I28" s="21">
        <f t="shared" si="3"/>
        <v>13.4</v>
      </c>
      <c r="J28" s="21">
        <f t="shared" si="3"/>
        <v>57.2</v>
      </c>
      <c r="K28" s="21">
        <f t="shared" si="3"/>
        <v>23.799999999999997</v>
      </c>
      <c r="L28" s="21">
        <f t="shared" si="3"/>
        <v>0.60000000000000009</v>
      </c>
      <c r="M28" s="21">
        <f t="shared" si="3"/>
        <v>0.2</v>
      </c>
      <c r="N28" s="21">
        <f t="shared" si="3"/>
        <v>0.2</v>
      </c>
      <c r="O28" s="21">
        <f t="shared" si="3"/>
        <v>0.4</v>
      </c>
      <c r="P28" s="21">
        <f t="shared" si="3"/>
        <v>0.2</v>
      </c>
      <c r="Q28" s="21">
        <f t="shared" si="3"/>
        <v>0</v>
      </c>
      <c r="R28" s="21">
        <f t="shared" si="3"/>
        <v>1</v>
      </c>
      <c r="S28" s="21">
        <f t="shared" si="3"/>
        <v>2</v>
      </c>
      <c r="T28" s="21">
        <f t="shared" si="3"/>
        <v>3</v>
      </c>
      <c r="U28" s="21">
        <f t="shared" si="3"/>
        <v>4</v>
      </c>
      <c r="V28" s="21">
        <f t="shared" si="3"/>
        <v>0</v>
      </c>
      <c r="W28" s="21">
        <f t="shared" si="3"/>
        <v>1</v>
      </c>
      <c r="X28" s="21">
        <f t="shared" si="3"/>
        <v>2</v>
      </c>
      <c r="Y28" s="21">
        <f t="shared" si="3"/>
        <v>3</v>
      </c>
      <c r="Z28" s="21">
        <f t="shared" si="3"/>
        <v>4</v>
      </c>
      <c r="AA28" s="21">
        <f t="shared" si="3"/>
        <v>5</v>
      </c>
      <c r="AB28" s="21">
        <f t="shared" si="3"/>
        <v>0.2</v>
      </c>
      <c r="AC28" s="21">
        <f t="shared" si="3"/>
        <v>1</v>
      </c>
      <c r="AD28" s="21">
        <f t="shared" si="3"/>
        <v>65</v>
      </c>
      <c r="AE28" s="52">
        <f t="shared" si="3"/>
        <v>16.999999999999996</v>
      </c>
      <c r="AF28" s="54">
        <f t="shared" si="3"/>
        <v>109</v>
      </c>
      <c r="AG28" s="21">
        <f t="shared" si="3"/>
        <v>65</v>
      </c>
    </row>
    <row r="29" spans="1:34" s="28" customFormat="1" x14ac:dyDescent="0.2">
      <c r="A29" s="26" t="s">
        <v>37</v>
      </c>
      <c r="B29" s="27">
        <f>SUM(B5:B27)</f>
        <v>10</v>
      </c>
      <c r="C29" s="27">
        <f t="shared" ref="C29:AF29" si="4">SUM(C5:C27)</f>
        <v>0</v>
      </c>
      <c r="D29" s="27">
        <f t="shared" si="4"/>
        <v>0</v>
      </c>
      <c r="E29" s="27">
        <f t="shared" si="4"/>
        <v>0.4</v>
      </c>
      <c r="F29" s="27">
        <f t="shared" si="4"/>
        <v>0</v>
      </c>
      <c r="G29" s="27">
        <f t="shared" si="4"/>
        <v>1</v>
      </c>
      <c r="H29" s="27">
        <f t="shared" si="4"/>
        <v>49.6</v>
      </c>
      <c r="I29" s="27">
        <f t="shared" si="4"/>
        <v>19.200000000000003</v>
      </c>
      <c r="J29" s="27">
        <f t="shared" si="4"/>
        <v>483.59999999999997</v>
      </c>
      <c r="K29" s="27">
        <f t="shared" si="4"/>
        <v>45.20000000000001</v>
      </c>
      <c r="L29" s="27">
        <f t="shared" si="4"/>
        <v>2.2000000000000002</v>
      </c>
      <c r="M29" s="27">
        <f t="shared" si="4"/>
        <v>1</v>
      </c>
      <c r="N29" s="27">
        <f t="shared" si="4"/>
        <v>0.8</v>
      </c>
      <c r="O29" s="27">
        <f t="shared" si="4"/>
        <v>0.60000000000000009</v>
      </c>
      <c r="P29" s="27">
        <f t="shared" si="4"/>
        <v>0.2</v>
      </c>
      <c r="Q29" s="27">
        <f t="shared" si="4"/>
        <v>0</v>
      </c>
      <c r="R29" s="27">
        <f t="shared" si="4"/>
        <v>1</v>
      </c>
      <c r="S29" s="27">
        <f t="shared" si="4"/>
        <v>2</v>
      </c>
      <c r="T29" s="27">
        <f t="shared" si="4"/>
        <v>3</v>
      </c>
      <c r="U29" s="27">
        <f t="shared" si="4"/>
        <v>4</v>
      </c>
      <c r="V29" s="27">
        <f t="shared" si="4"/>
        <v>0</v>
      </c>
      <c r="W29" s="27">
        <f t="shared" si="4"/>
        <v>1.2</v>
      </c>
      <c r="X29" s="27">
        <f t="shared" si="4"/>
        <v>2</v>
      </c>
      <c r="Y29" s="27">
        <f t="shared" si="4"/>
        <v>3.4000000000000004</v>
      </c>
      <c r="Z29" s="27">
        <f t="shared" si="4"/>
        <v>6.6000000000000014</v>
      </c>
      <c r="AA29" s="27">
        <f t="shared" si="4"/>
        <v>15.600000000000001</v>
      </c>
      <c r="AB29" s="27">
        <f t="shared" si="4"/>
        <v>0.2</v>
      </c>
      <c r="AC29" s="27">
        <f t="shared" si="4"/>
        <v>1</v>
      </c>
      <c r="AD29" s="27">
        <f t="shared" si="4"/>
        <v>169.79999999999998</v>
      </c>
      <c r="AE29" s="53">
        <f t="shared" si="4"/>
        <v>102</v>
      </c>
      <c r="AF29" s="27">
        <f t="shared" si="4"/>
        <v>925.6</v>
      </c>
      <c r="AG29" s="36"/>
      <c r="AH29" s="37"/>
    </row>
  </sheetData>
  <mergeCells count="33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E3:E4"/>
    <mergeCell ref="F3:F4"/>
    <mergeCell ref="G3:G4"/>
    <mergeCell ref="J3:J4"/>
    <mergeCell ref="A2:A4"/>
    <mergeCell ref="B3:B4"/>
    <mergeCell ref="C3:C4"/>
    <mergeCell ref="D3:D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workbookViewId="0">
      <selection activeCell="I23" sqref="I2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18" bestFit="1" customWidth="1"/>
    <col min="33" max="33" width="7.28515625" style="31" bestFit="1" customWidth="1"/>
  </cols>
  <sheetData>
    <row r="1" spans="1:33" ht="20.100000000000001" customHeight="1" thickBot="1" x14ac:dyDescent="0.25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4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42</v>
      </c>
      <c r="AG3" s="32" t="s">
        <v>41</v>
      </c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29" t="s">
        <v>40</v>
      </c>
    </row>
    <row r="5" spans="1:33" s="5" customFormat="1" ht="20.100000000000001" customHeight="1" thickTop="1" x14ac:dyDescent="0.2">
      <c r="A5" s="8" t="s">
        <v>47</v>
      </c>
      <c r="B5" s="41">
        <f>[1]Junho!$C$5</f>
        <v>26.3</v>
      </c>
      <c r="C5" s="41">
        <f>[1]Junho!$C$6</f>
        <v>27.4</v>
      </c>
      <c r="D5" s="41">
        <f>[1]Junho!$C$7</f>
        <v>29.4</v>
      </c>
      <c r="E5" s="41">
        <f>[1]Junho!$C$8</f>
        <v>28.5</v>
      </c>
      <c r="F5" s="41">
        <f>[1]Junho!$C$9</f>
        <v>27.4</v>
      </c>
      <c r="G5" s="41">
        <f>[1]Junho!$C$10</f>
        <v>31.3</v>
      </c>
      <c r="H5" s="41">
        <f>[1]Junho!$C$11</f>
        <v>29.6</v>
      </c>
      <c r="I5" s="41">
        <f>[1]Junho!$C$12</f>
        <v>26.3</v>
      </c>
      <c r="J5" s="41">
        <f>[1]Junho!$C$13</f>
        <v>30</v>
      </c>
      <c r="K5" s="41">
        <f>[1]Junho!$C$14</f>
        <v>19.600000000000001</v>
      </c>
      <c r="L5" s="41">
        <f>[1]Junho!$C$15</f>
        <v>25.2</v>
      </c>
      <c r="M5" s="41">
        <f>[1]Junho!$C$16</f>
        <v>28.5</v>
      </c>
      <c r="N5" s="41">
        <f>[1]Junho!$C$17</f>
        <v>30.6</v>
      </c>
      <c r="O5" s="41">
        <f>[1]Junho!$C$18</f>
        <v>28</v>
      </c>
      <c r="P5" s="41">
        <f>[1]Junho!$C$19</f>
        <v>27.9</v>
      </c>
      <c r="Q5" s="41">
        <f>[1]Junho!$C$20</f>
        <v>31.1</v>
      </c>
      <c r="R5" s="41">
        <f>[1]Junho!$C$21</f>
        <v>31.5</v>
      </c>
      <c r="S5" s="41">
        <f>[1]Junho!$C$22</f>
        <v>31.6</v>
      </c>
      <c r="T5" s="41">
        <f>[1]Junho!$C$23</f>
        <v>31</v>
      </c>
      <c r="U5" s="41">
        <f>[1]Junho!$C$24</f>
        <v>32.700000000000003</v>
      </c>
      <c r="V5" s="41">
        <f>[1]Junho!$C$25</f>
        <v>33.4</v>
      </c>
      <c r="W5" s="41">
        <f>[1]Junho!$C$26</f>
        <v>32.6</v>
      </c>
      <c r="X5" s="41">
        <f>[1]Junho!$C$27</f>
        <v>32</v>
      </c>
      <c r="Y5" s="41">
        <f>[1]Junho!$C$28</f>
        <v>32.200000000000003</v>
      </c>
      <c r="Z5" s="41">
        <f>[1]Junho!$C$29</f>
        <v>32.200000000000003</v>
      </c>
      <c r="AA5" s="41">
        <f>[1]Junho!$C$30</f>
        <v>22.4</v>
      </c>
      <c r="AB5" s="41">
        <f>[1]Junho!$C$31</f>
        <v>16.899999999999999</v>
      </c>
      <c r="AC5" s="41">
        <f>[1]Junho!$C$32</f>
        <v>21.6</v>
      </c>
      <c r="AD5" s="41">
        <f>[1]Junho!$C$33</f>
        <v>31.2</v>
      </c>
      <c r="AE5" s="41">
        <f>[1]Junho!$C$34</f>
        <v>31.1</v>
      </c>
      <c r="AF5" s="42">
        <f t="shared" ref="AF5:AF26" si="1">MAX(B5:AE5)</f>
        <v>33.4</v>
      </c>
      <c r="AG5" s="43">
        <f t="shared" ref="AG5:AG26" si="2">AVERAGE(B5:AE5)</f>
        <v>28.650000000000009</v>
      </c>
    </row>
    <row r="6" spans="1:33" ht="17.100000000000001" customHeight="1" x14ac:dyDescent="0.2">
      <c r="A6" s="9" t="s">
        <v>0</v>
      </c>
      <c r="B6" s="3">
        <f>[2]Junho!$C$5</f>
        <v>25</v>
      </c>
      <c r="C6" s="3">
        <f>[2]Junho!$C$6</f>
        <v>25.2</v>
      </c>
      <c r="D6" s="3">
        <f>[2]Junho!$C$7</f>
        <v>26.6</v>
      </c>
      <c r="E6" s="3">
        <f>[2]Junho!$C$8</f>
        <v>21.7</v>
      </c>
      <c r="F6" s="3">
        <f>[2]Junho!$C$9</f>
        <v>23.3</v>
      </c>
      <c r="G6" s="3">
        <f>[2]Junho!$C$10</f>
        <v>24.3</v>
      </c>
      <c r="H6" s="3">
        <f>[2]Junho!$C$11</f>
        <v>20.399999999999999</v>
      </c>
      <c r="I6" s="3">
        <f>[2]Junho!$C$12</f>
        <v>20.100000000000001</v>
      </c>
      <c r="J6" s="3">
        <f>[2]Junho!$C$13</f>
        <v>18.8</v>
      </c>
      <c r="K6" s="3">
        <f>[2]Junho!$C$14</f>
        <v>21.6</v>
      </c>
      <c r="L6" s="3">
        <f>[2]Junho!$C$15</f>
        <v>23.1</v>
      </c>
      <c r="M6" s="3">
        <f>[2]Junho!$C$16</f>
        <v>25.1</v>
      </c>
      <c r="N6" s="3">
        <f>[2]Junho!$C$17</f>
        <v>27</v>
      </c>
      <c r="O6" s="3">
        <f>[2]Junho!$C$18</f>
        <v>25.1</v>
      </c>
      <c r="P6" s="3">
        <f>[2]Junho!$C$19</f>
        <v>25.2</v>
      </c>
      <c r="Q6" s="3">
        <f>[2]Junho!$C$20</f>
        <v>26.8</v>
      </c>
      <c r="R6" s="3">
        <f>[2]Junho!$C$21</f>
        <v>29.2</v>
      </c>
      <c r="S6" s="3">
        <f>[2]Junho!$C$22</f>
        <v>29.8</v>
      </c>
      <c r="T6" s="3">
        <f>[2]Junho!$C$23</f>
        <v>29.3</v>
      </c>
      <c r="U6" s="3">
        <f>[2]Junho!$C$24</f>
        <v>29.2</v>
      </c>
      <c r="V6" s="3">
        <f>[2]Junho!$C$25</f>
        <v>30.9</v>
      </c>
      <c r="W6" s="3">
        <f>[2]Junho!$C$26</f>
        <v>30.8</v>
      </c>
      <c r="X6" s="3">
        <f>[2]Junho!$C$27</f>
        <v>28.5</v>
      </c>
      <c r="Y6" s="3">
        <f>[2]Junho!$C$28</f>
        <v>26.6</v>
      </c>
      <c r="Z6" s="3">
        <f>[2]Junho!$C$29</f>
        <v>23.8</v>
      </c>
      <c r="AA6" s="3">
        <f>[2]Junho!$C$30</f>
        <v>13.2</v>
      </c>
      <c r="AB6" s="3">
        <f>[2]Junho!$C$31</f>
        <v>14.4</v>
      </c>
      <c r="AC6" s="3">
        <f>[2]Junho!$C$32</f>
        <v>14.8</v>
      </c>
      <c r="AD6" s="3">
        <f>[2]Junho!$C$33</f>
        <v>15.1</v>
      </c>
      <c r="AE6" s="3">
        <f>[2]Junho!$C$34</f>
        <v>21.1</v>
      </c>
      <c r="AF6" s="16">
        <f t="shared" si="1"/>
        <v>30.9</v>
      </c>
      <c r="AG6" s="25">
        <f t="shared" si="2"/>
        <v>23.866666666666667</v>
      </c>
    </row>
    <row r="7" spans="1:33" ht="17.100000000000001" customHeight="1" x14ac:dyDescent="0.2">
      <c r="A7" s="9" t="s">
        <v>1</v>
      </c>
      <c r="B7" s="3">
        <f>[3]Junho!$C$5</f>
        <v>28.6</v>
      </c>
      <c r="C7" s="3">
        <f>[3]Junho!$C$6</f>
        <v>29.2</v>
      </c>
      <c r="D7" s="3">
        <f>[3]Junho!$C$7</f>
        <v>30</v>
      </c>
      <c r="E7" s="3">
        <f>[3]Junho!$C$8</f>
        <v>29.4</v>
      </c>
      <c r="F7" s="3">
        <f>[3]Junho!$C$9</f>
        <v>27.9</v>
      </c>
      <c r="G7" s="3">
        <f>[3]Junho!$C$10</f>
        <v>31.3</v>
      </c>
      <c r="H7" s="3">
        <f>[3]Junho!$C$11</f>
        <v>26.9</v>
      </c>
      <c r="I7" s="3">
        <f>[3]Junho!$C$12</f>
        <v>25.3</v>
      </c>
      <c r="J7" s="3">
        <f>[3]Junho!$C$13</f>
        <v>28.8</v>
      </c>
      <c r="K7" s="3">
        <f>[3]Junho!$C$14</f>
        <v>25.8</v>
      </c>
      <c r="L7" s="3">
        <f>[3]Junho!$C$15</f>
        <v>28.4</v>
      </c>
      <c r="M7" s="3">
        <f>[3]Junho!$C$16</f>
        <v>30.6</v>
      </c>
      <c r="N7" s="3">
        <f>[3]Junho!$C$17</f>
        <v>31.6</v>
      </c>
      <c r="O7" s="3">
        <f>[3]Junho!$C$18</f>
        <v>30.6</v>
      </c>
      <c r="P7" s="3">
        <f>[3]Junho!$C$19</f>
        <v>31.6</v>
      </c>
      <c r="Q7" s="3">
        <f>[3]Junho!$C$20</f>
        <v>32.799999999999997</v>
      </c>
      <c r="R7" s="3">
        <f>[3]Junho!$C$21</f>
        <v>29.9</v>
      </c>
      <c r="S7" s="3">
        <f>[3]Junho!$C$22</f>
        <v>30.4</v>
      </c>
      <c r="T7" s="3">
        <f>[3]Junho!$C$23</f>
        <v>29.9</v>
      </c>
      <c r="U7" s="3">
        <f>[3]Junho!$C$24</f>
        <v>30.1</v>
      </c>
      <c r="V7" s="3">
        <f>[3]Junho!$C$25</f>
        <v>33.299999999999997</v>
      </c>
      <c r="W7" s="3">
        <f>[3]Junho!$C$26</f>
        <v>34.4</v>
      </c>
      <c r="X7" s="3">
        <f>[3]Junho!$C$27</f>
        <v>33</v>
      </c>
      <c r="Y7" s="3">
        <f>[3]Junho!$C$28</f>
        <v>31</v>
      </c>
      <c r="Z7" s="3">
        <f>[3]Junho!$C$29</f>
        <v>28.4</v>
      </c>
      <c r="AA7" s="3">
        <f>[3]Junho!$C$30</f>
        <v>20.7</v>
      </c>
      <c r="AB7" s="3">
        <f>[3]Junho!$C$31</f>
        <v>20.7</v>
      </c>
      <c r="AC7" s="3">
        <f>[3]Junho!$C$32</f>
        <v>21.9</v>
      </c>
      <c r="AD7" s="3">
        <f>[3]Junho!$C$33</f>
        <v>18.899999999999999</v>
      </c>
      <c r="AE7" s="3">
        <f>[3]Junho!$C$34</f>
        <v>30.5</v>
      </c>
      <c r="AF7" s="16">
        <f t="shared" si="1"/>
        <v>34.4</v>
      </c>
      <c r="AG7" s="25">
        <f t="shared" si="2"/>
        <v>28.730000000000004</v>
      </c>
    </row>
    <row r="8" spans="1:33" ht="17.100000000000001" customHeight="1" x14ac:dyDescent="0.2">
      <c r="A8" s="9" t="s">
        <v>2</v>
      </c>
      <c r="B8" s="3">
        <f>[4]Junho!$C$5</f>
        <v>26.9</v>
      </c>
      <c r="C8" s="3">
        <f>[4]Junho!$C$6</f>
        <v>27.5</v>
      </c>
      <c r="D8" s="3">
        <f>[4]Junho!$C$7</f>
        <v>27.4</v>
      </c>
      <c r="E8" s="3">
        <f>[4]Junho!$C$8</f>
        <v>27.1</v>
      </c>
      <c r="F8" s="3">
        <f>[4]Junho!$C$9</f>
        <v>26.4</v>
      </c>
      <c r="G8" s="3">
        <f>[4]Junho!$C$10</f>
        <v>28.3</v>
      </c>
      <c r="H8" s="3">
        <f>[4]Junho!$C$11</f>
        <v>23.4</v>
      </c>
      <c r="I8" s="3">
        <f>[4]Junho!$C$12</f>
        <v>25.4</v>
      </c>
      <c r="J8" s="3">
        <f>[4]Junho!$C$13</f>
        <v>25.9</v>
      </c>
      <c r="K8" s="3">
        <f>[4]Junho!$C$14</f>
        <v>22.7</v>
      </c>
      <c r="L8" s="3">
        <f>[4]Junho!$C$15</f>
        <v>25.6</v>
      </c>
      <c r="M8" s="3">
        <f>[4]Junho!$C$16</f>
        <v>26.9</v>
      </c>
      <c r="N8" s="3">
        <f>[4]Junho!$C$17</f>
        <v>29.5</v>
      </c>
      <c r="O8" s="3">
        <f>[4]Junho!$C$18</f>
        <v>28.2</v>
      </c>
      <c r="P8" s="3">
        <f>[4]Junho!$C$19</f>
        <v>28.3</v>
      </c>
      <c r="Q8" s="3">
        <f>[4]Junho!$C$20</f>
        <v>29.9</v>
      </c>
      <c r="R8" s="3">
        <f>[4]Junho!$C$21</f>
        <v>29.9</v>
      </c>
      <c r="S8" s="3">
        <f>[4]Junho!$C$22</f>
        <v>30.4</v>
      </c>
      <c r="T8" s="3">
        <f>[4]Junho!$C$23</f>
        <v>29.9</v>
      </c>
      <c r="U8" s="3">
        <f>[4]Junho!$C$24</f>
        <v>30.1</v>
      </c>
      <c r="V8" s="3">
        <f>[4]Junho!$C$25</f>
        <v>30.6</v>
      </c>
      <c r="W8" s="3">
        <f>[4]Junho!$C$26</f>
        <v>31.7</v>
      </c>
      <c r="X8" s="3">
        <f>[4]Junho!$C$27</f>
        <v>30.5</v>
      </c>
      <c r="Y8" s="3">
        <f>[4]Junho!$C$28</f>
        <v>30.4</v>
      </c>
      <c r="Z8" s="3">
        <f>[4]Junho!$C$29</f>
        <v>29.4</v>
      </c>
      <c r="AA8" s="3">
        <f>[4]Junho!$C$30</f>
        <v>19.8</v>
      </c>
      <c r="AB8" s="3">
        <f>[4]Junho!$C$31</f>
        <v>15.5</v>
      </c>
      <c r="AC8" s="3">
        <f>[4]Junho!$C$32</f>
        <v>22.3</v>
      </c>
      <c r="AD8" s="3">
        <f>[4]Junho!$C$33</f>
        <v>23.4</v>
      </c>
      <c r="AE8" s="3">
        <f>[4]Junho!$C$34</f>
        <v>29.3</v>
      </c>
      <c r="AF8" s="16">
        <f t="shared" si="1"/>
        <v>31.7</v>
      </c>
      <c r="AG8" s="25">
        <f t="shared" si="2"/>
        <v>27.086666666666662</v>
      </c>
    </row>
    <row r="9" spans="1:33" ht="17.100000000000001" customHeight="1" x14ac:dyDescent="0.2">
      <c r="A9" s="9" t="s">
        <v>3</v>
      </c>
      <c r="B9" s="3">
        <f>[5]Junho!$C$5</f>
        <v>27.7</v>
      </c>
      <c r="C9" s="3">
        <f>[5]Junho!$C$6</f>
        <v>29.1</v>
      </c>
      <c r="D9" s="3">
        <f>[5]Junho!$C$7</f>
        <v>30.5</v>
      </c>
      <c r="E9" s="3">
        <f>[5]Junho!$C$8</f>
        <v>27.3</v>
      </c>
      <c r="F9" s="3">
        <f>[5]Junho!$C$9</f>
        <v>27.2</v>
      </c>
      <c r="G9" s="3">
        <f>[5]Junho!$C$10</f>
        <v>30.8</v>
      </c>
      <c r="H9" s="3">
        <f>[5]Junho!$C$11</f>
        <v>32.1</v>
      </c>
      <c r="I9" s="3">
        <f>[5]Junho!$C$12</f>
        <v>26.6</v>
      </c>
      <c r="J9" s="3">
        <f>[5]Junho!$C$13</f>
        <v>26</v>
      </c>
      <c r="K9" s="3">
        <f>[5]Junho!$C$14</f>
        <v>21.1</v>
      </c>
      <c r="L9" s="3">
        <f>[5]Junho!$C$15</f>
        <v>24.7</v>
      </c>
      <c r="M9" s="3">
        <f>[5]Junho!$C$16</f>
        <v>28.1</v>
      </c>
      <c r="N9" s="3">
        <f>[5]Junho!$C$17</f>
        <v>30</v>
      </c>
      <c r="O9" s="3">
        <f>[5]Junho!$C$18</f>
        <v>28.6</v>
      </c>
      <c r="P9" s="3">
        <f>[5]Junho!$C$19</f>
        <v>27.5</v>
      </c>
      <c r="Q9" s="3">
        <f>[5]Junho!$C$20</f>
        <v>28.8</v>
      </c>
      <c r="R9" s="3">
        <f>[5]Junho!$C$21</f>
        <v>29.3</v>
      </c>
      <c r="S9" s="3">
        <f>[5]Junho!$C$22</f>
        <v>28.5</v>
      </c>
      <c r="T9" s="3">
        <f>[5]Junho!$C$23</f>
        <v>28.8</v>
      </c>
      <c r="U9" s="3">
        <f>[5]Junho!$C$24</f>
        <v>31.8</v>
      </c>
      <c r="V9" s="3">
        <f>[5]Junho!$C$25</f>
        <v>32.299999999999997</v>
      </c>
      <c r="W9" s="3">
        <f>[5]Junho!$C$26</f>
        <v>31.3</v>
      </c>
      <c r="X9" s="3">
        <f>[5]Junho!$C$27</f>
        <v>30.5</v>
      </c>
      <c r="Y9" s="3">
        <f>[5]Junho!$C$28</f>
        <v>29.7</v>
      </c>
      <c r="Z9" s="3">
        <f>[5]Junho!$C$29</f>
        <v>32</v>
      </c>
      <c r="AA9" s="3">
        <f>[5]Junho!$C$30</f>
        <v>21.8</v>
      </c>
      <c r="AB9" s="3">
        <f>[5]Junho!$C$31</f>
        <v>18.399999999999999</v>
      </c>
      <c r="AC9" s="3">
        <f>[5]Junho!$C$32</f>
        <v>22.9</v>
      </c>
      <c r="AD9" s="3">
        <f>[5]Junho!$C$33</f>
        <v>31.3</v>
      </c>
      <c r="AE9" s="3">
        <f>[5]Junho!$C$34</f>
        <v>31.7</v>
      </c>
      <c r="AF9" s="16">
        <f t="shared" si="1"/>
        <v>32.299999999999997</v>
      </c>
      <c r="AG9" s="25">
        <f t="shared" si="2"/>
        <v>28.213333333333328</v>
      </c>
    </row>
    <row r="10" spans="1:33" ht="17.100000000000001" customHeight="1" x14ac:dyDescent="0.2">
      <c r="A10" s="9" t="s">
        <v>4</v>
      </c>
      <c r="B10" s="3">
        <f>[6]Junho!$C$5</f>
        <v>24.9</v>
      </c>
      <c r="C10" s="3">
        <f>[6]Junho!$C$6</f>
        <v>26.9</v>
      </c>
      <c r="D10" s="3">
        <f>[6]Junho!$C$7</f>
        <v>27.1</v>
      </c>
      <c r="E10" s="3">
        <f>[6]Junho!$C$8</f>
        <v>24.4</v>
      </c>
      <c r="F10" s="3">
        <f>[6]Junho!$C$9</f>
        <v>24.7</v>
      </c>
      <c r="G10" s="3">
        <f>[6]Junho!$C$10</f>
        <v>27.8</v>
      </c>
      <c r="H10" s="3">
        <f>[6]Junho!$C$11</f>
        <v>27.8</v>
      </c>
      <c r="I10" s="3">
        <f>[6]Junho!$C$12</f>
        <v>28.1</v>
      </c>
      <c r="J10" s="3">
        <f>[6]Junho!$C$13</f>
        <v>24.9</v>
      </c>
      <c r="K10" s="3">
        <f>[6]Junho!$C$14</f>
        <v>20.6</v>
      </c>
      <c r="L10" s="3">
        <f>[6]Junho!$C$15</f>
        <v>23.7</v>
      </c>
      <c r="M10" s="3">
        <f>[6]Junho!$C$16</f>
        <v>26.3</v>
      </c>
      <c r="N10" s="3">
        <f>[6]Junho!$C$17</f>
        <v>27.5</v>
      </c>
      <c r="O10" s="3">
        <f>[6]Junho!$C$18</f>
        <v>26.1</v>
      </c>
      <c r="P10" s="3">
        <f>[6]Junho!$C$19</f>
        <v>26.5</v>
      </c>
      <c r="Q10" s="3">
        <f>[6]Junho!$C$20</f>
        <v>27.6</v>
      </c>
      <c r="R10" s="3">
        <f>[6]Junho!$C$21</f>
        <v>28.3</v>
      </c>
      <c r="S10" s="3">
        <f>[6]Junho!$C$22</f>
        <v>27.2</v>
      </c>
      <c r="T10" s="3">
        <f>[6]Junho!$C$23</f>
        <v>27.5</v>
      </c>
      <c r="U10" s="3">
        <f>[6]Junho!$C$24</f>
        <v>29.4</v>
      </c>
      <c r="V10" s="3">
        <f>[6]Junho!$C$25</f>
        <v>29.8</v>
      </c>
      <c r="W10" s="3">
        <f>[6]Junho!$C$26</f>
        <v>29.5</v>
      </c>
      <c r="X10" s="3">
        <f>[6]Junho!$C$27</f>
        <v>28.3</v>
      </c>
      <c r="Y10" s="3">
        <f>[6]Junho!$C$28</f>
        <v>28.1</v>
      </c>
      <c r="Z10" s="3">
        <f>[6]Junho!$C$29</f>
        <v>28.1</v>
      </c>
      <c r="AA10" s="3">
        <f>[6]Junho!$C$30</f>
        <v>21.3</v>
      </c>
      <c r="AB10" s="3">
        <f>[6]Junho!$C$31</f>
        <v>15.6</v>
      </c>
      <c r="AC10" s="3">
        <f>[6]Junho!$C$32</f>
        <v>23.9</v>
      </c>
      <c r="AD10" s="3">
        <f>[6]Junho!$C$33</f>
        <v>28.6</v>
      </c>
      <c r="AE10" s="3">
        <f>[6]Junho!$C$34</f>
        <v>29.7</v>
      </c>
      <c r="AF10" s="16">
        <f t="shared" si="1"/>
        <v>29.8</v>
      </c>
      <c r="AG10" s="25">
        <f t="shared" si="2"/>
        <v>26.34</v>
      </c>
    </row>
    <row r="11" spans="1:33" ht="17.100000000000001" customHeight="1" x14ac:dyDescent="0.2">
      <c r="A11" s="9" t="s">
        <v>5</v>
      </c>
      <c r="B11" s="3">
        <f>[7]Junho!$C$5</f>
        <v>28.2</v>
      </c>
      <c r="C11" s="3">
        <f>[7]Junho!$C$6</f>
        <v>28</v>
      </c>
      <c r="D11" s="3">
        <f>[7]Junho!$C$7</f>
        <v>30.1</v>
      </c>
      <c r="E11" s="3">
        <f>[7]Junho!$C$8</f>
        <v>29.5</v>
      </c>
      <c r="F11" s="3">
        <f>[7]Junho!$C$9</f>
        <v>25.8</v>
      </c>
      <c r="G11" s="3">
        <f>[7]Junho!$C$10</f>
        <v>30.5</v>
      </c>
      <c r="H11" s="3">
        <f>[7]Junho!$C$11</f>
        <v>26.1</v>
      </c>
      <c r="I11" s="3">
        <f>[7]Junho!$C$12</f>
        <v>26.8</v>
      </c>
      <c r="J11" s="3">
        <f>[7]Junho!$C$13</f>
        <v>28.6</v>
      </c>
      <c r="K11" s="3">
        <f>[7]Junho!$C$14</f>
        <v>25.5</v>
      </c>
      <c r="L11" s="3">
        <f>[7]Junho!$C$15</f>
        <v>26.2</v>
      </c>
      <c r="M11" s="3">
        <f>[7]Junho!$C$16</f>
        <v>28</v>
      </c>
      <c r="N11" s="3">
        <f>[7]Junho!$C$17</f>
        <v>29.9</v>
      </c>
      <c r="O11" s="3">
        <f>[7]Junho!$C$18</f>
        <v>26.9</v>
      </c>
      <c r="P11" s="3">
        <f>[7]Junho!$C$19</f>
        <v>29.3</v>
      </c>
      <c r="Q11" s="3">
        <f>[7]Junho!$C$20</f>
        <v>29.5</v>
      </c>
      <c r="R11" s="3">
        <f>[7]Junho!$C$21</f>
        <v>31.3</v>
      </c>
      <c r="S11" s="3">
        <f>[7]Junho!$C$22</f>
        <v>30.6</v>
      </c>
      <c r="T11" s="3">
        <f>[7]Junho!$C$23</f>
        <v>30.5</v>
      </c>
      <c r="U11" s="3">
        <f>[7]Junho!$C$24</f>
        <v>31.8</v>
      </c>
      <c r="V11" s="3">
        <f>[7]Junho!$C$25</f>
        <v>31.7</v>
      </c>
      <c r="W11" s="3">
        <f>[7]Junho!$C$26</f>
        <v>29.5</v>
      </c>
      <c r="X11" s="3">
        <f>[7]Junho!$C$27</f>
        <v>27.7</v>
      </c>
      <c r="Y11" s="3">
        <f>[7]Junho!$C$28</f>
        <v>24.6</v>
      </c>
      <c r="Z11" s="3">
        <f>[7]Junho!$C$29</f>
        <v>22.6</v>
      </c>
      <c r="AA11" s="3">
        <f>[7]Junho!$C$30</f>
        <v>17.100000000000001</v>
      </c>
      <c r="AB11" s="3">
        <f>[7]Junho!$C$31</f>
        <v>14</v>
      </c>
      <c r="AC11" s="3">
        <f>[7]Junho!$C$32</f>
        <v>20.3</v>
      </c>
      <c r="AD11" s="3">
        <f>[7]Junho!$C$33</f>
        <v>19.100000000000001</v>
      </c>
      <c r="AE11" s="3">
        <f>[7]Junho!$C$34</f>
        <v>27.4</v>
      </c>
      <c r="AF11" s="16">
        <f t="shared" si="1"/>
        <v>31.8</v>
      </c>
      <c r="AG11" s="25">
        <f t="shared" si="2"/>
        <v>26.903333333333332</v>
      </c>
    </row>
    <row r="12" spans="1:33" ht="17.100000000000001" customHeight="1" x14ac:dyDescent="0.2">
      <c r="A12" s="9" t="s">
        <v>6</v>
      </c>
      <c r="B12" s="3">
        <f>[8]Junho!$C$5</f>
        <v>29.5</v>
      </c>
      <c r="C12" s="3">
        <f>[8]Junho!$C$6</f>
        <v>29.2</v>
      </c>
      <c r="D12" s="3">
        <f>[8]Junho!$C$7</f>
        <v>32.1</v>
      </c>
      <c r="E12" s="3">
        <f>[8]Junho!$C$8</f>
        <v>29.5</v>
      </c>
      <c r="F12" s="3">
        <f>[8]Junho!$C$9</f>
        <v>29</v>
      </c>
      <c r="G12" s="3">
        <f>[8]Junho!$C$10</f>
        <v>32.299999999999997</v>
      </c>
      <c r="H12" s="3">
        <f>[8]Junho!$C$11</f>
        <v>30</v>
      </c>
      <c r="I12" s="3">
        <f>[8]Junho!$C$12</f>
        <v>31</v>
      </c>
      <c r="J12" s="3">
        <f>[8]Junho!$C$13</f>
        <v>32.200000000000003</v>
      </c>
      <c r="K12" s="3">
        <f>[8]Junho!$C$14</f>
        <v>24.4</v>
      </c>
      <c r="L12" s="3">
        <f>[8]Junho!$C$15</f>
        <v>28.1</v>
      </c>
      <c r="M12" s="3">
        <f>[8]Junho!$C$16</f>
        <v>29.7</v>
      </c>
      <c r="N12" s="3">
        <f>[8]Junho!$C$17</f>
        <v>31.7</v>
      </c>
      <c r="O12" s="3">
        <f>[8]Junho!$C$18</f>
        <v>30.8</v>
      </c>
      <c r="P12" s="3">
        <f>[8]Junho!$C$19</f>
        <v>31.7</v>
      </c>
      <c r="Q12" s="3">
        <f>[8]Junho!$C$20</f>
        <v>32.700000000000003</v>
      </c>
      <c r="R12" s="3">
        <f>[8]Junho!$C$21</f>
        <v>33.200000000000003</v>
      </c>
      <c r="S12" s="3">
        <f>[8]Junho!$C$22</f>
        <v>32.299999999999997</v>
      </c>
      <c r="T12" s="3">
        <f>[8]Junho!$C$23</f>
        <v>32.6</v>
      </c>
      <c r="U12" s="3">
        <f>[8]Junho!$C$24</f>
        <v>32.799999999999997</v>
      </c>
      <c r="V12" s="3">
        <f>[8]Junho!$C$25</f>
        <v>33.299999999999997</v>
      </c>
      <c r="W12" s="3">
        <f>[8]Junho!$C$26</f>
        <v>33.299999999999997</v>
      </c>
      <c r="X12" s="3">
        <f>[8]Junho!$C$27</f>
        <v>32.5</v>
      </c>
      <c r="Y12" s="3">
        <f>[8]Junho!$C$28</f>
        <v>32</v>
      </c>
      <c r="Z12" s="3">
        <f>[8]Junho!$C$29</f>
        <v>32.299999999999997</v>
      </c>
      <c r="AA12" s="3">
        <f>[8]Junho!$C$30</f>
        <v>23.8</v>
      </c>
      <c r="AB12" s="3">
        <f>[8]Junho!$C$31</f>
        <v>17.5</v>
      </c>
      <c r="AC12" s="3">
        <f>[8]Junho!$C$32</f>
        <v>26.1</v>
      </c>
      <c r="AD12" s="3">
        <f>[8]Junho!$C$33</f>
        <v>30.1</v>
      </c>
      <c r="AE12" s="3">
        <f>[8]Junho!$C$34</f>
        <v>32.299999999999997</v>
      </c>
      <c r="AF12" s="16">
        <f t="shared" si="1"/>
        <v>33.299999999999997</v>
      </c>
      <c r="AG12" s="25">
        <f t="shared" si="2"/>
        <v>30.266666666666659</v>
      </c>
    </row>
    <row r="13" spans="1:33" ht="17.100000000000001" customHeight="1" x14ac:dyDescent="0.2">
      <c r="A13" s="9" t="s">
        <v>7</v>
      </c>
      <c r="B13" s="3">
        <f>[9]Junho!$C$5</f>
        <v>25.3</v>
      </c>
      <c r="C13" s="3">
        <f>[9]Junho!$C$6</f>
        <v>24.3</v>
      </c>
      <c r="D13" s="3">
        <f>[9]Junho!$C$7</f>
        <v>26.1</v>
      </c>
      <c r="E13" s="3">
        <f>[9]Junho!$C$8</f>
        <v>21.9</v>
      </c>
      <c r="F13" s="3">
        <f>[9]Junho!$C$9</f>
        <v>22.9</v>
      </c>
      <c r="G13" s="3">
        <f>[9]Junho!$C$10</f>
        <v>24.3</v>
      </c>
      <c r="H13" s="3">
        <f>[9]Junho!$C$11</f>
        <v>21.4</v>
      </c>
      <c r="I13" s="3">
        <f>[9]Junho!$C$12</f>
        <v>19.8</v>
      </c>
      <c r="J13" s="3">
        <f>[9]Junho!$C$13</f>
        <v>17.8</v>
      </c>
      <c r="K13" s="3">
        <f>[9]Junho!$C$14</f>
        <v>21.7</v>
      </c>
      <c r="L13" s="3">
        <f>[9]Junho!$C$15</f>
        <v>22.8</v>
      </c>
      <c r="M13" s="3">
        <f>[9]Junho!$C$16</f>
        <v>25.1</v>
      </c>
      <c r="N13" s="3">
        <f>[9]Junho!$C$17</f>
        <v>26.6</v>
      </c>
      <c r="O13" s="3">
        <f>[9]Junho!$C$18</f>
        <v>25</v>
      </c>
      <c r="P13" s="3">
        <f>[9]Junho!$C$19</f>
        <v>25.1</v>
      </c>
      <c r="Q13" s="3">
        <f>[9]Junho!$C$20</f>
        <v>27.7</v>
      </c>
      <c r="R13" s="3">
        <f>[9]Junho!$C$21</f>
        <v>29.4</v>
      </c>
      <c r="S13" s="3">
        <f>[9]Junho!$C$22</f>
        <v>30</v>
      </c>
      <c r="T13" s="3">
        <f>[9]Junho!$C$23</f>
        <v>29.8</v>
      </c>
      <c r="U13" s="3">
        <f>[9]Junho!$C$24</f>
        <v>29.8</v>
      </c>
      <c r="V13" s="3">
        <f>[9]Junho!$C$25</f>
        <v>30.6</v>
      </c>
      <c r="W13" s="3">
        <f>[9]Junho!$C$26</f>
        <v>30.1</v>
      </c>
      <c r="X13" s="3">
        <f>[9]Junho!$C$27</f>
        <v>28.7</v>
      </c>
      <c r="Y13" s="3">
        <f>[9]Junho!$C$28</f>
        <v>28.2</v>
      </c>
      <c r="Z13" s="3">
        <f>[9]Junho!$C$29</f>
        <v>26.1</v>
      </c>
      <c r="AA13" s="3">
        <f>[9]Junho!$C$30</f>
        <v>15.9</v>
      </c>
      <c r="AB13" s="3">
        <f>[9]Junho!$C$31</f>
        <v>17.5</v>
      </c>
      <c r="AC13" s="3">
        <f>[9]Junho!$C$32</f>
        <v>15</v>
      </c>
      <c r="AD13" s="3">
        <f>[9]Junho!$C$33</f>
        <v>14.6</v>
      </c>
      <c r="AE13" s="3">
        <f>[9]Junho!$C$34</f>
        <v>18.399999999999999</v>
      </c>
      <c r="AF13" s="16">
        <f t="shared" si="1"/>
        <v>30.6</v>
      </c>
      <c r="AG13" s="25">
        <f t="shared" si="2"/>
        <v>24.06333333333334</v>
      </c>
    </row>
    <row r="14" spans="1:33" ht="17.100000000000001" customHeight="1" x14ac:dyDescent="0.2">
      <c r="A14" s="9" t="s">
        <v>8</v>
      </c>
      <c r="B14" s="3">
        <f>[10]Junho!$C$5</f>
        <v>25.3</v>
      </c>
      <c r="C14" s="3">
        <f>[10]Junho!$C$6</f>
        <v>26.1</v>
      </c>
      <c r="D14" s="3">
        <f>[10]Junho!$C$7</f>
        <v>27</v>
      </c>
      <c r="E14" s="3">
        <f>[10]Junho!$C$8</f>
        <v>22.9</v>
      </c>
      <c r="F14" s="3">
        <f>[10]Junho!$C$9</f>
        <v>22.8</v>
      </c>
      <c r="G14" s="3">
        <f>[10]Junho!$C$10</f>
        <v>24.3</v>
      </c>
      <c r="H14" s="3">
        <f>[10]Junho!$C$11</f>
        <v>21.4</v>
      </c>
      <c r="I14" s="3">
        <f>[10]Junho!$C$12</f>
        <v>20.9</v>
      </c>
      <c r="J14" s="3">
        <f>[10]Junho!$C$13</f>
        <v>17.8</v>
      </c>
      <c r="K14" s="3">
        <f>[10]Junho!$C$14</f>
        <v>21.9</v>
      </c>
      <c r="L14" s="3">
        <f>[10]Junho!$C$15</f>
        <v>22.3</v>
      </c>
      <c r="M14" s="3">
        <f>[10]Junho!$C$16</f>
        <v>24.1</v>
      </c>
      <c r="N14" s="3">
        <f>[10]Junho!$C$17</f>
        <v>26</v>
      </c>
      <c r="O14" s="3">
        <f>[10]Junho!$C$18</f>
        <v>25.3</v>
      </c>
      <c r="P14" s="3">
        <f>[10]Junho!$C$19</f>
        <v>24.9</v>
      </c>
      <c r="Q14" s="3">
        <f>[10]Junho!$C$20</f>
        <v>26.2</v>
      </c>
      <c r="R14" s="3">
        <f>[10]Junho!$C$21</f>
        <v>28.7</v>
      </c>
      <c r="S14" s="3">
        <f>[10]Junho!$C$22</f>
        <v>28.5</v>
      </c>
      <c r="T14" s="3">
        <f>[10]Junho!$C$23</f>
        <v>29.1</v>
      </c>
      <c r="U14" s="3">
        <f>[10]Junho!$C$24</f>
        <v>30.4</v>
      </c>
      <c r="V14" s="3">
        <f>[10]Junho!$C$25</f>
        <v>30.9</v>
      </c>
      <c r="W14" s="3">
        <f>[10]Junho!$C$26</f>
        <v>31.2</v>
      </c>
      <c r="X14" s="3">
        <f>[10]Junho!$C$27</f>
        <v>27.1</v>
      </c>
      <c r="Y14" s="3">
        <f>[10]Junho!$C$28</f>
        <v>26.6</v>
      </c>
      <c r="Z14" s="3">
        <f>[10]Junho!$C$29</f>
        <v>25.2</v>
      </c>
      <c r="AA14" s="3">
        <f>[10]Junho!$C$30</f>
        <v>16.3</v>
      </c>
      <c r="AB14" s="3">
        <f>[10]Junho!$C$31</f>
        <v>14.1</v>
      </c>
      <c r="AC14" s="3">
        <f>[10]Junho!$C$32</f>
        <v>18.2</v>
      </c>
      <c r="AD14" s="3">
        <f>[10]Junho!$C$33</f>
        <v>14.3</v>
      </c>
      <c r="AE14" s="3">
        <f>[10]Junho!$C$34</f>
        <v>20.8</v>
      </c>
      <c r="AF14" s="16">
        <f t="shared" si="1"/>
        <v>31.2</v>
      </c>
      <c r="AG14" s="25">
        <f t="shared" si="2"/>
        <v>24.020000000000003</v>
      </c>
    </row>
    <row r="15" spans="1:33" ht="17.100000000000001" customHeight="1" x14ac:dyDescent="0.2">
      <c r="A15" s="9" t="s">
        <v>9</v>
      </c>
      <c r="B15" s="3">
        <f>[11]Junho!$C$5</f>
        <v>25.4</v>
      </c>
      <c r="C15" s="3">
        <f>[11]Junho!$C$6</f>
        <v>25.4</v>
      </c>
      <c r="D15" s="3">
        <f>[11]Junho!$C$7</f>
        <v>27.6</v>
      </c>
      <c r="E15" s="3">
        <f>[11]Junho!$C$8</f>
        <v>24.2</v>
      </c>
      <c r="F15" s="3">
        <f>[11]Junho!$C$9</f>
        <v>23.7</v>
      </c>
      <c r="G15" s="3">
        <f>[11]Junho!$C$10</f>
        <v>27.1</v>
      </c>
      <c r="H15" s="3">
        <f>[11]Junho!$C$11</f>
        <v>22.9</v>
      </c>
      <c r="I15" s="3">
        <f>[11]Junho!$C$12</f>
        <v>21.6</v>
      </c>
      <c r="J15" s="3">
        <f>[11]Junho!$C$13</f>
        <v>18</v>
      </c>
      <c r="K15" s="3">
        <f>[11]Junho!$C$14</f>
        <v>21.7</v>
      </c>
      <c r="L15" s="3">
        <f>[11]Junho!$C$15</f>
        <v>23.4</v>
      </c>
      <c r="M15" s="3">
        <f>[11]Junho!$C$16</f>
        <v>25.4</v>
      </c>
      <c r="N15" s="3">
        <f>[11]Junho!$C$17</f>
        <v>26.9</v>
      </c>
      <c r="O15" s="3">
        <f>[11]Junho!$C$18</f>
        <v>26.3</v>
      </c>
      <c r="P15" s="3">
        <f>[11]Junho!$C$19</f>
        <v>26.2</v>
      </c>
      <c r="Q15" s="3">
        <f>[11]Junho!$C$20</f>
        <v>28.5</v>
      </c>
      <c r="R15" s="3">
        <f>[11]Junho!$C$21</f>
        <v>29.4</v>
      </c>
      <c r="S15" s="3">
        <f>[11]Junho!$C$22</f>
        <v>29.7</v>
      </c>
      <c r="T15" s="3">
        <f>[11]Junho!$C$23</f>
        <v>29.6</v>
      </c>
      <c r="U15" s="3">
        <f>[11]Junho!$C$24</f>
        <v>30.8</v>
      </c>
      <c r="V15" s="3">
        <f>[11]Junho!$C$25</f>
        <v>31.3</v>
      </c>
      <c r="W15" s="3">
        <f>[11]Junho!$C$26</f>
        <v>31.4</v>
      </c>
      <c r="X15" s="3">
        <f>[11]Junho!$C$27</f>
        <v>29.1</v>
      </c>
      <c r="Y15" s="3">
        <f>[11]Junho!$C$28</f>
        <v>28.7</v>
      </c>
      <c r="Z15" s="3">
        <f>[11]Junho!$C$29</f>
        <v>29.4</v>
      </c>
      <c r="AA15" s="3">
        <f>[11]Junho!$C$30</f>
        <v>20.399999999999999</v>
      </c>
      <c r="AB15" s="3">
        <f>[11]Junho!$C$31</f>
        <v>13.9</v>
      </c>
      <c r="AC15" s="3">
        <f>[11]Junho!$C$32</f>
        <v>18.7</v>
      </c>
      <c r="AD15" s="3">
        <f>[11]Junho!$C$33</f>
        <v>15.5</v>
      </c>
      <c r="AE15" s="3">
        <f>[11]Junho!$C$34</f>
        <v>19.100000000000001</v>
      </c>
      <c r="AF15" s="16">
        <f t="shared" si="1"/>
        <v>31.4</v>
      </c>
      <c r="AG15" s="25">
        <f t="shared" si="2"/>
        <v>25.043333333333333</v>
      </c>
    </row>
    <row r="16" spans="1:33" ht="17.100000000000001" customHeight="1" x14ac:dyDescent="0.2">
      <c r="A16" s="9" t="s">
        <v>10</v>
      </c>
      <c r="B16" s="3">
        <f>[12]Junho!$C$5</f>
        <v>25.8</v>
      </c>
      <c r="C16" s="3">
        <f>[12]Junho!$C$6</f>
        <v>26.4</v>
      </c>
      <c r="D16" s="3">
        <f>[12]Junho!$C$7</f>
        <v>26.6</v>
      </c>
      <c r="E16" s="3">
        <f>[12]Junho!$C$8</f>
        <v>21.7</v>
      </c>
      <c r="F16" s="3">
        <f>[12]Junho!$C$9</f>
        <v>24.1</v>
      </c>
      <c r="G16" s="3">
        <f>[12]Junho!$C$10</f>
        <v>26.3</v>
      </c>
      <c r="H16" s="3">
        <f>[12]Junho!$C$11</f>
        <v>22.6</v>
      </c>
      <c r="I16" s="3">
        <f>[12]Junho!$C$12</f>
        <v>21.4</v>
      </c>
      <c r="J16" s="3">
        <f>[12]Junho!$C$13</f>
        <v>18.600000000000001</v>
      </c>
      <c r="K16" s="3">
        <f>[12]Junho!$C$14</f>
        <v>21.9</v>
      </c>
      <c r="L16" s="3">
        <f>[12]Junho!$C$15</f>
        <v>23.8</v>
      </c>
      <c r="M16" s="3">
        <f>[12]Junho!$C$16</f>
        <v>25.6</v>
      </c>
      <c r="N16" s="3">
        <f>[12]Junho!$C$17</f>
        <v>27.4</v>
      </c>
      <c r="O16" s="3">
        <f>[12]Junho!$C$18</f>
        <v>26.3</v>
      </c>
      <c r="P16" s="3">
        <f>[12]Junho!$C$19</f>
        <v>26.4</v>
      </c>
      <c r="Q16" s="3">
        <f>[12]Junho!$C$20</f>
        <v>28.8</v>
      </c>
      <c r="R16" s="3">
        <f>[12]Junho!$C$21</f>
        <v>29.2</v>
      </c>
      <c r="S16" s="3">
        <f>[12]Junho!$C$22</f>
        <v>30.6</v>
      </c>
      <c r="T16" s="3">
        <f>[12]Junho!$C$23</f>
        <v>29.3</v>
      </c>
      <c r="U16" s="3">
        <f>[12]Junho!$C$24</f>
        <v>29.7</v>
      </c>
      <c r="V16" s="3">
        <f>[12]Junho!$C$25</f>
        <v>30.8</v>
      </c>
      <c r="W16" s="3">
        <f>[12]Junho!$C$26</f>
        <v>30.7</v>
      </c>
      <c r="X16" s="3">
        <f>[12]Junho!$C$27</f>
        <v>28.9</v>
      </c>
      <c r="Y16" s="3">
        <f>[12]Junho!$C$28</f>
        <v>29</v>
      </c>
      <c r="Z16" s="3">
        <f>[12]Junho!$C$29</f>
        <v>22.5</v>
      </c>
      <c r="AA16" s="3">
        <f>[12]Junho!$C$30</f>
        <v>15.5</v>
      </c>
      <c r="AB16" s="3">
        <f>[12]Junho!$C$31</f>
        <v>14.3</v>
      </c>
      <c r="AC16" s="3">
        <f>[12]Junho!$C$32</f>
        <v>17.399999999999999</v>
      </c>
      <c r="AD16" s="3">
        <f>[12]Junho!$C$33</f>
        <v>14.1</v>
      </c>
      <c r="AE16" s="3">
        <f>[12]Junho!$C$34</f>
        <v>20</v>
      </c>
      <c r="AF16" s="16">
        <f t="shared" si="1"/>
        <v>30.8</v>
      </c>
      <c r="AG16" s="25">
        <f t="shared" si="2"/>
        <v>24.523333333333333</v>
      </c>
    </row>
    <row r="17" spans="1:33" ht="17.100000000000001" customHeight="1" x14ac:dyDescent="0.2">
      <c r="A17" s="9" t="s">
        <v>11</v>
      </c>
      <c r="B17" s="3">
        <f>[13]Junho!$C$5</f>
        <v>25.6</v>
      </c>
      <c r="C17" s="3">
        <f>[13]Junho!$C$6</f>
        <v>25.9</v>
      </c>
      <c r="D17" s="3">
        <f>[13]Junho!$C$7</f>
        <v>27</v>
      </c>
      <c r="E17" s="3">
        <f>[13]Junho!$C$8</f>
        <v>25.8</v>
      </c>
      <c r="F17" s="3">
        <f>[13]Junho!$C$9</f>
        <v>24.2</v>
      </c>
      <c r="G17" s="3">
        <f>[13]Junho!$C$10</f>
        <v>27.3</v>
      </c>
      <c r="H17" s="3">
        <f>[13]Junho!$C$11</f>
        <v>22.7</v>
      </c>
      <c r="I17" s="3">
        <f>[13]Junho!$C$12</f>
        <v>22</v>
      </c>
      <c r="J17" s="3">
        <f>[13]Junho!$C$13</f>
        <v>21.5</v>
      </c>
      <c r="K17" s="3">
        <f>[13]Junho!$C$14</f>
        <v>22.5</v>
      </c>
      <c r="L17" s="3">
        <f>[13]Junho!$C$15</f>
        <v>23.3</v>
      </c>
      <c r="M17" s="3">
        <f>[13]Junho!$C$16</f>
        <v>26.8</v>
      </c>
      <c r="N17" s="3">
        <f>[13]Junho!$C$17</f>
        <v>27.6</v>
      </c>
      <c r="O17" s="3">
        <f>[13]Junho!$C$18</f>
        <v>26.8</v>
      </c>
      <c r="P17" s="3">
        <f>[13]Junho!$C$19</f>
        <v>27.9</v>
      </c>
      <c r="Q17" s="3">
        <f>[13]Junho!$C$20</f>
        <v>29.7</v>
      </c>
      <c r="R17" s="3">
        <f>[13]Junho!$C$21</f>
        <v>31.4</v>
      </c>
      <c r="S17" s="3">
        <f>[13]Junho!$C$22</f>
        <v>31.5</v>
      </c>
      <c r="T17" s="3">
        <f>[13]Junho!$C$23</f>
        <v>31.1</v>
      </c>
      <c r="U17" s="3">
        <f>[13]Junho!$C$24</f>
        <v>31.1</v>
      </c>
      <c r="V17" s="3">
        <f>[13]Junho!$C$25</f>
        <v>31.3</v>
      </c>
      <c r="W17" s="3">
        <f>[13]Junho!$C$26</f>
        <v>32.299999999999997</v>
      </c>
      <c r="X17" s="3">
        <f>[13]Junho!$C$27</f>
        <v>30.5</v>
      </c>
      <c r="Y17" s="3">
        <f>[13]Junho!$C$28</f>
        <v>29.6</v>
      </c>
      <c r="Z17" s="3">
        <f>[13]Junho!$C$29</f>
        <v>27.1</v>
      </c>
      <c r="AA17" s="3">
        <f>[13]Junho!$C$30</f>
        <v>17.8</v>
      </c>
      <c r="AB17" s="3">
        <f>[13]Junho!$C$31</f>
        <v>14.9</v>
      </c>
      <c r="AC17" s="3">
        <f>[13]Junho!$C$32</f>
        <v>16.100000000000001</v>
      </c>
      <c r="AD17" s="3">
        <f>[13]Junho!$C$33</f>
        <v>14.4</v>
      </c>
      <c r="AE17" s="3">
        <f>[13]Junho!$C$34</f>
        <v>25.3</v>
      </c>
      <c r="AF17" s="16">
        <f t="shared" si="1"/>
        <v>32.299999999999997</v>
      </c>
      <c r="AG17" s="25">
        <f t="shared" si="2"/>
        <v>25.699999999999996</v>
      </c>
    </row>
    <row r="18" spans="1:33" ht="17.100000000000001" customHeight="1" x14ac:dyDescent="0.2">
      <c r="A18" s="9" t="s">
        <v>12</v>
      </c>
      <c r="B18" s="3">
        <f>[14]Junho!$C$5</f>
        <v>28.7</v>
      </c>
      <c r="C18" s="3">
        <f>[14]Junho!$C$6</f>
        <v>27.8</v>
      </c>
      <c r="D18" s="3">
        <f>[14]Junho!$C$7</f>
        <v>29.4</v>
      </c>
      <c r="E18" s="3">
        <f>[14]Junho!$C$8</f>
        <v>28.5</v>
      </c>
      <c r="F18" s="3">
        <f>[14]Junho!$C$9</f>
        <v>26.9</v>
      </c>
      <c r="G18" s="3">
        <f>[14]Junho!$C$10</f>
        <v>29.6</v>
      </c>
      <c r="H18" s="3">
        <f>[14]Junho!$C$11</f>
        <v>27.1</v>
      </c>
      <c r="I18" s="3">
        <f>[14]Junho!$C$12</f>
        <v>24.9</v>
      </c>
      <c r="J18" s="3">
        <f>[14]Junho!$C$13</f>
        <v>27.6</v>
      </c>
      <c r="K18" s="3">
        <f>[14]Junho!$C$14</f>
        <v>25</v>
      </c>
      <c r="L18" s="3">
        <f>[14]Junho!$C$15</f>
        <v>27</v>
      </c>
      <c r="M18" s="3">
        <f>[14]Junho!$C$16</f>
        <v>29.5</v>
      </c>
      <c r="N18" s="3">
        <f>[14]Junho!$C$17</f>
        <v>30.7</v>
      </c>
      <c r="O18" s="3">
        <f>[14]Junho!$C$18</f>
        <v>30.2</v>
      </c>
      <c r="P18" s="3">
        <f>[14]Junho!$C$19</f>
        <v>31.3</v>
      </c>
      <c r="Q18" s="3">
        <f>[14]Junho!$C$20</f>
        <v>31.2</v>
      </c>
      <c r="R18" s="3">
        <f>[14]Junho!$C$21</f>
        <v>32.299999999999997</v>
      </c>
      <c r="S18" s="3">
        <f>[14]Junho!$C$22</f>
        <v>33</v>
      </c>
      <c r="T18" s="3">
        <f>[14]Junho!$C$23</f>
        <v>32.200000000000003</v>
      </c>
      <c r="U18" s="3">
        <f>[14]Junho!$C$24</f>
        <v>32.1</v>
      </c>
      <c r="V18" s="3">
        <f>[14]Junho!$C$25</f>
        <v>32.6</v>
      </c>
      <c r="W18" s="3">
        <f>[14]Junho!$C$26</f>
        <v>32.700000000000003</v>
      </c>
      <c r="X18" s="3">
        <f>[14]Junho!$C$27</f>
        <v>32</v>
      </c>
      <c r="Y18" s="3">
        <f>[14]Junho!$C$28</f>
        <v>29.6</v>
      </c>
      <c r="Z18" s="3">
        <f>[14]Junho!$C$29</f>
        <v>28.4</v>
      </c>
      <c r="AA18" s="3">
        <f>[14]Junho!$C$30</f>
        <v>19.600000000000001</v>
      </c>
      <c r="AB18" s="3">
        <f>[14]Junho!$C$31</f>
        <v>16.600000000000001</v>
      </c>
      <c r="AC18" s="3">
        <f>[14]Junho!$C$32</f>
        <v>21</v>
      </c>
      <c r="AD18" s="3">
        <f>[14]Junho!$C$33</f>
        <v>18</v>
      </c>
      <c r="AE18" s="3">
        <f>[14]Junho!$C$34</f>
        <v>28.8</v>
      </c>
      <c r="AF18" s="16">
        <f t="shared" si="1"/>
        <v>33</v>
      </c>
      <c r="AG18" s="25">
        <f t="shared" si="2"/>
        <v>28.143333333333338</v>
      </c>
    </row>
    <row r="19" spans="1:33" ht="17.100000000000001" customHeight="1" x14ac:dyDescent="0.2">
      <c r="A19" s="9" t="s">
        <v>13</v>
      </c>
      <c r="B19" s="3" t="str">
        <f>[15]Junho!$C$5</f>
        <v>**</v>
      </c>
      <c r="C19" s="3" t="str">
        <f>[15]Junho!$C$6</f>
        <v>**</v>
      </c>
      <c r="D19" s="3" t="str">
        <f>[15]Junho!$C$7</f>
        <v>**</v>
      </c>
      <c r="E19" s="3" t="str">
        <f>[15]Junho!$C$8</f>
        <v>**</v>
      </c>
      <c r="F19" s="3" t="str">
        <f>[15]Junho!$C$9</f>
        <v>**</v>
      </c>
      <c r="G19" s="3" t="str">
        <f>[15]Junho!$C$10</f>
        <v>**</v>
      </c>
      <c r="H19" s="3" t="str">
        <f>[15]Junho!$C$11</f>
        <v>**</v>
      </c>
      <c r="I19" s="3" t="str">
        <f>[15]Junho!$C$12</f>
        <v>**</v>
      </c>
      <c r="J19" s="3" t="str">
        <f>[15]Junho!$C$13</f>
        <v>**</v>
      </c>
      <c r="K19" s="3" t="str">
        <f>[15]Junho!$C$14</f>
        <v>**</v>
      </c>
      <c r="L19" s="3" t="str">
        <f>[15]Junho!$C$15</f>
        <v>**</v>
      </c>
      <c r="M19" s="3" t="str">
        <f>[15]Junho!$C$16</f>
        <v>**</v>
      </c>
      <c r="N19" s="3" t="str">
        <f>[15]Junho!$C$17</f>
        <v>**</v>
      </c>
      <c r="O19" s="3" t="str">
        <f>[15]Junho!$C$18</f>
        <v>**</v>
      </c>
      <c r="P19" s="3" t="str">
        <f>[15]Junho!$C$19</f>
        <v>**</v>
      </c>
      <c r="Q19" s="3" t="str">
        <f>[15]Junho!$C$20</f>
        <v>**</v>
      </c>
      <c r="R19" s="3" t="str">
        <f>[15]Junho!$C$21</f>
        <v>**</v>
      </c>
      <c r="S19" s="3" t="str">
        <f>[15]Junho!$C$22</f>
        <v>**</v>
      </c>
      <c r="T19" s="3" t="str">
        <f>[15]Junho!$C$23</f>
        <v>**</v>
      </c>
      <c r="U19" s="3" t="str">
        <f>[15]Junho!$C$24</f>
        <v>**</v>
      </c>
      <c r="V19" s="3" t="str">
        <f>[15]Junho!$C$25</f>
        <v>**</v>
      </c>
      <c r="W19" s="3" t="str">
        <f>[15]Junho!$C$26</f>
        <v>**</v>
      </c>
      <c r="X19" s="3" t="str">
        <f>[15]Junho!$C$27</f>
        <v>**</v>
      </c>
      <c r="Y19" s="3" t="str">
        <f>[15]Junho!$C$28</f>
        <v>**</v>
      </c>
      <c r="Z19" s="3" t="str">
        <f>[15]Junho!$C$29</f>
        <v>**</v>
      </c>
      <c r="AA19" s="3" t="str">
        <f>[15]Junho!$C$30</f>
        <v>**</v>
      </c>
      <c r="AB19" s="3" t="str">
        <f>[15]Junho!$C$31</f>
        <v>**</v>
      </c>
      <c r="AC19" s="3" t="str">
        <f>[15]Junho!$C$32</f>
        <v>**</v>
      </c>
      <c r="AD19" s="3" t="str">
        <f>[15]Junho!$C$33</f>
        <v>**</v>
      </c>
      <c r="AE19" s="3" t="str">
        <f>[15]Junho!$C$34</f>
        <v>**</v>
      </c>
      <c r="AF19" s="16" t="s">
        <v>32</v>
      </c>
      <c r="AG19" s="25" t="s">
        <v>32</v>
      </c>
    </row>
    <row r="20" spans="1:33" ht="17.100000000000001" customHeight="1" x14ac:dyDescent="0.2">
      <c r="A20" s="9" t="s">
        <v>14</v>
      </c>
      <c r="B20" s="3">
        <f>[16]Junho!$C$5</f>
        <v>27.1</v>
      </c>
      <c r="C20" s="3">
        <f>[16]Junho!$C$6</f>
        <v>29.1</v>
      </c>
      <c r="D20" s="3">
        <f>[16]Junho!$C$7</f>
        <v>30.2</v>
      </c>
      <c r="E20" s="3">
        <f>[16]Junho!$C$8</f>
        <v>27.5</v>
      </c>
      <c r="F20" s="3">
        <f>[16]Junho!$C$9</f>
        <v>26.9</v>
      </c>
      <c r="G20" s="3">
        <f>[16]Junho!$C$10</f>
        <v>30.3</v>
      </c>
      <c r="H20" s="3">
        <f>[16]Junho!$C$11</f>
        <v>32.1</v>
      </c>
      <c r="I20" s="3">
        <f>[16]Junho!$C$12</f>
        <v>24.8</v>
      </c>
      <c r="J20" s="3">
        <f>[16]Junho!$C$13</f>
        <v>29.1</v>
      </c>
      <c r="K20" s="3">
        <f>[16]Junho!$C$14</f>
        <v>20.7</v>
      </c>
      <c r="L20" s="3">
        <f>[16]Junho!$C$15</f>
        <v>23.1</v>
      </c>
      <c r="M20" s="3">
        <f>[16]Junho!$C$16</f>
        <v>27.9</v>
      </c>
      <c r="N20" s="3">
        <f>[16]Junho!$C$17</f>
        <v>29.4</v>
      </c>
      <c r="O20" s="3">
        <f>[16]Junho!$C$18</f>
        <v>28.5</v>
      </c>
      <c r="P20" s="3">
        <f>[16]Junho!$C$19</f>
        <v>27.3</v>
      </c>
      <c r="Q20" s="3">
        <f>[16]Junho!$C$20</f>
        <v>28.3</v>
      </c>
      <c r="R20" s="3">
        <f>[16]Junho!$C$21</f>
        <v>28.6</v>
      </c>
      <c r="S20" s="3">
        <f>[16]Junho!$C$22</f>
        <v>28.1</v>
      </c>
      <c r="T20" s="3">
        <f>[16]Junho!$C$23</f>
        <v>28.5</v>
      </c>
      <c r="U20" s="3">
        <f>[16]Junho!$C$24</f>
        <v>31</v>
      </c>
      <c r="V20" s="3">
        <f>[16]Junho!$C$25</f>
        <v>31.5</v>
      </c>
      <c r="W20" s="3">
        <f>[16]Junho!$C$26</f>
        <v>30.7</v>
      </c>
      <c r="X20" s="3">
        <f>[16]Junho!$C$27</f>
        <v>29.6</v>
      </c>
      <c r="Y20" s="3">
        <f>[16]Junho!$C$28</f>
        <v>29.3</v>
      </c>
      <c r="Z20" s="3">
        <f>[16]Junho!$C$29</f>
        <v>31</v>
      </c>
      <c r="AA20" s="3">
        <f>[16]Junho!$C$30</f>
        <v>31</v>
      </c>
      <c r="AB20" s="3">
        <f>[16]Junho!$C$31</f>
        <v>16.600000000000001</v>
      </c>
      <c r="AC20" s="3">
        <f>[16]Junho!$C$32</f>
        <v>22</v>
      </c>
      <c r="AD20" s="3">
        <f>[16]Junho!$C$33</f>
        <v>30.8</v>
      </c>
      <c r="AE20" s="3">
        <f>[16]Junho!$C$34</f>
        <v>30</v>
      </c>
      <c r="AF20" s="16">
        <f t="shared" si="1"/>
        <v>32.1</v>
      </c>
      <c r="AG20" s="25">
        <f t="shared" si="2"/>
        <v>28.033333333333335</v>
      </c>
    </row>
    <row r="21" spans="1:33" ht="17.100000000000001" customHeight="1" x14ac:dyDescent="0.2">
      <c r="A21" s="9" t="s">
        <v>15</v>
      </c>
      <c r="B21" s="3">
        <f>[17]Junho!$C$5</f>
        <v>25.8</v>
      </c>
      <c r="C21" s="3">
        <f>[17]Junho!$C$6</f>
        <v>25</v>
      </c>
      <c r="D21" s="3">
        <f>[17]Junho!$C$7</f>
        <v>25.9</v>
      </c>
      <c r="E21" s="3">
        <f>[17]Junho!$C$8</f>
        <v>20.8</v>
      </c>
      <c r="F21" s="3">
        <f>[17]Junho!$C$9</f>
        <v>22.4</v>
      </c>
      <c r="G21" s="3">
        <f>[17]Junho!$C$10</f>
        <v>24.2</v>
      </c>
      <c r="H21" s="3">
        <f>[17]Junho!$C$11</f>
        <v>21.5</v>
      </c>
      <c r="I21" s="3">
        <f>[17]Junho!$C$12</f>
        <v>18.399999999999999</v>
      </c>
      <c r="J21" s="3">
        <f>[17]Junho!$C$13</f>
        <v>20.100000000000001</v>
      </c>
      <c r="K21" s="3">
        <f>[17]Junho!$C$14</f>
        <v>21.8</v>
      </c>
      <c r="L21" s="3">
        <f>[17]Junho!$C$15</f>
        <v>21.5</v>
      </c>
      <c r="M21" s="3">
        <f>[17]Junho!$C$16</f>
        <v>23.5</v>
      </c>
      <c r="N21" s="3">
        <f>[17]Junho!$C$17</f>
        <v>26.1</v>
      </c>
      <c r="O21" s="3">
        <f>[17]Junho!$C$18</f>
        <v>24.2</v>
      </c>
      <c r="P21" s="3">
        <f>[17]Junho!$C$19</f>
        <v>23.7</v>
      </c>
      <c r="Q21" s="3">
        <f>[17]Junho!$C$20</f>
        <v>25.9</v>
      </c>
      <c r="R21" s="3">
        <f>[17]Junho!$C$21</f>
        <v>28.6</v>
      </c>
      <c r="S21" s="3">
        <f>[17]Junho!$C$22</f>
        <v>29</v>
      </c>
      <c r="T21" s="3">
        <f>[17]Junho!$C$23</f>
        <v>28.8</v>
      </c>
      <c r="U21" s="3">
        <f>[17]Junho!$C$24</f>
        <v>28.3</v>
      </c>
      <c r="V21" s="3">
        <f>[17]Junho!$C$25</f>
        <v>28.3</v>
      </c>
      <c r="W21" s="3">
        <f>[17]Junho!$C$26</f>
        <v>29.4</v>
      </c>
      <c r="X21" s="3">
        <f>[17]Junho!$C$27</f>
        <v>28</v>
      </c>
      <c r="Y21" s="3">
        <f>[17]Junho!$C$28</f>
        <v>26.7</v>
      </c>
      <c r="Z21" s="3">
        <f>[17]Junho!$C$29</f>
        <v>21</v>
      </c>
      <c r="AA21" s="3">
        <f>[17]Junho!$C$30</f>
        <v>10.9</v>
      </c>
      <c r="AB21" s="3">
        <f>[17]Junho!$C$31</f>
        <v>12.6</v>
      </c>
      <c r="AC21" s="3">
        <f>[17]Junho!$C$32</f>
        <v>22</v>
      </c>
      <c r="AD21" s="3">
        <f>[17]Junho!$C$33</f>
        <v>16.3</v>
      </c>
      <c r="AE21" s="3">
        <f>[17]Junho!$C$34</f>
        <v>19.600000000000001</v>
      </c>
      <c r="AF21" s="16">
        <f t="shared" si="1"/>
        <v>29.4</v>
      </c>
      <c r="AG21" s="25">
        <f t="shared" si="2"/>
        <v>23.34333333333333</v>
      </c>
    </row>
    <row r="22" spans="1:33" ht="17.100000000000001" customHeight="1" x14ac:dyDescent="0.2">
      <c r="A22" s="9" t="s">
        <v>16</v>
      </c>
      <c r="B22" s="3">
        <f>[18]Junho!$C$5</f>
        <v>30.1</v>
      </c>
      <c r="C22" s="3">
        <f>[18]Junho!$C$6</f>
        <v>29.9</v>
      </c>
      <c r="D22" s="3">
        <f>[18]Junho!$C$7</f>
        <v>29.8</v>
      </c>
      <c r="E22" s="3">
        <f>[18]Junho!$C$8</f>
        <v>23.3</v>
      </c>
      <c r="F22" s="3">
        <f>[18]Junho!$C$9</f>
        <v>26.9</v>
      </c>
      <c r="G22" s="3">
        <f>[18]Junho!$C$10</f>
        <v>30.2</v>
      </c>
      <c r="H22" s="3">
        <f>[18]Junho!$C$11</f>
        <v>25.9</v>
      </c>
      <c r="I22" s="3">
        <f>[18]Junho!$C$12</f>
        <v>24.9</v>
      </c>
      <c r="J22" s="3">
        <f>[18]Junho!$C$13</f>
        <v>22.5</v>
      </c>
      <c r="K22" s="3">
        <f>[18]Junho!$C$14</f>
        <v>25.6</v>
      </c>
      <c r="L22" s="3">
        <f>[18]Junho!$C$15</f>
        <v>28.1</v>
      </c>
      <c r="M22" s="3">
        <f>[18]Junho!$C$16</f>
        <v>30</v>
      </c>
      <c r="N22" s="3">
        <f>[18]Junho!$C$17</f>
        <v>31.9</v>
      </c>
      <c r="O22" s="3">
        <f>[18]Junho!$C$18</f>
        <v>30.7</v>
      </c>
      <c r="P22" s="3">
        <f>[18]Junho!$C$19</f>
        <v>32.1</v>
      </c>
      <c r="Q22" s="3">
        <f>[18]Junho!$C$20</f>
        <v>32.700000000000003</v>
      </c>
      <c r="R22" s="3">
        <f>[18]Junho!$C$21</f>
        <v>28.6</v>
      </c>
      <c r="S22" s="3">
        <f>[18]Junho!$C$22</f>
        <v>29</v>
      </c>
      <c r="T22" s="3">
        <f>[18]Junho!$C$23</f>
        <v>28.8</v>
      </c>
      <c r="U22" s="3">
        <f>[18]Junho!$C$24</f>
        <v>28.3</v>
      </c>
      <c r="V22" s="3">
        <f>[18]Junho!$C$25</f>
        <v>32.200000000000003</v>
      </c>
      <c r="W22" s="3">
        <f>[18]Junho!$C$26</f>
        <v>27.6</v>
      </c>
      <c r="X22" s="3">
        <f>[18]Junho!$C$27</f>
        <v>22.6</v>
      </c>
      <c r="Y22" s="3">
        <f>[18]Junho!$C$28</f>
        <v>21.6</v>
      </c>
      <c r="Z22" s="3">
        <f>[18]Junho!$C$29</f>
        <v>19.5</v>
      </c>
      <c r="AA22" s="3">
        <f>[18]Junho!$C$30</f>
        <v>15.1</v>
      </c>
      <c r="AB22" s="3">
        <f>[18]Junho!$C$31</f>
        <v>16.7</v>
      </c>
      <c r="AC22" s="3">
        <f>[18]Junho!$C$32</f>
        <v>16.2</v>
      </c>
      <c r="AD22" s="3">
        <f>[18]Junho!$C$33</f>
        <v>16.3</v>
      </c>
      <c r="AE22" s="3">
        <f>[18]Junho!$C$34</f>
        <v>19.600000000000001</v>
      </c>
      <c r="AF22" s="16">
        <f t="shared" si="1"/>
        <v>32.700000000000003</v>
      </c>
      <c r="AG22" s="25">
        <f t="shared" si="2"/>
        <v>25.890000000000004</v>
      </c>
    </row>
    <row r="23" spans="1:33" ht="17.100000000000001" customHeight="1" x14ac:dyDescent="0.2">
      <c r="A23" s="9" t="s">
        <v>17</v>
      </c>
      <c r="B23" s="3">
        <f>[19]Junho!$C$5</f>
        <v>26.6</v>
      </c>
      <c r="C23" s="3">
        <f>[19]Junho!$C$6</f>
        <v>26.9</v>
      </c>
      <c r="D23" s="3">
        <f>[19]Junho!$C$7</f>
        <v>28.2</v>
      </c>
      <c r="E23" s="3">
        <f>[19]Junho!$C$8</f>
        <v>25.7</v>
      </c>
      <c r="F23" s="3">
        <f>[19]Junho!$C$9</f>
        <v>25.7</v>
      </c>
      <c r="G23" s="3">
        <f>[19]Junho!$C$10</f>
        <v>28</v>
      </c>
      <c r="H23" s="3">
        <f>[19]Junho!$C$11</f>
        <v>23.6</v>
      </c>
      <c r="I23" s="3">
        <f>[19]Junho!$C$12</f>
        <v>22.8</v>
      </c>
      <c r="J23" s="3">
        <f>[19]Junho!$C$13</f>
        <v>19.3</v>
      </c>
      <c r="K23" s="3">
        <f>[19]Junho!$C$14</f>
        <v>22.4</v>
      </c>
      <c r="L23" s="3">
        <f>[19]Junho!$C$15</f>
        <v>25.4</v>
      </c>
      <c r="M23" s="3">
        <f>[19]Junho!$C$16</f>
        <v>27.1</v>
      </c>
      <c r="N23" s="3">
        <f>[19]Junho!$C$17</f>
        <v>28.2</v>
      </c>
      <c r="O23" s="3">
        <f>[19]Junho!$C$18</f>
        <v>27.8</v>
      </c>
      <c r="P23" s="3">
        <f>[19]Junho!$C$19</f>
        <v>27.9</v>
      </c>
      <c r="Q23" s="3">
        <f>[19]Junho!$C$20</f>
        <v>30.6</v>
      </c>
      <c r="R23" s="3">
        <f>[19]Junho!$C$21</f>
        <v>31.6</v>
      </c>
      <c r="S23" s="3">
        <f>[19]Junho!$C$22</f>
        <v>31.9</v>
      </c>
      <c r="T23" s="3">
        <f>[19]Junho!$C$23</f>
        <v>31.1</v>
      </c>
      <c r="U23" s="3">
        <f>[19]Junho!$C$24</f>
        <v>31.9</v>
      </c>
      <c r="V23" s="3">
        <f>[19]Junho!$C$25</f>
        <v>30.6</v>
      </c>
      <c r="W23" s="3">
        <f>[19]Junho!$C$26</f>
        <v>32.799999999999997</v>
      </c>
      <c r="X23" s="3">
        <f>[19]Junho!$C$27</f>
        <v>31.3</v>
      </c>
      <c r="Y23" s="3">
        <f>[19]Junho!$C$28</f>
        <v>30.7</v>
      </c>
      <c r="Z23" s="3">
        <f>[19]Junho!$C$29</f>
        <v>29.5</v>
      </c>
      <c r="AA23" s="3">
        <f>[19]Junho!$C$30</f>
        <v>20.7</v>
      </c>
      <c r="AB23" s="3">
        <f>[19]Junho!$C$31</f>
        <v>16.7</v>
      </c>
      <c r="AC23" s="3">
        <f>[19]Junho!$C$32</f>
        <v>18.899999999999999</v>
      </c>
      <c r="AD23" s="3">
        <f>[19]Junho!$C$33</f>
        <v>14.8</v>
      </c>
      <c r="AE23" s="3">
        <f>[19]Junho!$C$34</f>
        <v>24.1</v>
      </c>
      <c r="AF23" s="16">
        <f t="shared" si="1"/>
        <v>32.799999999999997</v>
      </c>
      <c r="AG23" s="25">
        <f t="shared" si="2"/>
        <v>26.426666666666669</v>
      </c>
    </row>
    <row r="24" spans="1:33" ht="17.100000000000001" customHeight="1" x14ac:dyDescent="0.2">
      <c r="A24" s="9" t="s">
        <v>18</v>
      </c>
      <c r="B24" s="3">
        <f>[20]Junho!$C$5</f>
        <v>26.5</v>
      </c>
      <c r="C24" s="3">
        <f>[20]Junho!$C$6</f>
        <v>26.1</v>
      </c>
      <c r="D24" s="3">
        <f>[20]Junho!$C$7</f>
        <v>28.8</v>
      </c>
      <c r="E24" s="3">
        <f>[20]Junho!$C$8</f>
        <v>26.9</v>
      </c>
      <c r="F24" s="3">
        <f>[20]Junho!$C$9</f>
        <v>25.9</v>
      </c>
      <c r="G24" s="3">
        <f>[20]Junho!$C$10</f>
        <v>28.7</v>
      </c>
      <c r="H24" s="3">
        <f>[20]Junho!$C$11</f>
        <v>27</v>
      </c>
      <c r="I24" s="3">
        <f>[20]Junho!$C$12</f>
        <v>29.2</v>
      </c>
      <c r="J24" s="3">
        <f>[20]Junho!$C$13</f>
        <v>29.3</v>
      </c>
      <c r="K24" s="3">
        <f>[20]Junho!$C$14</f>
        <v>20.399999999999999</v>
      </c>
      <c r="L24" s="3">
        <f>[20]Junho!$C$15</f>
        <v>24.2</v>
      </c>
      <c r="M24" s="3">
        <f>[20]Junho!$C$16</f>
        <v>25.8</v>
      </c>
      <c r="N24" s="3">
        <f>[20]Junho!$C$17</f>
        <v>28.9</v>
      </c>
      <c r="O24" s="3">
        <f>[20]Junho!$C$18</f>
        <v>26.9</v>
      </c>
      <c r="P24" s="3">
        <f>[20]Junho!$C$19</f>
        <v>26.9</v>
      </c>
      <c r="Q24" s="3">
        <f>[20]Junho!$C$20</f>
        <v>27.9</v>
      </c>
      <c r="R24" s="3">
        <f>[20]Junho!$C$21</f>
        <v>28.5</v>
      </c>
      <c r="S24" s="3">
        <f>[20]Junho!$C$22</f>
        <v>28.5</v>
      </c>
      <c r="T24" s="3">
        <f>[20]Junho!$C$23</f>
        <v>28.5</v>
      </c>
      <c r="U24" s="3">
        <f>[20]Junho!$C$24</f>
        <v>29.7</v>
      </c>
      <c r="V24" s="3">
        <f>[20]Junho!$C$25</f>
        <v>30.2</v>
      </c>
      <c r="W24" s="3">
        <f>[20]Junho!$C$26</f>
        <v>29.8</v>
      </c>
      <c r="X24" s="3">
        <f>[20]Junho!$C$27</f>
        <v>29.3</v>
      </c>
      <c r="Y24" s="3">
        <f>[20]Junho!$C$28</f>
        <v>28.6</v>
      </c>
      <c r="Z24" s="3">
        <f>[20]Junho!$C$29</f>
        <v>28.8</v>
      </c>
      <c r="AA24" s="3">
        <f>[20]Junho!$C$30</f>
        <v>19.600000000000001</v>
      </c>
      <c r="AB24" s="3">
        <f>[20]Junho!$C$31</f>
        <v>15.7</v>
      </c>
      <c r="AC24" s="3">
        <f>[20]Junho!$C$32</f>
        <v>22.2</v>
      </c>
      <c r="AD24" s="3">
        <f>[20]Junho!$C$33</f>
        <v>27.8</v>
      </c>
      <c r="AE24" s="3">
        <f>[20]Junho!$C$34</f>
        <v>29.8</v>
      </c>
      <c r="AF24" s="16">
        <f t="shared" si="1"/>
        <v>30.2</v>
      </c>
      <c r="AG24" s="25">
        <f t="shared" si="2"/>
        <v>26.879999999999995</v>
      </c>
    </row>
    <row r="25" spans="1:33" ht="17.100000000000001" customHeight="1" x14ac:dyDescent="0.2">
      <c r="A25" s="9" t="s">
        <v>19</v>
      </c>
      <c r="B25" s="3">
        <f>[21]Junho!$C$5</f>
        <v>24.4</v>
      </c>
      <c r="C25" s="3">
        <f>[21]Junho!$C$6</f>
        <v>25.7</v>
      </c>
      <c r="D25" s="3">
        <f>[21]Junho!$C$7</f>
        <v>27.6</v>
      </c>
      <c r="E25" s="3">
        <f>[21]Junho!$C$8</f>
        <v>21.9</v>
      </c>
      <c r="F25" s="3">
        <f>[21]Junho!$C$9</f>
        <v>23.1</v>
      </c>
      <c r="G25" s="3">
        <f>[21]Junho!$C$10</f>
        <v>21.8</v>
      </c>
      <c r="H25" s="3">
        <f>[21]Junho!$C$11</f>
        <v>20.9</v>
      </c>
      <c r="I25" s="3">
        <f>[21]Junho!$C$12</f>
        <v>20.2</v>
      </c>
      <c r="J25" s="3">
        <f>[21]Junho!$C$13</f>
        <v>21.7</v>
      </c>
      <c r="K25" s="3">
        <f>[21]Junho!$C$14</f>
        <v>21.3</v>
      </c>
      <c r="L25" s="3">
        <f>[21]Junho!$C$15</f>
        <v>22.9</v>
      </c>
      <c r="M25" s="3">
        <f>[21]Junho!$C$16</f>
        <v>24.4</v>
      </c>
      <c r="N25" s="3">
        <f>[21]Junho!$C$17</f>
        <v>25.7</v>
      </c>
      <c r="O25" s="3">
        <f>[21]Junho!$C$18</f>
        <v>25.2</v>
      </c>
      <c r="P25" s="3">
        <f>[21]Junho!$C$19</f>
        <v>24.6</v>
      </c>
      <c r="Q25" s="3">
        <f>[21]Junho!$C$20</f>
        <v>26.8</v>
      </c>
      <c r="R25" s="3">
        <f>[21]Junho!$C$21</f>
        <v>29.3</v>
      </c>
      <c r="S25" s="3">
        <f>[21]Junho!$C$22</f>
        <v>30.2</v>
      </c>
      <c r="T25" s="3">
        <f>[21]Junho!$C$23</f>
        <v>29.4</v>
      </c>
      <c r="U25" s="3">
        <f>[21]Junho!$C$24</f>
        <v>30.3</v>
      </c>
      <c r="V25" s="3">
        <f>[21]Junho!$C$25</f>
        <v>30.2</v>
      </c>
      <c r="W25" s="3">
        <f>[21]Junho!$C$26</f>
        <v>31.2</v>
      </c>
      <c r="X25" s="3">
        <f>[21]Junho!$C$27</f>
        <v>28.2</v>
      </c>
      <c r="Y25" s="3">
        <f>[21]Junho!$C$28</f>
        <v>24.3</v>
      </c>
      <c r="Z25" s="3">
        <f>[21]Junho!$C$29</f>
        <v>23.5</v>
      </c>
      <c r="AA25" s="3">
        <f>[21]Junho!$C$30</f>
        <v>12.7</v>
      </c>
      <c r="AB25" s="3">
        <f>[21]Junho!$C$31</f>
        <v>13.3</v>
      </c>
      <c r="AC25" s="3">
        <f>[21]Junho!$C$32</f>
        <v>17.100000000000001</v>
      </c>
      <c r="AD25" s="3">
        <f>[21]Junho!$C$33</f>
        <v>13.5</v>
      </c>
      <c r="AE25" s="3">
        <f>[21]Junho!$C$34</f>
        <v>21.1</v>
      </c>
      <c r="AF25" s="16">
        <f t="shared" si="1"/>
        <v>31.2</v>
      </c>
      <c r="AG25" s="25">
        <f t="shared" si="2"/>
        <v>23.750000000000004</v>
      </c>
    </row>
    <row r="26" spans="1:33" ht="17.100000000000001" customHeight="1" x14ac:dyDescent="0.2">
      <c r="A26" s="9" t="s">
        <v>31</v>
      </c>
      <c r="B26" s="3">
        <f>[22]Junho!$C$5</f>
        <v>26.7</v>
      </c>
      <c r="C26" s="3">
        <f>[22]Junho!$C$6</f>
        <v>26.9</v>
      </c>
      <c r="D26" s="3">
        <f>[22]Junho!$C$7</f>
        <v>27.3</v>
      </c>
      <c r="E26" s="3">
        <f>[22]Junho!$C$8</f>
        <v>26</v>
      </c>
      <c r="F26" s="3">
        <f>[22]Junho!$C$9</f>
        <v>26</v>
      </c>
      <c r="G26" s="3">
        <f>[22]Junho!$C$10</f>
        <v>28.2</v>
      </c>
      <c r="H26" s="3">
        <f>[22]Junho!$C$11</f>
        <v>24.4</v>
      </c>
      <c r="I26" s="3">
        <f>[22]Junho!$C$12</f>
        <v>24.6</v>
      </c>
      <c r="J26" s="3">
        <f>[22]Junho!$C$13</f>
        <v>23.3</v>
      </c>
      <c r="K26" s="3">
        <f>[22]Junho!$C$14</f>
        <v>22.4</v>
      </c>
      <c r="L26" s="3">
        <f>[22]Junho!$C$15</f>
        <v>25.6</v>
      </c>
      <c r="M26" s="3">
        <f>[22]Junho!$C$16</f>
        <v>27</v>
      </c>
      <c r="N26" s="3">
        <f>[22]Junho!$C$17</f>
        <v>29.5</v>
      </c>
      <c r="O26" s="3">
        <f>[22]Junho!$C$18</f>
        <v>27.5</v>
      </c>
      <c r="P26" s="3">
        <f>[22]Junho!$C$19</f>
        <v>28.4</v>
      </c>
      <c r="Q26" s="3">
        <f>[22]Junho!$C$20</f>
        <v>28.4</v>
      </c>
      <c r="R26" s="3">
        <f>[22]Junho!$C$21</f>
        <v>30.2</v>
      </c>
      <c r="S26" s="3">
        <f>[22]Junho!$C$22</f>
        <v>30.8</v>
      </c>
      <c r="T26" s="3">
        <f>[22]Junho!$C$23</f>
        <v>30.3</v>
      </c>
      <c r="U26" s="3">
        <f>[22]Junho!$C$24</f>
        <v>30.5</v>
      </c>
      <c r="V26" s="3">
        <f>[22]Junho!$C$25</f>
        <v>30.9</v>
      </c>
      <c r="W26" s="3">
        <f>[22]Junho!$C$26</f>
        <v>31.5</v>
      </c>
      <c r="X26" s="3">
        <f>[22]Junho!$C$27</f>
        <v>31.3</v>
      </c>
      <c r="Y26" s="3">
        <f>[22]Junho!$C$28</f>
        <v>30.3</v>
      </c>
      <c r="Z26" s="3">
        <f>[22]Junho!$C$29</f>
        <v>29.6</v>
      </c>
      <c r="AA26" s="3">
        <f>[22]Junho!$C$30</f>
        <v>18.5</v>
      </c>
      <c r="AB26" s="3">
        <f>[22]Junho!$C$31</f>
        <v>14.7</v>
      </c>
      <c r="AC26" s="3">
        <f>[22]Junho!$C$32</f>
        <v>20.7</v>
      </c>
      <c r="AD26" s="3">
        <f>[22]Junho!$C$33</f>
        <v>18.100000000000001</v>
      </c>
      <c r="AE26" s="3">
        <f>[22]Junho!$C$34</f>
        <v>27.9</v>
      </c>
      <c r="AF26" s="16">
        <f t="shared" si="1"/>
        <v>31.5</v>
      </c>
      <c r="AG26" s="25">
        <f t="shared" si="2"/>
        <v>26.583333333333329</v>
      </c>
    </row>
    <row r="27" spans="1:33" ht="17.100000000000001" customHeight="1" x14ac:dyDescent="0.2">
      <c r="A27" s="9" t="s">
        <v>20</v>
      </c>
      <c r="B27" s="3" t="str">
        <f>[23]Junho!$C$5</f>
        <v>**</v>
      </c>
      <c r="C27" s="3" t="str">
        <f>[23]Junho!$C$6</f>
        <v>**</v>
      </c>
      <c r="D27" s="3" t="str">
        <f>[23]Junho!$C$7</f>
        <v>**</v>
      </c>
      <c r="E27" s="3" t="str">
        <f>[23]Junho!$C$8</f>
        <v>**</v>
      </c>
      <c r="F27" s="3" t="str">
        <f>[23]Junho!$C$9</f>
        <v>**</v>
      </c>
      <c r="G27" s="3" t="str">
        <f>[23]Junho!$C$10</f>
        <v>**</v>
      </c>
      <c r="H27" s="3" t="str">
        <f>[23]Junho!$C$11</f>
        <v>**</v>
      </c>
      <c r="I27" s="3" t="str">
        <f>[23]Junho!$C$12</f>
        <v>**</v>
      </c>
      <c r="J27" s="3" t="str">
        <f>[23]Junho!$C$13</f>
        <v>**</v>
      </c>
      <c r="K27" s="3" t="str">
        <f>[23]Junho!$C$14</f>
        <v>**</v>
      </c>
      <c r="L27" s="3" t="str">
        <f>[23]Junho!$C$15</f>
        <v>**</v>
      </c>
      <c r="M27" s="3" t="str">
        <f>[23]Junho!$C$16</f>
        <v>**</v>
      </c>
      <c r="N27" s="3" t="str">
        <f>[23]Junho!$C$17</f>
        <v>**</v>
      </c>
      <c r="O27" s="3" t="str">
        <f>[23]Junho!$C$18</f>
        <v>**</v>
      </c>
      <c r="P27" s="3" t="str">
        <f>[23]Junho!$C$19</f>
        <v>**</v>
      </c>
      <c r="Q27" s="3" t="str">
        <f>[23]Junho!$C$20</f>
        <v>**</v>
      </c>
      <c r="R27" s="3" t="str">
        <f>[23]Junho!$C$21</f>
        <v>**</v>
      </c>
      <c r="S27" s="3" t="str">
        <f>[23]Junho!$C$22</f>
        <v>**</v>
      </c>
      <c r="T27" s="3" t="str">
        <f>[23]Junho!$C$23</f>
        <v>**</v>
      </c>
      <c r="U27" s="3" t="str">
        <f>[23]Junho!$C$24</f>
        <v>**</v>
      </c>
      <c r="V27" s="3" t="str">
        <f>[23]Junho!$C$25</f>
        <v>**</v>
      </c>
      <c r="W27" s="3" t="str">
        <f>[23]Junho!$C$26</f>
        <v>**</v>
      </c>
      <c r="X27" s="3" t="str">
        <f>[23]Junho!$C$27</f>
        <v>**</v>
      </c>
      <c r="Y27" s="3" t="str">
        <f>[23]Junho!$C$28</f>
        <v>**</v>
      </c>
      <c r="Z27" s="3" t="str">
        <f>[23]Junho!$C$29</f>
        <v>**</v>
      </c>
      <c r="AA27" s="3" t="str">
        <f>[23]Junho!$C$30</f>
        <v>**</v>
      </c>
      <c r="AB27" s="3" t="str">
        <f>[23]Junho!$C$31</f>
        <v>**</v>
      </c>
      <c r="AC27" s="3" t="str">
        <f>[23]Junho!$C$32</f>
        <v>**</v>
      </c>
      <c r="AD27" s="3" t="str">
        <f>[23]Junho!$C$33</f>
        <v>**</v>
      </c>
      <c r="AE27" s="3" t="str">
        <f>[23]Junho!$C$34</f>
        <v>**</v>
      </c>
      <c r="AF27" s="16" t="s">
        <v>32</v>
      </c>
      <c r="AG27" s="25" t="s">
        <v>32</v>
      </c>
    </row>
    <row r="28" spans="1:33" s="5" customFormat="1" ht="17.100000000000001" customHeight="1" x14ac:dyDescent="0.2">
      <c r="A28" s="13" t="s">
        <v>34</v>
      </c>
      <c r="B28" s="21">
        <f>MAX(B5:B27)</f>
        <v>30.1</v>
      </c>
      <c r="C28" s="21">
        <f t="shared" ref="C28:AG28" si="3">MAX(C5:C27)</f>
        <v>29.9</v>
      </c>
      <c r="D28" s="21">
        <f t="shared" si="3"/>
        <v>32.1</v>
      </c>
      <c r="E28" s="21">
        <f t="shared" si="3"/>
        <v>29.5</v>
      </c>
      <c r="F28" s="21">
        <f t="shared" si="3"/>
        <v>29</v>
      </c>
      <c r="G28" s="21">
        <f t="shared" si="3"/>
        <v>32.299999999999997</v>
      </c>
      <c r="H28" s="21">
        <f t="shared" si="3"/>
        <v>32.1</v>
      </c>
      <c r="I28" s="21">
        <f t="shared" si="3"/>
        <v>31</v>
      </c>
      <c r="J28" s="21">
        <f t="shared" si="3"/>
        <v>32.200000000000003</v>
      </c>
      <c r="K28" s="21">
        <f t="shared" si="3"/>
        <v>25.8</v>
      </c>
      <c r="L28" s="21">
        <f t="shared" si="3"/>
        <v>28.4</v>
      </c>
      <c r="M28" s="21">
        <f t="shared" si="3"/>
        <v>30.6</v>
      </c>
      <c r="N28" s="21">
        <f t="shared" si="3"/>
        <v>31.9</v>
      </c>
      <c r="O28" s="21">
        <f t="shared" si="3"/>
        <v>30.8</v>
      </c>
      <c r="P28" s="21">
        <f t="shared" si="3"/>
        <v>32.1</v>
      </c>
      <c r="Q28" s="21">
        <f t="shared" si="3"/>
        <v>32.799999999999997</v>
      </c>
      <c r="R28" s="21">
        <f t="shared" si="3"/>
        <v>33.200000000000003</v>
      </c>
      <c r="S28" s="21">
        <f t="shared" si="3"/>
        <v>33</v>
      </c>
      <c r="T28" s="21">
        <f t="shared" si="3"/>
        <v>32.6</v>
      </c>
      <c r="U28" s="21">
        <f t="shared" si="3"/>
        <v>32.799999999999997</v>
      </c>
      <c r="V28" s="21">
        <f t="shared" si="3"/>
        <v>33.4</v>
      </c>
      <c r="W28" s="21">
        <f t="shared" si="3"/>
        <v>34.4</v>
      </c>
      <c r="X28" s="21">
        <f t="shared" si="3"/>
        <v>33</v>
      </c>
      <c r="Y28" s="21">
        <f t="shared" si="3"/>
        <v>32.200000000000003</v>
      </c>
      <c r="Z28" s="21">
        <f t="shared" si="3"/>
        <v>32.299999999999997</v>
      </c>
      <c r="AA28" s="21">
        <f t="shared" si="3"/>
        <v>31</v>
      </c>
      <c r="AB28" s="21">
        <f t="shared" si="3"/>
        <v>20.7</v>
      </c>
      <c r="AC28" s="21">
        <f t="shared" si="3"/>
        <v>26.1</v>
      </c>
      <c r="AD28" s="21">
        <f t="shared" si="3"/>
        <v>31.3</v>
      </c>
      <c r="AE28" s="52">
        <f t="shared" si="3"/>
        <v>32.299999999999997</v>
      </c>
      <c r="AF28" s="21">
        <f t="shared" si="3"/>
        <v>34.4</v>
      </c>
      <c r="AG28" s="21">
        <f t="shared" si="3"/>
        <v>30.266666666666659</v>
      </c>
    </row>
    <row r="29" spans="1:3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25"/>
      <c r="AG29" s="33"/>
    </row>
  </sheetData>
  <mergeCells count="33">
    <mergeCell ref="F3:F4"/>
    <mergeCell ref="B3:B4"/>
    <mergeCell ref="M3:M4"/>
    <mergeCell ref="E3:E4"/>
    <mergeCell ref="C3:C4"/>
    <mergeCell ref="G3:G4"/>
    <mergeCell ref="N3:N4"/>
    <mergeCell ref="O3:O4"/>
    <mergeCell ref="AE3:AE4"/>
    <mergeCell ref="H3:H4"/>
    <mergeCell ref="I3:I4"/>
    <mergeCell ref="U3:U4"/>
    <mergeCell ref="V3:V4"/>
    <mergeCell ref="J3:J4"/>
    <mergeCell ref="K3:K4"/>
    <mergeCell ref="L3:L4"/>
    <mergeCell ref="S3:S4"/>
    <mergeCell ref="A2:A4"/>
    <mergeCell ref="D3:D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B2:AG2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90" zoomScaleNormal="90" workbookViewId="0">
      <selection activeCell="AH12" sqref="AH12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18" bestFit="1" customWidth="1"/>
    <col min="33" max="33" width="7.28515625" style="1" bestFit="1" customWidth="1"/>
  </cols>
  <sheetData>
    <row r="1" spans="1:33" ht="20.100000000000001" customHeight="1" thickBot="1" x14ac:dyDescent="0.25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s="4" customFormat="1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43</v>
      </c>
      <c r="AG3" s="32" t="s">
        <v>41</v>
      </c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29" t="s">
        <v>40</v>
      </c>
    </row>
    <row r="5" spans="1:33" s="5" customFormat="1" ht="20.100000000000001" customHeight="1" thickTop="1" x14ac:dyDescent="0.2">
      <c r="A5" s="8" t="s">
        <v>47</v>
      </c>
      <c r="B5" s="41">
        <f>[1]Junho!$D$5</f>
        <v>8.1</v>
      </c>
      <c r="C5" s="41">
        <f>[1]Junho!$D$6</f>
        <v>8.8000000000000007</v>
      </c>
      <c r="D5" s="41">
        <f>[1]Junho!$D$7</f>
        <v>12.4</v>
      </c>
      <c r="E5" s="41">
        <f>[1]Junho!$D$8</f>
        <v>10.1</v>
      </c>
      <c r="F5" s="41">
        <f>[1]Junho!$D$9</f>
        <v>10</v>
      </c>
      <c r="G5" s="41">
        <f>[1]Junho!$D$10</f>
        <v>9.8000000000000007</v>
      </c>
      <c r="H5" s="41">
        <f>[1]Junho!$D$11</f>
        <v>15</v>
      </c>
      <c r="I5" s="41">
        <f>[1]Junho!$D$12</f>
        <v>10</v>
      </c>
      <c r="J5" s="41">
        <f>[1]Junho!$D$13</f>
        <v>15.8</v>
      </c>
      <c r="K5" s="41">
        <f>[1]Junho!$D$14</f>
        <v>16.100000000000001</v>
      </c>
      <c r="L5" s="41">
        <f>[1]Junho!$D$15</f>
        <v>10.8</v>
      </c>
      <c r="M5" s="41">
        <f>[1]Junho!$D$16</f>
        <v>11.1</v>
      </c>
      <c r="N5" s="41">
        <f>[1]Junho!$D$17</f>
        <v>11.7</v>
      </c>
      <c r="O5" s="41">
        <f>[1]Junho!$D$18</f>
        <v>11.5</v>
      </c>
      <c r="P5" s="41">
        <f>[1]Junho!$D$19</f>
        <v>12.3</v>
      </c>
      <c r="Q5" s="41">
        <f>[1]Junho!$D$20</f>
        <v>11.3</v>
      </c>
      <c r="R5" s="41">
        <f>[1]Junho!$D$21</f>
        <v>13</v>
      </c>
      <c r="S5" s="41">
        <f>[1]Junho!$D$22</f>
        <v>14</v>
      </c>
      <c r="T5" s="41">
        <f>[1]Junho!$D$23</f>
        <v>12.6</v>
      </c>
      <c r="U5" s="41">
        <f>[1]Junho!$D$24</f>
        <v>11.4</v>
      </c>
      <c r="V5" s="41">
        <f>[1]Junho!$D$25</f>
        <v>13.6</v>
      </c>
      <c r="W5" s="41">
        <f>[1]Junho!$D$26</f>
        <v>13.9</v>
      </c>
      <c r="X5" s="41">
        <f>[1]Junho!$D$27</f>
        <v>13.9</v>
      </c>
      <c r="Y5" s="41">
        <f>[1]Junho!$D$28</f>
        <v>14.5</v>
      </c>
      <c r="Z5" s="41">
        <f>[1]Junho!$D$29</f>
        <v>14.7</v>
      </c>
      <c r="AA5" s="41">
        <f>[1]Junho!$D$30</f>
        <v>12.4</v>
      </c>
      <c r="AB5" s="41">
        <f>[1]Junho!$D$31</f>
        <v>5.2</v>
      </c>
      <c r="AC5" s="41">
        <f>[1]Junho!$D$32</f>
        <v>1.9</v>
      </c>
      <c r="AD5" s="41">
        <f>[1]Junho!$D$33</f>
        <v>11.1</v>
      </c>
      <c r="AE5" s="41">
        <f>[1]Junho!$D$34</f>
        <v>13</v>
      </c>
      <c r="AF5" s="42">
        <f t="shared" ref="AF5:AF26" si="1">MIN(B5:AE5)</f>
        <v>1.9</v>
      </c>
      <c r="AG5" s="43">
        <f t="shared" ref="AG5:AG26" si="2">AVERAGE(B5:AE5)</f>
        <v>11.666666666666664</v>
      </c>
    </row>
    <row r="6" spans="1:33" ht="17.100000000000001" customHeight="1" x14ac:dyDescent="0.2">
      <c r="A6" s="9" t="s">
        <v>0</v>
      </c>
      <c r="B6" s="3">
        <f>[2]Junho!$D$5</f>
        <v>8.9</v>
      </c>
      <c r="C6" s="3">
        <f>[2]Junho!$D$6</f>
        <v>8.3000000000000007</v>
      </c>
      <c r="D6" s="3">
        <f>[2]Junho!$D$7</f>
        <v>12</v>
      </c>
      <c r="E6" s="3">
        <f>[2]Junho!$D$8</f>
        <v>11.5</v>
      </c>
      <c r="F6" s="3">
        <f>[2]Junho!$D$9</f>
        <v>4.2</v>
      </c>
      <c r="G6" s="3">
        <f>[2]Junho!$D$10</f>
        <v>8.3000000000000007</v>
      </c>
      <c r="H6" s="3">
        <f>[2]Junho!$D$11</f>
        <v>12.1</v>
      </c>
      <c r="I6" s="3">
        <f>[2]Junho!$D$12</f>
        <v>3.2</v>
      </c>
      <c r="J6" s="3">
        <f>[2]Junho!$D$13</f>
        <v>12.3</v>
      </c>
      <c r="K6" s="3">
        <f>[2]Junho!$D$14</f>
        <v>6</v>
      </c>
      <c r="L6" s="3">
        <f>[2]Junho!$D$15</f>
        <v>4.7</v>
      </c>
      <c r="M6" s="3">
        <f>[2]Junho!$D$16</f>
        <v>8.4</v>
      </c>
      <c r="N6" s="3">
        <f>[2]Junho!$D$17</f>
        <v>8.3000000000000007</v>
      </c>
      <c r="O6" s="3">
        <f>[2]Junho!$D$18</f>
        <v>10</v>
      </c>
      <c r="P6" s="3">
        <f>[2]Junho!$D$19</f>
        <v>10.7</v>
      </c>
      <c r="Q6" s="3">
        <f>[2]Junho!$D$20</f>
        <v>10.1</v>
      </c>
      <c r="R6" s="3">
        <f>[2]Junho!$D$21</f>
        <v>14.1</v>
      </c>
      <c r="S6" s="3">
        <f>[2]Junho!$D$22</f>
        <v>18</v>
      </c>
      <c r="T6" s="3">
        <f>[2]Junho!$D$23</f>
        <v>15.8</v>
      </c>
      <c r="U6" s="3">
        <f>[2]Junho!$D$24</f>
        <v>13</v>
      </c>
      <c r="V6" s="3">
        <f>[2]Junho!$D$25</f>
        <v>17.100000000000001</v>
      </c>
      <c r="W6" s="3">
        <f>[2]Junho!$D$26</f>
        <v>17</v>
      </c>
      <c r="X6" s="3">
        <f>[2]Junho!$D$27</f>
        <v>14.5</v>
      </c>
      <c r="Y6" s="3">
        <f>[2]Junho!$D$28</f>
        <v>16</v>
      </c>
      <c r="Z6" s="3">
        <f>[2]Junho!$D$29</f>
        <v>13.1</v>
      </c>
      <c r="AA6" s="3">
        <f>[2]Junho!$D$30</f>
        <v>6.4</v>
      </c>
      <c r="AB6" s="3">
        <f>[2]Junho!$D$31</f>
        <v>-1</v>
      </c>
      <c r="AC6" s="3">
        <f>[2]Junho!$D$32</f>
        <v>-2</v>
      </c>
      <c r="AD6" s="3">
        <f>[2]Junho!$D$33</f>
        <v>9.6</v>
      </c>
      <c r="AE6" s="3">
        <f>[2]Junho!$D$34</f>
        <v>12.1</v>
      </c>
      <c r="AF6" s="16">
        <f t="shared" si="1"/>
        <v>-2</v>
      </c>
      <c r="AG6" s="25">
        <f t="shared" si="2"/>
        <v>10.090000000000002</v>
      </c>
    </row>
    <row r="7" spans="1:33" ht="17.100000000000001" customHeight="1" x14ac:dyDescent="0.2">
      <c r="A7" s="9" t="s">
        <v>1</v>
      </c>
      <c r="B7" s="3">
        <f>[3]Junho!$D$5</f>
        <v>13.2</v>
      </c>
      <c r="C7" s="3">
        <f>[3]Junho!$D$6</f>
        <v>12.6</v>
      </c>
      <c r="D7" s="3">
        <f>[3]Junho!$D$7</f>
        <v>12.6</v>
      </c>
      <c r="E7" s="3">
        <f>[3]Junho!$D$8</f>
        <v>13.6</v>
      </c>
      <c r="F7" s="3">
        <f>[3]Junho!$D$9</f>
        <v>13.2</v>
      </c>
      <c r="G7" s="3">
        <f>[3]Junho!$D$10</f>
        <v>13.1</v>
      </c>
      <c r="H7" s="3">
        <f>[3]Junho!$D$11</f>
        <v>18.5</v>
      </c>
      <c r="I7" s="3">
        <f>[3]Junho!$D$12</f>
        <v>13.8</v>
      </c>
      <c r="J7" s="3">
        <f>[3]Junho!$D$13</f>
        <v>19.899999999999999</v>
      </c>
      <c r="K7" s="3">
        <f>[3]Junho!$D$14</f>
        <v>13.4</v>
      </c>
      <c r="L7" s="3">
        <f>[3]Junho!$D$15</f>
        <v>12.9</v>
      </c>
      <c r="M7" s="3">
        <f>[3]Junho!$D$16</f>
        <v>14.4</v>
      </c>
      <c r="N7" s="3">
        <f>[3]Junho!$D$17</f>
        <v>13.1</v>
      </c>
      <c r="O7" s="3">
        <f>[3]Junho!$D$18</f>
        <v>14.8</v>
      </c>
      <c r="P7" s="3">
        <f>[3]Junho!$D$19</f>
        <v>17.100000000000001</v>
      </c>
      <c r="Q7" s="3">
        <f>[3]Junho!$D$20</f>
        <v>17.600000000000001</v>
      </c>
      <c r="R7" s="3">
        <f>[3]Junho!$D$21</f>
        <v>19.3</v>
      </c>
      <c r="S7" s="3">
        <f>[3]Junho!$D$22</f>
        <v>17.7</v>
      </c>
      <c r="T7" s="3">
        <f>[3]Junho!$D$23</f>
        <v>18.2</v>
      </c>
      <c r="U7" s="3">
        <f>[3]Junho!$D$24</f>
        <v>18</v>
      </c>
      <c r="V7" s="3">
        <f>[3]Junho!$D$25</f>
        <v>15.6</v>
      </c>
      <c r="W7" s="3">
        <f>[3]Junho!$D$26</f>
        <v>15.5</v>
      </c>
      <c r="X7" s="3">
        <f>[3]Junho!$D$27</f>
        <v>15.1</v>
      </c>
      <c r="Y7" s="3">
        <f>[3]Junho!$D$28</f>
        <v>17.8</v>
      </c>
      <c r="Z7" s="3">
        <f>[3]Junho!$D$29</f>
        <v>16.7</v>
      </c>
      <c r="AA7" s="3">
        <f>[3]Junho!$D$30</f>
        <v>10.9</v>
      </c>
      <c r="AB7" s="3">
        <f>[3]Junho!$D$31</f>
        <v>10.9</v>
      </c>
      <c r="AC7" s="3">
        <f>[3]Junho!$D$32</f>
        <v>11.1</v>
      </c>
      <c r="AD7" s="3">
        <f>[3]Junho!$D$33</f>
        <v>13.4</v>
      </c>
      <c r="AE7" s="3">
        <f>[3]Junho!$D$34</f>
        <v>16.3</v>
      </c>
      <c r="AF7" s="16">
        <f t="shared" si="1"/>
        <v>10.9</v>
      </c>
      <c r="AG7" s="25">
        <f t="shared" si="2"/>
        <v>15.01</v>
      </c>
    </row>
    <row r="8" spans="1:33" ht="17.100000000000001" customHeight="1" x14ac:dyDescent="0.2">
      <c r="A8" s="9" t="s">
        <v>2</v>
      </c>
      <c r="B8" s="3">
        <f>[4]Junho!$D$5</f>
        <v>14.2</v>
      </c>
      <c r="C8" s="3">
        <f>[4]Junho!$D$6</f>
        <v>12.5</v>
      </c>
      <c r="D8" s="3">
        <f>[4]Junho!$D$7</f>
        <v>12.2</v>
      </c>
      <c r="E8" s="3">
        <f>[4]Junho!$D$8</f>
        <v>14</v>
      </c>
      <c r="F8" s="3">
        <f>[4]Junho!$D$9</f>
        <v>12</v>
      </c>
      <c r="G8" s="3">
        <f>[4]Junho!$D$10</f>
        <v>15.5</v>
      </c>
      <c r="H8" s="3">
        <f>[4]Junho!$D$11</f>
        <v>16.7</v>
      </c>
      <c r="I8" s="3">
        <f>[4]Junho!$D$12</f>
        <v>11.9</v>
      </c>
      <c r="J8" s="3">
        <f>[4]Junho!$D$13</f>
        <v>17.2</v>
      </c>
      <c r="K8" s="3">
        <f>[4]Junho!$D$14</f>
        <v>14.5</v>
      </c>
      <c r="L8" s="3">
        <f>[4]Junho!$D$15</f>
        <v>11.7</v>
      </c>
      <c r="M8" s="3">
        <f>[4]Junho!$D$16</f>
        <v>15.4</v>
      </c>
      <c r="N8" s="3">
        <f>[4]Junho!$D$17</f>
        <v>12.4</v>
      </c>
      <c r="O8" s="3">
        <f>[4]Junho!$D$18</f>
        <v>16.100000000000001</v>
      </c>
      <c r="P8" s="3">
        <f>[4]Junho!$D$19</f>
        <v>15.5</v>
      </c>
      <c r="Q8" s="3">
        <f>[4]Junho!$D$20</f>
        <v>17.5</v>
      </c>
      <c r="R8" s="3">
        <f>[4]Junho!$D$21</f>
        <v>19.3</v>
      </c>
      <c r="S8" s="3">
        <f>[4]Junho!$D$22</f>
        <v>17.7</v>
      </c>
      <c r="T8" s="3">
        <f>[4]Junho!$D$23</f>
        <v>18.2</v>
      </c>
      <c r="U8" s="3">
        <f>[4]Junho!$D$24</f>
        <v>18</v>
      </c>
      <c r="V8" s="3">
        <f>[4]Junho!$D$25</f>
        <v>18.3</v>
      </c>
      <c r="W8" s="3">
        <f>[4]Junho!$D$26</f>
        <v>16.5</v>
      </c>
      <c r="X8" s="3">
        <f>[4]Junho!$D$27</f>
        <v>19</v>
      </c>
      <c r="Y8" s="3">
        <f>[4]Junho!$D$28</f>
        <v>18</v>
      </c>
      <c r="Z8" s="3">
        <f>[4]Junho!$D$29</f>
        <v>16.600000000000001</v>
      </c>
      <c r="AA8" s="3">
        <f>[4]Junho!$D$30</f>
        <v>8.3000000000000007</v>
      </c>
      <c r="AB8" s="3">
        <f>[4]Junho!$D$31</f>
        <v>3.7</v>
      </c>
      <c r="AC8" s="3">
        <f>[4]Junho!$D$32</f>
        <v>7.8</v>
      </c>
      <c r="AD8" s="3">
        <f>[4]Junho!$D$33</f>
        <v>14.3</v>
      </c>
      <c r="AE8" s="3">
        <f>[4]Junho!$D$34</f>
        <v>15.5</v>
      </c>
      <c r="AF8" s="16">
        <f t="shared" si="1"/>
        <v>3.7</v>
      </c>
      <c r="AG8" s="25">
        <f t="shared" si="2"/>
        <v>14.683333333333335</v>
      </c>
    </row>
    <row r="9" spans="1:33" ht="17.100000000000001" customHeight="1" x14ac:dyDescent="0.2">
      <c r="A9" s="9" t="s">
        <v>3</v>
      </c>
      <c r="B9" s="3">
        <f>[5]Junho!$D$5</f>
        <v>10.5</v>
      </c>
      <c r="C9" s="3">
        <f>[5]Junho!$D$6</f>
        <v>10.5</v>
      </c>
      <c r="D9" s="3">
        <f>[5]Junho!$D$7</f>
        <v>13.6</v>
      </c>
      <c r="E9" s="3">
        <f>[5]Junho!$D$8</f>
        <v>12.4</v>
      </c>
      <c r="F9" s="3">
        <f>[5]Junho!$D$9</f>
        <v>12.2</v>
      </c>
      <c r="G9" s="3">
        <f>[5]Junho!$D$10</f>
        <v>12.5</v>
      </c>
      <c r="H9" s="3">
        <f>[5]Junho!$D$11</f>
        <v>14.1</v>
      </c>
      <c r="I9" s="3">
        <f>[5]Junho!$D$12</f>
        <v>15.5</v>
      </c>
      <c r="J9" s="3">
        <f>[5]Junho!$D$13</f>
        <v>15.9</v>
      </c>
      <c r="K9" s="3">
        <f>[5]Junho!$D$14</f>
        <v>16</v>
      </c>
      <c r="L9" s="3">
        <f>[5]Junho!$D$15</f>
        <v>15.5</v>
      </c>
      <c r="M9" s="3">
        <f>[5]Junho!$D$16</f>
        <v>13.1</v>
      </c>
      <c r="N9" s="3">
        <f>[5]Junho!$D$17</f>
        <v>15.1</v>
      </c>
      <c r="O9" s="3">
        <f>[5]Junho!$D$18</f>
        <v>13.1</v>
      </c>
      <c r="P9" s="3">
        <f>[5]Junho!$D$19</f>
        <v>13.3</v>
      </c>
      <c r="Q9" s="3">
        <f>[5]Junho!$D$20</f>
        <v>13.7</v>
      </c>
      <c r="R9" s="3">
        <f>[5]Junho!$D$21</f>
        <v>14.2</v>
      </c>
      <c r="S9" s="3">
        <f>[5]Junho!$D$22</f>
        <v>13.3</v>
      </c>
      <c r="T9" s="3">
        <f>[5]Junho!$D$23</f>
        <v>10.6</v>
      </c>
      <c r="U9" s="3">
        <f>[5]Junho!$D$24</f>
        <v>12.6</v>
      </c>
      <c r="V9" s="3">
        <f>[5]Junho!$D$25</f>
        <v>12.4</v>
      </c>
      <c r="W9" s="3">
        <f>[5]Junho!$D$26</f>
        <v>12.7</v>
      </c>
      <c r="X9" s="3">
        <f>[5]Junho!$D$27</f>
        <v>13.1</v>
      </c>
      <c r="Y9" s="3">
        <f>[5]Junho!$D$28</f>
        <v>13.4</v>
      </c>
      <c r="Z9" s="3">
        <f>[5]Junho!$D$29</f>
        <v>13.1</v>
      </c>
      <c r="AA9" s="3">
        <f>[5]Junho!$D$30</f>
        <v>13.3</v>
      </c>
      <c r="AB9" s="3">
        <f>[5]Junho!$D$31</f>
        <v>8.3000000000000007</v>
      </c>
      <c r="AC9" s="3">
        <f>[5]Junho!$D$32</f>
        <v>6.2</v>
      </c>
      <c r="AD9" s="3">
        <f>[5]Junho!$D$33</f>
        <v>10</v>
      </c>
      <c r="AE9" s="3">
        <f>[5]Junho!$D$34</f>
        <v>12.5</v>
      </c>
      <c r="AF9" s="16">
        <f t="shared" si="1"/>
        <v>6.2</v>
      </c>
      <c r="AG9" s="25">
        <f t="shared" si="2"/>
        <v>12.756666666666666</v>
      </c>
    </row>
    <row r="10" spans="1:33" ht="17.100000000000001" customHeight="1" x14ac:dyDescent="0.2">
      <c r="A10" s="9" t="s">
        <v>4</v>
      </c>
      <c r="B10" s="3">
        <f>[6]Junho!$D$5</f>
        <v>12.1</v>
      </c>
      <c r="C10" s="3">
        <f>[6]Junho!$D$6</f>
        <v>12.6</v>
      </c>
      <c r="D10" s="3">
        <f>[6]Junho!$D$7</f>
        <v>13.1</v>
      </c>
      <c r="E10" s="3">
        <f>[6]Junho!$D$8</f>
        <v>14.5</v>
      </c>
      <c r="F10" s="3">
        <f>[6]Junho!$D$9</f>
        <v>11.7</v>
      </c>
      <c r="G10" s="3">
        <f>[6]Junho!$D$10</f>
        <v>11.7</v>
      </c>
      <c r="H10" s="3">
        <f>[6]Junho!$D$11</f>
        <v>15.3</v>
      </c>
      <c r="I10" s="3">
        <f>[6]Junho!$D$12</f>
        <v>14.7</v>
      </c>
      <c r="J10" s="3">
        <f>[6]Junho!$D$13</f>
        <v>15</v>
      </c>
      <c r="K10" s="3">
        <f>[6]Junho!$D$14</f>
        <v>14.8</v>
      </c>
      <c r="L10" s="3">
        <f>[6]Junho!$D$15</f>
        <v>15.4</v>
      </c>
      <c r="M10" s="3">
        <f>[6]Junho!$D$16</f>
        <v>13.2</v>
      </c>
      <c r="N10" s="3">
        <f>[6]Junho!$D$17</f>
        <v>13.3</v>
      </c>
      <c r="O10" s="3">
        <f>[6]Junho!$D$18</f>
        <v>16</v>
      </c>
      <c r="P10" s="3">
        <f>[6]Junho!$D$19</f>
        <v>14.5</v>
      </c>
      <c r="Q10" s="3">
        <f>[6]Junho!$D$20</f>
        <v>14</v>
      </c>
      <c r="R10" s="3">
        <f>[6]Junho!$D$21</f>
        <v>15.6</v>
      </c>
      <c r="S10" s="3">
        <f>[6]Junho!$D$22</f>
        <v>15.1</v>
      </c>
      <c r="T10" s="3">
        <f>[6]Junho!$D$23</f>
        <v>15.6</v>
      </c>
      <c r="U10" s="3">
        <f>[6]Junho!$D$24</f>
        <v>14.9</v>
      </c>
      <c r="V10" s="3">
        <f>[6]Junho!$D$25</f>
        <v>16.899999999999999</v>
      </c>
      <c r="W10" s="3">
        <f>[6]Junho!$D$26</f>
        <v>15.3</v>
      </c>
      <c r="X10" s="3">
        <f>[6]Junho!$D$27</f>
        <v>17</v>
      </c>
      <c r="Y10" s="3">
        <f>[6]Junho!$D$28</f>
        <v>16.7</v>
      </c>
      <c r="Z10" s="3">
        <f>[6]Junho!$D$29</f>
        <v>15.9</v>
      </c>
      <c r="AA10" s="3">
        <f>[6]Junho!$D$30</f>
        <v>10</v>
      </c>
      <c r="AB10" s="3">
        <f>[6]Junho!$D$31</f>
        <v>5.5</v>
      </c>
      <c r="AC10" s="3">
        <f>[6]Junho!$D$32</f>
        <v>6</v>
      </c>
      <c r="AD10" s="3">
        <f>[6]Junho!$D$33</f>
        <v>11.4</v>
      </c>
      <c r="AE10" s="3">
        <f>[6]Junho!$D$34</f>
        <v>13.8</v>
      </c>
      <c r="AF10" s="16">
        <f t="shared" si="1"/>
        <v>5.5</v>
      </c>
      <c r="AG10" s="25">
        <f t="shared" si="2"/>
        <v>13.719999999999997</v>
      </c>
    </row>
    <row r="11" spans="1:33" ht="17.100000000000001" customHeight="1" x14ac:dyDescent="0.2">
      <c r="A11" s="9" t="s">
        <v>5</v>
      </c>
      <c r="B11" s="3">
        <f>[7]Junho!$D$5</f>
        <v>18.5</v>
      </c>
      <c r="C11" s="3">
        <f>[7]Junho!$D$6</f>
        <v>18.8</v>
      </c>
      <c r="D11" s="14">
        <f>[7]Junho!$D$7</f>
        <v>20.9</v>
      </c>
      <c r="E11" s="14">
        <f>[7]Junho!$D$8</f>
        <v>22.2</v>
      </c>
      <c r="F11" s="14">
        <f>[7]Junho!$D$9</f>
        <v>18.5</v>
      </c>
      <c r="G11" s="14">
        <f>[7]Junho!$D$10</f>
        <v>20.100000000000001</v>
      </c>
      <c r="H11" s="14">
        <f>[7]Junho!$D$11</f>
        <v>21</v>
      </c>
      <c r="I11" s="14">
        <f>[7]Junho!$D$12</f>
        <v>19.600000000000001</v>
      </c>
      <c r="J11" s="14">
        <f>[7]Junho!$D$13</f>
        <v>18.600000000000001</v>
      </c>
      <c r="K11" s="14">
        <f>[7]Junho!$D$14</f>
        <v>18</v>
      </c>
      <c r="L11" s="14">
        <f>[7]Junho!$D$15</f>
        <v>16.899999999999999</v>
      </c>
      <c r="M11" s="14">
        <f>[7]Junho!$D$16</f>
        <v>20.2</v>
      </c>
      <c r="N11" s="14">
        <f>[7]Junho!$D$17</f>
        <v>22.8</v>
      </c>
      <c r="O11" s="14">
        <f>[7]Junho!$D$18</f>
        <v>20.3</v>
      </c>
      <c r="P11" s="3">
        <f>[7]Junho!$D$19</f>
        <v>21.1</v>
      </c>
      <c r="Q11" s="3">
        <f>[7]Junho!$D$20</f>
        <v>22.2</v>
      </c>
      <c r="R11" s="3">
        <f>[7]Junho!$D$21</f>
        <v>23.9</v>
      </c>
      <c r="S11" s="3">
        <f>[7]Junho!$D$22</f>
        <v>24.6</v>
      </c>
      <c r="T11" s="3">
        <f>[7]Junho!$D$23</f>
        <v>24</v>
      </c>
      <c r="U11" s="3">
        <f>[7]Junho!$D$24</f>
        <v>23.4</v>
      </c>
      <c r="V11" s="3">
        <f>[7]Junho!$D$25</f>
        <v>23.6</v>
      </c>
      <c r="W11" s="3">
        <f>[7]Junho!$D$26</f>
        <v>24</v>
      </c>
      <c r="X11" s="3">
        <f>[7]Junho!$D$27</f>
        <v>18.7</v>
      </c>
      <c r="Y11" s="3">
        <f>[7]Junho!$D$28</f>
        <v>18.7</v>
      </c>
      <c r="Z11" s="3">
        <f>[7]Junho!$D$29</f>
        <v>17.100000000000001</v>
      </c>
      <c r="AA11" s="3">
        <f>[7]Junho!$D$30</f>
        <v>13.3</v>
      </c>
      <c r="AB11" s="3">
        <f>[7]Junho!$D$31</f>
        <v>9.9</v>
      </c>
      <c r="AC11" s="3">
        <f>[7]Junho!$D$32</f>
        <v>9.9</v>
      </c>
      <c r="AD11" s="3">
        <f>[7]Junho!$D$33</f>
        <v>15.2</v>
      </c>
      <c r="AE11" s="3">
        <f>[7]Junho!$D$34</f>
        <v>17.8</v>
      </c>
      <c r="AF11" s="16">
        <f t="shared" si="1"/>
        <v>9.9</v>
      </c>
      <c r="AG11" s="25">
        <f t="shared" si="2"/>
        <v>19.459999999999994</v>
      </c>
    </row>
    <row r="12" spans="1:33" ht="17.100000000000001" customHeight="1" x14ac:dyDescent="0.2">
      <c r="A12" s="9" t="s">
        <v>6</v>
      </c>
      <c r="B12" s="14">
        <f>[8]Junho!$D$5</f>
        <v>12.2</v>
      </c>
      <c r="C12" s="14">
        <f>[8]Junho!$D$6</f>
        <v>11.3</v>
      </c>
      <c r="D12" s="14">
        <f>[8]Junho!$D$7</f>
        <v>12.1</v>
      </c>
      <c r="E12" s="14">
        <f>[8]Junho!$D$8</f>
        <v>13.7</v>
      </c>
      <c r="F12" s="14">
        <f>[8]Junho!$D$9</f>
        <v>12.9</v>
      </c>
      <c r="G12" s="14">
        <f>[8]Junho!$D$10</f>
        <v>11.9</v>
      </c>
      <c r="H12" s="14">
        <f>[8]Junho!$D$11</f>
        <v>14.8</v>
      </c>
      <c r="I12" s="14">
        <f>[8]Junho!$D$12</f>
        <v>18</v>
      </c>
      <c r="J12" s="14">
        <f>[8]Junho!$D$13</f>
        <v>19</v>
      </c>
      <c r="K12" s="14">
        <f>[8]Junho!$D$14</f>
        <v>19.399999999999999</v>
      </c>
      <c r="L12" s="14">
        <f>[8]Junho!$D$15</f>
        <v>16.899999999999999</v>
      </c>
      <c r="M12" s="14">
        <f>[8]Junho!$D$16</f>
        <v>13.1</v>
      </c>
      <c r="N12" s="14">
        <f>[8]Junho!$D$17</f>
        <v>13.4</v>
      </c>
      <c r="O12" s="14">
        <f>[8]Junho!$D$18</f>
        <v>12.2</v>
      </c>
      <c r="P12" s="14">
        <f>[8]Junho!$D$19</f>
        <v>12.3</v>
      </c>
      <c r="Q12" s="14">
        <f>[8]Junho!$D$20</f>
        <v>13.8</v>
      </c>
      <c r="R12" s="14">
        <f>[8]Junho!$D$21</f>
        <v>14.3</v>
      </c>
      <c r="S12" s="14">
        <f>[8]Junho!$D$22</f>
        <v>16.399999999999999</v>
      </c>
      <c r="T12" s="14">
        <f>[8]Junho!$D$23</f>
        <v>15.5</v>
      </c>
      <c r="U12" s="14">
        <f>[8]Junho!$D$24</f>
        <v>13.3</v>
      </c>
      <c r="V12" s="14">
        <f>[8]Junho!$D$25</f>
        <v>14.6</v>
      </c>
      <c r="W12" s="14">
        <f>[8]Junho!$D$26</f>
        <v>15.5</v>
      </c>
      <c r="X12" s="14">
        <f>[8]Junho!$D$27</f>
        <v>13.9</v>
      </c>
      <c r="Y12" s="14">
        <f>[8]Junho!$D$28</f>
        <v>14.1</v>
      </c>
      <c r="Z12" s="14">
        <f>[8]Junho!$D$29</f>
        <v>18.399999999999999</v>
      </c>
      <c r="AA12" s="14">
        <f>[8]Junho!$D$30</f>
        <v>14.1</v>
      </c>
      <c r="AB12" s="14">
        <f>[8]Junho!$D$31</f>
        <v>9.1</v>
      </c>
      <c r="AC12" s="14">
        <f>[8]Junho!$D$32</f>
        <v>6.6</v>
      </c>
      <c r="AD12" s="14">
        <f>[8]Junho!$D$33</f>
        <v>14.1</v>
      </c>
      <c r="AE12" s="14">
        <f>[8]Junho!$D$34</f>
        <v>13.4</v>
      </c>
      <c r="AF12" s="16">
        <f t="shared" si="1"/>
        <v>6.6</v>
      </c>
      <c r="AG12" s="25">
        <f t="shared" si="2"/>
        <v>14.010000000000002</v>
      </c>
    </row>
    <row r="13" spans="1:33" ht="17.100000000000001" customHeight="1" x14ac:dyDescent="0.2">
      <c r="A13" s="9" t="s">
        <v>7</v>
      </c>
      <c r="B13" s="14">
        <f>[9]Junho!$D$5</f>
        <v>11.4</v>
      </c>
      <c r="C13" s="14">
        <f>[9]Junho!$D$6</f>
        <v>12.7</v>
      </c>
      <c r="D13" s="14">
        <f>[9]Junho!$D$7</f>
        <v>12.4</v>
      </c>
      <c r="E13" s="14">
        <f>[9]Junho!$D$8</f>
        <v>12.7</v>
      </c>
      <c r="F13" s="14">
        <f>[9]Junho!$D$9</f>
        <v>7.8</v>
      </c>
      <c r="G13" s="14">
        <f>[9]Junho!$D$10</f>
        <v>12.2</v>
      </c>
      <c r="H13" s="14">
        <f>[9]Junho!$D$11</f>
        <v>13</v>
      </c>
      <c r="I13" s="14">
        <f>[9]Junho!$D$12</f>
        <v>8.6</v>
      </c>
      <c r="J13" s="14">
        <f>[9]Junho!$D$13</f>
        <v>13.1</v>
      </c>
      <c r="K13" s="14">
        <f>[9]Junho!$D$14</f>
        <v>8.1</v>
      </c>
      <c r="L13" s="14">
        <f>[9]Junho!$D$15</f>
        <v>9.1</v>
      </c>
      <c r="M13" s="14">
        <f>[9]Junho!$D$16</f>
        <v>12.4</v>
      </c>
      <c r="N13" s="14">
        <f>[9]Junho!$D$17</f>
        <v>14.5</v>
      </c>
      <c r="O13" s="14">
        <f>[9]Junho!$D$18</f>
        <v>13.3</v>
      </c>
      <c r="P13" s="14">
        <f>[9]Junho!$D$19</f>
        <v>13</v>
      </c>
      <c r="Q13" s="14">
        <f>[9]Junho!$D$20</f>
        <v>13.8</v>
      </c>
      <c r="R13" s="14">
        <f>[9]Junho!$D$21</f>
        <v>16.5</v>
      </c>
      <c r="S13" s="14">
        <f>[9]Junho!$D$22</f>
        <v>19.600000000000001</v>
      </c>
      <c r="T13" s="14">
        <f>[9]Junho!$D$23</f>
        <v>16.399999999999999</v>
      </c>
      <c r="U13" s="14">
        <f>[9]Junho!$D$24</f>
        <v>16.7</v>
      </c>
      <c r="V13" s="14">
        <f>[9]Junho!$D$25</f>
        <v>16.8</v>
      </c>
      <c r="W13" s="14">
        <f>[9]Junho!$D$26</f>
        <v>17.2</v>
      </c>
      <c r="X13" s="14">
        <f>[9]Junho!$D$27</f>
        <v>15.4</v>
      </c>
      <c r="Y13" s="14">
        <f>[9]Junho!$D$28</f>
        <v>13.8</v>
      </c>
      <c r="Z13" s="14">
        <f>[9]Junho!$D$29</f>
        <v>15.3</v>
      </c>
      <c r="AA13" s="14">
        <f>[9]Junho!$D$30</f>
        <v>7</v>
      </c>
      <c r="AB13" s="14">
        <f>[9]Junho!$D$31</f>
        <v>9.1</v>
      </c>
      <c r="AC13" s="14">
        <f>[9]Junho!$D$32</f>
        <v>3.9</v>
      </c>
      <c r="AD13" s="14">
        <f>[9]Junho!$D$33</f>
        <v>10.199999999999999</v>
      </c>
      <c r="AE13" s="14">
        <f>[9]Junho!$D$34</f>
        <v>12.9</v>
      </c>
      <c r="AF13" s="16">
        <f t="shared" si="1"/>
        <v>3.9</v>
      </c>
      <c r="AG13" s="25">
        <f t="shared" si="2"/>
        <v>12.629999999999999</v>
      </c>
    </row>
    <row r="14" spans="1:33" ht="17.100000000000001" customHeight="1" x14ac:dyDescent="0.2">
      <c r="A14" s="9" t="s">
        <v>8</v>
      </c>
      <c r="B14" s="14">
        <f>[10]Junho!$D$5</f>
        <v>8.8000000000000007</v>
      </c>
      <c r="C14" s="14">
        <f>[10]Junho!$D$6</f>
        <v>9.8000000000000007</v>
      </c>
      <c r="D14" s="14">
        <f>[10]Junho!$D$7</f>
        <v>13.3</v>
      </c>
      <c r="E14" s="14">
        <f>[10]Junho!$D$8</f>
        <v>12.6</v>
      </c>
      <c r="F14" s="14">
        <f>[10]Junho!$D$9</f>
        <v>5.7</v>
      </c>
      <c r="G14" s="14">
        <f>[10]Junho!$D$10</f>
        <v>12.2</v>
      </c>
      <c r="H14" s="14">
        <f>[10]Junho!$D$11</f>
        <v>13</v>
      </c>
      <c r="I14" s="14">
        <f>[10]Junho!$D$12</f>
        <v>8.4</v>
      </c>
      <c r="J14" s="14">
        <f>[10]Junho!$D$13</f>
        <v>13.1</v>
      </c>
      <c r="K14" s="14">
        <f>[10]Junho!$D$14</f>
        <v>7.6</v>
      </c>
      <c r="L14" s="14">
        <f>[10]Junho!$D$15</f>
        <v>6.6</v>
      </c>
      <c r="M14" s="14">
        <f>[10]Junho!$D$16</f>
        <v>10.5</v>
      </c>
      <c r="N14" s="14">
        <f>[10]Junho!$D$17</f>
        <v>11.6</v>
      </c>
      <c r="O14" s="14">
        <f>[10]Junho!$D$18</f>
        <v>11.5</v>
      </c>
      <c r="P14" s="14">
        <f>[10]Junho!$D$19</f>
        <v>12.3</v>
      </c>
      <c r="Q14" s="14">
        <f>[10]Junho!$D$20</f>
        <v>11.7</v>
      </c>
      <c r="R14" s="14">
        <f>[10]Junho!$D$21</f>
        <v>15.1</v>
      </c>
      <c r="S14" s="14">
        <f>[10]Junho!$D$22</f>
        <v>18</v>
      </c>
      <c r="T14" s="14">
        <f>[10]Junho!$D$23</f>
        <v>15.6</v>
      </c>
      <c r="U14" s="14">
        <f>[10]Junho!$D$24</f>
        <v>15.1</v>
      </c>
      <c r="V14" s="14">
        <f>[10]Junho!$D$25</f>
        <v>16.3</v>
      </c>
      <c r="W14" s="14">
        <f>[10]Junho!$D$26</f>
        <v>17.399999999999999</v>
      </c>
      <c r="X14" s="14">
        <f>[10]Junho!$D$27</f>
        <v>15.8</v>
      </c>
      <c r="Y14" s="14">
        <f>[10]Junho!$D$28</f>
        <v>15</v>
      </c>
      <c r="Z14" s="14">
        <f>[10]Junho!$D$29</f>
        <v>15.4</v>
      </c>
      <c r="AA14" s="14">
        <f>[10]Junho!$D$30</f>
        <v>7.9</v>
      </c>
      <c r="AB14" s="14">
        <f>[10]Junho!$D$31</f>
        <v>0.8</v>
      </c>
      <c r="AC14" s="14">
        <f>[10]Junho!$D$32</f>
        <v>-0.3</v>
      </c>
      <c r="AD14" s="14">
        <f>[10]Junho!$D$33</f>
        <v>10.7</v>
      </c>
      <c r="AE14" s="14">
        <f>[10]Junho!$D$34</f>
        <v>11.6</v>
      </c>
      <c r="AF14" s="16">
        <f t="shared" si="1"/>
        <v>-0.3</v>
      </c>
      <c r="AG14" s="25">
        <f t="shared" si="2"/>
        <v>11.436666666666666</v>
      </c>
    </row>
    <row r="15" spans="1:33" ht="17.100000000000001" customHeight="1" x14ac:dyDescent="0.2">
      <c r="A15" s="9" t="s">
        <v>9</v>
      </c>
      <c r="B15" s="14">
        <f>[11]Junho!$D$5</f>
        <v>12.2</v>
      </c>
      <c r="C15" s="14">
        <f>[11]Junho!$D$6</f>
        <v>14.1</v>
      </c>
      <c r="D15" s="14">
        <f>[11]Junho!$D$7</f>
        <v>15.1</v>
      </c>
      <c r="E15" s="14">
        <f>[11]Junho!$D$8</f>
        <v>14.5</v>
      </c>
      <c r="F15" s="14">
        <f>[11]Junho!$D$9</f>
        <v>13.3</v>
      </c>
      <c r="G15" s="14">
        <f>[11]Junho!$D$10</f>
        <v>11.8</v>
      </c>
      <c r="H15" s="14">
        <f>[11]Junho!$D$11</f>
        <v>15</v>
      </c>
      <c r="I15" s="14">
        <f>[11]Junho!$D$12</f>
        <v>6.6</v>
      </c>
      <c r="J15" s="14">
        <f>[11]Junho!$D$13</f>
        <v>12.8</v>
      </c>
      <c r="K15" s="14">
        <f>[11]Junho!$D$14</f>
        <v>14.5</v>
      </c>
      <c r="L15" s="14">
        <f>[11]Junho!$D$15</f>
        <v>9.3000000000000007</v>
      </c>
      <c r="M15" s="14">
        <f>[11]Junho!$D$16</f>
        <v>12.5</v>
      </c>
      <c r="N15" s="14">
        <f>[11]Junho!$D$17</f>
        <v>14.2</v>
      </c>
      <c r="O15" s="14">
        <f>[11]Junho!$D$18</f>
        <v>15.3</v>
      </c>
      <c r="P15" s="14">
        <f>[11]Junho!$D$19</f>
        <v>13</v>
      </c>
      <c r="Q15" s="14">
        <f>[11]Junho!$D$20</f>
        <v>14.2</v>
      </c>
      <c r="R15" s="14">
        <f>[11]Junho!$D$21</f>
        <v>16.3</v>
      </c>
      <c r="S15" s="14">
        <f>[11]Junho!$D$22</f>
        <v>19.399999999999999</v>
      </c>
      <c r="T15" s="14">
        <f>[11]Junho!$D$23</f>
        <v>16.3</v>
      </c>
      <c r="U15" s="14">
        <f>[11]Junho!$D$24</f>
        <v>15.9</v>
      </c>
      <c r="V15" s="14">
        <f>[11]Junho!$D$25</f>
        <v>16.3</v>
      </c>
      <c r="W15" s="14">
        <f>[11]Junho!$D$26</f>
        <v>18</v>
      </c>
      <c r="X15" s="14">
        <f>[11]Junho!$D$27</f>
        <v>17.3</v>
      </c>
      <c r="Y15" s="14">
        <f>[11]Junho!$D$28</f>
        <v>16.2</v>
      </c>
      <c r="Z15" s="14">
        <f>[11]Junho!$D$29</f>
        <v>17.3</v>
      </c>
      <c r="AA15" s="14">
        <f>[11]Junho!$D$30</f>
        <v>9.3000000000000007</v>
      </c>
      <c r="AB15" s="14">
        <f>[11]Junho!$D$31</f>
        <v>4.4000000000000004</v>
      </c>
      <c r="AC15" s="14">
        <f>[11]Junho!$D$32</f>
        <v>3.1</v>
      </c>
      <c r="AD15" s="14">
        <f>[11]Junho!$D$33</f>
        <v>10.9</v>
      </c>
      <c r="AE15" s="14">
        <f>[11]Junho!$D$34</f>
        <v>16.8</v>
      </c>
      <c r="AF15" s="16">
        <f t="shared" si="1"/>
        <v>3.1</v>
      </c>
      <c r="AG15" s="25">
        <f t="shared" si="2"/>
        <v>13.53</v>
      </c>
    </row>
    <row r="16" spans="1:33" ht="17.100000000000001" customHeight="1" x14ac:dyDescent="0.2">
      <c r="A16" s="9" t="s">
        <v>10</v>
      </c>
      <c r="B16" s="14">
        <f>[12]Junho!$D$5</f>
        <v>9.8000000000000007</v>
      </c>
      <c r="C16" s="14">
        <f>[12]Junho!$D$6</f>
        <v>10.3</v>
      </c>
      <c r="D16" s="14">
        <f>[12]Junho!$D$7</f>
        <v>13</v>
      </c>
      <c r="E16" s="14">
        <f>[12]Junho!$D$8</f>
        <v>12.6</v>
      </c>
      <c r="F16" s="14">
        <f>[12]Junho!$D$9</f>
        <v>6.3</v>
      </c>
      <c r="G16" s="14">
        <f>[12]Junho!$D$10</f>
        <v>11.6</v>
      </c>
      <c r="H16" s="14">
        <f>[12]Junho!$D$11</f>
        <v>15.2</v>
      </c>
      <c r="I16" s="14">
        <f>[12]Junho!$D$12</f>
        <v>5.8</v>
      </c>
      <c r="J16" s="14">
        <f>[12]Junho!$D$13</f>
        <v>12.9</v>
      </c>
      <c r="K16" s="14">
        <f>[12]Junho!$D$14</f>
        <v>8</v>
      </c>
      <c r="L16" s="14">
        <f>[12]Junho!$D$15</f>
        <v>7.6</v>
      </c>
      <c r="M16" s="14">
        <f>[12]Junho!$D$16</f>
        <v>11.6</v>
      </c>
      <c r="N16" s="14">
        <f>[12]Junho!$D$17</f>
        <v>11.8</v>
      </c>
      <c r="O16" s="14">
        <f>[12]Junho!$D$18</f>
        <v>11.7</v>
      </c>
      <c r="P16" s="14">
        <f>[12]Junho!$D$19</f>
        <v>13.3</v>
      </c>
      <c r="Q16" s="14">
        <f>[12]Junho!$D$20</f>
        <v>11.9</v>
      </c>
      <c r="R16" s="14">
        <f>[12]Junho!$D$21</f>
        <v>15.9</v>
      </c>
      <c r="S16" s="14">
        <f>[12]Junho!$D$22</f>
        <v>20.5</v>
      </c>
      <c r="T16" s="14">
        <f>[12]Junho!$D$23</f>
        <v>17.7</v>
      </c>
      <c r="U16" s="14">
        <f>[12]Junho!$D$24</f>
        <v>17.3</v>
      </c>
      <c r="V16" s="14">
        <f>[12]Junho!$D$25</f>
        <v>17.399999999999999</v>
      </c>
      <c r="W16" s="14">
        <f>[12]Junho!$D$26</f>
        <v>17.3</v>
      </c>
      <c r="X16" s="14">
        <f>[12]Junho!$D$27</f>
        <v>15.7</v>
      </c>
      <c r="Y16" s="14">
        <f>[12]Junho!$D$28</f>
        <v>15.9</v>
      </c>
      <c r="Z16" s="14">
        <f>[12]Junho!$D$29</f>
        <v>15.5</v>
      </c>
      <c r="AA16" s="14">
        <f>[12]Junho!$D$30</f>
        <v>8.3000000000000007</v>
      </c>
      <c r="AB16" s="14">
        <f>[12]Junho!$D$31</f>
        <v>1.6</v>
      </c>
      <c r="AC16" s="14">
        <f>[12]Junho!$D$32</f>
        <v>-0.3</v>
      </c>
      <c r="AD16" s="14">
        <f>[12]Junho!$D$33</f>
        <v>10.9</v>
      </c>
      <c r="AE16" s="14">
        <f>[12]Junho!$D$34</f>
        <v>12.1</v>
      </c>
      <c r="AF16" s="16">
        <f t="shared" si="1"/>
        <v>-0.3</v>
      </c>
      <c r="AG16" s="25">
        <f t="shared" si="2"/>
        <v>11.973333333333333</v>
      </c>
    </row>
    <row r="17" spans="1:33" ht="17.100000000000001" customHeight="1" x14ac:dyDescent="0.2">
      <c r="A17" s="9" t="s">
        <v>11</v>
      </c>
      <c r="B17" s="14">
        <f>[13]Junho!$D$5</f>
        <v>9.3000000000000007</v>
      </c>
      <c r="C17" s="14">
        <f>[13]Junho!$D$6</f>
        <v>9.5</v>
      </c>
      <c r="D17" s="14">
        <f>[13]Junho!$D$7</f>
        <v>11.2</v>
      </c>
      <c r="E17" s="14">
        <f>[13]Junho!$D$8</f>
        <v>11.6</v>
      </c>
      <c r="F17" s="14">
        <f>[13]Junho!$D$9</f>
        <v>7.1</v>
      </c>
      <c r="G17" s="14">
        <f>[13]Junho!$D$10</f>
        <v>8.1999999999999993</v>
      </c>
      <c r="H17" s="14">
        <f>[13]Junho!$D$11</f>
        <v>12.6</v>
      </c>
      <c r="I17" s="14">
        <f>[13]Junho!$D$12</f>
        <v>5.7</v>
      </c>
      <c r="J17" s="14">
        <f>[13]Junho!$D$13</f>
        <v>14.7</v>
      </c>
      <c r="K17" s="14">
        <f>[13]Junho!$D$14</f>
        <v>8.8000000000000007</v>
      </c>
      <c r="L17" s="14">
        <f>[13]Junho!$D$15</f>
        <v>6.5</v>
      </c>
      <c r="M17" s="14">
        <f>[13]Junho!$D$16</f>
        <v>7.8</v>
      </c>
      <c r="N17" s="14">
        <f>[13]Junho!$D$17</f>
        <v>8.1999999999999993</v>
      </c>
      <c r="O17" s="14">
        <f>[13]Junho!$D$18</f>
        <v>9.5</v>
      </c>
      <c r="P17" s="14">
        <f>[13]Junho!$D$19</f>
        <v>12.5</v>
      </c>
      <c r="Q17" s="14">
        <f>[13]Junho!$D$20</f>
        <v>9.5</v>
      </c>
      <c r="R17" s="14">
        <f>[13]Junho!$D$21</f>
        <v>12.2</v>
      </c>
      <c r="S17" s="14">
        <f>[13]Junho!$D$22</f>
        <v>16.3</v>
      </c>
      <c r="T17" s="14">
        <f>[13]Junho!$D$23</f>
        <v>16</v>
      </c>
      <c r="U17" s="14">
        <f>[13]Junho!$D$24</f>
        <v>11.9</v>
      </c>
      <c r="V17" s="14">
        <f>[13]Junho!$D$25</f>
        <v>12.9</v>
      </c>
      <c r="W17" s="14">
        <f>[13]Junho!$D$26</f>
        <v>12.3</v>
      </c>
      <c r="X17" s="14">
        <f>[13]Junho!$D$27</f>
        <v>13.1</v>
      </c>
      <c r="Y17" s="14">
        <f>[13]Junho!$D$28</f>
        <v>14.2</v>
      </c>
      <c r="Z17" s="14">
        <f>[13]Junho!$D$29</f>
        <v>14.7</v>
      </c>
      <c r="AA17" s="14">
        <f>[13]Junho!$D$30</f>
        <v>8</v>
      </c>
      <c r="AB17" s="14">
        <f>[13]Junho!$D$31</f>
        <v>0.7</v>
      </c>
      <c r="AC17" s="14">
        <f>[13]Junho!$D$32</f>
        <v>0.8</v>
      </c>
      <c r="AD17" s="14">
        <f>[13]Junho!$D$33</f>
        <v>10.8</v>
      </c>
      <c r="AE17" s="14">
        <f>[13]Junho!$D$34</f>
        <v>15.2</v>
      </c>
      <c r="AF17" s="16">
        <f t="shared" si="1"/>
        <v>0.7</v>
      </c>
      <c r="AG17" s="25">
        <f t="shared" si="2"/>
        <v>10.393333333333334</v>
      </c>
    </row>
    <row r="18" spans="1:33" ht="17.100000000000001" customHeight="1" x14ac:dyDescent="0.2">
      <c r="A18" s="9" t="s">
        <v>12</v>
      </c>
      <c r="B18" s="14">
        <f>[14]Junho!$D$5</f>
        <v>15</v>
      </c>
      <c r="C18" s="14">
        <f>[14]Junho!$D$6</f>
        <v>13.5</v>
      </c>
      <c r="D18" s="14">
        <f>[14]Junho!$D$7</f>
        <v>14.7</v>
      </c>
      <c r="E18" s="14">
        <f>[14]Junho!$D$8</f>
        <v>15.2</v>
      </c>
      <c r="F18" s="14">
        <f>[14]Junho!$D$9</f>
        <v>13.6</v>
      </c>
      <c r="G18" s="14">
        <f>[14]Junho!$D$10</f>
        <v>13.3</v>
      </c>
      <c r="H18" s="14">
        <f>[14]Junho!$D$11</f>
        <v>18</v>
      </c>
      <c r="I18" s="14">
        <f>[14]Junho!$D$12</f>
        <v>13.1</v>
      </c>
      <c r="J18" s="14">
        <f>[14]Junho!$D$13</f>
        <v>18.399999999999999</v>
      </c>
      <c r="K18" s="14">
        <f>[14]Junho!$D$14</f>
        <v>13.3</v>
      </c>
      <c r="L18" s="14">
        <f>[14]Junho!$D$15</f>
        <v>12.8</v>
      </c>
      <c r="M18" s="14">
        <f>[14]Junho!$D$16</f>
        <v>13.5</v>
      </c>
      <c r="N18" s="14">
        <f>[14]Junho!$D$17</f>
        <v>15.1</v>
      </c>
      <c r="O18" s="14">
        <f>[14]Junho!$D$18</f>
        <v>15.4</v>
      </c>
      <c r="P18" s="14">
        <f>[14]Junho!$D$19</f>
        <v>14.5</v>
      </c>
      <c r="Q18" s="14">
        <f>[14]Junho!$D$20</f>
        <v>14.5</v>
      </c>
      <c r="R18" s="14">
        <f>[14]Junho!$D$21</f>
        <v>16.5</v>
      </c>
      <c r="S18" s="14">
        <f>[14]Junho!$D$22</f>
        <v>19.600000000000001</v>
      </c>
      <c r="T18" s="14">
        <f>[14]Junho!$D$23</f>
        <v>17</v>
      </c>
      <c r="U18" s="14">
        <f>[14]Junho!$D$24</f>
        <v>15.5</v>
      </c>
      <c r="V18" s="14">
        <f>[14]Junho!$D$25</f>
        <v>15.9</v>
      </c>
      <c r="W18" s="14">
        <f>[14]Junho!$D$26</f>
        <v>16.2</v>
      </c>
      <c r="X18" s="14">
        <f>[14]Junho!$D$27</f>
        <v>17.399999999999999</v>
      </c>
      <c r="Y18" s="14">
        <f>[14]Junho!$D$28</f>
        <v>17.2</v>
      </c>
      <c r="Z18" s="14">
        <f>[14]Junho!$D$29</f>
        <v>17.100000000000001</v>
      </c>
      <c r="AA18" s="14">
        <f>[14]Junho!$D$30</f>
        <v>11.6</v>
      </c>
      <c r="AB18" s="14">
        <f>[14]Junho!$D$31</f>
        <v>2</v>
      </c>
      <c r="AC18" s="14">
        <f>[14]Junho!$D$32</f>
        <v>10.6</v>
      </c>
      <c r="AD18" s="14">
        <f>[14]Junho!$D$33</f>
        <v>13.7</v>
      </c>
      <c r="AE18" s="14">
        <f>[14]Junho!$D$34</f>
        <v>14.7</v>
      </c>
      <c r="AF18" s="16">
        <f t="shared" si="1"/>
        <v>2</v>
      </c>
      <c r="AG18" s="25">
        <f t="shared" si="2"/>
        <v>14.629999999999999</v>
      </c>
    </row>
    <row r="19" spans="1:33" ht="17.100000000000001" customHeight="1" x14ac:dyDescent="0.2">
      <c r="A19" s="9" t="s">
        <v>13</v>
      </c>
      <c r="B19" s="14" t="str">
        <f>[15]Junho!$D$5</f>
        <v>**</v>
      </c>
      <c r="C19" s="14" t="str">
        <f>[15]Junho!$D$6</f>
        <v>**</v>
      </c>
      <c r="D19" s="14" t="str">
        <f>[15]Junho!$D$7</f>
        <v>**</v>
      </c>
      <c r="E19" s="14" t="str">
        <f>[15]Junho!$D$8</f>
        <v>**</v>
      </c>
      <c r="F19" s="14" t="str">
        <f>[15]Junho!$D$9</f>
        <v>**</v>
      </c>
      <c r="G19" s="14" t="str">
        <f>[15]Junho!$D$10</f>
        <v>**</v>
      </c>
      <c r="H19" s="14" t="str">
        <f>[15]Junho!$D$11</f>
        <v>**</v>
      </c>
      <c r="I19" s="14" t="str">
        <f>[15]Junho!$D$12</f>
        <v>**</v>
      </c>
      <c r="J19" s="14" t="str">
        <f>[15]Junho!$D$13</f>
        <v>**</v>
      </c>
      <c r="K19" s="14" t="str">
        <f>[15]Junho!$D$14</f>
        <v>**</v>
      </c>
      <c r="L19" s="14" t="str">
        <f>[15]Junho!$D$15</f>
        <v>**</v>
      </c>
      <c r="M19" s="14" t="str">
        <f>[15]Junho!$D$16</f>
        <v>**</v>
      </c>
      <c r="N19" s="14" t="str">
        <f>[15]Junho!$D$17</f>
        <v>**</v>
      </c>
      <c r="O19" s="14" t="str">
        <f>[15]Junho!$D$18</f>
        <v>**</v>
      </c>
      <c r="P19" s="14" t="str">
        <f>[15]Junho!$D$19</f>
        <v>**</v>
      </c>
      <c r="Q19" s="14" t="str">
        <f>[15]Junho!$D$20</f>
        <v>**</v>
      </c>
      <c r="R19" s="14" t="str">
        <f>[15]Junho!$D$21</f>
        <v>**</v>
      </c>
      <c r="S19" s="14" t="str">
        <f>[15]Junho!$D$22</f>
        <v>**</v>
      </c>
      <c r="T19" s="14" t="str">
        <f>[15]Junho!$D$23</f>
        <v>**</v>
      </c>
      <c r="U19" s="14" t="str">
        <f>[15]Junho!$D$24</f>
        <v>**</v>
      </c>
      <c r="V19" s="14" t="str">
        <f>[15]Junho!$D$25</f>
        <v>**</v>
      </c>
      <c r="W19" s="14" t="str">
        <f>[15]Junho!$D$26</f>
        <v>**</v>
      </c>
      <c r="X19" s="14" t="str">
        <f>[15]Junho!$D$27</f>
        <v>**</v>
      </c>
      <c r="Y19" s="14" t="str">
        <f>[15]Junho!$D$28</f>
        <v>**</v>
      </c>
      <c r="Z19" s="14" t="str">
        <f>[15]Junho!$D$29</f>
        <v>**</v>
      </c>
      <c r="AA19" s="14" t="str">
        <f>[15]Junho!$D$30</f>
        <v>**</v>
      </c>
      <c r="AB19" s="14" t="str">
        <f>[15]Junho!$D$31</f>
        <v>**</v>
      </c>
      <c r="AC19" s="14" t="str">
        <f>[15]Junho!$D$32</f>
        <v>**</v>
      </c>
      <c r="AD19" s="14" t="str">
        <f>[15]Junho!$D$33</f>
        <v>**</v>
      </c>
      <c r="AE19" s="14" t="str">
        <f>[15]Junho!$D$34</f>
        <v>**</v>
      </c>
      <c r="AF19" s="16" t="s">
        <v>32</v>
      </c>
      <c r="AG19" s="25" t="s">
        <v>32</v>
      </c>
    </row>
    <row r="20" spans="1:33" ht="17.100000000000001" customHeight="1" x14ac:dyDescent="0.2">
      <c r="A20" s="9" t="s">
        <v>14</v>
      </c>
      <c r="B20" s="14">
        <f>[16]Junho!$D$5</f>
        <v>10.6</v>
      </c>
      <c r="C20" s="14">
        <f>[16]Junho!$D$6</f>
        <v>10.7</v>
      </c>
      <c r="D20" s="14">
        <f>[16]Junho!$D$7</f>
        <v>14.6</v>
      </c>
      <c r="E20" s="14">
        <f>[16]Junho!$D$8</f>
        <v>12.3</v>
      </c>
      <c r="F20" s="14">
        <f>[16]Junho!$D$9</f>
        <v>13.4</v>
      </c>
      <c r="G20" s="14">
        <f>[16]Junho!$D$10</f>
        <v>10</v>
      </c>
      <c r="H20" s="14">
        <f>[16]Junho!$D$11</f>
        <v>15.1</v>
      </c>
      <c r="I20" s="14">
        <f>[16]Junho!$D$12</f>
        <v>14.6</v>
      </c>
      <c r="J20" s="14">
        <f>[16]Junho!$D$13</f>
        <v>16.2</v>
      </c>
      <c r="K20" s="14">
        <f>[16]Junho!$D$14</f>
        <v>16.5</v>
      </c>
      <c r="L20" s="14">
        <f>[16]Junho!$D$15</f>
        <v>14.2</v>
      </c>
      <c r="M20" s="14">
        <f>[16]Junho!$D$16</f>
        <v>11.8</v>
      </c>
      <c r="N20" s="14">
        <f>[16]Junho!$D$17</f>
        <v>13.8</v>
      </c>
      <c r="O20" s="14">
        <f>[16]Junho!$D$18</f>
        <v>12.8</v>
      </c>
      <c r="P20" s="14">
        <f>[16]Junho!$D$19</f>
        <v>14.1</v>
      </c>
      <c r="Q20" s="14">
        <f>[16]Junho!$D$20</f>
        <v>12.7</v>
      </c>
      <c r="R20" s="14">
        <f>[16]Junho!$D$21</f>
        <v>13.2</v>
      </c>
      <c r="S20" s="14">
        <f>[16]Junho!$D$22</f>
        <v>13</v>
      </c>
      <c r="T20" s="14">
        <f>[16]Junho!$D$23</f>
        <v>10.8</v>
      </c>
      <c r="U20" s="14">
        <f>[16]Junho!$D$24</f>
        <v>12.7</v>
      </c>
      <c r="V20" s="14">
        <f>[16]Junho!$D$25</f>
        <v>13.6</v>
      </c>
      <c r="W20" s="14">
        <f>[16]Junho!$D$26</f>
        <v>13.8</v>
      </c>
      <c r="X20" s="14">
        <f>[16]Junho!$D$27</f>
        <v>14</v>
      </c>
      <c r="Y20" s="14">
        <f>[16]Junho!$D$28</f>
        <v>13.6</v>
      </c>
      <c r="Z20" s="14">
        <f>[16]Junho!$D$29</f>
        <v>14.4</v>
      </c>
      <c r="AA20" s="14">
        <f>[16]Junho!$D$30</f>
        <v>14.1</v>
      </c>
      <c r="AB20" s="14">
        <f>[16]Junho!$D$31</f>
        <v>2</v>
      </c>
      <c r="AC20" s="14">
        <f>[16]Junho!$D$32</f>
        <v>4.2</v>
      </c>
      <c r="AD20" s="14">
        <f>[16]Junho!$D$33</f>
        <v>9.1999999999999993</v>
      </c>
      <c r="AE20" s="14">
        <f>[16]Junho!$D$34</f>
        <v>11.4</v>
      </c>
      <c r="AF20" s="16">
        <f t="shared" si="1"/>
        <v>2</v>
      </c>
      <c r="AG20" s="25">
        <f t="shared" si="2"/>
        <v>12.446666666666667</v>
      </c>
    </row>
    <row r="21" spans="1:33" ht="17.100000000000001" customHeight="1" x14ac:dyDescent="0.2">
      <c r="A21" s="9" t="s">
        <v>15</v>
      </c>
      <c r="B21" s="14">
        <f>[17]Junho!$D$5</f>
        <v>18.100000000000001</v>
      </c>
      <c r="C21" s="14">
        <f>[17]Junho!$D$6</f>
        <v>13.3</v>
      </c>
      <c r="D21" s="14">
        <f>[17]Junho!$D$7</f>
        <v>14.6</v>
      </c>
      <c r="E21" s="14">
        <f>[17]Junho!$D$8</f>
        <v>14.5</v>
      </c>
      <c r="F21" s="14">
        <f>[17]Junho!$D$9</f>
        <v>7.3</v>
      </c>
      <c r="G21" s="14">
        <f>[17]Junho!$D$10</f>
        <v>10</v>
      </c>
      <c r="H21" s="14">
        <f>[17]Junho!$D$11</f>
        <v>12.3</v>
      </c>
      <c r="I21" s="14">
        <f>[17]Junho!$D$12</f>
        <v>6.2</v>
      </c>
      <c r="J21" s="14">
        <f>[17]Junho!$D$13</f>
        <v>12.7</v>
      </c>
      <c r="K21" s="14">
        <f>[17]Junho!$D$14</f>
        <v>8.4</v>
      </c>
      <c r="L21" s="14">
        <f>[17]Junho!$D$15</f>
        <v>8.1999999999999993</v>
      </c>
      <c r="M21" s="14">
        <f>[17]Junho!$D$16</f>
        <v>11.1</v>
      </c>
      <c r="N21" s="14">
        <f>[17]Junho!$D$17</f>
        <v>12.8</v>
      </c>
      <c r="O21" s="14">
        <f>[17]Junho!$D$18</f>
        <v>12.5</v>
      </c>
      <c r="P21" s="14">
        <f>[17]Junho!$D$19</f>
        <v>11.4</v>
      </c>
      <c r="Q21" s="14">
        <f>[17]Junho!$D$20</f>
        <v>11.2</v>
      </c>
      <c r="R21" s="14">
        <f>[17]Junho!$D$21</f>
        <v>14.9</v>
      </c>
      <c r="S21" s="14">
        <f>[17]Junho!$D$22</f>
        <v>18.7</v>
      </c>
      <c r="T21" s="14">
        <f>[17]Junho!$D$23</f>
        <v>15.7</v>
      </c>
      <c r="U21" s="14">
        <f>[17]Junho!$D$24</f>
        <v>14.3</v>
      </c>
      <c r="V21" s="14">
        <f>[17]Junho!$D$25</f>
        <v>19.5</v>
      </c>
      <c r="W21" s="14">
        <f>[17]Junho!$D$26</f>
        <v>18.7</v>
      </c>
      <c r="X21" s="14">
        <f>[17]Junho!$D$27</f>
        <v>17.2</v>
      </c>
      <c r="Y21" s="14">
        <f>[17]Junho!$D$28</f>
        <v>15.7</v>
      </c>
      <c r="Z21" s="14">
        <f>[17]Junho!$D$29</f>
        <v>10.9</v>
      </c>
      <c r="AA21" s="14">
        <f>[17]Junho!$D$30</f>
        <v>4.4000000000000004</v>
      </c>
      <c r="AB21" s="14">
        <f>[17]Junho!$D$31</f>
        <v>0.4</v>
      </c>
      <c r="AC21" s="14">
        <f>[17]Junho!$D$32</f>
        <v>4.2</v>
      </c>
      <c r="AD21" s="14">
        <f>[17]Junho!$D$33</f>
        <v>8.8000000000000007</v>
      </c>
      <c r="AE21" s="14">
        <f>[17]Junho!$D$34</f>
        <v>12.9</v>
      </c>
      <c r="AF21" s="16">
        <f t="shared" si="1"/>
        <v>0.4</v>
      </c>
      <c r="AG21" s="25">
        <f t="shared" si="2"/>
        <v>12.029999999999998</v>
      </c>
    </row>
    <row r="22" spans="1:33" ht="17.100000000000001" customHeight="1" x14ac:dyDescent="0.2">
      <c r="A22" s="9" t="s">
        <v>16</v>
      </c>
      <c r="B22" s="14">
        <f>[18]Junho!$D$5</f>
        <v>15</v>
      </c>
      <c r="C22" s="14">
        <f>[18]Junho!$D$6</f>
        <v>16.399999999999999</v>
      </c>
      <c r="D22" s="14">
        <f>[18]Junho!$D$7</f>
        <v>16.7</v>
      </c>
      <c r="E22" s="14">
        <f>[18]Junho!$D$8</f>
        <v>16.399999999999999</v>
      </c>
      <c r="F22" s="14">
        <f>[18]Junho!$D$9</f>
        <v>11.1</v>
      </c>
      <c r="G22" s="14">
        <f>[18]Junho!$D$10</f>
        <v>12.6</v>
      </c>
      <c r="H22" s="14">
        <f>[18]Junho!$D$11</f>
        <v>16.8</v>
      </c>
      <c r="I22" s="14">
        <f>[18]Junho!$D$12</f>
        <v>12.4</v>
      </c>
      <c r="J22" s="14">
        <f>[18]Junho!$D$13</f>
        <v>16.5</v>
      </c>
      <c r="K22" s="14">
        <f>[18]Junho!$D$14</f>
        <v>10.199999999999999</v>
      </c>
      <c r="L22" s="14">
        <f>[18]Junho!$D$15</f>
        <v>9.1999999999999993</v>
      </c>
      <c r="M22" s="14">
        <f>[18]Junho!$D$16</f>
        <v>14.3</v>
      </c>
      <c r="N22" s="14">
        <f>[18]Junho!$D$17</f>
        <v>17.399999999999999</v>
      </c>
      <c r="O22" s="14">
        <f>[18]Junho!$D$18</f>
        <v>16.8</v>
      </c>
      <c r="P22" s="14">
        <f>[18]Junho!$D$19</f>
        <v>13.9</v>
      </c>
      <c r="Q22" s="14">
        <f>[18]Junho!$D$20</f>
        <v>16</v>
      </c>
      <c r="R22" s="14">
        <f>[18]Junho!$D$21</f>
        <v>14.9</v>
      </c>
      <c r="S22" s="14">
        <f>[18]Junho!$D$22</f>
        <v>18.7</v>
      </c>
      <c r="T22" s="14">
        <f>[18]Junho!$D$23</f>
        <v>15.7</v>
      </c>
      <c r="U22" s="14">
        <f>[18]Junho!$D$24</f>
        <v>14.3</v>
      </c>
      <c r="V22" s="14">
        <f>[18]Junho!$D$25</f>
        <v>23.6</v>
      </c>
      <c r="W22" s="14">
        <f>[18]Junho!$D$26</f>
        <v>18.8</v>
      </c>
      <c r="X22" s="14">
        <f>[18]Junho!$D$27</f>
        <v>16.5</v>
      </c>
      <c r="Y22" s="14">
        <f>[18]Junho!$D$28</f>
        <v>17.8</v>
      </c>
      <c r="Z22" s="14">
        <f>[18]Junho!$D$29</f>
        <v>12.6</v>
      </c>
      <c r="AA22" s="14">
        <f>[18]Junho!$D$30</f>
        <v>10.199999999999999</v>
      </c>
      <c r="AB22" s="14">
        <f>[18]Junho!$D$31</f>
        <v>1.6</v>
      </c>
      <c r="AC22" s="14">
        <f>[18]Junho!$D$32</f>
        <v>7.3</v>
      </c>
      <c r="AD22" s="14">
        <f>[18]Junho!$D$33</f>
        <v>8.8000000000000007</v>
      </c>
      <c r="AE22" s="14">
        <f>[18]Junho!$D$34</f>
        <v>12.9</v>
      </c>
      <c r="AF22" s="16">
        <f t="shared" si="1"/>
        <v>1.6</v>
      </c>
      <c r="AG22" s="25">
        <f t="shared" si="2"/>
        <v>14.180000000000003</v>
      </c>
    </row>
    <row r="23" spans="1:33" ht="17.100000000000001" customHeight="1" x14ac:dyDescent="0.2">
      <c r="A23" s="9" t="s">
        <v>17</v>
      </c>
      <c r="B23" s="14">
        <f>[19]Junho!$D$5</f>
        <v>7.7</v>
      </c>
      <c r="C23" s="14">
        <f>[19]Junho!$D$6</f>
        <v>8.1</v>
      </c>
      <c r="D23" s="14">
        <f>[19]Junho!$D$7</f>
        <v>11.4</v>
      </c>
      <c r="E23" s="14">
        <f>[19]Junho!$D$8</f>
        <v>9</v>
      </c>
      <c r="F23" s="14">
        <f>[19]Junho!$D$9</f>
        <v>5.0999999999999996</v>
      </c>
      <c r="G23" s="14">
        <f>[19]Junho!$D$10</f>
        <v>10.9</v>
      </c>
      <c r="H23" s="14">
        <f>[19]Junho!$D$11</f>
        <v>15</v>
      </c>
      <c r="I23" s="14">
        <f>[19]Junho!$D$12</f>
        <v>4.8</v>
      </c>
      <c r="J23" s="14">
        <f>[19]Junho!$D$13</f>
        <v>14.3</v>
      </c>
      <c r="K23" s="14">
        <f>[19]Junho!$D$14</f>
        <v>8.6999999999999993</v>
      </c>
      <c r="L23" s="14">
        <f>[19]Junho!$D$15</f>
        <v>6.9</v>
      </c>
      <c r="M23" s="14">
        <f>[19]Junho!$D$16</f>
        <v>12.3</v>
      </c>
      <c r="N23" s="14">
        <f>[19]Junho!$D$17</f>
        <v>8.5</v>
      </c>
      <c r="O23" s="14">
        <f>[19]Junho!$D$18</f>
        <v>8.6</v>
      </c>
      <c r="P23" s="14">
        <f>[19]Junho!$D$19</f>
        <v>13.5</v>
      </c>
      <c r="Q23" s="14">
        <f>[19]Junho!$D$20</f>
        <v>13.8</v>
      </c>
      <c r="R23" s="14">
        <f>[19]Junho!$D$21</f>
        <v>15.4</v>
      </c>
      <c r="S23" s="14">
        <f>[19]Junho!$D$22</f>
        <v>17.399999999999999</v>
      </c>
      <c r="T23" s="14">
        <f>[19]Junho!$D$23</f>
        <v>15.3</v>
      </c>
      <c r="U23" s="14">
        <f>[19]Junho!$D$24</f>
        <v>13.5</v>
      </c>
      <c r="V23" s="14">
        <f>[19]Junho!$D$25</f>
        <v>14.6</v>
      </c>
      <c r="W23" s="14">
        <f>[19]Junho!$D$26</f>
        <v>13.1</v>
      </c>
      <c r="X23" s="14">
        <f>[19]Junho!$D$27</f>
        <v>13.6</v>
      </c>
      <c r="Y23" s="14">
        <f>[19]Junho!$D$28</f>
        <v>12.7</v>
      </c>
      <c r="Z23" s="14">
        <f>[19]Junho!$D$29</f>
        <v>14.8</v>
      </c>
      <c r="AA23" s="14">
        <f>[19]Junho!$D$30</f>
        <v>9.1</v>
      </c>
      <c r="AB23" s="14">
        <f>[19]Junho!$D$31</f>
        <v>1.6</v>
      </c>
      <c r="AC23" s="14">
        <f>[19]Junho!$D$32</f>
        <v>-1.2</v>
      </c>
      <c r="AD23" s="14">
        <f>[19]Junho!$D$33</f>
        <v>10.8</v>
      </c>
      <c r="AE23" s="14">
        <f>[19]Junho!$D$34</f>
        <v>13.3</v>
      </c>
      <c r="AF23" s="16">
        <f t="shared" si="1"/>
        <v>-1.2</v>
      </c>
      <c r="AG23" s="25">
        <f t="shared" si="2"/>
        <v>10.753333333333337</v>
      </c>
    </row>
    <row r="24" spans="1:33" ht="17.100000000000001" customHeight="1" x14ac:dyDescent="0.2">
      <c r="A24" s="9" t="s">
        <v>18</v>
      </c>
      <c r="B24" s="14">
        <f>[20]Junho!$D$5</f>
        <v>11.3</v>
      </c>
      <c r="C24" s="14">
        <f>[20]Junho!$D$6</f>
        <v>12.9</v>
      </c>
      <c r="D24" s="14">
        <f>[20]Junho!$D$7</f>
        <v>11.3</v>
      </c>
      <c r="E24" s="14">
        <f>[20]Junho!$D$8</f>
        <v>12.9</v>
      </c>
      <c r="F24" s="14">
        <f>[20]Junho!$D$9</f>
        <v>12.9</v>
      </c>
      <c r="G24" s="14">
        <f>[20]Junho!$D$10</f>
        <v>12.4</v>
      </c>
      <c r="H24" s="14">
        <f>[20]Junho!$D$11</f>
        <v>15.7</v>
      </c>
      <c r="I24" s="14">
        <f>[20]Junho!$D$12</f>
        <v>12.3</v>
      </c>
      <c r="J24" s="14">
        <f>[20]Junho!$D$13</f>
        <v>17.600000000000001</v>
      </c>
      <c r="K24" s="14">
        <f>[20]Junho!$D$14</f>
        <v>16.3</v>
      </c>
      <c r="L24" s="14">
        <f>[20]Junho!$D$15</f>
        <v>13.5</v>
      </c>
      <c r="M24" s="14">
        <f>[20]Junho!$D$16</f>
        <v>12.3</v>
      </c>
      <c r="N24" s="14">
        <f>[20]Junho!$D$17</f>
        <v>13.1</v>
      </c>
      <c r="O24" s="14">
        <f>[20]Junho!$D$18</f>
        <v>13.4</v>
      </c>
      <c r="P24" s="14">
        <f>[20]Junho!$D$19</f>
        <v>13.5</v>
      </c>
      <c r="Q24" s="14">
        <f>[20]Junho!$D$20</f>
        <v>13.9</v>
      </c>
      <c r="R24" s="14">
        <f>[20]Junho!$D$21</f>
        <v>15.4</v>
      </c>
      <c r="S24" s="14">
        <f>[20]Junho!$D$22</f>
        <v>15.5</v>
      </c>
      <c r="T24" s="14">
        <f>[20]Junho!$D$23</f>
        <v>15.9</v>
      </c>
      <c r="U24" s="14">
        <f>[20]Junho!$D$24</f>
        <v>15.5</v>
      </c>
      <c r="V24" s="14">
        <f>[20]Junho!$D$25</f>
        <v>17.899999999999999</v>
      </c>
      <c r="W24" s="14">
        <f>[20]Junho!$D$26</f>
        <v>14.8</v>
      </c>
      <c r="X24" s="14">
        <f>[20]Junho!$D$27</f>
        <v>15.7</v>
      </c>
      <c r="Y24" s="14">
        <f>[20]Junho!$D$28</f>
        <v>15.9</v>
      </c>
      <c r="Z24" s="14">
        <f>[20]Junho!$D$29</f>
        <v>16.2</v>
      </c>
      <c r="AA24" s="14">
        <f>[20]Junho!$D$30</f>
        <v>10.4</v>
      </c>
      <c r="AB24" s="14">
        <f>[20]Junho!$D$31</f>
        <v>5.2</v>
      </c>
      <c r="AC24" s="14">
        <f>[20]Junho!$D$32</f>
        <v>7.6</v>
      </c>
      <c r="AD24" s="14">
        <f>[20]Junho!$D$33</f>
        <v>15.1</v>
      </c>
      <c r="AE24" s="14">
        <f>[20]Junho!$D$34</f>
        <v>14.2</v>
      </c>
      <c r="AF24" s="16">
        <f t="shared" si="1"/>
        <v>5.2</v>
      </c>
      <c r="AG24" s="25">
        <f t="shared" si="2"/>
        <v>13.686666666666666</v>
      </c>
    </row>
    <row r="25" spans="1:33" ht="17.100000000000001" customHeight="1" x14ac:dyDescent="0.2">
      <c r="A25" s="9" t="s">
        <v>19</v>
      </c>
      <c r="B25" s="14">
        <f>[21]Junho!$D$5</f>
        <v>11.3</v>
      </c>
      <c r="C25" s="14">
        <f>[21]Junho!$D$6</f>
        <v>13.8</v>
      </c>
      <c r="D25" s="14">
        <f>[21]Junho!$D$7</f>
        <v>14</v>
      </c>
      <c r="E25" s="14">
        <f>[21]Junho!$D$8</f>
        <v>12.7</v>
      </c>
      <c r="F25" s="14">
        <f>[21]Junho!$D$9</f>
        <v>7.8</v>
      </c>
      <c r="G25" s="14">
        <f>[21]Junho!$D$10</f>
        <v>11</v>
      </c>
      <c r="H25" s="14">
        <f>[21]Junho!$D$11</f>
        <v>12.1</v>
      </c>
      <c r="I25" s="14">
        <f>[21]Junho!$D$12</f>
        <v>9.1</v>
      </c>
      <c r="J25" s="14">
        <f>[21]Junho!$D$13</f>
        <v>12.4</v>
      </c>
      <c r="K25" s="14">
        <f>[21]Junho!$D$14</f>
        <v>8.9</v>
      </c>
      <c r="L25" s="14">
        <f>[21]Junho!$D$15</f>
        <v>9.3000000000000007</v>
      </c>
      <c r="M25" s="14">
        <f>[21]Junho!$D$16</f>
        <v>11.9</v>
      </c>
      <c r="N25" s="14">
        <f>[21]Junho!$D$17</f>
        <v>13.1</v>
      </c>
      <c r="O25" s="14">
        <f>[21]Junho!$D$18</f>
        <v>13.9</v>
      </c>
      <c r="P25" s="14">
        <f>[21]Junho!$D$19</f>
        <v>12.5</v>
      </c>
      <c r="Q25" s="14">
        <f>[21]Junho!$D$20</f>
        <v>12.2</v>
      </c>
      <c r="R25" s="14">
        <f>[21]Junho!$D$21</f>
        <v>15.4</v>
      </c>
      <c r="S25" s="14">
        <f>[21]Junho!$D$22</f>
        <v>18.600000000000001</v>
      </c>
      <c r="T25" s="14">
        <f>[21]Junho!$D$23</f>
        <v>16.3</v>
      </c>
      <c r="U25" s="14">
        <f>[21]Junho!$D$24</f>
        <v>17.2</v>
      </c>
      <c r="V25" s="14">
        <f>[21]Junho!$D$25</f>
        <v>17.899999999999999</v>
      </c>
      <c r="W25" s="14">
        <f>[21]Junho!$D$26</f>
        <v>18.5</v>
      </c>
      <c r="X25" s="14">
        <f>[21]Junho!$D$27</f>
        <v>17.600000000000001</v>
      </c>
      <c r="Y25" s="14">
        <f>[21]Junho!$D$28</f>
        <v>16.399999999999999</v>
      </c>
      <c r="Z25" s="14">
        <f>[21]Junho!$D$29</f>
        <v>12.7</v>
      </c>
      <c r="AA25" s="14">
        <f>[21]Junho!$D$30</f>
        <v>7</v>
      </c>
      <c r="AB25" s="14">
        <f>[21]Junho!$D$31</f>
        <v>0.4</v>
      </c>
      <c r="AC25" s="14">
        <f>[21]Junho!$D$32</f>
        <v>0.7</v>
      </c>
      <c r="AD25" s="14">
        <f>[21]Junho!$D$33</f>
        <v>9.6</v>
      </c>
      <c r="AE25" s="14">
        <f>[21]Junho!$D$34</f>
        <v>11.3</v>
      </c>
      <c r="AF25" s="16">
        <f t="shared" si="1"/>
        <v>0.4</v>
      </c>
      <c r="AG25" s="25">
        <f t="shared" si="2"/>
        <v>12.186666666666666</v>
      </c>
    </row>
    <row r="26" spans="1:33" ht="17.100000000000001" customHeight="1" x14ac:dyDescent="0.2">
      <c r="A26" s="9" t="s">
        <v>31</v>
      </c>
      <c r="B26" s="14">
        <f>[22]Junho!$D$5</f>
        <v>11.4</v>
      </c>
      <c r="C26" s="14">
        <f>[22]Junho!$D$6</f>
        <v>12.4</v>
      </c>
      <c r="D26" s="14">
        <f>[22]Junho!$D$7</f>
        <v>12.1</v>
      </c>
      <c r="E26" s="14">
        <f>[22]Junho!$D$8</f>
        <v>11.5</v>
      </c>
      <c r="F26" s="14">
        <f>[22]Junho!$D$9</f>
        <v>8.1999999999999993</v>
      </c>
      <c r="G26" s="14">
        <f>[22]Junho!$D$10</f>
        <v>15</v>
      </c>
      <c r="H26" s="14">
        <f>[22]Junho!$D$11</f>
        <v>15.9</v>
      </c>
      <c r="I26" s="14">
        <f>[22]Junho!$D$12</f>
        <v>8.5</v>
      </c>
      <c r="J26" s="14">
        <f>[22]Junho!$D$13</f>
        <v>15.7</v>
      </c>
      <c r="K26" s="14">
        <f>[22]Junho!$D$14</f>
        <v>12.7</v>
      </c>
      <c r="L26" s="14">
        <f>[22]Junho!$D$15</f>
        <v>9.9</v>
      </c>
      <c r="M26" s="14">
        <f>[22]Junho!$D$16</f>
        <v>15.2</v>
      </c>
      <c r="N26" s="14">
        <f>[22]Junho!$D$17</f>
        <v>12.8</v>
      </c>
      <c r="O26" s="14">
        <f>[22]Junho!$D$18</f>
        <v>12.1</v>
      </c>
      <c r="P26" s="14">
        <f>[22]Junho!$D$19</f>
        <v>15.4</v>
      </c>
      <c r="Q26" s="14">
        <f>[22]Junho!$D$20</f>
        <v>15.4</v>
      </c>
      <c r="R26" s="14">
        <f>[22]Junho!$D$21</f>
        <v>17.899999999999999</v>
      </c>
      <c r="S26" s="14">
        <f>[22]Junho!$D$22</f>
        <v>17.3</v>
      </c>
      <c r="T26" s="14">
        <f>[22]Junho!$D$23</f>
        <v>17.2</v>
      </c>
      <c r="U26" s="14">
        <f>[22]Junho!$D$24</f>
        <v>13.9</v>
      </c>
      <c r="V26" s="14">
        <f>[22]Junho!$D$25</f>
        <v>16.5</v>
      </c>
      <c r="W26" s="14">
        <f>[22]Junho!$D$26</f>
        <v>16.600000000000001</v>
      </c>
      <c r="X26" s="14">
        <f>[22]Junho!$D$27</f>
        <v>18</v>
      </c>
      <c r="Y26" s="14">
        <f>[22]Junho!$D$28</f>
        <v>15.3</v>
      </c>
      <c r="Z26" s="14">
        <f>[22]Junho!$D$29</f>
        <v>15.8</v>
      </c>
      <c r="AA26" s="14">
        <f>[22]Junho!$D$30</f>
        <v>8.3000000000000007</v>
      </c>
      <c r="AB26" s="14">
        <f>[22]Junho!$D$31</f>
        <v>1.1000000000000001</v>
      </c>
      <c r="AC26" s="14">
        <f>[22]Junho!$D$32</f>
        <v>3.8</v>
      </c>
      <c r="AD26" s="14">
        <f>[22]Junho!$D$33</f>
        <v>10.9</v>
      </c>
      <c r="AE26" s="14">
        <f>[22]Junho!$D$34</f>
        <v>14.7</v>
      </c>
      <c r="AF26" s="16">
        <f t="shared" si="1"/>
        <v>1.1000000000000001</v>
      </c>
      <c r="AG26" s="25">
        <f t="shared" si="2"/>
        <v>13.050000000000002</v>
      </c>
    </row>
    <row r="27" spans="1:33" ht="17.100000000000001" customHeight="1" x14ac:dyDescent="0.2">
      <c r="A27" s="9" t="s">
        <v>20</v>
      </c>
      <c r="B27" s="14" t="str">
        <f>[23]Junho!$D$5</f>
        <v>**</v>
      </c>
      <c r="C27" s="14" t="str">
        <f>[23]Junho!$D$6</f>
        <v>**</v>
      </c>
      <c r="D27" s="14" t="str">
        <f>[23]Junho!$D$7</f>
        <v>**</v>
      </c>
      <c r="E27" s="14" t="str">
        <f>[23]Junho!$D$8</f>
        <v>**</v>
      </c>
      <c r="F27" s="14" t="str">
        <f>[23]Junho!$D$9</f>
        <v>**</v>
      </c>
      <c r="G27" s="14" t="str">
        <f>[23]Junho!$D$10</f>
        <v>**</v>
      </c>
      <c r="H27" s="14" t="str">
        <f>[23]Junho!$D$11</f>
        <v>**</v>
      </c>
      <c r="I27" s="14" t="str">
        <f>[23]Junho!$D$12</f>
        <v>**</v>
      </c>
      <c r="J27" s="14" t="str">
        <f>[23]Junho!$D$13</f>
        <v>**</v>
      </c>
      <c r="K27" s="14" t="str">
        <f>[23]Junho!$D$14</f>
        <v>**</v>
      </c>
      <c r="L27" s="14" t="str">
        <f>[23]Junho!$D$15</f>
        <v>**</v>
      </c>
      <c r="M27" s="14" t="str">
        <f>[23]Junho!$D$16</f>
        <v>**</v>
      </c>
      <c r="N27" s="14" t="str">
        <f>[23]Junho!$D$17</f>
        <v>**</v>
      </c>
      <c r="O27" s="14" t="str">
        <f>[23]Junho!$D$18</f>
        <v>**</v>
      </c>
      <c r="P27" s="14" t="str">
        <f>[23]Junho!$D$19</f>
        <v>**</v>
      </c>
      <c r="Q27" s="14" t="str">
        <f>[23]Junho!$D$20</f>
        <v>**</v>
      </c>
      <c r="R27" s="14" t="str">
        <f>[23]Junho!$D$21</f>
        <v>**</v>
      </c>
      <c r="S27" s="14" t="str">
        <f>[23]Junho!$D$22</f>
        <v>**</v>
      </c>
      <c r="T27" s="14" t="str">
        <f>[23]Junho!$D$23</f>
        <v>**</v>
      </c>
      <c r="U27" s="14" t="str">
        <f>[23]Junho!$D$24</f>
        <v>**</v>
      </c>
      <c r="V27" s="14" t="str">
        <f>[23]Junho!$D$25</f>
        <v>**</v>
      </c>
      <c r="W27" s="14" t="str">
        <f>[23]Junho!$D$26</f>
        <v>**</v>
      </c>
      <c r="X27" s="14" t="str">
        <f>[23]Junho!$D$27</f>
        <v>**</v>
      </c>
      <c r="Y27" s="14" t="str">
        <f>[23]Junho!$D$28</f>
        <v>**</v>
      </c>
      <c r="Z27" s="14" t="str">
        <f>[23]Junho!$D$29</f>
        <v>**</v>
      </c>
      <c r="AA27" s="14" t="str">
        <f>[23]Junho!$D$30</f>
        <v>**</v>
      </c>
      <c r="AB27" s="14" t="str">
        <f>[23]Junho!$D$31</f>
        <v>**</v>
      </c>
      <c r="AC27" s="14" t="str">
        <f>[23]Junho!$D$32</f>
        <v>**</v>
      </c>
      <c r="AD27" s="14" t="str">
        <f>[23]Junho!$D$33</f>
        <v>**</v>
      </c>
      <c r="AE27" s="14" t="str">
        <f>[23]Junho!$D$34</f>
        <v>**</v>
      </c>
      <c r="AF27" s="16" t="s">
        <v>32</v>
      </c>
      <c r="AG27" s="25" t="s">
        <v>32</v>
      </c>
    </row>
    <row r="28" spans="1:33" s="5" customFormat="1" ht="17.100000000000001" customHeight="1" x14ac:dyDescent="0.2">
      <c r="A28" s="13" t="s">
        <v>36</v>
      </c>
      <c r="B28" s="21">
        <f>MIN(B5:B27)</f>
        <v>7.7</v>
      </c>
      <c r="C28" s="21">
        <f t="shared" ref="C28:AG28" si="3">MIN(C5:C27)</f>
        <v>8.1</v>
      </c>
      <c r="D28" s="21">
        <f t="shared" si="3"/>
        <v>11.2</v>
      </c>
      <c r="E28" s="21">
        <f t="shared" si="3"/>
        <v>9</v>
      </c>
      <c r="F28" s="21">
        <f t="shared" si="3"/>
        <v>4.2</v>
      </c>
      <c r="G28" s="21">
        <f t="shared" si="3"/>
        <v>8.1999999999999993</v>
      </c>
      <c r="H28" s="21">
        <f t="shared" si="3"/>
        <v>12.1</v>
      </c>
      <c r="I28" s="21">
        <f t="shared" si="3"/>
        <v>3.2</v>
      </c>
      <c r="J28" s="21">
        <f t="shared" si="3"/>
        <v>12.3</v>
      </c>
      <c r="K28" s="21">
        <f t="shared" si="3"/>
        <v>6</v>
      </c>
      <c r="L28" s="21">
        <f t="shared" si="3"/>
        <v>4.7</v>
      </c>
      <c r="M28" s="21">
        <f t="shared" si="3"/>
        <v>7.8</v>
      </c>
      <c r="N28" s="21">
        <f t="shared" si="3"/>
        <v>8.1999999999999993</v>
      </c>
      <c r="O28" s="21">
        <f t="shared" si="3"/>
        <v>8.6</v>
      </c>
      <c r="P28" s="21">
        <f t="shared" si="3"/>
        <v>10.7</v>
      </c>
      <c r="Q28" s="21">
        <f t="shared" si="3"/>
        <v>9.5</v>
      </c>
      <c r="R28" s="21">
        <f t="shared" si="3"/>
        <v>12.2</v>
      </c>
      <c r="S28" s="21">
        <f t="shared" si="3"/>
        <v>13</v>
      </c>
      <c r="T28" s="21">
        <f t="shared" si="3"/>
        <v>10.6</v>
      </c>
      <c r="U28" s="21">
        <f t="shared" si="3"/>
        <v>11.4</v>
      </c>
      <c r="V28" s="21">
        <f t="shared" si="3"/>
        <v>12.4</v>
      </c>
      <c r="W28" s="21">
        <f t="shared" si="3"/>
        <v>12.3</v>
      </c>
      <c r="X28" s="21">
        <f t="shared" si="3"/>
        <v>13.1</v>
      </c>
      <c r="Y28" s="21">
        <f t="shared" si="3"/>
        <v>12.7</v>
      </c>
      <c r="Z28" s="21">
        <f t="shared" si="3"/>
        <v>10.9</v>
      </c>
      <c r="AA28" s="21">
        <f t="shared" si="3"/>
        <v>4.4000000000000004</v>
      </c>
      <c r="AB28" s="21">
        <f t="shared" si="3"/>
        <v>-1</v>
      </c>
      <c r="AC28" s="21">
        <f t="shared" si="3"/>
        <v>-2</v>
      </c>
      <c r="AD28" s="21">
        <f t="shared" si="3"/>
        <v>8.8000000000000007</v>
      </c>
      <c r="AE28" s="52">
        <f t="shared" si="3"/>
        <v>11.3</v>
      </c>
      <c r="AF28" s="21">
        <f t="shared" si="3"/>
        <v>-2</v>
      </c>
      <c r="AG28" s="21">
        <f t="shared" si="3"/>
        <v>10.090000000000002</v>
      </c>
    </row>
  </sheetData>
  <mergeCells count="33"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  <mergeCell ref="B3:B4"/>
    <mergeCell ref="C3:C4"/>
    <mergeCell ref="D3:D4"/>
    <mergeCell ref="E3:E4"/>
    <mergeCell ref="F3:F4"/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K28" sqref="K2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6.5703125" style="18" bestFit="1" customWidth="1"/>
    <col min="33" max="33" width="9.140625" style="1"/>
  </cols>
  <sheetData>
    <row r="1" spans="1:33" ht="20.100000000000001" customHeight="1" thickBot="1" x14ac:dyDescent="0.25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3" s="4" customFormat="1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41</v>
      </c>
      <c r="AG3" s="12"/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12"/>
    </row>
    <row r="5" spans="1:33" s="5" customFormat="1" ht="20.100000000000001" customHeight="1" thickTop="1" x14ac:dyDescent="0.2">
      <c r="A5" s="8" t="s">
        <v>47</v>
      </c>
      <c r="B5" s="41">
        <f>[1]Junho!$E$5</f>
        <v>68.375</v>
      </c>
      <c r="C5" s="41">
        <f>[1]Junho!$E$6</f>
        <v>72.375</v>
      </c>
      <c r="D5" s="41">
        <f>[1]Junho!$E$7</f>
        <v>66.375</v>
      </c>
      <c r="E5" s="41">
        <f>[1]Junho!$E$8</f>
        <v>67.75</v>
      </c>
      <c r="F5" s="41">
        <f>[1]Junho!$E$9</f>
        <v>70.5</v>
      </c>
      <c r="G5" s="41">
        <f>[1]Junho!$E$10</f>
        <v>63.5</v>
      </c>
      <c r="H5" s="41">
        <f>[1]Junho!$E$11</f>
        <v>72</v>
      </c>
      <c r="I5" s="41">
        <f>[1]Junho!$E$12</f>
        <v>73.291666666666671</v>
      </c>
      <c r="J5" s="41">
        <f>[1]Junho!$E$13</f>
        <v>87.208333333333329</v>
      </c>
      <c r="K5" s="41">
        <f>[1]Junho!$E$14</f>
        <v>93.416666666666671</v>
      </c>
      <c r="L5" s="41">
        <f>[1]Junho!$E$15</f>
        <v>85.833333333333329</v>
      </c>
      <c r="M5" s="41">
        <f>[1]Junho!$E$16</f>
        <v>78.791666666666671</v>
      </c>
      <c r="N5" s="41">
        <f>[1]Junho!$E$17</f>
        <v>76.375</v>
      </c>
      <c r="O5" s="41">
        <f>[1]Junho!$E$18</f>
        <v>76.166666666666671</v>
      </c>
      <c r="P5" s="41">
        <f>[1]Junho!$E$19</f>
        <v>72.291666666666671</v>
      </c>
      <c r="Q5" s="41">
        <f>[1]Junho!$E$20</f>
        <v>66.25</v>
      </c>
      <c r="R5" s="41">
        <f>[1]Junho!$E$21</f>
        <v>65.791666666666671</v>
      </c>
      <c r="S5" s="41">
        <f>[1]Junho!$E$22</f>
        <v>70.708333333333329</v>
      </c>
      <c r="T5" s="41">
        <f>[1]Junho!$E$23</f>
        <v>64.041666666666671</v>
      </c>
      <c r="U5" s="41">
        <f>[1]Junho!$E$24</f>
        <v>68.583333333333329</v>
      </c>
      <c r="V5" s="41">
        <f>[1]Junho!$E$25</f>
        <v>71.125</v>
      </c>
      <c r="W5" s="41">
        <f>[1]Junho!$E$26</f>
        <v>70.25</v>
      </c>
      <c r="X5" s="41">
        <f>[1]Junho!$E$27</f>
        <v>70.916666666666671</v>
      </c>
      <c r="Y5" s="41">
        <f>[1]Junho!$E$28</f>
        <v>70.375</v>
      </c>
      <c r="Z5" s="41">
        <f>[1]Junho!$E$29</f>
        <v>68.708333333333329</v>
      </c>
      <c r="AA5" s="41">
        <f>[1]Junho!$E$30</f>
        <v>77.375</v>
      </c>
      <c r="AB5" s="41">
        <f>[1]Junho!$E$31</f>
        <v>57.666666666666664</v>
      </c>
      <c r="AC5" s="41">
        <f>[1]Junho!$E$32</f>
        <v>68.791666666666671</v>
      </c>
      <c r="AD5" s="41">
        <f>[1]Junho!$E$33</f>
        <v>59.166666666666664</v>
      </c>
      <c r="AE5" s="41">
        <f>[1]Junho!$E$34</f>
        <v>61.291666666666664</v>
      </c>
      <c r="AF5" s="42">
        <f t="shared" ref="AF5:AF26" si="1">AVERAGE(B5:AE5)</f>
        <v>71.17638888888888</v>
      </c>
      <c r="AG5" s="12"/>
    </row>
    <row r="6" spans="1:33" ht="17.100000000000001" customHeight="1" x14ac:dyDescent="0.2">
      <c r="A6" s="9" t="s">
        <v>0</v>
      </c>
      <c r="B6" s="3">
        <f>[2]Junho!$E$5</f>
        <v>73</v>
      </c>
      <c r="C6" s="3">
        <f>[2]Junho!$E$6</f>
        <v>76.291666666666671</v>
      </c>
      <c r="D6" s="3">
        <f>[2]Junho!$E$7</f>
        <v>73.291666666666671</v>
      </c>
      <c r="E6" s="3">
        <f>[2]Junho!$E$8</f>
        <v>82.166666666666671</v>
      </c>
      <c r="F6" s="3">
        <f>[2]Junho!$E$9</f>
        <v>76.333333333333329</v>
      </c>
      <c r="G6" s="3">
        <f>[2]Junho!$E$10</f>
        <v>75.25</v>
      </c>
      <c r="H6" s="3">
        <f>[2]Junho!$E$11</f>
        <v>78.791666666666671</v>
      </c>
      <c r="I6" s="3">
        <f>[2]Junho!$E$12</f>
        <v>87.833333333333329</v>
      </c>
      <c r="J6" s="3">
        <f>[2]Junho!$E$13</f>
        <v>91</v>
      </c>
      <c r="K6" s="3">
        <f>[2]Junho!$E$14</f>
        <v>81.625</v>
      </c>
      <c r="L6" s="3">
        <f>[2]Junho!$E$15</f>
        <v>78.708333333333329</v>
      </c>
      <c r="M6" s="3">
        <f>[2]Junho!$E$16</f>
        <v>82.458333333333329</v>
      </c>
      <c r="N6" s="3">
        <f>[2]Junho!$E$17</f>
        <v>79.416666666666671</v>
      </c>
      <c r="O6" s="3">
        <f>[2]Junho!$E$18</f>
        <v>78.333333333333329</v>
      </c>
      <c r="P6" s="3">
        <f>[2]Junho!$E$19</f>
        <v>79.041666666666671</v>
      </c>
      <c r="Q6" s="3">
        <f>[2]Junho!$E$20</f>
        <v>74.541666666666671</v>
      </c>
      <c r="R6" s="3">
        <f>[2]Junho!$E$21</f>
        <v>72.916666666666671</v>
      </c>
      <c r="S6" s="3">
        <f>[2]Junho!$E$22</f>
        <v>74.166666666666671</v>
      </c>
      <c r="T6" s="3">
        <f>[2]Junho!$E$23</f>
        <v>70.916666666666671</v>
      </c>
      <c r="U6" s="3">
        <f>[2]Junho!$E$24</f>
        <v>71.833333333333329</v>
      </c>
      <c r="V6" s="3">
        <f>[2]Junho!$E$25</f>
        <v>71.208333333333329</v>
      </c>
      <c r="W6" s="3">
        <f>[2]Junho!$E$26</f>
        <v>68.666666666666671</v>
      </c>
      <c r="X6" s="3">
        <f>[2]Junho!$E$27</f>
        <v>74.541666666666671</v>
      </c>
      <c r="Y6" s="3">
        <f>[2]Junho!$E$28</f>
        <v>86.083333333333329</v>
      </c>
      <c r="Z6" s="3">
        <f>[2]Junho!$E$29</f>
        <v>90.083333333333329</v>
      </c>
      <c r="AA6" s="3">
        <f>[2]Junho!$E$30</f>
        <v>83.083333333333329</v>
      </c>
      <c r="AB6" s="3">
        <f>[2]Junho!$E$31</f>
        <v>68.666666666666671</v>
      </c>
      <c r="AC6" s="3">
        <f>[2]Junho!$E$32</f>
        <v>68.625</v>
      </c>
      <c r="AD6" s="3">
        <f>[2]Junho!$E$33</f>
        <v>84.625</v>
      </c>
      <c r="AE6" s="3">
        <f>[2]Junho!$E$34</f>
        <v>92.125</v>
      </c>
      <c r="AF6" s="16">
        <f t="shared" si="1"/>
        <v>78.1875</v>
      </c>
    </row>
    <row r="7" spans="1:33" ht="17.100000000000001" customHeight="1" x14ac:dyDescent="0.2">
      <c r="A7" s="9" t="s">
        <v>1</v>
      </c>
      <c r="B7" s="3">
        <f>[3]Junho!$E$5</f>
        <v>71.833333333333329</v>
      </c>
      <c r="C7" s="3">
        <f>[3]Junho!$E$6</f>
        <v>69</v>
      </c>
      <c r="D7" s="3">
        <f>[3]Junho!$E$7</f>
        <v>75.142857142857139</v>
      </c>
      <c r="E7" s="3">
        <f>[3]Junho!$E$8</f>
        <v>72.45</v>
      </c>
      <c r="F7" s="3">
        <f>[3]Junho!$E$9</f>
        <v>70.875</v>
      </c>
      <c r="G7" s="3">
        <f>[3]Junho!$E$10</f>
        <v>70.541666666666671</v>
      </c>
      <c r="H7" s="3">
        <f>[3]Junho!$E$11</f>
        <v>67.458333333333329</v>
      </c>
      <c r="I7" s="3">
        <f>[3]Junho!$E$12</f>
        <v>74.458333333333329</v>
      </c>
      <c r="J7" s="3">
        <f>[3]Junho!$E$13</f>
        <v>85.916666666666671</v>
      </c>
      <c r="K7" s="3">
        <f>[3]Junho!$E$14</f>
        <v>76.583333333333329</v>
      </c>
      <c r="L7" s="3">
        <f>[3]Junho!$E$15</f>
        <v>77.458333333333329</v>
      </c>
      <c r="M7" s="3">
        <f>[3]Junho!$E$16</f>
        <v>72.541666666666671</v>
      </c>
      <c r="N7" s="3">
        <f>[3]Junho!$E$17</f>
        <v>70.318181818181813</v>
      </c>
      <c r="O7" s="3">
        <f>[3]Junho!$E$18</f>
        <v>64.916666666666671</v>
      </c>
      <c r="P7" s="3">
        <f>[3]Junho!$E$19</f>
        <v>56.347826086956523</v>
      </c>
      <c r="Q7" s="3">
        <f>[3]Junho!$E$20</f>
        <v>51</v>
      </c>
      <c r="R7" s="3">
        <f>[3]Junho!$E$21</f>
        <v>53</v>
      </c>
      <c r="S7" s="3">
        <f>[3]Junho!$E$22</f>
        <v>65.333333333333329</v>
      </c>
      <c r="T7" s="3">
        <f>[3]Junho!$E$23</f>
        <v>54.625</v>
      </c>
      <c r="U7" s="3">
        <f>[3]Junho!$E$24</f>
        <v>56.208333333333336</v>
      </c>
      <c r="V7" s="3">
        <f>[3]Junho!$E$25</f>
        <v>72.708333333333329</v>
      </c>
      <c r="W7" s="3">
        <f>[3]Junho!$E$26</f>
        <v>71.583333333333329</v>
      </c>
      <c r="X7" s="3">
        <f>[3]Junho!$E$27</f>
        <v>77.25</v>
      </c>
      <c r="Y7" s="3">
        <f>[3]Junho!$E$28</f>
        <v>82.1</v>
      </c>
      <c r="Z7" s="3">
        <f>[3]Junho!$E$29</f>
        <v>83</v>
      </c>
      <c r="AA7" s="3">
        <f>[3]Junho!$E$30</f>
        <v>72.833333333333329</v>
      </c>
      <c r="AB7" s="3">
        <f>[3]Junho!$E$31</f>
        <v>56.118055555555564</v>
      </c>
      <c r="AC7" s="3">
        <f>[3]Junho!$E$32</f>
        <v>43.333333333333336</v>
      </c>
      <c r="AD7" s="3">
        <f>[3]Junho!$E$33</f>
        <v>77.083333333333329</v>
      </c>
      <c r="AE7" s="3">
        <f>[3]Junho!$E$34</f>
        <v>74.25</v>
      </c>
      <c r="AF7" s="16">
        <f t="shared" si="1"/>
        <v>68.875619575673909</v>
      </c>
    </row>
    <row r="8" spans="1:33" ht="17.100000000000001" customHeight="1" x14ac:dyDescent="0.2">
      <c r="A8" s="9" t="s">
        <v>2</v>
      </c>
      <c r="B8" s="3">
        <f>[4]Junho!$E$5</f>
        <v>53.5</v>
      </c>
      <c r="C8" s="3">
        <f>[4]Junho!$E$6</f>
        <v>54.041666666666664</v>
      </c>
      <c r="D8" s="3">
        <f>[4]Junho!$E$7</f>
        <v>60.958333333333336</v>
      </c>
      <c r="E8" s="3">
        <f>[4]Junho!$E$8</f>
        <v>59.5</v>
      </c>
      <c r="F8" s="3">
        <f>[4]Junho!$E$9</f>
        <v>63.125</v>
      </c>
      <c r="G8" s="3">
        <f>[4]Junho!$E$10</f>
        <v>53.041666666666664</v>
      </c>
      <c r="H8" s="3">
        <f>[4]Junho!$E$11</f>
        <v>70.708333333333329</v>
      </c>
      <c r="I8" s="3">
        <f>[4]Junho!$E$12</f>
        <v>72.916666666666671</v>
      </c>
      <c r="J8" s="3">
        <f>[4]Junho!$E$13</f>
        <v>82.25</v>
      </c>
      <c r="K8" s="3">
        <f>[4]Junho!$E$14</f>
        <v>86.5</v>
      </c>
      <c r="L8" s="3">
        <f>[4]Junho!$E$15</f>
        <v>75.25</v>
      </c>
      <c r="M8" s="3">
        <f>[4]Junho!$E$16</f>
        <v>64.791666666666671</v>
      </c>
      <c r="N8" s="3">
        <f>[4]Junho!$E$17</f>
        <v>62.125</v>
      </c>
      <c r="O8" s="3">
        <f>[4]Junho!$E$18</f>
        <v>56.083333333333336</v>
      </c>
      <c r="P8" s="3">
        <f>[4]Junho!$E$19</f>
        <v>57.041666666666664</v>
      </c>
      <c r="Q8" s="3">
        <f>[4]Junho!$E$20</f>
        <v>51.208333333333336</v>
      </c>
      <c r="R8" s="3">
        <f>[4]Junho!$E$21</f>
        <v>53</v>
      </c>
      <c r="S8" s="3">
        <f>[4]Junho!$E$22</f>
        <v>65.333333333333329</v>
      </c>
      <c r="T8" s="3">
        <f>[4]Junho!$E$23</f>
        <v>54.625</v>
      </c>
      <c r="U8" s="3">
        <f>[4]Junho!$E$24</f>
        <v>56.208333333333336</v>
      </c>
      <c r="V8" s="3">
        <f>[4]Junho!$E$25</f>
        <v>60.875</v>
      </c>
      <c r="W8" s="3">
        <f>[4]Junho!$E$26</f>
        <v>57.083333333333336</v>
      </c>
      <c r="X8" s="3">
        <f>[4]Junho!$E$27</f>
        <v>49.375</v>
      </c>
      <c r="Y8" s="3">
        <f>[4]Junho!$E$28</f>
        <v>56.5</v>
      </c>
      <c r="Z8" s="3">
        <f>[4]Junho!$E$29</f>
        <v>64.333333333333329</v>
      </c>
      <c r="AA8" s="3">
        <f>[4]Junho!$E$30</f>
        <v>82.75</v>
      </c>
      <c r="AB8" s="3">
        <f>[4]Junho!$E$31</f>
        <v>58.041666666666664</v>
      </c>
      <c r="AC8" s="3">
        <f>[4]Junho!$E$32</f>
        <v>41.541666666666664</v>
      </c>
      <c r="AD8" s="3">
        <f>[4]Junho!$E$33</f>
        <v>54.791666666666664</v>
      </c>
      <c r="AE8" s="3">
        <f>[4]Junho!$E$34</f>
        <v>60.625</v>
      </c>
      <c r="AF8" s="16">
        <f t="shared" si="1"/>
        <v>61.270833333333336</v>
      </c>
    </row>
    <row r="9" spans="1:33" ht="17.100000000000001" customHeight="1" x14ac:dyDescent="0.2">
      <c r="A9" s="9" t="s">
        <v>3</v>
      </c>
      <c r="B9" s="3">
        <f>[5]Junho!$E$5</f>
        <v>59.333333333333336</v>
      </c>
      <c r="C9" s="3">
        <f>[5]Junho!$E$6</f>
        <v>61.708333333333336</v>
      </c>
      <c r="D9" s="3">
        <f>[5]Junho!$E$7</f>
        <v>64.458333333333329</v>
      </c>
      <c r="E9" s="3">
        <f>[5]Junho!$E$8</f>
        <v>62.041666666666664</v>
      </c>
      <c r="F9" s="3">
        <f>[5]Junho!$E$9</f>
        <v>64.75</v>
      </c>
      <c r="G9" s="3">
        <f>[5]Junho!$E$10</f>
        <v>59.5</v>
      </c>
      <c r="H9" s="3">
        <f>[5]Junho!$E$11</f>
        <v>62.041666666666664</v>
      </c>
      <c r="I9" s="3">
        <f>[5]Junho!$E$12</f>
        <v>74.333333333333329</v>
      </c>
      <c r="J9" s="3">
        <f>[5]Junho!$E$13</f>
        <v>85.25</v>
      </c>
      <c r="K9" s="3">
        <f>[5]Junho!$E$14</f>
        <v>90.791666666666671</v>
      </c>
      <c r="L9" s="3">
        <f>[5]Junho!$E$15</f>
        <v>81.666666666666671</v>
      </c>
      <c r="M9" s="3">
        <f>[5]Junho!$E$16</f>
        <v>73.375</v>
      </c>
      <c r="N9" s="3">
        <f>[5]Junho!$E$17</f>
        <v>67.375</v>
      </c>
      <c r="O9" s="3">
        <f>[5]Junho!$E$18</f>
        <v>64.5</v>
      </c>
      <c r="P9" s="3">
        <f>[5]Junho!$E$19</f>
        <v>65.208333333333329</v>
      </c>
      <c r="Q9" s="3">
        <f>[5]Junho!$E$20</f>
        <v>63.083333333333336</v>
      </c>
      <c r="R9" s="3">
        <f>[5]Junho!$E$21</f>
        <v>63.208333333333336</v>
      </c>
      <c r="S9" s="3">
        <f>[5]Junho!$E$22</f>
        <v>65.208333333333329</v>
      </c>
      <c r="T9" s="3">
        <f>[5]Junho!$E$23</f>
        <v>64.083333333333329</v>
      </c>
      <c r="U9" s="3">
        <f>[5]Junho!$E$24</f>
        <v>61.375</v>
      </c>
      <c r="V9" s="3">
        <f>[5]Junho!$E$25</f>
        <v>63.583333333333336</v>
      </c>
      <c r="W9" s="3">
        <f>[5]Junho!$E$26</f>
        <v>63.5</v>
      </c>
      <c r="X9" s="3">
        <f>[5]Junho!$E$27</f>
        <v>64.75</v>
      </c>
      <c r="Y9" s="3">
        <f>[5]Junho!$E$28</f>
        <v>66.708333333333329</v>
      </c>
      <c r="Z9" s="3">
        <f>[5]Junho!$E$29</f>
        <v>62.416666666666664</v>
      </c>
      <c r="AA9" s="3">
        <f>[5]Junho!$E$30</f>
        <v>77.125</v>
      </c>
      <c r="AB9" s="3">
        <f>[5]Junho!$E$31</f>
        <v>61.416666666666664</v>
      </c>
      <c r="AC9" s="3">
        <f>[5]Junho!$E$32</f>
        <v>62.666666666666664</v>
      </c>
      <c r="AD9" s="3">
        <f>[5]Junho!$E$33</f>
        <v>55.375</v>
      </c>
      <c r="AE9" s="3">
        <f>[5]Junho!$E$34</f>
        <v>59.875</v>
      </c>
      <c r="AF9" s="16">
        <f t="shared" si="1"/>
        <v>66.356944444444437</v>
      </c>
    </row>
    <row r="10" spans="1:33" ht="17.100000000000001" customHeight="1" x14ac:dyDescent="0.2">
      <c r="A10" s="9" t="s">
        <v>4</v>
      </c>
      <c r="B10" s="3">
        <f>[6]Junho!$E$5</f>
        <v>52.958333333333336</v>
      </c>
      <c r="C10" s="3">
        <f>[6]Junho!$E$6</f>
        <v>47.291666666666664</v>
      </c>
      <c r="D10" s="3">
        <f>[6]Junho!$E$7</f>
        <v>58.75</v>
      </c>
      <c r="E10" s="3">
        <f>[6]Junho!$E$8</f>
        <v>57.25</v>
      </c>
      <c r="F10" s="3">
        <f>[6]Junho!$E$9</f>
        <v>60.458333333333336</v>
      </c>
      <c r="G10" s="3">
        <f>[6]Junho!$E$10</f>
        <v>54.75</v>
      </c>
      <c r="H10" s="3">
        <f>[6]Junho!$E$11</f>
        <v>64.583333333333329</v>
      </c>
      <c r="I10" s="3">
        <f>[6]Junho!$E$12</f>
        <v>79</v>
      </c>
      <c r="J10" s="3">
        <f>[6]Junho!$E$13</f>
        <v>84.416666666666671</v>
      </c>
      <c r="K10" s="3">
        <f>[6]Junho!$E$14</f>
        <v>93.416666666666671</v>
      </c>
      <c r="L10" s="3">
        <f>[6]Junho!$E$15</f>
        <v>82.875</v>
      </c>
      <c r="M10" s="3">
        <f>[6]Junho!$E$16</f>
        <v>71.291666666666671</v>
      </c>
      <c r="N10" s="3">
        <f>[6]Junho!$E$17</f>
        <v>59.416666666666664</v>
      </c>
      <c r="O10" s="3">
        <f>[6]Junho!$E$18</f>
        <v>49.833333333333336</v>
      </c>
      <c r="P10" s="3">
        <f>[6]Junho!$E$19</f>
        <v>54.416666666666664</v>
      </c>
      <c r="Q10" s="3">
        <f>[6]Junho!$E$20</f>
        <v>58.041666666666664</v>
      </c>
      <c r="R10" s="3">
        <f>[6]Junho!$E$21</f>
        <v>56.833333333333336</v>
      </c>
      <c r="S10" s="3">
        <f>[6]Junho!$E$22</f>
        <v>55.041666666666664</v>
      </c>
      <c r="T10" s="3">
        <f>[6]Junho!$E$23</f>
        <v>53.625</v>
      </c>
      <c r="U10" s="3">
        <f>[6]Junho!$E$24</f>
        <v>53.583333333333336</v>
      </c>
      <c r="V10" s="3">
        <f>[6]Junho!$E$25</f>
        <v>50.791666666666664</v>
      </c>
      <c r="W10" s="3">
        <f>[6]Junho!$E$26</f>
        <v>52.166666666666664</v>
      </c>
      <c r="X10" s="3">
        <f>[6]Junho!$E$27</f>
        <v>50.416666666666664</v>
      </c>
      <c r="Y10" s="3">
        <f>[6]Junho!$E$28</f>
        <v>54.625</v>
      </c>
      <c r="Z10" s="3">
        <f>[6]Junho!$E$29</f>
        <v>51.666666666666664</v>
      </c>
      <c r="AA10" s="3">
        <f>[6]Junho!$E$30</f>
        <v>85.875</v>
      </c>
      <c r="AB10" s="3">
        <f>[6]Junho!$E$31</f>
        <v>75.375</v>
      </c>
      <c r="AC10" s="3">
        <f>[6]Junho!$E$32</f>
        <v>57.416666666666664</v>
      </c>
      <c r="AD10" s="3">
        <f>[6]Junho!$E$33</f>
        <v>52.875</v>
      </c>
      <c r="AE10" s="3">
        <f>[6]Junho!$E$34</f>
        <v>49.541666666666664</v>
      </c>
      <c r="AF10" s="16">
        <f t="shared" si="1"/>
        <v>60.952777777777783</v>
      </c>
    </row>
    <row r="11" spans="1:33" ht="17.100000000000001" customHeight="1" x14ac:dyDescent="0.2">
      <c r="A11" s="9" t="s">
        <v>5</v>
      </c>
      <c r="B11" s="3">
        <f>[7]Junho!$E$5</f>
        <v>62.5</v>
      </c>
      <c r="C11" s="3">
        <f>[7]Junho!$E$6</f>
        <v>59.708333333333336</v>
      </c>
      <c r="D11" s="3">
        <f>[7]Junho!$E$7</f>
        <v>59.125</v>
      </c>
      <c r="E11" s="3">
        <f>[7]Junho!$E$8</f>
        <v>53.25</v>
      </c>
      <c r="F11" s="3">
        <f>[7]Junho!$E$9</f>
        <v>71.208333333333329</v>
      </c>
      <c r="G11" s="3">
        <f>[7]Junho!$E$10</f>
        <v>71.25</v>
      </c>
      <c r="H11" s="3">
        <f>[7]Junho!$E$11</f>
        <v>69.5</v>
      </c>
      <c r="I11" s="3">
        <f>[7]Junho!$E$12</f>
        <v>75.333333333333329</v>
      </c>
      <c r="J11" s="3">
        <f>[7]Junho!$E$13</f>
        <v>79.541666666666671</v>
      </c>
      <c r="K11" s="3">
        <f>[7]Junho!$E$14</f>
        <v>72.208333333333329</v>
      </c>
      <c r="L11" s="3">
        <f>[7]Junho!$E$15</f>
        <v>74.541666666666671</v>
      </c>
      <c r="M11" s="3">
        <f>[7]Junho!$E$16</f>
        <v>75.958333333333329</v>
      </c>
      <c r="N11" s="3">
        <f>[7]Junho!$E$17</f>
        <v>63.833333333333336</v>
      </c>
      <c r="O11" s="3">
        <f>[7]Junho!$E$18</f>
        <v>73.958333333333329</v>
      </c>
      <c r="P11" s="3">
        <f>[7]Junho!$E$19</f>
        <v>62.083333333333336</v>
      </c>
      <c r="Q11" s="3">
        <f>[7]Junho!$E$20</f>
        <v>60.625</v>
      </c>
      <c r="R11" s="3">
        <f>[7]Junho!$E$21</f>
        <v>65.291666666666671</v>
      </c>
      <c r="S11" s="3">
        <f>[7]Junho!$E$22</f>
        <v>67.166666666666671</v>
      </c>
      <c r="T11" s="3">
        <f>[7]Junho!$E$23</f>
        <v>67.125</v>
      </c>
      <c r="U11" s="3">
        <f>[7]Junho!$E$24</f>
        <v>70.166666666666671</v>
      </c>
      <c r="V11" s="3">
        <f>[7]Junho!$E$25</f>
        <v>68.625</v>
      </c>
      <c r="W11" s="3">
        <f>[7]Junho!$E$26</f>
        <v>66.375</v>
      </c>
      <c r="X11" s="3">
        <f>[7]Junho!$E$27</f>
        <v>71.958333333333329</v>
      </c>
      <c r="Y11" s="3">
        <f>[7]Junho!$E$28</f>
        <v>79.541666666666671</v>
      </c>
      <c r="Z11" s="3">
        <f>[7]Junho!$E$29</f>
        <v>84.75</v>
      </c>
      <c r="AA11" s="3">
        <f>[7]Junho!$E$30</f>
        <v>70.208333333333329</v>
      </c>
      <c r="AB11" s="3">
        <f>[7]Junho!$E$31</f>
        <v>55.041666666666664</v>
      </c>
      <c r="AC11" s="3">
        <f>[7]Junho!$E$32</f>
        <v>58.75</v>
      </c>
      <c r="AD11" s="3">
        <f>[7]Junho!$E$33</f>
        <v>70.958333333333329</v>
      </c>
      <c r="AE11" s="3">
        <f>[7]Junho!$E$34</f>
        <v>67.090909090909093</v>
      </c>
      <c r="AF11" s="16">
        <f t="shared" si="1"/>
        <v>68.25580808080808</v>
      </c>
    </row>
    <row r="12" spans="1:33" ht="17.100000000000001" customHeight="1" x14ac:dyDescent="0.2">
      <c r="A12" s="9" t="s">
        <v>6</v>
      </c>
      <c r="B12" s="3">
        <f>[8]Junho!$E$5</f>
        <v>68.5</v>
      </c>
      <c r="C12" s="3">
        <f>[8]Junho!$E$6</f>
        <v>70.166666666666671</v>
      </c>
      <c r="D12" s="3">
        <f>[8]Junho!$E$7</f>
        <v>69.25</v>
      </c>
      <c r="E12" s="3">
        <f>[8]Junho!$E$8</f>
        <v>66.5</v>
      </c>
      <c r="F12" s="3">
        <f>[8]Junho!$E$9</f>
        <v>68.833333333333329</v>
      </c>
      <c r="G12" s="3">
        <f>[8]Junho!$E$10</f>
        <v>68.5</v>
      </c>
      <c r="H12" s="3">
        <f>[8]Junho!$E$11</f>
        <v>75.458333333333329</v>
      </c>
      <c r="I12" s="3">
        <f>[8]Junho!$E$12</f>
        <v>76.583333333333329</v>
      </c>
      <c r="J12" s="3">
        <f>[8]Junho!$E$13</f>
        <v>79.166666666666671</v>
      </c>
      <c r="K12" s="3">
        <f>[8]Junho!$E$14</f>
        <v>88.333333333333329</v>
      </c>
      <c r="L12" s="3">
        <f>[8]Junho!$E$15</f>
        <v>80.666666666666671</v>
      </c>
      <c r="M12" s="3">
        <f>[8]Junho!$E$16</f>
        <v>77.125</v>
      </c>
      <c r="N12" s="3">
        <f>[8]Junho!$E$17</f>
        <v>72.791666666666671</v>
      </c>
      <c r="O12" s="3">
        <f>[8]Junho!$E$18</f>
        <v>68.5</v>
      </c>
      <c r="P12" s="3">
        <f>[8]Junho!$E$19</f>
        <v>66.791666666666671</v>
      </c>
      <c r="Q12" s="3">
        <f>[8]Junho!$E$20</f>
        <v>66.833333333333329</v>
      </c>
      <c r="R12" s="3">
        <f>[8]Junho!$E$21</f>
        <v>69.708333333333329</v>
      </c>
      <c r="S12" s="3">
        <f>[8]Junho!$E$22</f>
        <v>75.75</v>
      </c>
      <c r="T12" s="3">
        <f>[8]Junho!$E$23</f>
        <v>71.75</v>
      </c>
      <c r="U12" s="3">
        <f>[8]Junho!$E$24</f>
        <v>72.583333333333329</v>
      </c>
      <c r="V12" s="3">
        <f>[8]Junho!$E$25</f>
        <v>71.791666666666671</v>
      </c>
      <c r="W12" s="3">
        <f>[8]Junho!$E$26</f>
        <v>72.625</v>
      </c>
      <c r="X12" s="3">
        <f>[8]Junho!$E$27</f>
        <v>68.791666666666671</v>
      </c>
      <c r="Y12" s="3">
        <f>[8]Junho!$E$28</f>
        <v>69.583333333333329</v>
      </c>
      <c r="Z12" s="3">
        <f>[8]Junho!$E$29</f>
        <v>67.625</v>
      </c>
      <c r="AA12" s="3">
        <f>[8]Junho!$E$30</f>
        <v>79.041666666666671</v>
      </c>
      <c r="AB12" s="3">
        <f>[8]Junho!$E$31</f>
        <v>58.666666666666664</v>
      </c>
      <c r="AC12" s="3">
        <f>[8]Junho!$E$32</f>
        <v>62.75</v>
      </c>
      <c r="AD12" s="3">
        <f>[8]Junho!$E$33</f>
        <v>64.458333333333329</v>
      </c>
      <c r="AE12" s="3">
        <f>[8]Junho!$E$34</f>
        <v>69.541666666666671</v>
      </c>
      <c r="AF12" s="16">
        <f t="shared" si="1"/>
        <v>71.288888888888877</v>
      </c>
    </row>
    <row r="13" spans="1:33" ht="17.100000000000001" customHeight="1" x14ac:dyDescent="0.2">
      <c r="A13" s="9" t="s">
        <v>7</v>
      </c>
      <c r="B13" s="3">
        <f>[9]Junho!$E$5</f>
        <v>65.625</v>
      </c>
      <c r="C13" s="3">
        <f>[9]Junho!$E$6</f>
        <v>60.125</v>
      </c>
      <c r="D13" s="3">
        <f>[9]Junho!$E$7</f>
        <v>60.166666666666664</v>
      </c>
      <c r="E13" s="3">
        <f>[9]Junho!$E$8</f>
        <v>75.958333333333329</v>
      </c>
      <c r="F13" s="3">
        <f>[9]Junho!$E$9</f>
        <v>74</v>
      </c>
      <c r="G13" s="3">
        <f>[9]Junho!$E$10</f>
        <v>65.583333333333329</v>
      </c>
      <c r="H13" s="3">
        <f>[9]Junho!$E$11</f>
        <v>75.625</v>
      </c>
      <c r="I13" s="3">
        <f>[9]Junho!$E$12</f>
        <v>81.625</v>
      </c>
      <c r="J13" s="3">
        <f>[9]Junho!$E$13</f>
        <v>92.416666666666671</v>
      </c>
      <c r="K13" s="3">
        <f>[9]Junho!$E$14</f>
        <v>80.25</v>
      </c>
      <c r="L13" s="3">
        <f>[9]Junho!$E$15</f>
        <v>74.5</v>
      </c>
      <c r="M13" s="3">
        <f>[9]Junho!$E$16</f>
        <v>75.5</v>
      </c>
      <c r="N13" s="3">
        <f>[9]Junho!$E$17</f>
        <v>67.916666666666671</v>
      </c>
      <c r="O13" s="3">
        <f>[9]Junho!$E$18</f>
        <v>67.375</v>
      </c>
      <c r="P13" s="3">
        <f>[9]Junho!$E$19</f>
        <v>73.208333333333329</v>
      </c>
      <c r="Q13" s="3">
        <f>[9]Junho!$E$20</f>
        <v>64.5</v>
      </c>
      <c r="R13" s="3">
        <f>[9]Junho!$E$21</f>
        <v>65.833333333333329</v>
      </c>
      <c r="S13" s="3">
        <f>[9]Junho!$E$22</f>
        <v>66.375</v>
      </c>
      <c r="T13" s="3">
        <f>[9]Junho!$E$23</f>
        <v>65.166666666666671</v>
      </c>
      <c r="U13" s="3">
        <f>[9]Junho!$E$24</f>
        <v>61.708333333333336</v>
      </c>
      <c r="V13" s="3">
        <f>[9]Junho!$E$25</f>
        <v>70.208333333333329</v>
      </c>
      <c r="W13" s="3">
        <f>[9]Junho!$E$26</f>
        <v>63.5</v>
      </c>
      <c r="X13" s="3">
        <f>[9]Junho!$E$27</f>
        <v>61.75</v>
      </c>
      <c r="Y13" s="3">
        <f>[9]Junho!$E$28</f>
        <v>78.166666666666671</v>
      </c>
      <c r="Z13" s="3">
        <f>[9]Junho!$E$29</f>
        <v>83.666666666666671</v>
      </c>
      <c r="AA13" s="3">
        <f>[9]Junho!$E$30</f>
        <v>84</v>
      </c>
      <c r="AB13" s="3">
        <f>[9]Junho!$E$31</f>
        <v>58.666666666666664</v>
      </c>
      <c r="AC13" s="3">
        <f>[9]Junho!$E$32</f>
        <v>54.625</v>
      </c>
      <c r="AD13" s="3">
        <f>[9]Junho!$E$33</f>
        <v>82.541666666666671</v>
      </c>
      <c r="AE13" s="3">
        <f>[9]Junho!$E$34</f>
        <v>96.291666666666671</v>
      </c>
      <c r="AF13" s="16">
        <f t="shared" si="1"/>
        <v>71.562499999999986</v>
      </c>
    </row>
    <row r="14" spans="1:33" ht="17.100000000000001" customHeight="1" x14ac:dyDescent="0.2">
      <c r="A14" s="9" t="s">
        <v>8</v>
      </c>
      <c r="B14" s="3">
        <f>[10]Junho!$E$5</f>
        <v>70.208333333333329</v>
      </c>
      <c r="C14" s="3">
        <f>[10]Junho!$E$6</f>
        <v>71.041666666666671</v>
      </c>
      <c r="D14" s="3">
        <f>[10]Junho!$E$7</f>
        <v>66.25</v>
      </c>
      <c r="E14" s="3">
        <f>[10]Junho!$E$8</f>
        <v>70.666666666666671</v>
      </c>
      <c r="F14" s="3">
        <f>[10]Junho!$E$9</f>
        <v>76.916666666666671</v>
      </c>
      <c r="G14" s="3">
        <f>[10]Junho!$E$10</f>
        <v>65.583333333333329</v>
      </c>
      <c r="H14" s="3">
        <f>[10]Junho!$E$11</f>
        <v>75.625</v>
      </c>
      <c r="I14" s="3">
        <f>[10]Junho!$E$12</f>
        <v>80.125</v>
      </c>
      <c r="J14" s="3">
        <f>[10]Junho!$E$13</f>
        <v>92.416666666666671</v>
      </c>
      <c r="K14" s="3">
        <f>[10]Junho!$E$14</f>
        <v>77.833333333333329</v>
      </c>
      <c r="L14" s="3">
        <f>[10]Junho!$E$15</f>
        <v>80.625</v>
      </c>
      <c r="M14" s="3">
        <f>[10]Junho!$E$16</f>
        <v>76.333333333333329</v>
      </c>
      <c r="N14" s="3">
        <f>[10]Junho!$E$17</f>
        <v>74.125</v>
      </c>
      <c r="O14" s="3">
        <f>[10]Junho!$E$18</f>
        <v>75.916666666666671</v>
      </c>
      <c r="P14" s="3">
        <f>[10]Junho!$E$19</f>
        <v>75.708333333333329</v>
      </c>
      <c r="Q14" s="3">
        <f>[10]Junho!$E$20</f>
        <v>74.625</v>
      </c>
      <c r="R14" s="3">
        <f>[10]Junho!$E$21</f>
        <v>69.541666666666671</v>
      </c>
      <c r="S14" s="3">
        <f>[10]Junho!$E$22</f>
        <v>67.125</v>
      </c>
      <c r="T14" s="3">
        <f>[10]Junho!$E$23</f>
        <v>65.083333333333329</v>
      </c>
      <c r="U14" s="3">
        <f>[10]Junho!$E$24</f>
        <v>64.791666666666671</v>
      </c>
      <c r="V14" s="3">
        <f>[10]Junho!$E$25</f>
        <v>69.75</v>
      </c>
      <c r="W14" s="3">
        <f>[10]Junho!$E$26</f>
        <v>69.75</v>
      </c>
      <c r="X14" s="3">
        <f>[10]Junho!$E$27</f>
        <v>75.458333333333329</v>
      </c>
      <c r="Y14" s="3">
        <f>[10]Junho!$E$28</f>
        <v>85.208333333333329</v>
      </c>
      <c r="Z14" s="3">
        <f>[10]Junho!$E$29</f>
        <v>88.166666666666671</v>
      </c>
      <c r="AA14" s="3">
        <f>[10]Junho!$E$30</f>
        <v>80.083333333333329</v>
      </c>
      <c r="AB14" s="3">
        <f>[10]Junho!$E$31</f>
        <v>67.833333333333329</v>
      </c>
      <c r="AC14" s="3">
        <f>[10]Junho!$E$32</f>
        <v>65.625</v>
      </c>
      <c r="AD14" s="3">
        <f>[10]Junho!$E$33</f>
        <v>80.958333333333329</v>
      </c>
      <c r="AE14" s="3">
        <f>[10]Junho!$E$34</f>
        <v>93.166666666666671</v>
      </c>
      <c r="AF14" s="16">
        <f t="shared" si="1"/>
        <v>74.884722222222223</v>
      </c>
    </row>
    <row r="15" spans="1:33" ht="17.100000000000001" customHeight="1" x14ac:dyDescent="0.2">
      <c r="A15" s="9" t="s">
        <v>9</v>
      </c>
      <c r="B15" s="3">
        <f>[11]Junho!$E$5</f>
        <v>56.25</v>
      </c>
      <c r="C15" s="3">
        <f>[11]Junho!$E$6</f>
        <v>57.333333333333336</v>
      </c>
      <c r="D15" s="3">
        <f>[11]Junho!$E$7</f>
        <v>54.583333333333336</v>
      </c>
      <c r="E15" s="3">
        <f>[11]Junho!$E$8</f>
        <v>62.083333333333336</v>
      </c>
      <c r="F15" s="3">
        <f>[11]Junho!$E$9</f>
        <v>59.6</v>
      </c>
      <c r="G15" s="3">
        <f>[11]Junho!$E$10</f>
        <v>57.541666666666664</v>
      </c>
      <c r="H15" s="3">
        <f>[11]Junho!$E$11</f>
        <v>72.666666666666671</v>
      </c>
      <c r="I15" s="3">
        <f>[11]Junho!$E$12</f>
        <v>74.708333333333329</v>
      </c>
      <c r="J15" s="3">
        <f>[11]Junho!$E$13</f>
        <v>90.238095238095241</v>
      </c>
      <c r="K15" s="3">
        <f>[11]Junho!$E$14</f>
        <v>63.2</v>
      </c>
      <c r="L15" s="3">
        <f>[11]Junho!$E$15</f>
        <v>79.875</v>
      </c>
      <c r="M15" s="3">
        <f>[11]Junho!$E$16</f>
        <v>69.458333333333329</v>
      </c>
      <c r="N15" s="3">
        <f>[11]Junho!$E$17</f>
        <v>65.541666666666671</v>
      </c>
      <c r="O15" s="3">
        <f>[11]Junho!$E$18</f>
        <v>64.75</v>
      </c>
      <c r="P15" s="3">
        <f>[11]Junho!$E$19</f>
        <v>69.833333333333329</v>
      </c>
      <c r="Q15" s="3">
        <f>[11]Junho!$E$20</f>
        <v>58.708333333333336</v>
      </c>
      <c r="R15" s="3">
        <f>[11]Junho!$E$21</f>
        <v>59.75</v>
      </c>
      <c r="S15" s="3">
        <f>[11]Junho!$E$22</f>
        <v>58.916666666666664</v>
      </c>
      <c r="T15" s="3">
        <f>[11]Junho!$E$23</f>
        <v>55.958333333333336</v>
      </c>
      <c r="U15" s="3">
        <f>[11]Junho!$E$24</f>
        <v>55.958333333333336</v>
      </c>
      <c r="V15" s="3">
        <f>[11]Junho!$E$25</f>
        <v>60.333333333333336</v>
      </c>
      <c r="W15" s="3">
        <f>[11]Junho!$E$26</f>
        <v>58.5</v>
      </c>
      <c r="X15" s="3">
        <f>[11]Junho!$E$27</f>
        <v>64</v>
      </c>
      <c r="Y15" s="3">
        <f>[11]Junho!$E$28</f>
        <v>66.916666666666671</v>
      </c>
      <c r="Z15" s="3">
        <f>[11]Junho!$E$29</f>
        <v>67.083333333333329</v>
      </c>
      <c r="AA15" s="3">
        <f>[11]Junho!$E$30</f>
        <v>80.478260869565219</v>
      </c>
      <c r="AB15" s="3">
        <f>[11]Junho!$E$31</f>
        <v>39.909090909090907</v>
      </c>
      <c r="AC15" s="3">
        <f>[11]Junho!$E$32</f>
        <v>51.583333333333336</v>
      </c>
      <c r="AD15" s="3">
        <f>[11]Junho!$E$33</f>
        <v>71.904761904761898</v>
      </c>
      <c r="AE15" s="3">
        <f>[11]Junho!$E$34</f>
        <v>86.25</v>
      </c>
      <c r="AF15" s="16">
        <f t="shared" si="1"/>
        <v>64.463784741828221</v>
      </c>
    </row>
    <row r="16" spans="1:33" ht="17.100000000000001" customHeight="1" x14ac:dyDescent="0.2">
      <c r="A16" s="9" t="s">
        <v>10</v>
      </c>
      <c r="B16" s="3">
        <f>[12]Junho!$E$5</f>
        <v>68.541666666666671</v>
      </c>
      <c r="C16" s="3">
        <f>[12]Junho!$E$6</f>
        <v>68.583333333333329</v>
      </c>
      <c r="D16" s="3">
        <f>[12]Junho!$E$7</f>
        <v>67.208333333333329</v>
      </c>
      <c r="E16" s="3">
        <f>[12]Junho!$E$8</f>
        <v>77.583333333333329</v>
      </c>
      <c r="F16" s="3">
        <f>[12]Junho!$E$9</f>
        <v>71.75</v>
      </c>
      <c r="G16" s="3">
        <f>[12]Junho!$E$10</f>
        <v>60.125</v>
      </c>
      <c r="H16" s="3">
        <f>[12]Junho!$E$11</f>
        <v>68.791666666666671</v>
      </c>
      <c r="I16" s="3">
        <f>[12]Junho!$E$12</f>
        <v>79.041666666666671</v>
      </c>
      <c r="J16" s="3">
        <f>[12]Junho!$E$13</f>
        <v>93.041666666666671</v>
      </c>
      <c r="K16" s="3">
        <f>[12]Junho!$E$14</f>
        <v>80.875</v>
      </c>
      <c r="L16" s="3">
        <f>[12]Junho!$E$15</f>
        <v>77.75</v>
      </c>
      <c r="M16" s="3">
        <f>[12]Junho!$E$16</f>
        <v>75.875</v>
      </c>
      <c r="N16" s="3">
        <f>[12]Junho!$E$17</f>
        <v>70.541666666666671</v>
      </c>
      <c r="O16" s="3">
        <f>[12]Junho!$E$18</f>
        <v>71.75</v>
      </c>
      <c r="P16" s="3">
        <f>[12]Junho!$E$19</f>
        <v>70.333333333333329</v>
      </c>
      <c r="Q16" s="3">
        <f>[12]Junho!$E$20</f>
        <v>61.458333333333336</v>
      </c>
      <c r="R16" s="3">
        <f>[12]Junho!$E$21</f>
        <v>62.208333333333336</v>
      </c>
      <c r="S16" s="3">
        <f>[12]Junho!$E$22</f>
        <v>58.958333333333336</v>
      </c>
      <c r="T16" s="3">
        <f>[12]Junho!$E$23</f>
        <v>53.583333333333336</v>
      </c>
      <c r="U16" s="3">
        <f>[12]Junho!$E$24</f>
        <v>55.458333333333336</v>
      </c>
      <c r="V16" s="3">
        <f>[12]Junho!$E$25</f>
        <v>66.375</v>
      </c>
      <c r="W16" s="3">
        <f>[12]Junho!$E$26</f>
        <v>62.916666666666664</v>
      </c>
      <c r="X16" s="3">
        <f>[12]Junho!$E$27</f>
        <v>65.416666666666671</v>
      </c>
      <c r="Y16" s="3">
        <f>[12]Junho!$E$28</f>
        <v>78.083333333333329</v>
      </c>
      <c r="Z16" s="3">
        <f>[12]Junho!$E$29</f>
        <v>89.416666666666671</v>
      </c>
      <c r="AA16" s="3">
        <f>[12]Junho!$E$30</f>
        <v>80.583333333333329</v>
      </c>
      <c r="AB16" s="3">
        <f>[12]Junho!$E$31</f>
        <v>64.583333333333329</v>
      </c>
      <c r="AC16" s="3">
        <f>[12]Junho!$E$32</f>
        <v>60.958333333333336</v>
      </c>
      <c r="AD16" s="3">
        <f>[12]Junho!$E$33</f>
        <v>80.541666666666671</v>
      </c>
      <c r="AE16" s="3">
        <f>[12]Junho!$E$34</f>
        <v>90.208333333333329</v>
      </c>
      <c r="AF16" s="16">
        <f t="shared" si="1"/>
        <v>71.084722222222197</v>
      </c>
    </row>
    <row r="17" spans="1:33" ht="17.100000000000001" customHeight="1" x14ac:dyDescent="0.2">
      <c r="A17" s="9" t="s">
        <v>11</v>
      </c>
      <c r="B17" s="3">
        <f>[13]Junho!$E$5</f>
        <v>76.791666666666671</v>
      </c>
      <c r="C17" s="3">
        <f>[13]Junho!$E$6</f>
        <v>76.375</v>
      </c>
      <c r="D17" s="3">
        <f>[13]Junho!$E$7</f>
        <v>75.333333333333329</v>
      </c>
      <c r="E17" s="3">
        <f>[13]Junho!$E$8</f>
        <v>76.625</v>
      </c>
      <c r="F17" s="3">
        <f>[13]Junho!$E$9</f>
        <v>75.416666666666671</v>
      </c>
      <c r="G17" s="3">
        <f>[13]Junho!$E$10</f>
        <v>77</v>
      </c>
      <c r="H17" s="3">
        <f>[13]Junho!$E$11</f>
        <v>78.625</v>
      </c>
      <c r="I17" s="3">
        <f>[13]Junho!$E$12</f>
        <v>86.125</v>
      </c>
      <c r="J17" s="3">
        <f>[13]Junho!$E$13</f>
        <v>96.25</v>
      </c>
      <c r="K17" s="3">
        <f>[13]Junho!$E$14</f>
        <v>80.227272727272734</v>
      </c>
      <c r="L17" s="3">
        <f>[13]Junho!$E$15</f>
        <v>88.041666666666671</v>
      </c>
      <c r="M17" s="3">
        <f>[13]Junho!$E$16</f>
        <v>81.458333333333329</v>
      </c>
      <c r="N17" s="3">
        <f>[13]Junho!$E$17</f>
        <v>82</v>
      </c>
      <c r="O17" s="3">
        <f>[13]Junho!$E$18</f>
        <v>78.25</v>
      </c>
      <c r="P17" s="3">
        <f>[13]Junho!$E$19</f>
        <v>73.208333333333329</v>
      </c>
      <c r="Q17" s="3">
        <f>[13]Junho!$E$20</f>
        <v>74.208333333333329</v>
      </c>
      <c r="R17" s="3">
        <f>[13]Junho!$E$21</f>
        <v>76.291666666666671</v>
      </c>
      <c r="S17" s="3">
        <f>[13]Junho!$E$22</f>
        <v>77</v>
      </c>
      <c r="T17" s="3">
        <f>[13]Junho!$E$23</f>
        <v>70.583333333333329</v>
      </c>
      <c r="U17" s="3">
        <f>[13]Junho!$E$24</f>
        <v>75.375</v>
      </c>
      <c r="V17" s="3">
        <f>[13]Junho!$E$25</f>
        <v>76</v>
      </c>
      <c r="W17" s="3">
        <f>[13]Junho!$E$26</f>
        <v>76.208333333333329</v>
      </c>
      <c r="X17" s="3">
        <f>[13]Junho!$E$27</f>
        <v>76.625</v>
      </c>
      <c r="Y17" s="3">
        <f>[13]Junho!$E$28</f>
        <v>79.125</v>
      </c>
      <c r="Z17" s="3">
        <f>[13]Junho!$E$29</f>
        <v>83.083333333333329</v>
      </c>
      <c r="AA17" s="3">
        <f>[13]Junho!$E$30</f>
        <v>79.916666666666671</v>
      </c>
      <c r="AB17" s="3">
        <f>[13]Junho!$E$31</f>
        <v>65.625</v>
      </c>
      <c r="AC17" s="3">
        <f>[13]Junho!$E$32</f>
        <v>68.5</v>
      </c>
      <c r="AD17" s="3">
        <f>[13]Junho!$E$33</f>
        <v>80.222222222222229</v>
      </c>
      <c r="AE17" s="3">
        <f>[13]Junho!$E$34</f>
        <v>83.25</v>
      </c>
      <c r="AF17" s="16">
        <f t="shared" si="1"/>
        <v>78.124705387205367</v>
      </c>
    </row>
    <row r="18" spans="1:33" ht="17.100000000000001" customHeight="1" x14ac:dyDescent="0.2">
      <c r="A18" s="9" t="s">
        <v>12</v>
      </c>
      <c r="B18" s="3">
        <f>[14]Junho!$E$5</f>
        <v>72.75</v>
      </c>
      <c r="C18" s="3">
        <f>[14]Junho!$E$6</f>
        <v>73.708333333333329</v>
      </c>
      <c r="D18" s="3">
        <f>[14]Junho!$E$7</f>
        <v>72.541666666666671</v>
      </c>
      <c r="E18" s="3">
        <f>[14]Junho!$E$8</f>
        <v>70.041666666666671</v>
      </c>
      <c r="F18" s="3">
        <f>[14]Junho!$E$9</f>
        <v>73.916666666666671</v>
      </c>
      <c r="G18" s="3">
        <f>[14]Junho!$E$10</f>
        <v>73.291666666666671</v>
      </c>
      <c r="H18" s="3">
        <f>[14]Junho!$E$11</f>
        <v>74.666666666666671</v>
      </c>
      <c r="I18" s="3">
        <f>[14]Junho!$E$12</f>
        <v>77.5</v>
      </c>
      <c r="J18" s="3">
        <f>[14]Junho!$E$13</f>
        <v>86.291666666666671</v>
      </c>
      <c r="K18" s="3">
        <f>[14]Junho!$E$14</f>
        <v>74.666666666666671</v>
      </c>
      <c r="L18" s="3">
        <f>[14]Junho!$E$15</f>
        <v>76.083333333333329</v>
      </c>
      <c r="M18" s="3">
        <f>[14]Junho!$E$16</f>
        <v>77.5</v>
      </c>
      <c r="N18" s="3">
        <f>[14]Junho!$E$17</f>
        <v>71.666666666666671</v>
      </c>
      <c r="O18" s="3">
        <f>[14]Junho!$E$18</f>
        <v>68.958333333333329</v>
      </c>
      <c r="P18" s="3">
        <f>[14]Junho!$E$19</f>
        <v>67.125</v>
      </c>
      <c r="Q18" s="3">
        <f>[14]Junho!$E$20</f>
        <v>67.25</v>
      </c>
      <c r="R18" s="3">
        <f>[14]Junho!$E$21</f>
        <v>71</v>
      </c>
      <c r="S18" s="3">
        <f>[14]Junho!$E$22</f>
        <v>71</v>
      </c>
      <c r="T18" s="3">
        <f>[14]Junho!$E$23</f>
        <v>69.291666666666671</v>
      </c>
      <c r="U18" s="3">
        <f>[14]Junho!$E$24</f>
        <v>69.25</v>
      </c>
      <c r="V18" s="3">
        <f>[14]Junho!$E$25</f>
        <v>73.916666666666671</v>
      </c>
      <c r="W18" s="3">
        <f>[14]Junho!$E$26</f>
        <v>74.166666666666671</v>
      </c>
      <c r="X18" s="3">
        <f>[14]Junho!$E$27</f>
        <v>72.916666666666671</v>
      </c>
      <c r="Y18" s="3">
        <f>[14]Junho!$E$28</f>
        <v>76.958333333333329</v>
      </c>
      <c r="Z18" s="3">
        <f>[14]Junho!$E$29</f>
        <v>82.375</v>
      </c>
      <c r="AA18" s="3">
        <f>[14]Junho!$E$30</f>
        <v>65.041666666666671</v>
      </c>
      <c r="AB18" s="3">
        <f>[14]Junho!$E$31</f>
        <v>60.375</v>
      </c>
      <c r="AC18" s="3">
        <f>[14]Junho!$E$32</f>
        <v>48.25</v>
      </c>
      <c r="AD18" s="3">
        <f>[14]Junho!$E$33</f>
        <v>75.5</v>
      </c>
      <c r="AE18" s="3">
        <f>[14]Junho!$E$34</f>
        <v>83.791666666666671</v>
      </c>
      <c r="AF18" s="16">
        <f t="shared" si="1"/>
        <v>72.393055555555549</v>
      </c>
    </row>
    <row r="19" spans="1:33" ht="17.100000000000001" customHeight="1" x14ac:dyDescent="0.2">
      <c r="A19" s="9" t="s">
        <v>13</v>
      </c>
      <c r="B19" s="3" t="str">
        <f>[15]Junho!$E$5</f>
        <v>**</v>
      </c>
      <c r="C19" s="3" t="str">
        <f>[15]Junho!$E$6</f>
        <v>**</v>
      </c>
      <c r="D19" s="3" t="str">
        <f>[15]Junho!$E$7</f>
        <v>**</v>
      </c>
      <c r="E19" s="3" t="str">
        <f>[15]Junho!$E$8</f>
        <v>**</v>
      </c>
      <c r="F19" s="3" t="str">
        <f>[15]Junho!$E$9</f>
        <v>**</v>
      </c>
      <c r="G19" s="3" t="str">
        <f>[15]Junho!$E$10</f>
        <v>**</v>
      </c>
      <c r="H19" s="3" t="str">
        <f>[15]Junho!$E$11</f>
        <v>**</v>
      </c>
      <c r="I19" s="3" t="str">
        <f>[15]Junho!$E$12</f>
        <v>**</v>
      </c>
      <c r="J19" s="3" t="str">
        <f>[15]Junho!$E$13</f>
        <v>**</v>
      </c>
      <c r="K19" s="3" t="str">
        <f>[15]Junho!$E$14</f>
        <v>**</v>
      </c>
      <c r="L19" s="3" t="str">
        <f>[15]Junho!$E$15</f>
        <v>**</v>
      </c>
      <c r="M19" s="3" t="str">
        <f>[15]Junho!$E$16</f>
        <v>**</v>
      </c>
      <c r="N19" s="3" t="str">
        <f>[15]Junho!$E$17</f>
        <v>**</v>
      </c>
      <c r="O19" s="3" t="str">
        <f>[15]Junho!$E$18</f>
        <v>**</v>
      </c>
      <c r="P19" s="3" t="str">
        <f>[15]Junho!$E$19</f>
        <v>**</v>
      </c>
      <c r="Q19" s="3" t="str">
        <f>[15]Junho!$E$20</f>
        <v>**</v>
      </c>
      <c r="R19" s="3" t="str">
        <f>[15]Junho!$E$21</f>
        <v>**</v>
      </c>
      <c r="S19" s="3" t="str">
        <f>[15]Junho!$E$22</f>
        <v>**</v>
      </c>
      <c r="T19" s="3" t="str">
        <f>[15]Junho!$E$23</f>
        <v>**</v>
      </c>
      <c r="U19" s="3" t="str">
        <f>[15]Junho!$E$24</f>
        <v>**</v>
      </c>
      <c r="V19" s="3" t="str">
        <f>[15]Junho!$E$25</f>
        <v>**</v>
      </c>
      <c r="W19" s="3" t="str">
        <f>[15]Junho!$E$26</f>
        <v>**</v>
      </c>
      <c r="X19" s="3" t="str">
        <f>[15]Junho!$E$27</f>
        <v>**</v>
      </c>
      <c r="Y19" s="3" t="str">
        <f>[15]Junho!$E$28</f>
        <v>**</v>
      </c>
      <c r="Z19" s="3" t="str">
        <f>[15]Junho!$E$29</f>
        <v>**</v>
      </c>
      <c r="AA19" s="3" t="str">
        <f>[15]Junho!$E$30</f>
        <v>**</v>
      </c>
      <c r="AB19" s="3" t="str">
        <f>[15]Junho!$E$31</f>
        <v>**</v>
      </c>
      <c r="AC19" s="3" t="str">
        <f>[15]Junho!$E$32</f>
        <v>**</v>
      </c>
      <c r="AD19" s="3" t="str">
        <f>[15]Junho!$E$33</f>
        <v>**</v>
      </c>
      <c r="AE19" s="3" t="str">
        <f>[15]Junho!$E$34</f>
        <v>**</v>
      </c>
      <c r="AF19" s="16" t="s">
        <v>32</v>
      </c>
    </row>
    <row r="20" spans="1:33" ht="17.100000000000001" customHeight="1" x14ac:dyDescent="0.2">
      <c r="A20" s="9" t="s">
        <v>14</v>
      </c>
      <c r="B20" s="3">
        <f>[16]Junho!$E$5</f>
        <v>63.708333333333336</v>
      </c>
      <c r="C20" s="3">
        <f>[16]Junho!$E$6</f>
        <v>63.125</v>
      </c>
      <c r="D20" s="3">
        <f>[16]Junho!$E$7</f>
        <v>64.916666666666671</v>
      </c>
      <c r="E20" s="3">
        <f>[16]Junho!$E$8</f>
        <v>62.375</v>
      </c>
      <c r="F20" s="3">
        <f>[16]Junho!$E$9</f>
        <v>65.708333333333329</v>
      </c>
      <c r="G20" s="3">
        <f>[16]Junho!$E$10</f>
        <v>59.208333333333336</v>
      </c>
      <c r="H20" s="3">
        <f>[16]Junho!$E$11</f>
        <v>63.041666666666664</v>
      </c>
      <c r="I20" s="3">
        <f>[16]Junho!$E$12</f>
        <v>73.791666666666671</v>
      </c>
      <c r="J20" s="3">
        <f>[16]Junho!$E$13</f>
        <v>84.375</v>
      </c>
      <c r="K20" s="3">
        <f>[16]Junho!$E$14</f>
        <v>93.083333333333329</v>
      </c>
      <c r="L20" s="3">
        <f>[16]Junho!$E$15</f>
        <v>84.833333333333329</v>
      </c>
      <c r="M20" s="3">
        <f>[16]Junho!$E$16</f>
        <v>74.5</v>
      </c>
      <c r="N20" s="3">
        <f>[16]Junho!$E$17</f>
        <v>77.849999999999994</v>
      </c>
      <c r="O20" s="3">
        <f>[16]Junho!$E$18</f>
        <v>66.782608695652172</v>
      </c>
      <c r="P20" s="3">
        <f>[16]Junho!$E$19</f>
        <v>62.5</v>
      </c>
      <c r="Q20" s="3">
        <f>[16]Junho!$E$20</f>
        <v>67.083333333333329</v>
      </c>
      <c r="R20" s="3">
        <f>[16]Junho!$E$21</f>
        <v>63.75</v>
      </c>
      <c r="S20" s="3">
        <f>[16]Junho!$E$22</f>
        <v>63.5</v>
      </c>
      <c r="T20" s="3">
        <f>[16]Junho!$E$23</f>
        <v>66.833333333333329</v>
      </c>
      <c r="U20" s="3">
        <f>[16]Junho!$E$24</f>
        <v>69.952380952380949</v>
      </c>
      <c r="V20" s="3">
        <f>[16]Junho!$E$25</f>
        <v>71.400000000000006</v>
      </c>
      <c r="W20" s="3">
        <f>[16]Junho!$E$26</f>
        <v>68.125</v>
      </c>
      <c r="X20" s="3">
        <f>[16]Junho!$E$27</f>
        <v>72.476190476190482</v>
      </c>
      <c r="Y20" s="3">
        <f>[16]Junho!$E$28</f>
        <v>70.208333333333329</v>
      </c>
      <c r="Z20" s="3">
        <f>[16]Junho!$E$29</f>
        <v>70.681818181818187</v>
      </c>
      <c r="AA20" s="3">
        <f>[16]Junho!$E$30</f>
        <v>78.867272727272734</v>
      </c>
      <c r="AB20" s="3">
        <f>[16]Junho!$E$31</f>
        <v>60.375</v>
      </c>
      <c r="AC20" s="3">
        <f>[16]Junho!$E$32</f>
        <v>63.291666666666664</v>
      </c>
      <c r="AD20" s="3">
        <f>[16]Junho!$E$33</f>
        <v>64.333333333333329</v>
      </c>
      <c r="AE20" s="3">
        <f>[16]Junho!$E$34</f>
        <v>68.7</v>
      </c>
      <c r="AF20" s="16">
        <f t="shared" si="1"/>
        <v>69.312564589999369</v>
      </c>
    </row>
    <row r="21" spans="1:33" ht="17.100000000000001" customHeight="1" x14ac:dyDescent="0.2">
      <c r="A21" s="9" t="s">
        <v>15</v>
      </c>
      <c r="B21" s="3">
        <f>[17]Junho!$E$5</f>
        <v>49.8</v>
      </c>
      <c r="C21" s="3">
        <f>[17]Junho!$E$6</f>
        <v>67.458333333333329</v>
      </c>
      <c r="D21" s="3">
        <f>[17]Junho!$E$7</f>
        <v>60.333333333333336</v>
      </c>
      <c r="E21" s="3">
        <f>[17]Junho!$E$8</f>
        <v>75.25</v>
      </c>
      <c r="F21" s="3">
        <f>[17]Junho!$E$9</f>
        <v>70.833333333333329</v>
      </c>
      <c r="G21" s="3">
        <f>[17]Junho!$E$10</f>
        <v>73.083333333333329</v>
      </c>
      <c r="H21" s="3">
        <f>[17]Junho!$E$11</f>
        <v>79.333333333333329</v>
      </c>
      <c r="I21" s="3">
        <f>[17]Junho!$E$12</f>
        <v>86.125</v>
      </c>
      <c r="J21" s="3">
        <f>[17]Junho!$E$13</f>
        <v>92.625</v>
      </c>
      <c r="K21" s="3">
        <f>[17]Junho!$E$14</f>
        <v>70.333333333333329</v>
      </c>
      <c r="L21" s="3">
        <f>[17]Junho!$E$15</f>
        <v>76.5</v>
      </c>
      <c r="M21" s="3">
        <f>[17]Junho!$E$16</f>
        <v>82.958333333333329</v>
      </c>
      <c r="N21" s="3">
        <f>[17]Junho!$E$17</f>
        <v>72.75</v>
      </c>
      <c r="O21" s="3">
        <f>[17]Junho!$E$18</f>
        <v>73.416666666666671</v>
      </c>
      <c r="P21" s="3">
        <f>[17]Junho!$E$19</f>
        <v>79.75</v>
      </c>
      <c r="Q21" s="3">
        <f>[17]Junho!$E$20</f>
        <v>75.875</v>
      </c>
      <c r="R21" s="3">
        <f>[17]Junho!$E$21</f>
        <v>68.791666666666671</v>
      </c>
      <c r="S21" s="3">
        <f>[17]Junho!$E$22</f>
        <v>70.333333333333329</v>
      </c>
      <c r="T21" s="3">
        <f>[17]Junho!$E$23</f>
        <v>71.833333333333329</v>
      </c>
      <c r="U21" s="3">
        <f>[17]Junho!$E$24</f>
        <v>66.958333333333329</v>
      </c>
      <c r="V21" s="3">
        <f>[17]Junho!$E$25</f>
        <v>65.25</v>
      </c>
      <c r="W21" s="3">
        <f>[17]Junho!$E$26</f>
        <v>62.75</v>
      </c>
      <c r="X21" s="3">
        <f>[17]Junho!$E$27</f>
        <v>70.5</v>
      </c>
      <c r="Y21" s="3">
        <f>[17]Junho!$E$28</f>
        <v>85.625</v>
      </c>
      <c r="Z21" s="3">
        <f>[17]Junho!$E$29</f>
        <v>95.5</v>
      </c>
      <c r="AA21" s="3">
        <f>[17]Junho!$E$30</f>
        <v>91.958333333333329</v>
      </c>
      <c r="AB21" s="3">
        <f>[17]Junho!$E$31</f>
        <v>67.25</v>
      </c>
      <c r="AC21" s="3">
        <f>[17]Junho!$E$32</f>
        <v>63.291666666666664</v>
      </c>
      <c r="AD21" s="3">
        <f>[17]Junho!$E$33</f>
        <v>84.041666666666671</v>
      </c>
      <c r="AE21" s="3">
        <f>[17]Junho!$E$34</f>
        <v>94.166666666666671</v>
      </c>
      <c r="AF21" s="16">
        <f t="shared" si="1"/>
        <v>74.822499999999991</v>
      </c>
    </row>
    <row r="22" spans="1:33" ht="17.100000000000001" customHeight="1" x14ac:dyDescent="0.2">
      <c r="A22" s="9" t="s">
        <v>16</v>
      </c>
      <c r="B22" s="3">
        <f>[18]Junho!$E$5</f>
        <v>68.708333333333329</v>
      </c>
      <c r="C22" s="3">
        <f>[18]Junho!$E$6</f>
        <v>67.875</v>
      </c>
      <c r="D22" s="3">
        <f>[18]Junho!$E$7</f>
        <v>69.75</v>
      </c>
      <c r="E22" s="3">
        <f>[18]Junho!$E$8</f>
        <v>78.458333333333329</v>
      </c>
      <c r="F22" s="3">
        <f>[18]Junho!$E$9</f>
        <v>74.583333333333329</v>
      </c>
      <c r="G22" s="3">
        <f>[18]Junho!$E$10</f>
        <v>69.708333333333329</v>
      </c>
      <c r="H22" s="3">
        <f>[18]Junho!$E$11</f>
        <v>65.666666666666671</v>
      </c>
      <c r="I22" s="3">
        <f>[18]Junho!$E$12</f>
        <v>78.916666666666671</v>
      </c>
      <c r="J22" s="3">
        <f>[18]Junho!$E$13</f>
        <v>81.458333333333329</v>
      </c>
      <c r="K22" s="3">
        <f>[18]Junho!$E$14</f>
        <v>71.25</v>
      </c>
      <c r="L22" s="3">
        <f>[18]Junho!$E$15</f>
        <v>71.125</v>
      </c>
      <c r="M22" s="3">
        <f>[18]Junho!$E$16</f>
        <v>74.25</v>
      </c>
      <c r="N22" s="3">
        <f>[18]Junho!$E$17</f>
        <v>68.25</v>
      </c>
      <c r="O22" s="3">
        <f>[18]Junho!$E$18</f>
        <v>72.791666666666671</v>
      </c>
      <c r="P22" s="3">
        <f>[18]Junho!$E$19</f>
        <v>62.291666666666664</v>
      </c>
      <c r="Q22" s="3">
        <f>[18]Junho!$E$20</f>
        <v>53.625</v>
      </c>
      <c r="R22" s="3">
        <f>[18]Junho!$E$21</f>
        <v>68.791666666666671</v>
      </c>
      <c r="S22" s="3">
        <f>[18]Junho!$E$22</f>
        <v>70.333333333333329</v>
      </c>
      <c r="T22" s="3">
        <f>[18]Junho!$E$23</f>
        <v>71.833333333333329</v>
      </c>
      <c r="U22" s="3">
        <f>[18]Junho!$E$24</f>
        <v>66.958333333333329</v>
      </c>
      <c r="V22" s="3">
        <f>[18]Junho!$E$25</f>
        <v>64.375</v>
      </c>
      <c r="W22" s="3">
        <f>[18]Junho!$E$26</f>
        <v>77</v>
      </c>
      <c r="X22" s="3">
        <f>[18]Junho!$E$27</f>
        <v>87.5</v>
      </c>
      <c r="Y22" s="3">
        <f>[18]Junho!$E$28</f>
        <v>83.75</v>
      </c>
      <c r="Z22" s="3">
        <f>[18]Junho!$E$29</f>
        <v>89.541666666666671</v>
      </c>
      <c r="AA22" s="3">
        <f>[18]Junho!$E$30</f>
        <v>67.208333333333329</v>
      </c>
      <c r="AB22" s="3">
        <f>[18]Junho!$E$31</f>
        <v>63.083333333333336</v>
      </c>
      <c r="AC22" s="3">
        <f>[18]Junho!$E$32</f>
        <v>49.5</v>
      </c>
      <c r="AD22" s="3">
        <f>[18]Junho!$E$33</f>
        <v>84.041666666666671</v>
      </c>
      <c r="AE22" s="3">
        <f>[18]Junho!$E$34</f>
        <v>94.166666666666671</v>
      </c>
      <c r="AF22" s="16">
        <f t="shared" si="1"/>
        <v>72.226388888888863</v>
      </c>
    </row>
    <row r="23" spans="1:33" ht="17.100000000000001" customHeight="1" x14ac:dyDescent="0.2">
      <c r="A23" s="9" t="s">
        <v>17</v>
      </c>
      <c r="B23" s="3">
        <f>[19]Junho!$E$5</f>
        <v>75.625</v>
      </c>
      <c r="C23" s="3">
        <f>[19]Junho!$E$6</f>
        <v>74.875</v>
      </c>
      <c r="D23" s="3">
        <f>[19]Junho!$E$7</f>
        <v>73.416666666666671</v>
      </c>
      <c r="E23" s="3">
        <f>[19]Junho!$E$8</f>
        <v>80.375</v>
      </c>
      <c r="F23" s="3">
        <f>[19]Junho!$E$9</f>
        <v>76.708333333333329</v>
      </c>
      <c r="G23" s="3">
        <f>[19]Junho!$E$10</f>
        <v>66.291666666666671</v>
      </c>
      <c r="H23" s="3">
        <f>[19]Junho!$E$11</f>
        <v>74.541666666666671</v>
      </c>
      <c r="I23" s="3">
        <f>[19]Junho!$E$12</f>
        <v>82.958333333333329</v>
      </c>
      <c r="J23" s="3">
        <f>[19]Junho!$E$13</f>
        <v>92.375</v>
      </c>
      <c r="K23" s="3">
        <f>[19]Junho!$E$14</f>
        <v>86.291666666666671</v>
      </c>
      <c r="L23" s="3">
        <f>[19]Junho!$E$15</f>
        <v>83.875</v>
      </c>
      <c r="M23" s="3">
        <f>[19]Junho!$E$16</f>
        <v>76.75</v>
      </c>
      <c r="N23" s="3">
        <f>[19]Junho!$E$17</f>
        <v>78.458333333333329</v>
      </c>
      <c r="O23" s="3">
        <f>[19]Junho!$E$18</f>
        <v>78.041666666666671</v>
      </c>
      <c r="P23" s="3">
        <f>[19]Junho!$E$19</f>
        <v>72.291666666666671</v>
      </c>
      <c r="Q23" s="3">
        <f>[19]Junho!$E$20</f>
        <v>63.875</v>
      </c>
      <c r="R23" s="3">
        <f>[19]Junho!$E$21</f>
        <v>66.791666666666671</v>
      </c>
      <c r="S23" s="3">
        <f>[19]Junho!$E$22</f>
        <v>68.391304347826093</v>
      </c>
      <c r="T23" s="3">
        <f>[19]Junho!$E$23</f>
        <v>63.541666666666664</v>
      </c>
      <c r="U23" s="3">
        <f>[19]Junho!$E$24</f>
        <v>64.25</v>
      </c>
      <c r="V23" s="3">
        <f>[19]Junho!$E$25</f>
        <v>66.291666666666671</v>
      </c>
      <c r="W23" s="3">
        <f>[19]Junho!$E$26</f>
        <v>71.666666666666671</v>
      </c>
      <c r="X23" s="3">
        <f>[19]Junho!$E$27</f>
        <v>68.666666666666671</v>
      </c>
      <c r="Y23" s="3">
        <f>[19]Junho!$E$28</f>
        <v>77.458333333333329</v>
      </c>
      <c r="Z23" s="3">
        <f>[19]Junho!$E$29</f>
        <v>78.166666666666671</v>
      </c>
      <c r="AA23" s="3">
        <f>[19]Junho!$E$30</f>
        <v>79.166666666666671</v>
      </c>
      <c r="AB23" s="3">
        <f>[19]Junho!$E$31</f>
        <v>63.083333333333336</v>
      </c>
      <c r="AC23" s="3">
        <f>[19]Junho!$E$32</f>
        <v>70.25</v>
      </c>
      <c r="AD23" s="3">
        <f>[19]Junho!$E$33</f>
        <v>84.75</v>
      </c>
      <c r="AE23" s="3">
        <f>[19]Junho!$E$34</f>
        <v>87.708333333333329</v>
      </c>
      <c r="AF23" s="16">
        <f t="shared" si="1"/>
        <v>74.89776570048312</v>
      </c>
    </row>
    <row r="24" spans="1:33" ht="17.100000000000001" customHeight="1" x14ac:dyDescent="0.2">
      <c r="A24" s="9" t="s">
        <v>18</v>
      </c>
      <c r="B24" s="3">
        <f>[20]Junho!$E$5</f>
        <v>58.333333333333336</v>
      </c>
      <c r="C24" s="3">
        <f>[20]Junho!$E$6</f>
        <v>55.25</v>
      </c>
      <c r="D24" s="3">
        <f>[20]Junho!$E$7</f>
        <v>63.458333333333336</v>
      </c>
      <c r="E24" s="3">
        <f>[20]Junho!$E$8</f>
        <v>60.666666666666664</v>
      </c>
      <c r="F24" s="3">
        <f>[20]Junho!$E$9</f>
        <v>64.041666666666671</v>
      </c>
      <c r="G24" s="3">
        <f>[20]Junho!$E$10</f>
        <v>62.333333333333336</v>
      </c>
      <c r="H24" s="3">
        <f>[20]Junho!$E$11</f>
        <v>70.375</v>
      </c>
      <c r="I24" s="3">
        <f>[20]Junho!$E$12</f>
        <v>78.166666666666671</v>
      </c>
      <c r="J24" s="3">
        <f>[20]Junho!$E$13</f>
        <v>80.25</v>
      </c>
      <c r="K24" s="3">
        <f>[20]Junho!$E$14</f>
        <v>91.916666666666671</v>
      </c>
      <c r="L24" s="3">
        <f>[20]Junho!$E$15</f>
        <v>84.5</v>
      </c>
      <c r="M24" s="3">
        <f>[20]Junho!$E$16</f>
        <v>77.541666666666671</v>
      </c>
      <c r="N24" s="3">
        <f>[20]Junho!$E$17</f>
        <v>65.125</v>
      </c>
      <c r="O24" s="3">
        <f>[20]Junho!$E$18</f>
        <v>63.958333333333336</v>
      </c>
      <c r="P24" s="3">
        <f>[20]Junho!$E$19</f>
        <v>66.041666666666671</v>
      </c>
      <c r="Q24" s="3">
        <f>[20]Junho!$E$20</f>
        <v>63.375</v>
      </c>
      <c r="R24" s="3">
        <f>[20]Junho!$E$21</f>
        <v>64.791666666666671</v>
      </c>
      <c r="S24" s="3">
        <f>[20]Junho!$E$22</f>
        <v>72.208333333333329</v>
      </c>
      <c r="T24" s="3">
        <f>[20]Junho!$E$23</f>
        <v>64.5</v>
      </c>
      <c r="U24" s="3">
        <f>[20]Junho!$E$24</f>
        <v>62.875</v>
      </c>
      <c r="V24" s="3">
        <f>[20]Junho!$E$25</f>
        <v>70</v>
      </c>
      <c r="W24" s="3">
        <f>[20]Junho!$E$26</f>
        <v>67</v>
      </c>
      <c r="X24" s="3">
        <f>[20]Junho!$E$27</f>
        <v>57.708333333333336</v>
      </c>
      <c r="Y24" s="3">
        <f>[20]Junho!$E$28</f>
        <v>62.416666666666664</v>
      </c>
      <c r="Z24" s="3">
        <f>[20]Junho!$E$29</f>
        <v>69.083333333333329</v>
      </c>
      <c r="AA24" s="3">
        <f>[20]Junho!$E$30</f>
        <v>91.25</v>
      </c>
      <c r="AB24" s="3">
        <f>[20]Junho!$E$31</f>
        <v>64.416666666666671</v>
      </c>
      <c r="AC24" s="3">
        <f>[20]Junho!$E$32</f>
        <v>50.333333333333336</v>
      </c>
      <c r="AD24" s="3">
        <f>[20]Junho!$E$33</f>
        <v>54.625</v>
      </c>
      <c r="AE24" s="3">
        <f>[20]Junho!$E$34</f>
        <v>64.041666666666671</v>
      </c>
      <c r="AF24" s="16">
        <f t="shared" si="1"/>
        <v>67.352777777777774</v>
      </c>
    </row>
    <row r="25" spans="1:33" ht="17.100000000000001" customHeight="1" x14ac:dyDescent="0.2">
      <c r="A25" s="9" t="s">
        <v>19</v>
      </c>
      <c r="B25" s="3">
        <f>[21]Junho!$E$5</f>
        <v>68.083333333333329</v>
      </c>
      <c r="C25" s="3">
        <f>[21]Junho!$E$6</f>
        <v>60.625</v>
      </c>
      <c r="D25" s="3">
        <f>[21]Junho!$E$7</f>
        <v>59.875</v>
      </c>
      <c r="E25" s="3">
        <f>[21]Junho!$E$8</f>
        <v>74.375</v>
      </c>
      <c r="F25" s="3">
        <f>[21]Junho!$E$9</f>
        <v>70.083333333333329</v>
      </c>
      <c r="G25" s="3">
        <f>[21]Junho!$E$10</f>
        <v>67.375</v>
      </c>
      <c r="H25" s="3">
        <f>[21]Junho!$E$11</f>
        <v>77.125</v>
      </c>
      <c r="I25" s="3">
        <f>[21]Junho!$E$12</f>
        <v>82.75</v>
      </c>
      <c r="J25" s="3">
        <f>[21]Junho!$E$13</f>
        <v>82.583333333333329</v>
      </c>
      <c r="K25" s="3">
        <f>[21]Junho!$E$14</f>
        <v>73.583333333333329</v>
      </c>
      <c r="L25" s="3">
        <f>[21]Junho!$E$15</f>
        <v>69.083333333333329</v>
      </c>
      <c r="M25" s="3">
        <f>[21]Junho!$E$16</f>
        <v>72.333333333333329</v>
      </c>
      <c r="N25" s="3">
        <f>[21]Junho!$E$17</f>
        <v>75.458333333333329</v>
      </c>
      <c r="O25" s="3">
        <f>[21]Junho!$E$18</f>
        <v>72.125</v>
      </c>
      <c r="P25" s="3">
        <f>[21]Junho!$E$19</f>
        <v>72.541666666666671</v>
      </c>
      <c r="Q25" s="3">
        <f>[21]Junho!$E$20</f>
        <v>69.5</v>
      </c>
      <c r="R25" s="3">
        <f>[21]Junho!$E$21</f>
        <v>66.041666666666671</v>
      </c>
      <c r="S25" s="3">
        <f>[21]Junho!$E$22</f>
        <v>66.041666666666671</v>
      </c>
      <c r="T25" s="3">
        <f>[21]Junho!$E$23</f>
        <v>64.75</v>
      </c>
      <c r="U25" s="3">
        <f>[21]Junho!$E$24</f>
        <v>60.791666666666664</v>
      </c>
      <c r="V25" s="3">
        <f>[21]Junho!$E$25</f>
        <v>70</v>
      </c>
      <c r="W25" s="3">
        <f>[21]Junho!$E$26</f>
        <v>65.375</v>
      </c>
      <c r="X25" s="3">
        <f>[21]Junho!$E$27</f>
        <v>74.041666666666671</v>
      </c>
      <c r="Y25" s="3">
        <f>[21]Junho!$E$28</f>
        <v>89.625</v>
      </c>
      <c r="Z25" s="3">
        <f>[21]Junho!$E$29</f>
        <v>90.875</v>
      </c>
      <c r="AA25" s="3">
        <f>[21]Junho!$E$30</f>
        <v>84.333333333333329</v>
      </c>
      <c r="AB25" s="3">
        <f>[21]Junho!$E$31</f>
        <v>70.958333333333329</v>
      </c>
      <c r="AC25" s="3">
        <f>[21]Junho!$E$32</f>
        <v>63.791666666666664</v>
      </c>
      <c r="AD25" s="3">
        <f>[21]Junho!$E$33</f>
        <v>80.416666666666671</v>
      </c>
      <c r="AE25" s="3">
        <f>[21]Junho!$E$34</f>
        <v>90.958333333333329</v>
      </c>
      <c r="AF25" s="16">
        <f t="shared" si="1"/>
        <v>72.850000000000009</v>
      </c>
    </row>
    <row r="26" spans="1:33" ht="17.100000000000001" customHeight="1" x14ac:dyDescent="0.2">
      <c r="A26" s="9" t="s">
        <v>31</v>
      </c>
      <c r="B26" s="3">
        <f>[22]Junho!$E$5</f>
        <v>62.625</v>
      </c>
      <c r="C26" s="3">
        <f>[22]Junho!$E$6</f>
        <v>61.541666666666664</v>
      </c>
      <c r="D26" s="3">
        <f>[22]Junho!$E$7</f>
        <v>61.875</v>
      </c>
      <c r="E26" s="3">
        <f>[22]Junho!$E$8</f>
        <v>70.083333333333329</v>
      </c>
      <c r="F26" s="3">
        <f>[22]Junho!$E$9</f>
        <v>73.5</v>
      </c>
      <c r="G26" s="3">
        <f>[22]Junho!$E$10</f>
        <v>58.833333333333336</v>
      </c>
      <c r="H26" s="3">
        <f>[22]Junho!$E$11</f>
        <v>69.5</v>
      </c>
      <c r="I26" s="3">
        <f>[22]Junho!$E$12</f>
        <v>77.958333333333329</v>
      </c>
      <c r="J26" s="3">
        <f>[22]Junho!$E$13</f>
        <v>89.541666666666671</v>
      </c>
      <c r="K26" s="3">
        <f>[22]Junho!$E$14</f>
        <v>83.25</v>
      </c>
      <c r="L26" s="3">
        <f>[22]Junho!$E$15</f>
        <v>78.75</v>
      </c>
      <c r="M26" s="3">
        <f>[22]Junho!$E$16</f>
        <v>69.375</v>
      </c>
      <c r="N26" s="3">
        <f>[22]Junho!$E$17</f>
        <v>65.208333333333329</v>
      </c>
      <c r="O26" s="3">
        <f>[22]Junho!$E$18</f>
        <v>66.583333333333329</v>
      </c>
      <c r="P26" s="3">
        <f>[22]Junho!$E$19</f>
        <v>61.708333333333336</v>
      </c>
      <c r="Q26" s="3">
        <f>[22]Junho!$E$20</f>
        <v>61.708333333333336</v>
      </c>
      <c r="R26" s="3">
        <f>[22]Junho!$E$21</f>
        <v>57.125</v>
      </c>
      <c r="S26" s="3">
        <f>[22]Junho!$E$22</f>
        <v>65.25</v>
      </c>
      <c r="T26" s="3">
        <f>[22]Junho!$E$23</f>
        <v>58.291666666666664</v>
      </c>
      <c r="U26" s="3">
        <f>[22]Junho!$E$24</f>
        <v>62.833333333333336</v>
      </c>
      <c r="V26" s="3">
        <f>[22]Junho!$E$25</f>
        <v>64.041666666666671</v>
      </c>
      <c r="W26" s="3">
        <f>[22]Junho!$E$26</f>
        <v>60.291666666666664</v>
      </c>
      <c r="X26" s="3">
        <f>[22]Junho!$E$27</f>
        <v>54.166666666666664</v>
      </c>
      <c r="Y26" s="3">
        <f>[22]Junho!$E$28</f>
        <v>64.25</v>
      </c>
      <c r="Z26" s="3">
        <f>[22]Junho!$E$29</f>
        <v>71</v>
      </c>
      <c r="AA26" s="3">
        <f>[22]Junho!$E$30</f>
        <v>79.25</v>
      </c>
      <c r="AB26" s="3">
        <f>[22]Junho!$E$31</f>
        <v>60.958333333333336</v>
      </c>
      <c r="AC26" s="3">
        <f>[22]Junho!$E$32</f>
        <v>57.041666666666664</v>
      </c>
      <c r="AD26" s="3">
        <f>[22]Junho!$E$33</f>
        <v>76.458333333333329</v>
      </c>
      <c r="AE26" s="3">
        <f>[22]Junho!$E$34</f>
        <v>72.666666666666671</v>
      </c>
      <c r="AF26" s="16">
        <f t="shared" si="1"/>
        <v>67.188888888888897</v>
      </c>
    </row>
    <row r="27" spans="1:33" ht="17.100000000000001" customHeight="1" x14ac:dyDescent="0.2">
      <c r="A27" s="9" t="s">
        <v>20</v>
      </c>
      <c r="B27" s="3" t="str">
        <f>[23]Junho!$E$5</f>
        <v>**</v>
      </c>
      <c r="C27" s="3" t="str">
        <f>[23]Junho!$E$6</f>
        <v>**</v>
      </c>
      <c r="D27" s="3" t="str">
        <f>[23]Junho!$E$7</f>
        <v>**</v>
      </c>
      <c r="E27" s="3" t="str">
        <f>[23]Junho!$E$8</f>
        <v>**</v>
      </c>
      <c r="F27" s="3" t="str">
        <f>[23]Junho!$E$9</f>
        <v>**</v>
      </c>
      <c r="G27" s="3" t="str">
        <f>[23]Junho!$E$10</f>
        <v>**</v>
      </c>
      <c r="H27" s="3" t="str">
        <f>[23]Junho!$E$11</f>
        <v>**</v>
      </c>
      <c r="I27" s="3" t="str">
        <f>[23]Junho!$E$12</f>
        <v>**</v>
      </c>
      <c r="J27" s="3" t="str">
        <f>[23]Junho!$E$13</f>
        <v>**</v>
      </c>
      <c r="K27" s="3" t="str">
        <f>[23]Junho!$E$14</f>
        <v>**</v>
      </c>
      <c r="L27" s="3" t="str">
        <f>[23]Junho!$E$15</f>
        <v>**</v>
      </c>
      <c r="M27" s="3" t="str">
        <f>[23]Junho!$E$16</f>
        <v>**</v>
      </c>
      <c r="N27" s="3" t="str">
        <f>[23]Junho!$E$17</f>
        <v>**</v>
      </c>
      <c r="O27" s="3" t="str">
        <f>[23]Junho!$E$18</f>
        <v>**</v>
      </c>
      <c r="P27" s="3" t="str">
        <f>[23]Junho!$E$19</f>
        <v>**</v>
      </c>
      <c r="Q27" s="3" t="str">
        <f>[23]Junho!$E$20</f>
        <v>**</v>
      </c>
      <c r="R27" s="3" t="str">
        <f>[23]Junho!$E$21</f>
        <v>**</v>
      </c>
      <c r="S27" s="3" t="str">
        <f>[23]Junho!$E$22</f>
        <v>**</v>
      </c>
      <c r="T27" s="3" t="str">
        <f>[23]Junho!$E$23</f>
        <v>**</v>
      </c>
      <c r="U27" s="3" t="str">
        <f>[23]Junho!$E$24</f>
        <v>**</v>
      </c>
      <c r="V27" s="3" t="str">
        <f>[23]Junho!$E$25</f>
        <v>**</v>
      </c>
      <c r="W27" s="3" t="str">
        <f>[23]Junho!$E$26</f>
        <v>**</v>
      </c>
      <c r="X27" s="3" t="str">
        <f>[23]Junho!$E$27</f>
        <v>**</v>
      </c>
      <c r="Y27" s="3" t="str">
        <f>[23]Junho!$E$28</f>
        <v>**</v>
      </c>
      <c r="Z27" s="3" t="str">
        <f>[23]Junho!$E$29</f>
        <v>**</v>
      </c>
      <c r="AA27" s="3" t="str">
        <f>[23]Junho!$E$30</f>
        <v>**</v>
      </c>
      <c r="AB27" s="3" t="str">
        <f>[23]Junho!$E$31</f>
        <v>**</v>
      </c>
      <c r="AC27" s="3" t="str">
        <f>[23]Junho!$E$32</f>
        <v>**</v>
      </c>
      <c r="AD27" s="3" t="str">
        <f>[23]Junho!$E$33</f>
        <v>**</v>
      </c>
      <c r="AE27" s="3" t="str">
        <f>[23]Junho!$E$34</f>
        <v>**</v>
      </c>
      <c r="AF27" s="16" t="s">
        <v>32</v>
      </c>
    </row>
    <row r="28" spans="1:33" s="5" customFormat="1" ht="17.100000000000001" customHeight="1" x14ac:dyDescent="0.2">
      <c r="A28" s="13" t="s">
        <v>35</v>
      </c>
      <c r="B28" s="21">
        <f>AVERAGE(B5:B27)</f>
        <v>65.097619047619034</v>
      </c>
      <c r="C28" s="21">
        <f t="shared" ref="C28:AF28" si="2">AVERAGE(C5:C27)</f>
        <v>65.166666666666671</v>
      </c>
      <c r="D28" s="21">
        <f t="shared" si="2"/>
        <v>65.57426303854875</v>
      </c>
      <c r="E28" s="21">
        <f t="shared" si="2"/>
        <v>69.307142857142864</v>
      </c>
      <c r="F28" s="21">
        <f t="shared" si="2"/>
        <v>70.149603174603158</v>
      </c>
      <c r="G28" s="21">
        <f t="shared" si="2"/>
        <v>65.347222222222214</v>
      </c>
      <c r="H28" s="21">
        <f t="shared" si="2"/>
        <v>71.720238095238102</v>
      </c>
      <c r="I28" s="21">
        <f t="shared" si="2"/>
        <v>78.740079365079367</v>
      </c>
      <c r="J28" s="21">
        <f t="shared" si="2"/>
        <v>87.076814058956913</v>
      </c>
      <c r="K28" s="21">
        <f t="shared" si="2"/>
        <v>81.411219336219347</v>
      </c>
      <c r="L28" s="21">
        <f t="shared" si="2"/>
        <v>79.168650793650784</v>
      </c>
      <c r="M28" s="21">
        <f t="shared" si="2"/>
        <v>75.246031746031747</v>
      </c>
      <c r="N28" s="21">
        <f t="shared" si="2"/>
        <v>70.787770562770547</v>
      </c>
      <c r="O28" s="21">
        <f t="shared" si="2"/>
        <v>69.190044858523123</v>
      </c>
      <c r="P28" s="21">
        <f t="shared" si="2"/>
        <v>67.607832988267802</v>
      </c>
      <c r="Q28" s="21">
        <f t="shared" si="2"/>
        <v>64.160714285714292</v>
      </c>
      <c r="R28" s="21">
        <f t="shared" si="2"/>
        <v>64.783730158730179</v>
      </c>
      <c r="S28" s="21">
        <f t="shared" si="2"/>
        <v>67.340062111801231</v>
      </c>
      <c r="T28" s="21">
        <f t="shared" si="2"/>
        <v>63.906746031746046</v>
      </c>
      <c r="U28" s="21">
        <f t="shared" si="2"/>
        <v>64.176303854875286</v>
      </c>
      <c r="V28" s="21">
        <f t="shared" si="2"/>
        <v>67.554761904761904</v>
      </c>
      <c r="W28" s="21">
        <f t="shared" si="2"/>
        <v>66.642857142857139</v>
      </c>
      <c r="X28" s="21">
        <f t="shared" si="2"/>
        <v>68.058390022675738</v>
      </c>
      <c r="Y28" s="21">
        <f t="shared" si="2"/>
        <v>74.443253968253956</v>
      </c>
      <c r="Z28" s="21">
        <f t="shared" si="2"/>
        <v>77.677308802308815</v>
      </c>
      <c r="AA28" s="21">
        <f t="shared" si="2"/>
        <v>79.544231758579585</v>
      </c>
      <c r="AB28" s="21">
        <f t="shared" si="2"/>
        <v>61.814784752284744</v>
      </c>
      <c r="AC28" s="21">
        <f t="shared" si="2"/>
        <v>58.615079365079367</v>
      </c>
      <c r="AD28" s="21">
        <f t="shared" si="2"/>
        <v>72.365173847316711</v>
      </c>
      <c r="AE28" s="52">
        <f t="shared" si="2"/>
        <v>78.081313131313138</v>
      </c>
      <c r="AF28" s="21">
        <f t="shared" si="2"/>
        <v>70.358530331661285</v>
      </c>
      <c r="AG28" s="12"/>
    </row>
  </sheetData>
  <mergeCells count="33"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H15" sqref="AH15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18" bestFit="1" customWidth="1"/>
    <col min="33" max="33" width="7.28515625" style="1" bestFit="1" customWidth="1"/>
    <col min="34" max="34" width="9.140625" style="1"/>
  </cols>
  <sheetData>
    <row r="1" spans="1:34" ht="20.100000000000001" customHeight="1" thickBot="1" x14ac:dyDescent="0.25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11"/>
    </row>
    <row r="3" spans="1:34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42</v>
      </c>
      <c r="AG3" s="32" t="s">
        <v>41</v>
      </c>
      <c r="AH3" s="12"/>
    </row>
    <row r="4" spans="1:34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29" t="s">
        <v>40</v>
      </c>
      <c r="AH4" s="12"/>
    </row>
    <row r="5" spans="1:34" s="5" customFormat="1" ht="20.100000000000001" customHeight="1" thickTop="1" x14ac:dyDescent="0.2">
      <c r="A5" s="8" t="s">
        <v>47</v>
      </c>
      <c r="B5" s="41">
        <f>[1]Junho!$F$5</f>
        <v>95</v>
      </c>
      <c r="C5" s="41">
        <f>[1]Junho!$F$6</f>
        <v>96</v>
      </c>
      <c r="D5" s="41">
        <f>[1]Junho!$F$7</f>
        <v>93</v>
      </c>
      <c r="E5" s="41">
        <f>[1]Junho!$F$8</f>
        <v>96</v>
      </c>
      <c r="F5" s="41">
        <f>[1]Junho!$F$9</f>
        <v>96</v>
      </c>
      <c r="G5" s="41">
        <f>[1]Junho!$F$10</f>
        <v>92</v>
      </c>
      <c r="H5" s="41">
        <f>[1]Junho!$F$11</f>
        <v>91</v>
      </c>
      <c r="I5" s="41">
        <f>[1]Junho!$F$12</f>
        <v>97</v>
      </c>
      <c r="J5" s="41">
        <f>[1]Junho!$F$13</f>
        <v>100</v>
      </c>
      <c r="K5" s="41">
        <f>[1]Junho!$F$14</f>
        <v>100</v>
      </c>
      <c r="L5" s="41">
        <f>[1]Junho!$F$14</f>
        <v>100</v>
      </c>
      <c r="M5" s="41">
        <f>[1]Junho!$F$16</f>
        <v>98</v>
      </c>
      <c r="N5" s="41">
        <f>[1]Junho!$F$17</f>
        <v>100</v>
      </c>
      <c r="O5" s="41">
        <f>[1]Junho!$F$18</f>
        <v>98</v>
      </c>
      <c r="P5" s="41">
        <f>[1]Junho!$F$19</f>
        <v>94</v>
      </c>
      <c r="Q5" s="41">
        <f>[1]Junho!$F$20</f>
        <v>96</v>
      </c>
      <c r="R5" s="41">
        <f>[1]Junho!$F$21</f>
        <v>95</v>
      </c>
      <c r="S5" s="41">
        <f>[1]Junho!$F$22</f>
        <v>97</v>
      </c>
      <c r="T5" s="41">
        <f>[1]Junho!$F$23</f>
        <v>95</v>
      </c>
      <c r="U5" s="41">
        <f>[1]Junho!$F$24</f>
        <v>95</v>
      </c>
      <c r="V5" s="41">
        <f>[1]Junho!$F$25</f>
        <v>97</v>
      </c>
      <c r="W5" s="41">
        <f>[1]Junho!$F$26</f>
        <v>98</v>
      </c>
      <c r="X5" s="41">
        <f>[1]Junho!$F$27</f>
        <v>97</v>
      </c>
      <c r="Y5" s="41">
        <f>[1]Junho!$F$28</f>
        <v>97</v>
      </c>
      <c r="Z5" s="41">
        <f>[1]Junho!$F$29</f>
        <v>96</v>
      </c>
      <c r="AA5" s="41">
        <f>[1]Junho!$F$30</f>
        <v>89</v>
      </c>
      <c r="AB5" s="41">
        <f>[1]Junho!$F$31</f>
        <v>81</v>
      </c>
      <c r="AC5" s="41">
        <f>[1]Junho!$F$32</f>
        <v>99</v>
      </c>
      <c r="AD5" s="41">
        <f>[1]Junho!$F$33</f>
        <v>83</v>
      </c>
      <c r="AE5" s="41">
        <f>[1]Junho!$F$34</f>
        <v>90</v>
      </c>
      <c r="AF5" s="42">
        <f t="shared" ref="AF5:AF26" si="1">MAX(B5:AE5)</f>
        <v>100</v>
      </c>
      <c r="AG5" s="43">
        <f t="shared" ref="AG5:AG26" si="2">AVERAGE(B5:AE5)</f>
        <v>95.033333333333331</v>
      </c>
      <c r="AH5" s="12"/>
    </row>
    <row r="6" spans="1:34" ht="17.100000000000001" customHeight="1" x14ac:dyDescent="0.2">
      <c r="A6" s="9" t="s">
        <v>0</v>
      </c>
      <c r="B6" s="3">
        <f>[2]Junho!$F$5</f>
        <v>94</v>
      </c>
      <c r="C6" s="3">
        <f>[2]Junho!$F$6</f>
        <v>96</v>
      </c>
      <c r="D6" s="3">
        <f>[2]Junho!$F$7</f>
        <v>95</v>
      </c>
      <c r="E6" s="3">
        <f>[2]Junho!$F$8</f>
        <v>95</v>
      </c>
      <c r="F6" s="3">
        <f>[2]Junho!$F$9</f>
        <v>97</v>
      </c>
      <c r="G6" s="3">
        <f>[2]Junho!$F$10</f>
        <v>96</v>
      </c>
      <c r="H6" s="3">
        <f>[2]Junho!$F$11</f>
        <v>94</v>
      </c>
      <c r="I6" s="3">
        <f>[2]Junho!$F$12</f>
        <v>98</v>
      </c>
      <c r="J6" s="3">
        <f>[2]Junho!$F$13</f>
        <v>97</v>
      </c>
      <c r="K6" s="3">
        <f>[2]Junho!$F$14</f>
        <v>97</v>
      </c>
      <c r="L6" s="3">
        <f>[2]Junho!$F$14</f>
        <v>97</v>
      </c>
      <c r="M6" s="3">
        <f>[2]Junho!$F$16</f>
        <v>97</v>
      </c>
      <c r="N6" s="3">
        <f>[2]Junho!$F$17</f>
        <v>97</v>
      </c>
      <c r="O6" s="3">
        <f>[2]Junho!$F$18</f>
        <v>97</v>
      </c>
      <c r="P6" s="3">
        <f>[2]Junho!$F$19</f>
        <v>97</v>
      </c>
      <c r="Q6" s="3">
        <f>[2]Junho!$F$20</f>
        <v>93</v>
      </c>
      <c r="R6" s="3">
        <f>[2]Junho!$F$21</f>
        <v>94</v>
      </c>
      <c r="S6" s="3">
        <f>[2]Junho!$F$22</f>
        <v>92</v>
      </c>
      <c r="T6" s="3">
        <f>[2]Junho!$F$23</f>
        <v>91</v>
      </c>
      <c r="U6" s="3">
        <f>[2]Junho!$F$24</f>
        <v>92</v>
      </c>
      <c r="V6" s="3">
        <f>[2]Junho!$F$25</f>
        <v>89</v>
      </c>
      <c r="W6" s="3">
        <f>[2]Junho!$F$26</f>
        <v>89</v>
      </c>
      <c r="X6" s="3">
        <f>[2]Junho!$F$27</f>
        <v>95</v>
      </c>
      <c r="Y6" s="3">
        <f>[2]Junho!$F$28</f>
        <v>97</v>
      </c>
      <c r="Z6" s="3">
        <f>[2]Junho!$F$29</f>
        <v>97</v>
      </c>
      <c r="AA6" s="3">
        <f>[2]Junho!$F$30</f>
        <v>94</v>
      </c>
      <c r="AB6" s="3">
        <f>[2]Junho!$F$31</f>
        <v>97</v>
      </c>
      <c r="AC6" s="3">
        <f>[2]Junho!$F$32</f>
        <v>95</v>
      </c>
      <c r="AD6" s="3">
        <f>[2]Junho!$F$33</f>
        <v>96</v>
      </c>
      <c r="AE6" s="3">
        <f>[2]Junho!$F$34</f>
        <v>97</v>
      </c>
      <c r="AF6" s="16">
        <f t="shared" si="1"/>
        <v>98</v>
      </c>
      <c r="AG6" s="25">
        <f t="shared" si="2"/>
        <v>95.066666666666663</v>
      </c>
    </row>
    <row r="7" spans="1:34" ht="17.100000000000001" customHeight="1" x14ac:dyDescent="0.2">
      <c r="A7" s="9" t="s">
        <v>1</v>
      </c>
      <c r="B7" s="3">
        <f>[3]Junho!$F$5</f>
        <v>97</v>
      </c>
      <c r="C7" s="3">
        <f>[3]Junho!$F$6</f>
        <v>95</v>
      </c>
      <c r="D7" s="3">
        <f>[3]Junho!$F$7</f>
        <v>97</v>
      </c>
      <c r="E7" s="3">
        <f>[3]Junho!$F$8</f>
        <v>96</v>
      </c>
      <c r="F7" s="3">
        <f>[3]Junho!$F$9</f>
        <v>92</v>
      </c>
      <c r="G7" s="3">
        <f>[3]Junho!$F$10</f>
        <v>96</v>
      </c>
      <c r="H7" s="3">
        <f>[3]Junho!$F$11</f>
        <v>93</v>
      </c>
      <c r="I7" s="3">
        <f>[3]Junho!$F$12</f>
        <v>92</v>
      </c>
      <c r="J7" s="3">
        <f>[3]Junho!$F$13</f>
        <v>94</v>
      </c>
      <c r="K7" s="3">
        <f>[3]Junho!$F$14</f>
        <v>95</v>
      </c>
      <c r="L7" s="3">
        <f>[3]Junho!$F$14</f>
        <v>95</v>
      </c>
      <c r="M7" s="3">
        <f>[3]Junho!$F$16</f>
        <v>97</v>
      </c>
      <c r="N7" s="3">
        <f>[3]Junho!$F$17</f>
        <v>97</v>
      </c>
      <c r="O7" s="3">
        <f>[3]Junho!$F$18</f>
        <v>91</v>
      </c>
      <c r="P7" s="3">
        <f>[3]Junho!$F$19</f>
        <v>85</v>
      </c>
      <c r="Q7" s="3">
        <f>[3]Junho!$F$20</f>
        <v>84</v>
      </c>
      <c r="R7" s="3">
        <f>[3]Junho!$F$21</f>
        <v>67</v>
      </c>
      <c r="S7" s="3">
        <f>[3]Junho!$F$22</f>
        <v>88</v>
      </c>
      <c r="T7" s="3">
        <f>[3]Junho!$F$23</f>
        <v>70</v>
      </c>
      <c r="U7" s="3">
        <f>[3]Junho!$F$24</f>
        <v>73</v>
      </c>
      <c r="V7" s="3">
        <f>[3]Junho!$F$25</f>
        <v>98</v>
      </c>
      <c r="W7" s="3">
        <f>[3]Junho!$F$26</f>
        <v>97</v>
      </c>
      <c r="X7" s="3">
        <f>[3]Junho!$F$27</f>
        <v>97</v>
      </c>
      <c r="Y7" s="3">
        <f>[3]Junho!$F$28</f>
        <v>95</v>
      </c>
      <c r="Z7" s="3">
        <f>[3]Junho!$F$29</f>
        <v>97</v>
      </c>
      <c r="AA7" s="3">
        <f>[3]Junho!$F$30</f>
        <v>84</v>
      </c>
      <c r="AB7" s="3">
        <f>[3]Junho!$F$31</f>
        <v>84</v>
      </c>
      <c r="AC7" s="3">
        <f>[3]Junho!$F$32</f>
        <v>65</v>
      </c>
      <c r="AD7" s="3">
        <f>[3]Junho!$F$33</f>
        <v>94</v>
      </c>
      <c r="AE7" s="3">
        <f>[3]Junho!$F$34</f>
        <v>96</v>
      </c>
      <c r="AF7" s="16">
        <f t="shared" si="1"/>
        <v>98</v>
      </c>
      <c r="AG7" s="25">
        <f t="shared" si="2"/>
        <v>90.033333333333331</v>
      </c>
    </row>
    <row r="8" spans="1:34" ht="17.100000000000001" customHeight="1" x14ac:dyDescent="0.2">
      <c r="A8" s="9" t="s">
        <v>2</v>
      </c>
      <c r="B8" s="3">
        <f>[4]Junho!$F$5</f>
        <v>73</v>
      </c>
      <c r="C8" s="3">
        <f>[4]Junho!$F$6</f>
        <v>79</v>
      </c>
      <c r="D8" s="3">
        <f>[4]Junho!$F$7</f>
        <v>88</v>
      </c>
      <c r="E8" s="3">
        <f>[4]Junho!$F$8</f>
        <v>81</v>
      </c>
      <c r="F8" s="3">
        <f>[4]Junho!$F$9</f>
        <v>85</v>
      </c>
      <c r="G8" s="3">
        <f>[4]Junho!$F$10</f>
        <v>67</v>
      </c>
      <c r="H8" s="3">
        <f>[4]Junho!$F$11</f>
        <v>94</v>
      </c>
      <c r="I8" s="3">
        <f>[4]Junho!$F$12</f>
        <v>88</v>
      </c>
      <c r="J8" s="3">
        <f>[4]Junho!$F$13</f>
        <v>96</v>
      </c>
      <c r="K8" s="3">
        <f>[4]Junho!$F$14</f>
        <v>96</v>
      </c>
      <c r="L8" s="3">
        <f>[4]Junho!$F$14</f>
        <v>96</v>
      </c>
      <c r="M8" s="3">
        <f>[4]Junho!$F$16</f>
        <v>81</v>
      </c>
      <c r="N8" s="3">
        <f>[4]Junho!$F$17</f>
        <v>94</v>
      </c>
      <c r="O8" s="3">
        <f>[4]Junho!$F$18</f>
        <v>75</v>
      </c>
      <c r="P8" s="3">
        <f>[4]Junho!$F$19</f>
        <v>77</v>
      </c>
      <c r="Q8" s="3">
        <f>[4]Junho!$F$20</f>
        <v>64</v>
      </c>
      <c r="R8" s="3">
        <f>[4]Junho!$F$21</f>
        <v>67</v>
      </c>
      <c r="S8" s="3">
        <f>[4]Junho!$F$22</f>
        <v>88</v>
      </c>
      <c r="T8" s="3">
        <f>[4]Junho!$F$23</f>
        <v>70</v>
      </c>
      <c r="U8" s="3">
        <f>[4]Junho!$F$24</f>
        <v>73</v>
      </c>
      <c r="V8" s="3">
        <f>[4]Junho!$F$25</f>
        <v>80</v>
      </c>
      <c r="W8" s="3">
        <f>[4]Junho!$F$26</f>
        <v>88</v>
      </c>
      <c r="X8" s="3">
        <f>[4]Junho!$F$27</f>
        <v>71</v>
      </c>
      <c r="Y8" s="3">
        <f>[4]Junho!$F$28</f>
        <v>78</v>
      </c>
      <c r="Z8" s="3">
        <f>[4]Junho!$F$29</f>
        <v>88</v>
      </c>
      <c r="AA8" s="3">
        <f>[4]Junho!$F$30</f>
        <v>95</v>
      </c>
      <c r="AB8" s="3">
        <f>[4]Junho!$F$31</f>
        <v>81</v>
      </c>
      <c r="AC8" s="3">
        <f>[4]Junho!$F$32</f>
        <v>65</v>
      </c>
      <c r="AD8" s="3">
        <f>[4]Junho!$F$33</f>
        <v>82</v>
      </c>
      <c r="AE8" s="3">
        <f>[4]Junho!$F$34</f>
        <v>87</v>
      </c>
      <c r="AF8" s="16">
        <f t="shared" si="1"/>
        <v>96</v>
      </c>
      <c r="AG8" s="25">
        <f t="shared" si="2"/>
        <v>81.566666666666663</v>
      </c>
    </row>
    <row r="9" spans="1:34" ht="17.100000000000001" customHeight="1" x14ac:dyDescent="0.2">
      <c r="A9" s="9" t="s">
        <v>3</v>
      </c>
      <c r="B9" s="3">
        <f>[5]Junho!$F$5</f>
        <v>92</v>
      </c>
      <c r="C9" s="3">
        <f>[5]Junho!$F$6</f>
        <v>89</v>
      </c>
      <c r="D9" s="3">
        <f>[5]Junho!$F$7</f>
        <v>91</v>
      </c>
      <c r="E9" s="3">
        <f>[5]Junho!$F$8</f>
        <v>92</v>
      </c>
      <c r="F9" s="3">
        <f>[5]Junho!$F$9</f>
        <v>89</v>
      </c>
      <c r="G9" s="3">
        <f>[5]Junho!$F$10</f>
        <v>85</v>
      </c>
      <c r="H9" s="3">
        <f>[5]Junho!$F$11</f>
        <v>90</v>
      </c>
      <c r="I9" s="3">
        <f>[5]Junho!$F$12</f>
        <v>91</v>
      </c>
      <c r="J9" s="3">
        <f>[5]Junho!$F$13</f>
        <v>96</v>
      </c>
      <c r="K9" s="3">
        <f>[5]Junho!$F$14</f>
        <v>96</v>
      </c>
      <c r="L9" s="3">
        <f>[5]Junho!$F$14</f>
        <v>96</v>
      </c>
      <c r="M9" s="3">
        <f>[5]Junho!$F$16</f>
        <v>95</v>
      </c>
      <c r="N9" s="3">
        <f>[5]Junho!$F$17</f>
        <v>94</v>
      </c>
      <c r="O9" s="3">
        <f>[5]Junho!$F$18</f>
        <v>93</v>
      </c>
      <c r="P9" s="3">
        <f>[5]Junho!$F$19</f>
        <v>90</v>
      </c>
      <c r="Q9" s="3">
        <f>[5]Junho!$F$20</f>
        <v>89</v>
      </c>
      <c r="R9" s="3">
        <f>[5]Junho!$F$21</f>
        <v>89</v>
      </c>
      <c r="S9" s="3">
        <f>[5]Junho!$F$22</f>
        <v>91</v>
      </c>
      <c r="T9" s="3">
        <f>[5]Junho!$F$23</f>
        <v>92</v>
      </c>
      <c r="U9" s="3">
        <f>[5]Junho!$F$24</f>
        <v>90</v>
      </c>
      <c r="V9" s="3">
        <f>[5]Junho!$F$25</f>
        <v>93</v>
      </c>
      <c r="W9" s="3">
        <f>[5]Junho!$F$26</f>
        <v>93</v>
      </c>
      <c r="X9" s="3">
        <f>[5]Junho!$F$27</f>
        <v>92</v>
      </c>
      <c r="Y9" s="3">
        <f>[5]Junho!$F$28</f>
        <v>94</v>
      </c>
      <c r="Z9" s="3">
        <f>[5]Junho!$F$29</f>
        <v>91</v>
      </c>
      <c r="AA9" s="3">
        <f>[5]Junho!$F$30</f>
        <v>88</v>
      </c>
      <c r="AB9" s="3">
        <f>[5]Junho!$F$31</f>
        <v>81</v>
      </c>
      <c r="AC9" s="3">
        <f>[5]Junho!$F$32</f>
        <v>92</v>
      </c>
      <c r="AD9" s="3">
        <f>[5]Junho!$F$33</f>
        <v>85</v>
      </c>
      <c r="AE9" s="3">
        <f>[5]Junho!$F$34</f>
        <v>89</v>
      </c>
      <c r="AF9" s="16">
        <f t="shared" si="1"/>
        <v>96</v>
      </c>
      <c r="AG9" s="25">
        <f t="shared" si="2"/>
        <v>90.933333333333337</v>
      </c>
    </row>
    <row r="10" spans="1:34" ht="17.100000000000001" customHeight="1" x14ac:dyDescent="0.2">
      <c r="A10" s="9" t="s">
        <v>4</v>
      </c>
      <c r="B10" s="3">
        <f>[6]Junho!$F$5</f>
        <v>78</v>
      </c>
      <c r="C10" s="3">
        <f>[6]Junho!$F$6</f>
        <v>64</v>
      </c>
      <c r="D10" s="3">
        <f>[6]Junho!$F$7</f>
        <v>82</v>
      </c>
      <c r="E10" s="3">
        <f>[6]Junho!$F$8</f>
        <v>78</v>
      </c>
      <c r="F10" s="3">
        <f>[6]Junho!$F$9</f>
        <v>92</v>
      </c>
      <c r="G10" s="3">
        <f>[6]Junho!$F$10</f>
        <v>79</v>
      </c>
      <c r="H10" s="3">
        <f>[6]Junho!$F$11</f>
        <v>82</v>
      </c>
      <c r="I10" s="3">
        <f>[6]Junho!$F$12</f>
        <v>95</v>
      </c>
      <c r="J10" s="3">
        <f>[6]Junho!$F$13</f>
        <v>97</v>
      </c>
      <c r="K10" s="3">
        <f>[6]Junho!$F$14</f>
        <v>97</v>
      </c>
      <c r="L10" s="3">
        <f>[6]Junho!$F$14</f>
        <v>97</v>
      </c>
      <c r="M10" s="3">
        <f>[6]Junho!$F$16</f>
        <v>92</v>
      </c>
      <c r="N10" s="3">
        <f>[6]Junho!$F$17</f>
        <v>92</v>
      </c>
      <c r="O10" s="3">
        <f>[6]Junho!$F$18</f>
        <v>70</v>
      </c>
      <c r="P10" s="3">
        <f>[6]Junho!$F$19</f>
        <v>75</v>
      </c>
      <c r="Q10" s="3">
        <f>[6]Junho!$F$20</f>
        <v>80</v>
      </c>
      <c r="R10" s="3">
        <f>[6]Junho!$F$21</f>
        <v>75</v>
      </c>
      <c r="S10" s="3">
        <f>[6]Junho!$F$22</f>
        <v>77</v>
      </c>
      <c r="T10" s="3">
        <f>[6]Junho!$F$23</f>
        <v>70</v>
      </c>
      <c r="U10" s="3">
        <f>[6]Junho!$F$24</f>
        <v>78</v>
      </c>
      <c r="V10" s="3">
        <f>[6]Junho!$F$25</f>
        <v>68</v>
      </c>
      <c r="W10" s="3">
        <f>[6]Junho!$F$26</f>
        <v>75</v>
      </c>
      <c r="X10" s="3">
        <f>[6]Junho!$F$27</f>
        <v>69</v>
      </c>
      <c r="Y10" s="3">
        <f>[6]Junho!$F$28</f>
        <v>74</v>
      </c>
      <c r="Z10" s="3">
        <f>[6]Junho!$F$29</f>
        <v>75</v>
      </c>
      <c r="AA10" s="3">
        <f>[6]Junho!$F$30</f>
        <v>97</v>
      </c>
      <c r="AB10" s="3">
        <f>[6]Junho!$F$31</f>
        <v>97</v>
      </c>
      <c r="AC10" s="3">
        <f>[6]Junho!$F$32</f>
        <v>79</v>
      </c>
      <c r="AD10" s="3">
        <f>[6]Junho!$F$33</f>
        <v>74</v>
      </c>
      <c r="AE10" s="3">
        <f>[6]Junho!$F$34</f>
        <v>77</v>
      </c>
      <c r="AF10" s="16">
        <f t="shared" si="1"/>
        <v>97</v>
      </c>
      <c r="AG10" s="25">
        <f t="shared" si="2"/>
        <v>81.166666666666671</v>
      </c>
    </row>
    <row r="11" spans="1:34" ht="17.100000000000001" customHeight="1" x14ac:dyDescent="0.2">
      <c r="A11" s="9" t="s">
        <v>5</v>
      </c>
      <c r="B11" s="14">
        <f>[7]Junho!$F$5</f>
        <v>78</v>
      </c>
      <c r="C11" s="14">
        <f>[7]Junho!$F$6</f>
        <v>80</v>
      </c>
      <c r="D11" s="14">
        <f>[7]Junho!$F$7</f>
        <v>78</v>
      </c>
      <c r="E11" s="14">
        <f>[7]Junho!$F$8</f>
        <v>81</v>
      </c>
      <c r="F11" s="14">
        <f>[7]Junho!$F$9</f>
        <v>86</v>
      </c>
      <c r="G11" s="14">
        <f>[7]Junho!$F$10</f>
        <v>87</v>
      </c>
      <c r="H11" s="14">
        <f>[7]Junho!$F$11</f>
        <v>81</v>
      </c>
      <c r="I11" s="14">
        <f>[7]Junho!$F$12</f>
        <v>86</v>
      </c>
      <c r="J11" s="14">
        <f>[7]Junho!$F$13</f>
        <v>89</v>
      </c>
      <c r="K11" s="14">
        <f>[7]Junho!$F$14</f>
        <v>85</v>
      </c>
      <c r="L11" s="14">
        <f>[7]Junho!$F$14</f>
        <v>85</v>
      </c>
      <c r="M11" s="14">
        <f>[7]Junho!$F$16</f>
        <v>88</v>
      </c>
      <c r="N11" s="14">
        <f>[7]Junho!$F$17</f>
        <v>76</v>
      </c>
      <c r="O11" s="14">
        <f>[7]Junho!$F$18</f>
        <v>88</v>
      </c>
      <c r="P11" s="14">
        <f>[7]Junho!$F$19</f>
        <v>86</v>
      </c>
      <c r="Q11" s="14">
        <f>[7]Junho!$F$20</f>
        <v>71</v>
      </c>
      <c r="R11" s="14">
        <f>[7]Junho!$F$21</f>
        <v>76</v>
      </c>
      <c r="S11" s="14">
        <f>[7]Junho!$F$22</f>
        <v>78</v>
      </c>
      <c r="T11" s="14">
        <f>[7]Junho!$F$23</f>
        <v>81</v>
      </c>
      <c r="U11" s="14">
        <f>[7]Junho!$F$24</f>
        <v>83</v>
      </c>
      <c r="V11" s="14">
        <f>[7]Junho!$F$25</f>
        <v>80</v>
      </c>
      <c r="W11" s="14">
        <f>[7]Junho!$F$26</f>
        <v>75</v>
      </c>
      <c r="X11" s="14">
        <f>[7]Junho!$F$27</f>
        <v>89</v>
      </c>
      <c r="Y11" s="14">
        <f>[7]Junho!$F$28</f>
        <v>88</v>
      </c>
      <c r="Z11" s="14">
        <f>[7]Junho!$F$29</f>
        <v>89</v>
      </c>
      <c r="AA11" s="14">
        <f>[7]Junho!$F$30</f>
        <v>89</v>
      </c>
      <c r="AB11" s="14">
        <f>[7]Junho!$F$31</f>
        <v>62</v>
      </c>
      <c r="AC11" s="14">
        <f>[7]Junho!$F$32</f>
        <v>72</v>
      </c>
      <c r="AD11" s="14">
        <f>[7]Junho!$F$33</f>
        <v>82</v>
      </c>
      <c r="AE11" s="14">
        <f>[7]Junho!$F$34</f>
        <v>79</v>
      </c>
      <c r="AF11" s="16">
        <f t="shared" si="1"/>
        <v>89</v>
      </c>
      <c r="AG11" s="25">
        <f t="shared" si="2"/>
        <v>81.599999999999994</v>
      </c>
    </row>
    <row r="12" spans="1:34" ht="17.100000000000001" customHeight="1" x14ac:dyDescent="0.2">
      <c r="A12" s="9" t="s">
        <v>6</v>
      </c>
      <c r="B12" s="14">
        <f>[8]Junho!$F$5</f>
        <v>96</v>
      </c>
      <c r="C12" s="14">
        <f>[8]Junho!$F$6</f>
        <v>95</v>
      </c>
      <c r="D12" s="14">
        <f>[8]Junho!$F$7</f>
        <v>96</v>
      </c>
      <c r="E12" s="14">
        <f>[8]Junho!$F$8</f>
        <v>96</v>
      </c>
      <c r="F12" s="14">
        <f>[8]Junho!$F$9</f>
        <v>94</v>
      </c>
      <c r="G12" s="14">
        <f>[8]Junho!$F$10</f>
        <v>96</v>
      </c>
      <c r="H12" s="14">
        <f>[8]Junho!$F$11</f>
        <v>96</v>
      </c>
      <c r="I12" s="14">
        <f>[8]Junho!$F$12</f>
        <v>96</v>
      </c>
      <c r="J12" s="14">
        <f>[8]Junho!$F$13</f>
        <v>96</v>
      </c>
      <c r="K12" s="14">
        <f>[8]Junho!$F$14</f>
        <v>96</v>
      </c>
      <c r="L12" s="14">
        <f>[8]Junho!$F$14</f>
        <v>96</v>
      </c>
      <c r="M12" s="14">
        <f>[8]Junho!$F$16</f>
        <v>97</v>
      </c>
      <c r="N12" s="14">
        <f>[8]Junho!$F$17</f>
        <v>97</v>
      </c>
      <c r="O12" s="14">
        <f>[8]Junho!$F$18</f>
        <v>97</v>
      </c>
      <c r="P12" s="14">
        <f>[8]Junho!$F$19</f>
        <v>95</v>
      </c>
      <c r="Q12" s="14">
        <f>[8]Junho!$F$20</f>
        <v>93</v>
      </c>
      <c r="R12" s="14">
        <f>[8]Junho!$F$21</f>
        <v>96</v>
      </c>
      <c r="S12" s="14">
        <f>[8]Junho!$F$22</f>
        <v>97</v>
      </c>
      <c r="T12" s="14">
        <f>[8]Junho!$F$23</f>
        <v>97</v>
      </c>
      <c r="U12" s="14">
        <f>[8]Junho!$F$24</f>
        <v>98</v>
      </c>
      <c r="V12" s="14">
        <f>[8]Junho!$F$25</f>
        <v>98</v>
      </c>
      <c r="W12" s="14">
        <f>[8]Junho!$F$26</f>
        <v>98</v>
      </c>
      <c r="X12" s="14">
        <f>[8]Junho!$F$27</f>
        <v>97</v>
      </c>
      <c r="Y12" s="14">
        <f>[8]Junho!$F$28</f>
        <v>98</v>
      </c>
      <c r="Z12" s="14">
        <f>[8]Junho!$F$29</f>
        <v>95</v>
      </c>
      <c r="AA12" s="14">
        <f>[8]Junho!$F$30</f>
        <v>89</v>
      </c>
      <c r="AB12" s="14">
        <f>[8]Junho!$F$31</f>
        <v>76</v>
      </c>
      <c r="AC12" s="14">
        <f>[8]Junho!$F$32</f>
        <v>94</v>
      </c>
      <c r="AD12" s="14">
        <f>[8]Junho!$F$33</f>
        <v>92</v>
      </c>
      <c r="AE12" s="14">
        <f>[8]Junho!$F$34</f>
        <v>98</v>
      </c>
      <c r="AF12" s="16">
        <f t="shared" si="1"/>
        <v>98</v>
      </c>
      <c r="AG12" s="25">
        <f t="shared" si="2"/>
        <v>95.166666666666671</v>
      </c>
    </row>
    <row r="13" spans="1:34" ht="17.100000000000001" customHeight="1" x14ac:dyDescent="0.2">
      <c r="A13" s="9" t="s">
        <v>7</v>
      </c>
      <c r="B13" s="14">
        <f>[9]Junho!$F$5</f>
        <v>92</v>
      </c>
      <c r="C13" s="14">
        <f>[9]Junho!$F$6</f>
        <v>85</v>
      </c>
      <c r="D13" s="14">
        <f>[9]Junho!$F$7</f>
        <v>91</v>
      </c>
      <c r="E13" s="14">
        <f>[9]Junho!$F$8</f>
        <v>92</v>
      </c>
      <c r="F13" s="14">
        <f>[9]Junho!$F$9</f>
        <v>96</v>
      </c>
      <c r="G13" s="14">
        <f>[9]Junho!$F$10</f>
        <v>81</v>
      </c>
      <c r="H13" s="14">
        <f>[9]Junho!$F$11</f>
        <v>95</v>
      </c>
      <c r="I13" s="14">
        <f>[9]Junho!$F$12</f>
        <v>97</v>
      </c>
      <c r="J13" s="14">
        <f>[9]Junho!$F$13</f>
        <v>98</v>
      </c>
      <c r="K13" s="14">
        <f>[9]Junho!$F$14</f>
        <v>99</v>
      </c>
      <c r="L13" s="14">
        <f>[9]Junho!$F$14</f>
        <v>99</v>
      </c>
      <c r="M13" s="14">
        <f>[9]Junho!$F$16</f>
        <v>95</v>
      </c>
      <c r="N13" s="14">
        <f>[9]Junho!$F$17</f>
        <v>88</v>
      </c>
      <c r="O13" s="14">
        <f>[9]Junho!$F$18</f>
        <v>92</v>
      </c>
      <c r="P13" s="14">
        <f>[9]Junho!$F$19</f>
        <v>95</v>
      </c>
      <c r="Q13" s="14">
        <f>[9]Junho!$F$20</f>
        <v>82</v>
      </c>
      <c r="R13" s="14">
        <f>[9]Junho!$F$21</f>
        <v>83</v>
      </c>
      <c r="S13" s="14">
        <f>[9]Junho!$F$22</f>
        <v>81</v>
      </c>
      <c r="T13" s="14">
        <f>[9]Junho!$F$23</f>
        <v>86</v>
      </c>
      <c r="U13" s="14">
        <f>[9]Junho!$F$24</f>
        <v>72</v>
      </c>
      <c r="V13" s="14">
        <f>[9]Junho!$F$25</f>
        <v>92</v>
      </c>
      <c r="W13" s="14">
        <f>[9]Junho!$F$26</f>
        <v>88</v>
      </c>
      <c r="X13" s="14">
        <f>[9]Junho!$F$27</f>
        <v>90</v>
      </c>
      <c r="Y13" s="14">
        <f>[9]Junho!$F$28</f>
        <v>98</v>
      </c>
      <c r="Z13" s="14">
        <f>[9]Junho!$F$29</f>
        <v>98</v>
      </c>
      <c r="AA13" s="14">
        <f>[9]Junho!$F$30</f>
        <v>94</v>
      </c>
      <c r="AB13" s="14">
        <f>[9]Junho!$F$31</f>
        <v>76</v>
      </c>
      <c r="AC13" s="14">
        <f>[9]Junho!$F$32</f>
        <v>76</v>
      </c>
      <c r="AD13" s="14">
        <f>[9]Junho!$F$33</f>
        <v>98</v>
      </c>
      <c r="AE13" s="14">
        <f>[9]Junho!$F$34</f>
        <v>99</v>
      </c>
      <c r="AF13" s="16">
        <f t="shared" si="1"/>
        <v>99</v>
      </c>
      <c r="AG13" s="25">
        <f t="shared" si="2"/>
        <v>90.266666666666666</v>
      </c>
    </row>
    <row r="14" spans="1:34" ht="17.100000000000001" customHeight="1" x14ac:dyDescent="0.2">
      <c r="A14" s="9" t="s">
        <v>8</v>
      </c>
      <c r="B14" s="14">
        <f>[10]Junho!$F$5</f>
        <v>96</v>
      </c>
      <c r="C14" s="14">
        <f>[10]Junho!$F$6</f>
        <v>97</v>
      </c>
      <c r="D14" s="14">
        <f>[10]Junho!$F$7</f>
        <v>91</v>
      </c>
      <c r="E14" s="14">
        <f>[10]Junho!$F$8</f>
        <v>94</v>
      </c>
      <c r="F14" s="14">
        <f>[10]Junho!$F$9</f>
        <v>98</v>
      </c>
      <c r="G14" s="14">
        <f>[10]Junho!$F$10</f>
        <v>81</v>
      </c>
      <c r="H14" s="14">
        <f>[10]Junho!$F$11</f>
        <v>95</v>
      </c>
      <c r="I14" s="14">
        <f>[10]Junho!$F$12</f>
        <v>97</v>
      </c>
      <c r="J14" s="14">
        <f>[10]Junho!$F$13</f>
        <v>98</v>
      </c>
      <c r="K14" s="14">
        <f>[10]Junho!$F$14</f>
        <v>98</v>
      </c>
      <c r="L14" s="14">
        <f>[10]Junho!$F$14</f>
        <v>98</v>
      </c>
      <c r="M14" s="14">
        <f>[10]Junho!$F$16</f>
        <v>91</v>
      </c>
      <c r="N14" s="14">
        <f>[10]Junho!$F$17</f>
        <v>95</v>
      </c>
      <c r="O14" s="14">
        <f>[10]Junho!$F$18</f>
        <v>96</v>
      </c>
      <c r="P14" s="14">
        <f>[10]Junho!$F$19</f>
        <v>92</v>
      </c>
      <c r="Q14" s="14">
        <f>[10]Junho!$F$20</f>
        <v>91</v>
      </c>
      <c r="R14" s="14">
        <f>[10]Junho!$F$21</f>
        <v>88</v>
      </c>
      <c r="S14" s="14">
        <f>[10]Junho!$F$22</f>
        <v>82</v>
      </c>
      <c r="T14" s="14">
        <f>[10]Junho!$F$23</f>
        <v>91</v>
      </c>
      <c r="U14" s="14">
        <f>[10]Junho!$F$24</f>
        <v>88</v>
      </c>
      <c r="V14" s="14">
        <f>[10]Junho!$F$25</f>
        <v>90</v>
      </c>
      <c r="W14" s="14">
        <f>[10]Junho!$F$26</f>
        <v>91</v>
      </c>
      <c r="X14" s="14">
        <f>[10]Junho!$F$27</f>
        <v>95</v>
      </c>
      <c r="Y14" s="14">
        <f>[10]Junho!$F$28</f>
        <v>98</v>
      </c>
      <c r="Z14" s="14">
        <f>[10]Junho!$F$29</f>
        <v>98</v>
      </c>
      <c r="AA14" s="14">
        <f>[10]Junho!$F$30</f>
        <v>94</v>
      </c>
      <c r="AB14" s="14">
        <f>[10]Junho!$F$31</f>
        <v>94</v>
      </c>
      <c r="AC14" s="14">
        <f>[10]Junho!$F$32</f>
        <v>98</v>
      </c>
      <c r="AD14" s="14">
        <f>[10]Junho!$F$33</f>
        <v>97</v>
      </c>
      <c r="AE14" s="14">
        <f>[10]Junho!$F$34</f>
        <v>98</v>
      </c>
      <c r="AF14" s="16">
        <f t="shared" si="1"/>
        <v>98</v>
      </c>
      <c r="AG14" s="25">
        <f t="shared" si="2"/>
        <v>93.666666666666671</v>
      </c>
    </row>
    <row r="15" spans="1:34" ht="17.100000000000001" customHeight="1" x14ac:dyDescent="0.2">
      <c r="A15" s="9" t="s">
        <v>9</v>
      </c>
      <c r="B15" s="14">
        <f>[11]Junho!$F$5</f>
        <v>80</v>
      </c>
      <c r="C15" s="14">
        <f>[11]Junho!$F$6</f>
        <v>79</v>
      </c>
      <c r="D15" s="14">
        <f>[11]Junho!$F$7</f>
        <v>75</v>
      </c>
      <c r="E15" s="14">
        <f>[11]Junho!$F$8</f>
        <v>77</v>
      </c>
      <c r="F15" s="14">
        <f>[11]Junho!$F$9</f>
        <v>80</v>
      </c>
      <c r="G15" s="14">
        <f>[11]Junho!$F$10</f>
        <v>75</v>
      </c>
      <c r="H15" s="14">
        <f>[11]Junho!$F$11</f>
        <v>94</v>
      </c>
      <c r="I15" s="14">
        <f>[11]Junho!$F$12</f>
        <v>96</v>
      </c>
      <c r="J15" s="14">
        <f>[11]Junho!$F$13</f>
        <v>98</v>
      </c>
      <c r="K15" s="14">
        <f>[11]Junho!$F$14</f>
        <v>88</v>
      </c>
      <c r="L15" s="14">
        <f>[11]Junho!$F$14</f>
        <v>88</v>
      </c>
      <c r="M15" s="14">
        <f>[11]Junho!$F$16</f>
        <v>89</v>
      </c>
      <c r="N15" s="14">
        <f>[11]Junho!$F$17</f>
        <v>88</v>
      </c>
      <c r="O15" s="14">
        <f>[11]Junho!$F$18</f>
        <v>85</v>
      </c>
      <c r="P15" s="14">
        <f>[11]Junho!$F$19</f>
        <v>90</v>
      </c>
      <c r="Q15" s="14">
        <f>[11]Junho!$F$20</f>
        <v>75</v>
      </c>
      <c r="R15" s="14">
        <f>[11]Junho!$F$21</f>
        <v>80</v>
      </c>
      <c r="S15" s="14">
        <f>[11]Junho!$F$22</f>
        <v>73</v>
      </c>
      <c r="T15" s="14">
        <f>[11]Junho!$F$23</f>
        <v>79</v>
      </c>
      <c r="U15" s="14">
        <f>[11]Junho!$F$24</f>
        <v>74</v>
      </c>
      <c r="V15" s="14">
        <f>[11]Junho!$F$25</f>
        <v>87</v>
      </c>
      <c r="W15" s="14">
        <f>[11]Junho!$F$26</f>
        <v>83</v>
      </c>
      <c r="X15" s="14">
        <f>[11]Junho!$F$27</f>
        <v>86</v>
      </c>
      <c r="Y15" s="14">
        <f>[11]Junho!$F$28</f>
        <v>90</v>
      </c>
      <c r="Z15" s="14">
        <f>[11]Junho!$F$29</f>
        <v>87</v>
      </c>
      <c r="AA15" s="14">
        <f>[11]Junho!$F$30</f>
        <v>91</v>
      </c>
      <c r="AB15" s="14">
        <f>[11]Junho!$F$31</f>
        <v>82</v>
      </c>
      <c r="AC15" s="14">
        <f>[11]Junho!$F$32</f>
        <v>80</v>
      </c>
      <c r="AD15" s="14">
        <f>[11]Junho!$F$33</f>
        <v>95</v>
      </c>
      <c r="AE15" s="14">
        <f>[11]Junho!$F$34</f>
        <v>92</v>
      </c>
      <c r="AF15" s="16">
        <f t="shared" si="1"/>
        <v>98</v>
      </c>
      <c r="AG15" s="25">
        <f t="shared" si="2"/>
        <v>84.533333333333331</v>
      </c>
      <c r="AH15" s="1" t="s">
        <v>59</v>
      </c>
    </row>
    <row r="16" spans="1:34" ht="17.100000000000001" customHeight="1" x14ac:dyDescent="0.2">
      <c r="A16" s="9" t="s">
        <v>10</v>
      </c>
      <c r="B16" s="14">
        <f>[12]Junho!$F$5</f>
        <v>95</v>
      </c>
      <c r="C16" s="14">
        <f>[12]Junho!$F$6</f>
        <v>94</v>
      </c>
      <c r="D16" s="14">
        <f>[12]Junho!$F$7</f>
        <v>92</v>
      </c>
      <c r="E16" s="14">
        <f>[12]Junho!$F$8</f>
        <v>92</v>
      </c>
      <c r="F16" s="14">
        <f>[12]Junho!$F$9</f>
        <v>96</v>
      </c>
      <c r="G16" s="14">
        <f>[12]Junho!$F$10</f>
        <v>79</v>
      </c>
      <c r="H16" s="14">
        <f>[12]Junho!$F$11</f>
        <v>95</v>
      </c>
      <c r="I16" s="14">
        <f>[12]Junho!$F$12</f>
        <v>97</v>
      </c>
      <c r="J16" s="14">
        <f>[12]Junho!$F$13</f>
        <v>96</v>
      </c>
      <c r="K16" s="14">
        <f>[12]Junho!$F$14</f>
        <v>97</v>
      </c>
      <c r="L16" s="14">
        <f>[12]Junho!$F$14</f>
        <v>97</v>
      </c>
      <c r="M16" s="14">
        <f>[12]Junho!$F$16</f>
        <v>95</v>
      </c>
      <c r="N16" s="14">
        <f>[12]Junho!$F$17</f>
        <v>95</v>
      </c>
      <c r="O16" s="14">
        <f>[12]Junho!$F$18</f>
        <v>96</v>
      </c>
      <c r="P16" s="14">
        <f>[12]Junho!$F$19</f>
        <v>91</v>
      </c>
      <c r="Q16" s="14">
        <f>[12]Junho!$F$20</f>
        <v>91</v>
      </c>
      <c r="R16" s="14">
        <f>[12]Junho!$F$21</f>
        <v>86</v>
      </c>
      <c r="S16" s="14">
        <f>[12]Junho!$F$22</f>
        <v>75</v>
      </c>
      <c r="T16" s="14">
        <f>[12]Junho!$F$23</f>
        <v>74</v>
      </c>
      <c r="U16" s="14">
        <f>[12]Junho!$F$24</f>
        <v>69</v>
      </c>
      <c r="V16" s="14">
        <f>[12]Junho!$F$25</f>
        <v>87</v>
      </c>
      <c r="W16" s="14">
        <f>[12]Junho!$F$26</f>
        <v>88</v>
      </c>
      <c r="X16" s="14">
        <f>[12]Junho!$F$27</f>
        <v>91</v>
      </c>
      <c r="Y16" s="14">
        <f>[12]Junho!$F$28</f>
        <v>97</v>
      </c>
      <c r="Z16" s="14">
        <f>[12]Junho!$F$29</f>
        <v>97</v>
      </c>
      <c r="AA16" s="14">
        <f>[12]Junho!$F$30</f>
        <v>94</v>
      </c>
      <c r="AB16" s="14">
        <f>[12]Junho!$F$31</f>
        <v>92</v>
      </c>
      <c r="AC16" s="14">
        <f>[12]Junho!$F$32</f>
        <v>92</v>
      </c>
      <c r="AD16" s="14">
        <f>[12]Junho!$F$33</f>
        <v>96</v>
      </c>
      <c r="AE16" s="14">
        <f>[12]Junho!$F$34</f>
        <v>97</v>
      </c>
      <c r="AF16" s="16">
        <f t="shared" si="1"/>
        <v>97</v>
      </c>
      <c r="AG16" s="25">
        <f t="shared" si="2"/>
        <v>91.1</v>
      </c>
    </row>
    <row r="17" spans="1:34" ht="17.100000000000001" customHeight="1" x14ac:dyDescent="0.2">
      <c r="A17" s="9" t="s">
        <v>11</v>
      </c>
      <c r="B17" s="14">
        <f>[13]Junho!$F$5</f>
        <v>99</v>
      </c>
      <c r="C17" s="14">
        <f>[13]Junho!$F$6</f>
        <v>99</v>
      </c>
      <c r="D17" s="14">
        <f>[13]Junho!$F$7</f>
        <v>97</v>
      </c>
      <c r="E17" s="14">
        <f>[13]Junho!$F$8</f>
        <v>96</v>
      </c>
      <c r="F17" s="14">
        <f>[13]Junho!$F$9</f>
        <v>99</v>
      </c>
      <c r="G17" s="14">
        <f>[13]Junho!$F$10</f>
        <v>99</v>
      </c>
      <c r="H17" s="14">
        <f>[13]Junho!$F$11</f>
        <v>96</v>
      </c>
      <c r="I17" s="14">
        <f>[13]Junho!$F$12</f>
        <v>100</v>
      </c>
      <c r="J17" s="14">
        <f>[13]Junho!$F$13</f>
        <v>99</v>
      </c>
      <c r="K17" s="14">
        <f>[13]Junho!$F$14</f>
        <v>100</v>
      </c>
      <c r="L17" s="14">
        <f>[13]Junho!$F$14</f>
        <v>100</v>
      </c>
      <c r="M17" s="14">
        <f>[13]Junho!$F$16</f>
        <v>100</v>
      </c>
      <c r="N17" s="14">
        <f>[13]Junho!$F$17</f>
        <v>100</v>
      </c>
      <c r="O17" s="14">
        <f>[13]Junho!$F$18</f>
        <v>99</v>
      </c>
      <c r="P17" s="14">
        <f>[13]Junho!$F$19</f>
        <v>95</v>
      </c>
      <c r="Q17" s="14">
        <f>[13]Junho!$F$20</f>
        <v>99</v>
      </c>
      <c r="R17" s="14">
        <f>[13]Junho!$F$21</f>
        <v>99</v>
      </c>
      <c r="S17" s="14">
        <f>[13]Junho!$F$22</f>
        <v>97</v>
      </c>
      <c r="T17" s="14">
        <f>[13]Junho!$F$23</f>
        <v>94</v>
      </c>
      <c r="U17" s="14">
        <f>[13]Junho!$F$24</f>
        <v>99</v>
      </c>
      <c r="V17" s="14">
        <f>[13]Junho!$F$25</f>
        <v>99</v>
      </c>
      <c r="W17" s="14">
        <f>[13]Junho!$F$26</f>
        <v>99</v>
      </c>
      <c r="X17" s="14">
        <f>[13]Junho!$F$27</f>
        <v>98</v>
      </c>
      <c r="Y17" s="14">
        <f>[13]Junho!$F$28</f>
        <v>100</v>
      </c>
      <c r="Z17" s="14">
        <f>[13]Junho!$F$29</f>
        <v>99</v>
      </c>
      <c r="AA17" s="14">
        <f>[13]Junho!$F$30</f>
        <v>94</v>
      </c>
      <c r="AB17" s="14">
        <f>[13]Junho!$F$31</f>
        <v>99</v>
      </c>
      <c r="AC17" s="14">
        <f>[13]Junho!$F$32</f>
        <v>96</v>
      </c>
      <c r="AD17" s="14">
        <f>[13]Junho!$F$33</f>
        <v>99</v>
      </c>
      <c r="AE17" s="14">
        <f>[13]Junho!$F$34</f>
        <v>100</v>
      </c>
      <c r="AF17" s="16">
        <f t="shared" si="1"/>
        <v>100</v>
      </c>
      <c r="AG17" s="25">
        <f t="shared" si="2"/>
        <v>98.3</v>
      </c>
    </row>
    <row r="18" spans="1:34" ht="17.100000000000001" customHeight="1" x14ac:dyDescent="0.2">
      <c r="A18" s="9" t="s">
        <v>12</v>
      </c>
      <c r="B18" s="14">
        <f>[14]Junho!$F$5</f>
        <v>96</v>
      </c>
      <c r="C18" s="14">
        <f>[14]Junho!$F$6</f>
        <v>94</v>
      </c>
      <c r="D18" s="14">
        <f>[14]Junho!$F$7</f>
        <v>95</v>
      </c>
      <c r="E18" s="14">
        <f>[14]Junho!$F$8</f>
        <v>95</v>
      </c>
      <c r="F18" s="14">
        <f>[14]Junho!$F$9</f>
        <v>94</v>
      </c>
      <c r="G18" s="14">
        <f>[14]Junho!$F$10</f>
        <v>96</v>
      </c>
      <c r="H18" s="14">
        <f>[14]Junho!$F$11</f>
        <v>93</v>
      </c>
      <c r="I18" s="14">
        <f>[14]Junho!$F$12</f>
        <v>93</v>
      </c>
      <c r="J18" s="14">
        <f>[14]Junho!$F$13</f>
        <v>95</v>
      </c>
      <c r="K18" s="14">
        <f>[14]Junho!$F$14</f>
        <v>96</v>
      </c>
      <c r="L18" s="14">
        <f>[14]Junho!$F$14</f>
        <v>96</v>
      </c>
      <c r="M18" s="14">
        <f>[14]Junho!$F$16</f>
        <v>97</v>
      </c>
      <c r="N18" s="14">
        <f>[14]Junho!$F$17</f>
        <v>95</v>
      </c>
      <c r="O18" s="14">
        <f>[14]Junho!$F$18</f>
        <v>94</v>
      </c>
      <c r="P18" s="14">
        <f>[14]Junho!$F$19</f>
        <v>92</v>
      </c>
      <c r="Q18" s="14">
        <f>[14]Junho!$F$20</f>
        <v>90</v>
      </c>
      <c r="R18" s="14">
        <f>[14]Junho!$F$21</f>
        <v>95</v>
      </c>
      <c r="S18" s="14">
        <f>[14]Junho!$F$22</f>
        <v>95</v>
      </c>
      <c r="T18" s="14">
        <f>[14]Junho!$F$23</f>
        <v>96</v>
      </c>
      <c r="U18" s="14">
        <f>[14]Junho!$F$24</f>
        <v>95</v>
      </c>
      <c r="V18" s="14">
        <f>[14]Junho!$F$25</f>
        <v>96</v>
      </c>
      <c r="W18" s="14">
        <f>[14]Junho!$F$26</f>
        <v>96</v>
      </c>
      <c r="X18" s="14">
        <f>[14]Junho!$F$27</f>
        <v>96</v>
      </c>
      <c r="Y18" s="14">
        <f>[14]Junho!$F$28</f>
        <v>95</v>
      </c>
      <c r="Z18" s="14">
        <f>[14]Junho!$F$29</f>
        <v>96</v>
      </c>
      <c r="AA18" s="14">
        <f>[14]Junho!$F$30</f>
        <v>77</v>
      </c>
      <c r="AB18" s="14">
        <f>[14]Junho!$F$31</f>
        <v>94</v>
      </c>
      <c r="AC18" s="14">
        <f>[14]Junho!$F$32</f>
        <v>70</v>
      </c>
      <c r="AD18" s="14">
        <f>[14]Junho!$F$33</f>
        <v>96</v>
      </c>
      <c r="AE18" s="14">
        <f>[14]Junho!$F$34</f>
        <v>97</v>
      </c>
      <c r="AF18" s="16">
        <f t="shared" si="1"/>
        <v>97</v>
      </c>
      <c r="AG18" s="25">
        <f t="shared" si="2"/>
        <v>93.5</v>
      </c>
    </row>
    <row r="19" spans="1:34" ht="17.100000000000001" customHeight="1" x14ac:dyDescent="0.2">
      <c r="A19" s="9" t="s">
        <v>13</v>
      </c>
      <c r="B19" s="14" t="str">
        <f>[15]Junho!$F$5</f>
        <v>**</v>
      </c>
      <c r="C19" s="14" t="str">
        <f>[15]Junho!$F$6</f>
        <v>**</v>
      </c>
      <c r="D19" s="14" t="str">
        <f>[15]Junho!$F$7</f>
        <v>**</v>
      </c>
      <c r="E19" s="14" t="str">
        <f>[15]Junho!$F$8</f>
        <v>**</v>
      </c>
      <c r="F19" s="14" t="str">
        <f>[15]Junho!$F$9</f>
        <v>**</v>
      </c>
      <c r="G19" s="14" t="str">
        <f>[15]Junho!$F$10</f>
        <v>**</v>
      </c>
      <c r="H19" s="14" t="str">
        <f>[15]Junho!$F$11</f>
        <v>**</v>
      </c>
      <c r="I19" s="14" t="str">
        <f>[15]Junho!$F$12</f>
        <v>**</v>
      </c>
      <c r="J19" s="14" t="str">
        <f>[15]Junho!$F$13</f>
        <v>**</v>
      </c>
      <c r="K19" s="14" t="str">
        <f>[15]Junho!$F$14</f>
        <v>**</v>
      </c>
      <c r="L19" s="14" t="str">
        <f>[15]Junho!$F$14</f>
        <v>**</v>
      </c>
      <c r="M19" s="14" t="str">
        <f>[15]Junho!$F$16</f>
        <v>**</v>
      </c>
      <c r="N19" s="14" t="str">
        <f>[15]Junho!$F$17</f>
        <v>**</v>
      </c>
      <c r="O19" s="14" t="str">
        <f>[15]Junho!$F$18</f>
        <v>**</v>
      </c>
      <c r="P19" s="14" t="str">
        <f>[15]Junho!$F$19</f>
        <v>**</v>
      </c>
      <c r="Q19" s="14" t="str">
        <f>[15]Junho!$F$20</f>
        <v>**</v>
      </c>
      <c r="R19" s="14" t="str">
        <f>[15]Junho!$F$21</f>
        <v>**</v>
      </c>
      <c r="S19" s="14" t="str">
        <f>[15]Junho!$F$22</f>
        <v>**</v>
      </c>
      <c r="T19" s="14" t="str">
        <f>[15]Junho!$F$23</f>
        <v>**</v>
      </c>
      <c r="U19" s="14" t="str">
        <f>[15]Junho!$F$24</f>
        <v>**</v>
      </c>
      <c r="V19" s="14" t="str">
        <f>[15]Junho!$F$25</f>
        <v>**</v>
      </c>
      <c r="W19" s="14" t="str">
        <f>[15]Junho!$F$26</f>
        <v>**</v>
      </c>
      <c r="X19" s="14" t="str">
        <f>[15]Junho!$F$27</f>
        <v>**</v>
      </c>
      <c r="Y19" s="14" t="str">
        <f>[15]Junho!$F$28</f>
        <v>**</v>
      </c>
      <c r="Z19" s="14" t="str">
        <f>[15]Junho!$F$29</f>
        <v>**</v>
      </c>
      <c r="AA19" s="14" t="str">
        <f>[15]Junho!$F$30</f>
        <v>**</v>
      </c>
      <c r="AB19" s="14" t="str">
        <f>[15]Junho!$F$31</f>
        <v>**</v>
      </c>
      <c r="AC19" s="14" t="str">
        <f>[15]Junho!$F$32</f>
        <v>**</v>
      </c>
      <c r="AD19" s="14" t="str">
        <f>[15]Junho!$F$33</f>
        <v>**</v>
      </c>
      <c r="AE19" s="14" t="str">
        <f>[15]Junho!$F$34</f>
        <v>**</v>
      </c>
      <c r="AF19" s="16" t="s">
        <v>32</v>
      </c>
      <c r="AG19" s="25" t="s">
        <v>32</v>
      </c>
    </row>
    <row r="20" spans="1:34" ht="17.100000000000001" customHeight="1" x14ac:dyDescent="0.2">
      <c r="A20" s="9" t="s">
        <v>14</v>
      </c>
      <c r="B20" s="14">
        <f>[16]Junho!$F$5</f>
        <v>95</v>
      </c>
      <c r="C20" s="14">
        <f>[16]Junho!$F$6</f>
        <v>91</v>
      </c>
      <c r="D20" s="14">
        <f>[16]Junho!$F$7</f>
        <v>92</v>
      </c>
      <c r="E20" s="14">
        <f>[16]Junho!$F$8</f>
        <v>93</v>
      </c>
      <c r="F20" s="14">
        <f>[16]Junho!$F$9</f>
        <v>94</v>
      </c>
      <c r="G20" s="14">
        <f>[16]Junho!$F$10</f>
        <v>89</v>
      </c>
      <c r="H20" s="14">
        <f>[16]Junho!$F$11</f>
        <v>91</v>
      </c>
      <c r="I20" s="14">
        <f>[16]Junho!$F$12</f>
        <v>90</v>
      </c>
      <c r="J20" s="14">
        <f>[16]Junho!$F$13</f>
        <v>97</v>
      </c>
      <c r="K20" s="14">
        <f>[16]Junho!$F$14</f>
        <v>97</v>
      </c>
      <c r="L20" s="14">
        <f>[16]Junho!$F$14</f>
        <v>97</v>
      </c>
      <c r="M20" s="14">
        <f>[16]Junho!$F$16</f>
        <v>96</v>
      </c>
      <c r="N20" s="14">
        <f>[16]Junho!$F$17</f>
        <v>96</v>
      </c>
      <c r="O20" s="14">
        <f>[16]Junho!$F$18</f>
        <v>96</v>
      </c>
      <c r="P20" s="14">
        <f>[16]Junho!$F$19</f>
        <v>88</v>
      </c>
      <c r="Q20" s="14">
        <f>[16]Junho!$F$20</f>
        <v>94</v>
      </c>
      <c r="R20" s="14">
        <f>[16]Junho!$F$21</f>
        <v>93</v>
      </c>
      <c r="S20" s="14">
        <f>[16]Junho!$F$22</f>
        <v>93</v>
      </c>
      <c r="T20" s="14">
        <f>[16]Junho!$F$23</f>
        <v>94</v>
      </c>
      <c r="U20" s="14">
        <f>[16]Junho!$F$24</f>
        <v>94</v>
      </c>
      <c r="V20" s="14">
        <f>[16]Junho!$F$25</f>
        <v>94</v>
      </c>
      <c r="W20" s="14">
        <f>[16]Junho!$F$26</f>
        <v>95</v>
      </c>
      <c r="X20" s="14">
        <f>[16]Junho!$F$27</f>
        <v>94</v>
      </c>
      <c r="Y20" s="14">
        <f>[16]Junho!$F$28</f>
        <v>96</v>
      </c>
      <c r="Z20" s="14">
        <f>[16]Junho!$F$29</f>
        <v>93</v>
      </c>
      <c r="AA20" s="14">
        <f>[16]Junho!$F$30</f>
        <v>93</v>
      </c>
      <c r="AB20" s="14">
        <f>[16]Junho!$F$31</f>
        <v>94</v>
      </c>
      <c r="AC20" s="14">
        <f>[16]Junho!$F$32</f>
        <v>93</v>
      </c>
      <c r="AD20" s="14">
        <f>[16]Junho!$F$33</f>
        <v>91</v>
      </c>
      <c r="AE20" s="14">
        <f>[16]Junho!$F$34</f>
        <v>92</v>
      </c>
      <c r="AF20" s="16">
        <f t="shared" si="1"/>
        <v>97</v>
      </c>
      <c r="AG20" s="25">
        <f t="shared" si="2"/>
        <v>93.5</v>
      </c>
    </row>
    <row r="21" spans="1:34" ht="17.100000000000001" customHeight="1" x14ac:dyDescent="0.2">
      <c r="A21" s="9" t="s">
        <v>15</v>
      </c>
      <c r="B21" s="14">
        <f>[17]Junho!$F$5</f>
        <v>73</v>
      </c>
      <c r="C21" s="14">
        <f>[17]Junho!$F$6</f>
        <v>83</v>
      </c>
      <c r="D21" s="14">
        <f>[17]Junho!$F$7</f>
        <v>79</v>
      </c>
      <c r="E21" s="14">
        <f>[17]Junho!$F$8</f>
        <v>93</v>
      </c>
      <c r="F21" s="14">
        <f>[17]Junho!$F$9</f>
        <v>94</v>
      </c>
      <c r="G21" s="14">
        <f>[17]Junho!$F$10</f>
        <v>92</v>
      </c>
      <c r="H21" s="14">
        <f>[17]Junho!$F$11</f>
        <v>98</v>
      </c>
      <c r="I21" s="14">
        <f>[17]Junho!$F$12</f>
        <v>98</v>
      </c>
      <c r="J21" s="14">
        <f>[17]Junho!$F$13</f>
        <v>99</v>
      </c>
      <c r="K21" s="14">
        <f>[17]Junho!$F$14</f>
        <v>96</v>
      </c>
      <c r="L21" s="14">
        <f>[17]Junho!$F$14</f>
        <v>96</v>
      </c>
      <c r="M21" s="14">
        <f>[17]Junho!$F$16</f>
        <v>98</v>
      </c>
      <c r="N21" s="14">
        <f>[17]Junho!$F$17</f>
        <v>94</v>
      </c>
      <c r="O21" s="14">
        <f>[17]Junho!$F$18</f>
        <v>94</v>
      </c>
      <c r="P21" s="14">
        <f>[17]Junho!$F$19</f>
        <v>97</v>
      </c>
      <c r="Q21" s="14">
        <f>[17]Junho!$F$20</f>
        <v>97</v>
      </c>
      <c r="R21" s="14">
        <f>[17]Junho!$F$21</f>
        <v>88</v>
      </c>
      <c r="S21" s="14">
        <f>[17]Junho!$F$22</f>
        <v>89</v>
      </c>
      <c r="T21" s="14">
        <f>[17]Junho!$F$23</f>
        <v>95</v>
      </c>
      <c r="U21" s="14">
        <f>[17]Junho!$F$24</f>
        <v>93</v>
      </c>
      <c r="V21" s="14">
        <f>[17]Junho!$F$25</f>
        <v>82</v>
      </c>
      <c r="W21" s="14">
        <f>[17]Junho!$F$26</f>
        <v>84</v>
      </c>
      <c r="X21" s="14">
        <f>[17]Junho!$F$27</f>
        <v>95</v>
      </c>
      <c r="Y21" s="14">
        <f>[17]Junho!$F$28</f>
        <v>99</v>
      </c>
      <c r="Z21" s="14">
        <f>[17]Junho!$F$29</f>
        <v>99</v>
      </c>
      <c r="AA21" s="14">
        <f>[17]Junho!$F$30</f>
        <v>99</v>
      </c>
      <c r="AB21" s="14">
        <f>[17]Junho!$F$31</f>
        <v>97</v>
      </c>
      <c r="AC21" s="14">
        <f>[17]Junho!$F$32</f>
        <v>93</v>
      </c>
      <c r="AD21" s="14">
        <f>[17]Junho!$F$33</f>
        <v>97</v>
      </c>
      <c r="AE21" s="14">
        <f>[17]Junho!$F$34</f>
        <v>99</v>
      </c>
      <c r="AF21" s="16">
        <f t="shared" si="1"/>
        <v>99</v>
      </c>
      <c r="AG21" s="25">
        <f t="shared" si="2"/>
        <v>93</v>
      </c>
    </row>
    <row r="22" spans="1:34" ht="17.100000000000001" customHeight="1" x14ac:dyDescent="0.2">
      <c r="A22" s="9" t="s">
        <v>16</v>
      </c>
      <c r="B22" s="14">
        <f>[18]Junho!$F$5</f>
        <v>91</v>
      </c>
      <c r="C22" s="14">
        <f>[18]Junho!$F$6</f>
        <v>93</v>
      </c>
      <c r="D22" s="14">
        <f>[18]Junho!$F$7</f>
        <v>90</v>
      </c>
      <c r="E22" s="14">
        <f>[18]Junho!$F$8</f>
        <v>93</v>
      </c>
      <c r="F22" s="14">
        <f>[18]Junho!$F$9</f>
        <v>95</v>
      </c>
      <c r="G22" s="14">
        <f>[18]Junho!$F$10</f>
        <v>94</v>
      </c>
      <c r="H22" s="14">
        <f>[18]Junho!$F$11</f>
        <v>87</v>
      </c>
      <c r="I22" s="14">
        <f>[18]Junho!$F$12</f>
        <v>91</v>
      </c>
      <c r="J22" s="14">
        <f>[18]Junho!$F$13</f>
        <v>94</v>
      </c>
      <c r="K22" s="14">
        <f>[18]Junho!$F$14</f>
        <v>96</v>
      </c>
      <c r="L22" s="14">
        <f>[18]Junho!$F$14</f>
        <v>96</v>
      </c>
      <c r="M22" s="14">
        <f>[18]Junho!$F$16</f>
        <v>96</v>
      </c>
      <c r="N22" s="14">
        <f>[18]Junho!$F$17</f>
        <v>91</v>
      </c>
      <c r="O22" s="14">
        <f>[18]Junho!$F$18</f>
        <v>96</v>
      </c>
      <c r="P22" s="14">
        <f>[18]Junho!$F$19</f>
        <v>90</v>
      </c>
      <c r="Q22" s="14">
        <f>[18]Junho!$F$20</f>
        <v>83</v>
      </c>
      <c r="R22" s="14">
        <f>[18]Junho!$F$21</f>
        <v>88</v>
      </c>
      <c r="S22" s="14">
        <f>[18]Junho!$F$22</f>
        <v>89</v>
      </c>
      <c r="T22" s="14">
        <f>[18]Junho!$F$23</f>
        <v>95</v>
      </c>
      <c r="U22" s="14">
        <f>[18]Junho!$F$24</f>
        <v>93</v>
      </c>
      <c r="V22" s="14">
        <f>[18]Junho!$F$25</f>
        <v>74</v>
      </c>
      <c r="W22" s="14">
        <f>[18]Junho!$F$26</f>
        <v>91</v>
      </c>
      <c r="X22" s="14">
        <f>[18]Junho!$F$27</f>
        <v>96</v>
      </c>
      <c r="Y22" s="14">
        <f>[18]Junho!$F$28</f>
        <v>92</v>
      </c>
      <c r="Z22" s="14">
        <f>[18]Junho!$F$29</f>
        <v>95</v>
      </c>
      <c r="AA22" s="14">
        <f>[18]Junho!$F$30</f>
        <v>91</v>
      </c>
      <c r="AB22" s="14">
        <f>[18]Junho!$F$31</f>
        <v>94</v>
      </c>
      <c r="AC22" s="14">
        <f>[18]Junho!$F$32</f>
        <v>65</v>
      </c>
      <c r="AD22" s="14">
        <f>[18]Junho!$F$33</f>
        <v>97</v>
      </c>
      <c r="AE22" s="14">
        <f>[18]Junho!$F$34</f>
        <v>99</v>
      </c>
      <c r="AF22" s="16">
        <f t="shared" si="1"/>
        <v>99</v>
      </c>
      <c r="AG22" s="25">
        <f t="shared" si="2"/>
        <v>91.166666666666671</v>
      </c>
    </row>
    <row r="23" spans="1:34" ht="17.100000000000001" customHeight="1" x14ac:dyDescent="0.2">
      <c r="A23" s="9" t="s">
        <v>17</v>
      </c>
      <c r="B23" s="14">
        <f>[19]Junho!$F$5</f>
        <v>98</v>
      </c>
      <c r="C23" s="14">
        <f>[19]Junho!$F$6</f>
        <v>98</v>
      </c>
      <c r="D23" s="14">
        <f>[19]Junho!$F$7</f>
        <v>97</v>
      </c>
      <c r="E23" s="14">
        <f>[19]Junho!$F$8</f>
        <v>98</v>
      </c>
      <c r="F23" s="14">
        <f>[19]Junho!$F$9</f>
        <v>98</v>
      </c>
      <c r="G23" s="14">
        <f>[19]Junho!$F$10</f>
        <v>88</v>
      </c>
      <c r="H23" s="14">
        <f>[19]Junho!$F$11</f>
        <v>95</v>
      </c>
      <c r="I23" s="14">
        <f>[19]Junho!$F$12</f>
        <v>98</v>
      </c>
      <c r="J23" s="14">
        <f>[19]Junho!$F$13</f>
        <v>97</v>
      </c>
      <c r="K23" s="14">
        <f>[19]Junho!$F$14</f>
        <v>98</v>
      </c>
      <c r="L23" s="14">
        <f>[19]Junho!$F$14</f>
        <v>98</v>
      </c>
      <c r="M23" s="14">
        <f>[19]Junho!$F$16</f>
        <v>95</v>
      </c>
      <c r="N23" s="14">
        <f>[19]Junho!$F$17</f>
        <v>98</v>
      </c>
      <c r="O23" s="14">
        <f>[19]Junho!$F$18</f>
        <v>98</v>
      </c>
      <c r="P23" s="14">
        <f>[19]Junho!$F$19</f>
        <v>94</v>
      </c>
      <c r="Q23" s="14">
        <f>[19]Junho!$F$20</f>
        <v>83</v>
      </c>
      <c r="R23" s="14">
        <f>[19]Junho!$F$21</f>
        <v>87</v>
      </c>
      <c r="S23" s="14">
        <f>[19]Junho!$F$22</f>
        <v>95</v>
      </c>
      <c r="T23" s="14">
        <f>[19]Junho!$F$23</f>
        <v>89</v>
      </c>
      <c r="U23" s="14">
        <f>[19]Junho!$F$24</f>
        <v>91</v>
      </c>
      <c r="V23" s="14">
        <f>[19]Junho!$F$25</f>
        <v>95</v>
      </c>
      <c r="W23" s="14">
        <f>[19]Junho!$F$26</f>
        <v>98</v>
      </c>
      <c r="X23" s="14">
        <f>[19]Junho!$F$27</f>
        <v>97</v>
      </c>
      <c r="Y23" s="14">
        <f>[19]Junho!$F$28</f>
        <v>98</v>
      </c>
      <c r="Z23" s="14">
        <f>[19]Junho!$F$29</f>
        <v>97</v>
      </c>
      <c r="AA23" s="14">
        <f>[19]Junho!$F$30</f>
        <v>93</v>
      </c>
      <c r="AB23" s="14">
        <f>[19]Junho!$F$31</f>
        <v>94</v>
      </c>
      <c r="AC23" s="14">
        <f>[19]Junho!$F$32</f>
        <v>97</v>
      </c>
      <c r="AD23" s="14">
        <f>[19]Junho!$F$33</f>
        <v>97</v>
      </c>
      <c r="AE23" s="14">
        <f>[19]Junho!$F$34</f>
        <v>97</v>
      </c>
      <c r="AF23" s="16">
        <f t="shared" si="1"/>
        <v>98</v>
      </c>
      <c r="AG23" s="25">
        <f t="shared" si="2"/>
        <v>95.2</v>
      </c>
    </row>
    <row r="24" spans="1:34" ht="17.100000000000001" customHeight="1" x14ac:dyDescent="0.2">
      <c r="A24" s="9" t="s">
        <v>18</v>
      </c>
      <c r="B24" s="14">
        <f>[20]Junho!$F$5</f>
        <v>86</v>
      </c>
      <c r="C24" s="14">
        <f>[20]Junho!$F$6</f>
        <v>75</v>
      </c>
      <c r="D24" s="14">
        <f>[20]Junho!$F$7</f>
        <v>89</v>
      </c>
      <c r="E24" s="14">
        <f>[20]Junho!$F$8</f>
        <v>88</v>
      </c>
      <c r="F24" s="14">
        <f>[20]Junho!$F$9</f>
        <v>91</v>
      </c>
      <c r="G24" s="14">
        <f>[20]Junho!$F$10</f>
        <v>85</v>
      </c>
      <c r="H24" s="14">
        <f>[20]Junho!$F$11</f>
        <v>88</v>
      </c>
      <c r="I24" s="14">
        <f>[20]Junho!$F$12</f>
        <v>96</v>
      </c>
      <c r="J24" s="14">
        <f>[20]Junho!$F$13</f>
        <v>96</v>
      </c>
      <c r="K24" s="14">
        <f>[20]Junho!$F$14</f>
        <v>97</v>
      </c>
      <c r="L24" s="14">
        <f>[20]Junho!$F$14</f>
        <v>97</v>
      </c>
      <c r="M24" s="14">
        <f>[20]Junho!$F$16</f>
        <v>97</v>
      </c>
      <c r="N24" s="14">
        <f>[20]Junho!$F$17</f>
        <v>92</v>
      </c>
      <c r="O24" s="14">
        <f>[20]Junho!$F$18</f>
        <v>90</v>
      </c>
      <c r="P24" s="14">
        <f>[20]Junho!$F$19</f>
        <v>87</v>
      </c>
      <c r="Q24" s="14">
        <f>[20]Junho!$F$20</f>
        <v>83</v>
      </c>
      <c r="R24" s="14">
        <f>[20]Junho!$F$21</f>
        <v>82</v>
      </c>
      <c r="S24" s="14">
        <f>[20]Junho!$F$22</f>
        <v>94</v>
      </c>
      <c r="T24" s="14">
        <f>[20]Junho!$F$23</f>
        <v>86</v>
      </c>
      <c r="U24" s="14">
        <f>[20]Junho!$F$24</f>
        <v>85</v>
      </c>
      <c r="V24" s="14">
        <f>[20]Junho!$F$25</f>
        <v>86</v>
      </c>
      <c r="W24" s="14">
        <f>[20]Junho!$F$26</f>
        <v>93</v>
      </c>
      <c r="X24" s="14">
        <f>[20]Junho!$F$27</f>
        <v>81</v>
      </c>
      <c r="Y24" s="14">
        <f>[20]Junho!$F$28</f>
        <v>85</v>
      </c>
      <c r="Z24" s="14">
        <f>[20]Junho!$F$29</f>
        <v>90</v>
      </c>
      <c r="AA24" s="14">
        <f>[20]Junho!$F$30</f>
        <v>100</v>
      </c>
      <c r="AB24" s="14">
        <f>[20]Junho!$F$31</f>
        <v>85</v>
      </c>
      <c r="AC24" s="14">
        <f>[20]Junho!$F$32</f>
        <v>66</v>
      </c>
      <c r="AD24" s="14">
        <f>[20]Junho!$F$33</f>
        <v>69</v>
      </c>
      <c r="AE24" s="14">
        <f>[20]Junho!$F$34</f>
        <v>91</v>
      </c>
      <c r="AF24" s="16">
        <f t="shared" si="1"/>
        <v>100</v>
      </c>
      <c r="AG24" s="25">
        <f t="shared" si="2"/>
        <v>87.666666666666671</v>
      </c>
    </row>
    <row r="25" spans="1:34" ht="17.100000000000001" customHeight="1" x14ac:dyDescent="0.2">
      <c r="A25" s="9" t="s">
        <v>19</v>
      </c>
      <c r="B25" s="14">
        <f>[21]Junho!$F$5</f>
        <v>91</v>
      </c>
      <c r="C25" s="14">
        <f>[21]Junho!$F$6</f>
        <v>79</v>
      </c>
      <c r="D25" s="14">
        <f>[21]Junho!$F$7</f>
        <v>82</v>
      </c>
      <c r="E25" s="14">
        <f>[21]Junho!$F$8</f>
        <v>94</v>
      </c>
      <c r="F25" s="14">
        <f>[21]Junho!$F$9</f>
        <v>90</v>
      </c>
      <c r="G25" s="14">
        <f>[21]Junho!$F$10</f>
        <v>83</v>
      </c>
      <c r="H25" s="14">
        <f>[21]Junho!$F$11</f>
        <v>93</v>
      </c>
      <c r="I25" s="14">
        <f>[21]Junho!$F$12</f>
        <v>97</v>
      </c>
      <c r="J25" s="14">
        <f>[21]Junho!$F$13</f>
        <v>96</v>
      </c>
      <c r="K25" s="14">
        <f>[21]Junho!$F$14</f>
        <v>95</v>
      </c>
      <c r="L25" s="14">
        <f>[21]Junho!$F$14</f>
        <v>95</v>
      </c>
      <c r="M25" s="14">
        <f>[21]Junho!$F$16</f>
        <v>89</v>
      </c>
      <c r="N25" s="14">
        <f>[21]Junho!$F$17</f>
        <v>91</v>
      </c>
      <c r="O25" s="14">
        <f>[21]Junho!$F$18</f>
        <v>92</v>
      </c>
      <c r="P25" s="14">
        <f>[21]Junho!$F$19</f>
        <v>89</v>
      </c>
      <c r="Q25" s="14">
        <f>[21]Junho!$F$20</f>
        <v>90</v>
      </c>
      <c r="R25" s="14">
        <f>[21]Junho!$F$21</f>
        <v>86</v>
      </c>
      <c r="S25" s="14">
        <f>[21]Junho!$F$22</f>
        <v>80</v>
      </c>
      <c r="T25" s="14">
        <f>[21]Junho!$F$23</f>
        <v>84</v>
      </c>
      <c r="U25" s="14">
        <f>[21]Junho!$F$24</f>
        <v>72</v>
      </c>
      <c r="V25" s="14">
        <f>[21]Junho!$F$25</f>
        <v>86</v>
      </c>
      <c r="W25" s="14">
        <f>[21]Junho!$F$26</f>
        <v>86</v>
      </c>
      <c r="X25" s="14">
        <f>[21]Junho!$F$27</f>
        <v>96</v>
      </c>
      <c r="Y25" s="14">
        <f>[21]Junho!$F$28</f>
        <v>97</v>
      </c>
      <c r="Z25" s="14">
        <f>[21]Junho!$F$29</f>
        <v>97</v>
      </c>
      <c r="AA25" s="14">
        <f>[21]Junho!$F$30</f>
        <v>95</v>
      </c>
      <c r="AB25" s="14">
        <f>[21]Junho!$F$31</f>
        <v>94</v>
      </c>
      <c r="AC25" s="14">
        <f>[21]Junho!$F$32</f>
        <v>93</v>
      </c>
      <c r="AD25" s="14">
        <f>[21]Junho!$F$33</f>
        <v>95</v>
      </c>
      <c r="AE25" s="14">
        <f>[21]Junho!$F$34</f>
        <v>97</v>
      </c>
      <c r="AF25" s="16">
        <f t="shared" si="1"/>
        <v>97</v>
      </c>
      <c r="AG25" s="25">
        <f t="shared" si="2"/>
        <v>90.13333333333334</v>
      </c>
    </row>
    <row r="26" spans="1:34" ht="17.100000000000001" customHeight="1" x14ac:dyDescent="0.2">
      <c r="A26" s="9" t="s">
        <v>31</v>
      </c>
      <c r="B26" s="14">
        <f>[22]Junho!$F$5</f>
        <v>88</v>
      </c>
      <c r="C26" s="14">
        <f>[22]Junho!$F$6</f>
        <v>82</v>
      </c>
      <c r="D26" s="14">
        <f>[22]Junho!$F$7</f>
        <v>91</v>
      </c>
      <c r="E26" s="14">
        <f>[22]Junho!$F$8</f>
        <v>93</v>
      </c>
      <c r="F26" s="14">
        <f>[22]Junho!$F$9</f>
        <v>97</v>
      </c>
      <c r="G26" s="14">
        <f>[22]Junho!$F$10</f>
        <v>77</v>
      </c>
      <c r="H26" s="14">
        <f>[22]Junho!$F$11</f>
        <v>95</v>
      </c>
      <c r="I26" s="14">
        <f>[22]Junho!$F$12</f>
        <v>95</v>
      </c>
      <c r="J26" s="14">
        <f>[22]Junho!$F$13</f>
        <v>96</v>
      </c>
      <c r="K26" s="14">
        <f>[22]Junho!$F$14</f>
        <v>97</v>
      </c>
      <c r="L26" s="14">
        <f>[22]Junho!$F$14</f>
        <v>97</v>
      </c>
      <c r="M26" s="14">
        <f>[22]Junho!$F$16</f>
        <v>87</v>
      </c>
      <c r="N26" s="14">
        <f>[22]Junho!$F$17</f>
        <v>94</v>
      </c>
      <c r="O26" s="14">
        <f>[22]Junho!$F$18</f>
        <v>93</v>
      </c>
      <c r="P26" s="14">
        <f>[22]Junho!$F$19</f>
        <v>80</v>
      </c>
      <c r="Q26" s="14">
        <f>[22]Junho!$F$20</f>
        <v>80</v>
      </c>
      <c r="R26" s="14">
        <f>[22]Junho!$F$21</f>
        <v>76</v>
      </c>
      <c r="S26" s="14">
        <f>[22]Junho!$F$22</f>
        <v>90</v>
      </c>
      <c r="T26" s="14">
        <f>[22]Junho!$F$23</f>
        <v>77</v>
      </c>
      <c r="U26" s="14">
        <f>[22]Junho!$F$24</f>
        <v>91</v>
      </c>
      <c r="V26" s="14">
        <f>[22]Junho!$F$25</f>
        <v>92</v>
      </c>
      <c r="W26" s="14">
        <f>[22]Junho!$F$26</f>
        <v>88</v>
      </c>
      <c r="X26" s="14">
        <f>[22]Junho!$F$27</f>
        <v>77</v>
      </c>
      <c r="Y26" s="14">
        <f>[22]Junho!$F$28</f>
        <v>91</v>
      </c>
      <c r="Z26" s="14">
        <f>[22]Junho!$F$29</f>
        <v>94</v>
      </c>
      <c r="AA26" s="14">
        <f>[22]Junho!$F$30</f>
        <v>91</v>
      </c>
      <c r="AB26" s="14">
        <f>[22]Junho!$F$31</f>
        <v>93</v>
      </c>
      <c r="AC26" s="14">
        <f>[22]Junho!$F$32</f>
        <v>79</v>
      </c>
      <c r="AD26" s="14">
        <f>[22]Junho!$F$33</f>
        <v>94</v>
      </c>
      <c r="AE26" s="14">
        <f>[22]Junho!$F$34</f>
        <v>95</v>
      </c>
      <c r="AF26" s="16">
        <f t="shared" si="1"/>
        <v>97</v>
      </c>
      <c r="AG26" s="25">
        <f t="shared" si="2"/>
        <v>89</v>
      </c>
    </row>
    <row r="27" spans="1:34" ht="17.100000000000001" customHeight="1" x14ac:dyDescent="0.2">
      <c r="A27" s="9" t="s">
        <v>20</v>
      </c>
      <c r="B27" s="14" t="str">
        <f>[23]Junho!$F$5</f>
        <v>**</v>
      </c>
      <c r="C27" s="14" t="str">
        <f>[23]Junho!$F$6</f>
        <v>**</v>
      </c>
      <c r="D27" s="14" t="str">
        <f>[23]Junho!$F$7</f>
        <v>**</v>
      </c>
      <c r="E27" s="14" t="str">
        <f>[23]Junho!$F$8</f>
        <v>**</v>
      </c>
      <c r="F27" s="14" t="str">
        <f>[23]Junho!$F$9</f>
        <v>**</v>
      </c>
      <c r="G27" s="14" t="str">
        <f>[23]Junho!$F$10</f>
        <v>**</v>
      </c>
      <c r="H27" s="14" t="str">
        <f>[23]Junho!$F$11</f>
        <v>**</v>
      </c>
      <c r="I27" s="14" t="str">
        <f>[23]Junho!$F$12</f>
        <v>**</v>
      </c>
      <c r="J27" s="14" t="str">
        <f>[23]Junho!$F$13</f>
        <v>**</v>
      </c>
      <c r="K27" s="14" t="str">
        <f>[23]Junho!$F$14</f>
        <v>**</v>
      </c>
      <c r="L27" s="14" t="str">
        <f>[23]Junho!$F$14</f>
        <v>**</v>
      </c>
      <c r="M27" s="14" t="str">
        <f>[23]Junho!$F$16</f>
        <v>**</v>
      </c>
      <c r="N27" s="14" t="str">
        <f>[23]Junho!$F$17</f>
        <v>**</v>
      </c>
      <c r="O27" s="14" t="str">
        <f>[23]Junho!$F$18</f>
        <v>**</v>
      </c>
      <c r="P27" s="14" t="str">
        <f>[23]Junho!$F$19</f>
        <v>**</v>
      </c>
      <c r="Q27" s="14" t="str">
        <f>[23]Junho!$F$20</f>
        <v>**</v>
      </c>
      <c r="R27" s="14" t="str">
        <f>[23]Junho!$F$21</f>
        <v>**</v>
      </c>
      <c r="S27" s="14" t="str">
        <f>[23]Junho!$F$22</f>
        <v>**</v>
      </c>
      <c r="T27" s="14" t="str">
        <f>[23]Junho!$F$23</f>
        <v>**</v>
      </c>
      <c r="U27" s="14" t="str">
        <f>[23]Junho!$F$24</f>
        <v>**</v>
      </c>
      <c r="V27" s="14" t="str">
        <f>[23]Junho!$F$25</f>
        <v>**</v>
      </c>
      <c r="W27" s="14" t="str">
        <f>[23]Junho!$F$26</f>
        <v>**</v>
      </c>
      <c r="X27" s="14" t="str">
        <f>[23]Junho!$F$27</f>
        <v>**</v>
      </c>
      <c r="Y27" s="14" t="str">
        <f>[23]Junho!$F$28</f>
        <v>**</v>
      </c>
      <c r="Z27" s="14" t="str">
        <f>[23]Junho!$F$29</f>
        <v>**</v>
      </c>
      <c r="AA27" s="14" t="str">
        <f>[23]Junho!$F$30</f>
        <v>**</v>
      </c>
      <c r="AB27" s="14" t="str">
        <f>[23]Junho!$F$31</f>
        <v>**</v>
      </c>
      <c r="AC27" s="14" t="str">
        <f>[23]Junho!$F$32</f>
        <v>**</v>
      </c>
      <c r="AD27" s="14" t="str">
        <f>[23]Junho!$F$33</f>
        <v>**</v>
      </c>
      <c r="AE27" s="14" t="str">
        <f>[23]Junho!$F$34</f>
        <v>**</v>
      </c>
      <c r="AF27" s="16" t="s">
        <v>32</v>
      </c>
      <c r="AG27" s="25" t="s">
        <v>32</v>
      </c>
    </row>
    <row r="28" spans="1:34" s="5" customFormat="1" ht="17.100000000000001" customHeight="1" x14ac:dyDescent="0.2">
      <c r="A28" s="13" t="s">
        <v>34</v>
      </c>
      <c r="B28" s="21">
        <f>MAX(B5:B27)</f>
        <v>99</v>
      </c>
      <c r="C28" s="21">
        <f t="shared" ref="C28:AG28" si="3">MAX(C5:C27)</f>
        <v>99</v>
      </c>
      <c r="D28" s="21">
        <f t="shared" si="3"/>
        <v>97</v>
      </c>
      <c r="E28" s="21">
        <f t="shared" si="3"/>
        <v>98</v>
      </c>
      <c r="F28" s="21">
        <f t="shared" si="3"/>
        <v>99</v>
      </c>
      <c r="G28" s="21">
        <f t="shared" si="3"/>
        <v>99</v>
      </c>
      <c r="H28" s="21">
        <f t="shared" si="3"/>
        <v>98</v>
      </c>
      <c r="I28" s="21">
        <f t="shared" si="3"/>
        <v>100</v>
      </c>
      <c r="J28" s="21">
        <f t="shared" si="3"/>
        <v>100</v>
      </c>
      <c r="K28" s="21">
        <f t="shared" si="3"/>
        <v>100</v>
      </c>
      <c r="L28" s="21">
        <f t="shared" si="3"/>
        <v>100</v>
      </c>
      <c r="M28" s="21">
        <f t="shared" si="3"/>
        <v>100</v>
      </c>
      <c r="N28" s="21">
        <f t="shared" si="3"/>
        <v>100</v>
      </c>
      <c r="O28" s="21">
        <f t="shared" si="3"/>
        <v>99</v>
      </c>
      <c r="P28" s="21">
        <f t="shared" si="3"/>
        <v>97</v>
      </c>
      <c r="Q28" s="21">
        <f t="shared" si="3"/>
        <v>99</v>
      </c>
      <c r="R28" s="21">
        <f t="shared" si="3"/>
        <v>99</v>
      </c>
      <c r="S28" s="21">
        <f t="shared" si="3"/>
        <v>97</v>
      </c>
      <c r="T28" s="21">
        <f t="shared" si="3"/>
        <v>97</v>
      </c>
      <c r="U28" s="21">
        <f t="shared" si="3"/>
        <v>99</v>
      </c>
      <c r="V28" s="21">
        <f t="shared" si="3"/>
        <v>99</v>
      </c>
      <c r="W28" s="21">
        <f t="shared" si="3"/>
        <v>99</v>
      </c>
      <c r="X28" s="21">
        <f t="shared" si="3"/>
        <v>98</v>
      </c>
      <c r="Y28" s="21">
        <f t="shared" si="3"/>
        <v>100</v>
      </c>
      <c r="Z28" s="21">
        <f t="shared" si="3"/>
        <v>99</v>
      </c>
      <c r="AA28" s="21">
        <f t="shared" si="3"/>
        <v>100</v>
      </c>
      <c r="AB28" s="21">
        <f t="shared" si="3"/>
        <v>99</v>
      </c>
      <c r="AC28" s="21">
        <f t="shared" si="3"/>
        <v>99</v>
      </c>
      <c r="AD28" s="21">
        <f t="shared" si="3"/>
        <v>99</v>
      </c>
      <c r="AE28" s="52">
        <f t="shared" si="3"/>
        <v>100</v>
      </c>
      <c r="AF28" s="21">
        <f t="shared" si="3"/>
        <v>100</v>
      </c>
      <c r="AG28" s="21">
        <f t="shared" si="3"/>
        <v>98.3</v>
      </c>
      <c r="AH28" s="12"/>
    </row>
  </sheetData>
  <mergeCells count="33"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  <mergeCell ref="B3:B4"/>
    <mergeCell ref="C3:C4"/>
    <mergeCell ref="D3:D4"/>
    <mergeCell ref="E3:E4"/>
    <mergeCell ref="F3:F4"/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sqref="A1:AF1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5" ht="20.100000000000001" customHeight="1" thickBot="1" x14ac:dyDescent="0.25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5" s="4" customFormat="1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5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43</v>
      </c>
      <c r="AG3" s="32" t="s">
        <v>41</v>
      </c>
    </row>
    <row r="4" spans="1:35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29" t="s">
        <v>40</v>
      </c>
      <c r="AI4" s="5" t="s">
        <v>59</v>
      </c>
    </row>
    <row r="5" spans="1:35" s="5" customFormat="1" ht="20.100000000000001" customHeight="1" thickTop="1" x14ac:dyDescent="0.2">
      <c r="A5" s="8" t="s">
        <v>47</v>
      </c>
      <c r="B5" s="41">
        <f>[1]Junho!$G$5</f>
        <v>29</v>
      </c>
      <c r="C5" s="41">
        <f>[1]Junho!$G$6</f>
        <v>35</v>
      </c>
      <c r="D5" s="41">
        <f>[1]Junho!$G$7</f>
        <v>29</v>
      </c>
      <c r="E5" s="41">
        <f>[1]Junho!$G$8</f>
        <v>32</v>
      </c>
      <c r="F5" s="41">
        <f>[1]Junho!$G$9</f>
        <v>31</v>
      </c>
      <c r="G5" s="41">
        <f>[1]Junho!$G$10</f>
        <v>30</v>
      </c>
      <c r="H5" s="41">
        <f>[1]Junho!$G$11</f>
        <v>43</v>
      </c>
      <c r="I5" s="41">
        <f>[1]Junho!$G$12</f>
        <v>45</v>
      </c>
      <c r="J5" s="41">
        <f>[1]Junho!$G$13</f>
        <v>51</v>
      </c>
      <c r="K5" s="41">
        <f>[1]Junho!$G$14</f>
        <v>80</v>
      </c>
      <c r="L5" s="41">
        <f>[1]Junho!$G$15</f>
        <v>47</v>
      </c>
      <c r="M5" s="41">
        <f>[1]Junho!$G$16</f>
        <v>37</v>
      </c>
      <c r="N5" s="41">
        <f>[1]Junho!$G$17</f>
        <v>28</v>
      </c>
      <c r="O5" s="41">
        <f>[1]Junho!$G$18</f>
        <v>36</v>
      </c>
      <c r="P5" s="41">
        <f>[1]Junho!$G$19</f>
        <v>36</v>
      </c>
      <c r="Q5" s="41">
        <f>[1]Junho!$G$20</f>
        <v>28</v>
      </c>
      <c r="R5" s="41">
        <f>[1]Junho!$G$21</f>
        <v>31</v>
      </c>
      <c r="S5" s="41">
        <f>[1]Junho!$G$22</f>
        <v>31</v>
      </c>
      <c r="T5" s="41">
        <f>[1]Junho!$G$23</f>
        <v>20</v>
      </c>
      <c r="U5" s="41">
        <f>[1]Junho!$G$24</f>
        <v>29</v>
      </c>
      <c r="V5" s="41">
        <f>[1]Junho!$G$25</f>
        <v>23</v>
      </c>
      <c r="W5" s="41">
        <f>[1]Junho!$G$26</f>
        <v>29</v>
      </c>
      <c r="X5" s="41">
        <f>[1]Junho!$G$27</f>
        <v>28</v>
      </c>
      <c r="Y5" s="41">
        <f>[1]Junho!$G$28</f>
        <v>29</v>
      </c>
      <c r="Z5" s="41">
        <f>[1]Junho!$G$29</f>
        <v>26</v>
      </c>
      <c r="AA5" s="41">
        <f>[1]Junho!$G$30</f>
        <v>63</v>
      </c>
      <c r="AB5" s="41">
        <f>[1]Junho!$G$31</f>
        <v>28</v>
      </c>
      <c r="AC5" s="41">
        <f>[1]Junho!$G$32</f>
        <v>27</v>
      </c>
      <c r="AD5" s="41">
        <f>[1]Junho!$G$33</f>
        <v>28</v>
      </c>
      <c r="AE5" s="41">
        <f>[1]Junho!$G$34</f>
        <v>29</v>
      </c>
      <c r="AF5" s="42">
        <f t="shared" ref="AF5:AF26" si="1">MIN(B5:AE5)</f>
        <v>20</v>
      </c>
      <c r="AG5" s="43">
        <f t="shared" ref="AG5:AG26" si="2">AVERAGE(B5:AE5)</f>
        <v>34.6</v>
      </c>
    </row>
    <row r="6" spans="1:35" ht="17.100000000000001" customHeight="1" x14ac:dyDescent="0.2">
      <c r="A6" s="9" t="s">
        <v>0</v>
      </c>
      <c r="B6" s="3">
        <f>[2]Junho!$G$5</f>
        <v>40</v>
      </c>
      <c r="C6" s="3">
        <f>[2]Junho!$G$6</f>
        <v>46</v>
      </c>
      <c r="D6" s="3">
        <f>[2]Junho!$G$7</f>
        <v>36</v>
      </c>
      <c r="E6" s="3">
        <f>[2]Junho!$G$8</f>
        <v>57</v>
      </c>
      <c r="F6" s="3">
        <f>[2]Junho!$G$9</f>
        <v>35</v>
      </c>
      <c r="G6" s="3">
        <f>[2]Junho!$G$10</f>
        <v>45</v>
      </c>
      <c r="H6" s="3">
        <f>[2]Junho!$G$11</f>
        <v>61</v>
      </c>
      <c r="I6" s="3">
        <f>[2]Junho!$G$12</f>
        <v>56</v>
      </c>
      <c r="J6" s="3">
        <f>[2]Junho!$G$13</f>
        <v>72</v>
      </c>
      <c r="K6" s="3">
        <f>[2]Junho!$G$14</f>
        <v>50</v>
      </c>
      <c r="L6" s="3">
        <f>[2]Junho!$G$15</f>
        <v>43</v>
      </c>
      <c r="M6" s="3">
        <f>[2]Junho!$G$16</f>
        <v>53</v>
      </c>
      <c r="N6" s="3">
        <f>[2]Junho!$G$17</f>
        <v>42</v>
      </c>
      <c r="O6" s="3">
        <f>[2]Junho!$G$18</f>
        <v>46</v>
      </c>
      <c r="P6" s="3">
        <f>[2]Junho!$G$19</f>
        <v>47</v>
      </c>
      <c r="Q6" s="3">
        <f>[2]Junho!$G$20</f>
        <v>42</v>
      </c>
      <c r="R6" s="3">
        <f>[2]Junho!$G$21</f>
        <v>43</v>
      </c>
      <c r="S6" s="3">
        <f>[2]Junho!$G$22</f>
        <v>46</v>
      </c>
      <c r="T6" s="3">
        <f>[2]Junho!$G$23</f>
        <v>42</v>
      </c>
      <c r="U6" s="3">
        <f>[2]Junho!$G$24</f>
        <v>45</v>
      </c>
      <c r="V6" s="3">
        <f>[2]Junho!$G$25</f>
        <v>43</v>
      </c>
      <c r="W6" s="3">
        <f>[2]Junho!$G$26</f>
        <v>36</v>
      </c>
      <c r="X6" s="3">
        <f>[2]Junho!$G$27</f>
        <v>44</v>
      </c>
      <c r="Y6" s="3">
        <f>[2]Junho!$G$28</f>
        <v>57</v>
      </c>
      <c r="Z6" s="3">
        <f>[2]Junho!$G$29</f>
        <v>66</v>
      </c>
      <c r="AA6" s="3">
        <f>[2]Junho!$G$30</f>
        <v>66</v>
      </c>
      <c r="AB6" s="3">
        <f>[2]Junho!$G$31</f>
        <v>23</v>
      </c>
      <c r="AC6" s="3">
        <f>[2]Junho!$G$32</f>
        <v>34</v>
      </c>
      <c r="AD6" s="3">
        <f>[2]Junho!$G$33</f>
        <v>56</v>
      </c>
      <c r="AE6" s="3">
        <f>[2]Junho!$G$34</f>
        <v>75</v>
      </c>
      <c r="AF6" s="7">
        <f t="shared" si="1"/>
        <v>23</v>
      </c>
      <c r="AG6" s="25">
        <f t="shared" si="2"/>
        <v>48.233333333333334</v>
      </c>
    </row>
    <row r="7" spans="1:35" ht="17.100000000000001" customHeight="1" x14ac:dyDescent="0.2">
      <c r="A7" s="9" t="s">
        <v>1</v>
      </c>
      <c r="B7" s="3">
        <f>[3]Junho!$G$5</f>
        <v>34</v>
      </c>
      <c r="C7" s="3">
        <f>[3]Junho!$G$6</f>
        <v>31</v>
      </c>
      <c r="D7" s="3">
        <f>[3]Junho!$G$7</f>
        <v>35</v>
      </c>
      <c r="E7" s="3">
        <f>[3]Junho!$G$8</f>
        <v>34</v>
      </c>
      <c r="F7" s="3">
        <f>[3]Junho!$G$9</f>
        <v>37</v>
      </c>
      <c r="G7" s="3">
        <f>[3]Junho!$G$10</f>
        <v>37</v>
      </c>
      <c r="H7" s="3">
        <f>[3]Junho!$G$11</f>
        <v>45</v>
      </c>
      <c r="I7" s="3">
        <f>[3]Junho!$G$12</f>
        <v>54</v>
      </c>
      <c r="J7" s="3">
        <f>[3]Junho!$G$13</f>
        <v>65</v>
      </c>
      <c r="K7" s="3">
        <f>[3]Junho!$G$14</f>
        <v>46</v>
      </c>
      <c r="L7" s="3">
        <f>[3]Junho!$G$15</f>
        <v>46</v>
      </c>
      <c r="M7" s="3">
        <f>[3]Junho!$G$16</f>
        <v>37</v>
      </c>
      <c r="N7" s="3">
        <f>[3]Junho!$G$17</f>
        <v>25</v>
      </c>
      <c r="O7" s="3">
        <f>[3]Junho!$G$18</f>
        <v>31</v>
      </c>
      <c r="P7" s="3">
        <f>[3]Junho!$G$19</f>
        <v>30</v>
      </c>
      <c r="Q7" s="3">
        <f>[3]Junho!$G$20</f>
        <v>31</v>
      </c>
      <c r="R7" s="3">
        <f>[3]Junho!$G$21</f>
        <v>38</v>
      </c>
      <c r="S7" s="3">
        <f>[3]Junho!$G$22</f>
        <v>37</v>
      </c>
      <c r="T7" s="3">
        <f>[3]Junho!$G$23</f>
        <v>34</v>
      </c>
      <c r="U7" s="3">
        <f>[3]Junho!$G$24</f>
        <v>37</v>
      </c>
      <c r="V7" s="3">
        <f>[3]Junho!$G$25</f>
        <v>36</v>
      </c>
      <c r="W7" s="3">
        <f>[3]Junho!$G$26</f>
        <v>29</v>
      </c>
      <c r="X7" s="3">
        <f>[3]Junho!$G$27</f>
        <v>31</v>
      </c>
      <c r="Y7" s="3">
        <f>[3]Junho!$G$28</f>
        <v>46</v>
      </c>
      <c r="Z7" s="3">
        <f>[3]Junho!$G$29</f>
        <v>53</v>
      </c>
      <c r="AA7" s="3">
        <f>[3]Junho!$G$30</f>
        <v>53</v>
      </c>
      <c r="AB7" s="3">
        <f>[3]Junho!$G$31</f>
        <v>42</v>
      </c>
      <c r="AC7" s="3">
        <f>[3]Junho!$G$32</f>
        <v>29</v>
      </c>
      <c r="AD7" s="3">
        <f>[3]Junho!$G$33</f>
        <v>48</v>
      </c>
      <c r="AE7" s="3">
        <f>[3]Junho!$G$34</f>
        <v>45</v>
      </c>
      <c r="AF7" s="7">
        <f t="shared" si="1"/>
        <v>25</v>
      </c>
      <c r="AG7" s="25">
        <f t="shared" si="2"/>
        <v>39.200000000000003</v>
      </c>
    </row>
    <row r="8" spans="1:35" ht="17.100000000000001" customHeight="1" x14ac:dyDescent="0.2">
      <c r="A8" s="9" t="s">
        <v>2</v>
      </c>
      <c r="B8" s="3">
        <f>[4]Junho!$G$5</f>
        <v>29</v>
      </c>
      <c r="C8" s="3">
        <f>[4]Junho!$G$6</f>
        <v>29</v>
      </c>
      <c r="D8" s="3">
        <f>[4]Junho!$G$7</f>
        <v>33</v>
      </c>
      <c r="E8" s="3">
        <f>[4]Junho!$G$8</f>
        <v>33</v>
      </c>
      <c r="F8" s="3">
        <f>[4]Junho!$G$9</f>
        <v>32</v>
      </c>
      <c r="G8" s="3">
        <f>[4]Junho!$G$10</f>
        <v>36</v>
      </c>
      <c r="H8" s="3">
        <f>[4]Junho!$G$11</f>
        <v>54</v>
      </c>
      <c r="I8" s="3">
        <f>[4]Junho!$G$12</f>
        <v>51</v>
      </c>
      <c r="J8" s="3">
        <f>[4]Junho!$G$13</f>
        <v>69</v>
      </c>
      <c r="K8" s="3">
        <f>[4]Junho!$G$14</f>
        <v>64</v>
      </c>
      <c r="L8" s="3">
        <f>[4]Junho!$G$15</f>
        <v>40</v>
      </c>
      <c r="M8" s="3">
        <f>[4]Junho!$G$16</f>
        <v>31</v>
      </c>
      <c r="N8" s="3">
        <f>[4]Junho!$G$17</f>
        <v>24</v>
      </c>
      <c r="O8" s="3">
        <f>[4]Junho!$G$18</f>
        <v>23</v>
      </c>
      <c r="P8" s="3">
        <f>[4]Junho!$G$19</f>
        <v>29</v>
      </c>
      <c r="Q8" s="3">
        <f>[4]Junho!$G$20</f>
        <v>29</v>
      </c>
      <c r="R8" s="3">
        <f>[4]Junho!$G$21</f>
        <v>38</v>
      </c>
      <c r="S8" s="3">
        <f>[4]Junho!$G$22</f>
        <v>37</v>
      </c>
      <c r="T8" s="3">
        <f>[4]Junho!$G$23</f>
        <v>34</v>
      </c>
      <c r="U8" s="3">
        <f>[4]Junho!$G$24</f>
        <v>37</v>
      </c>
      <c r="V8" s="3">
        <f>[4]Junho!$G$25</f>
        <v>35</v>
      </c>
      <c r="W8" s="3">
        <f>[4]Junho!$G$26</f>
        <v>26</v>
      </c>
      <c r="X8" s="3">
        <f>[4]Junho!$G$27</f>
        <v>30</v>
      </c>
      <c r="Y8" s="3">
        <f>[4]Junho!$G$28</f>
        <v>30</v>
      </c>
      <c r="Z8" s="3">
        <f>[4]Junho!$G$29</f>
        <v>34</v>
      </c>
      <c r="AA8" s="3">
        <f>[4]Junho!$G$30</f>
        <v>63</v>
      </c>
      <c r="AB8" s="3">
        <f>[4]Junho!$G$31</f>
        <v>27</v>
      </c>
      <c r="AC8" s="3">
        <f>[4]Junho!$G$32</f>
        <v>28</v>
      </c>
      <c r="AD8" s="3">
        <f>[4]Junho!$G$33</f>
        <v>40</v>
      </c>
      <c r="AE8" s="3">
        <f>[4]Junho!$G$34</f>
        <v>32</v>
      </c>
      <c r="AF8" s="7">
        <f t="shared" si="1"/>
        <v>23</v>
      </c>
      <c r="AG8" s="25">
        <f t="shared" si="2"/>
        <v>36.56666666666667</v>
      </c>
    </row>
    <row r="9" spans="1:35" ht="17.100000000000001" customHeight="1" x14ac:dyDescent="0.2">
      <c r="A9" s="9" t="s">
        <v>3</v>
      </c>
      <c r="B9" s="3">
        <f>[5]Junho!$G$5</f>
        <v>22</v>
      </c>
      <c r="C9" s="3">
        <f>[5]Junho!$G$6</f>
        <v>31</v>
      </c>
      <c r="D9" s="3">
        <f>[5]Junho!$G$7</f>
        <v>29</v>
      </c>
      <c r="E9" s="3">
        <f>[5]Junho!$G$8</f>
        <v>29</v>
      </c>
      <c r="F9" s="3">
        <f>[5]Junho!$G$9</f>
        <v>27</v>
      </c>
      <c r="G9" s="3">
        <f>[5]Junho!$G$10</f>
        <v>28</v>
      </c>
      <c r="H9" s="3">
        <f>[5]Junho!$G$11</f>
        <v>32</v>
      </c>
      <c r="I9" s="3">
        <f>[5]Junho!$G$12</f>
        <v>52</v>
      </c>
      <c r="J9" s="3">
        <f>[5]Junho!$G$13</f>
        <v>60</v>
      </c>
      <c r="K9" s="3">
        <f>[5]Junho!$G$14</f>
        <v>77</v>
      </c>
      <c r="L9" s="3">
        <f>[5]Junho!$G$15</f>
        <v>49</v>
      </c>
      <c r="M9" s="3">
        <f>[5]Junho!$G$16</f>
        <v>39</v>
      </c>
      <c r="N9" s="3">
        <f>[5]Junho!$G$17</f>
        <v>21</v>
      </c>
      <c r="O9" s="3">
        <f>[5]Junho!$G$18</f>
        <v>26</v>
      </c>
      <c r="P9" s="3">
        <f>[5]Junho!$G$19</f>
        <v>33</v>
      </c>
      <c r="Q9" s="3">
        <f>[5]Junho!$G$20</f>
        <v>34</v>
      </c>
      <c r="R9" s="3">
        <f>[5]Junho!$G$21</f>
        <v>32</v>
      </c>
      <c r="S9" s="3">
        <f>[5]Junho!$G$22</f>
        <v>32</v>
      </c>
      <c r="T9" s="3">
        <f>[5]Junho!$G$23</f>
        <v>26</v>
      </c>
      <c r="U9" s="3">
        <f>[5]Junho!$G$24</f>
        <v>26</v>
      </c>
      <c r="V9" s="3">
        <f>[5]Junho!$G$25</f>
        <v>25</v>
      </c>
      <c r="W9" s="3">
        <f>[5]Junho!$G$26</f>
        <v>27</v>
      </c>
      <c r="X9" s="3">
        <f>[5]Junho!$G$27</f>
        <v>31</v>
      </c>
      <c r="Y9" s="3">
        <f>[5]Junho!$G$28</f>
        <v>32</v>
      </c>
      <c r="Z9" s="3">
        <f>[5]Junho!$G$29</f>
        <v>27</v>
      </c>
      <c r="AA9" s="3">
        <f>[5]Junho!$G$30</f>
        <v>67</v>
      </c>
      <c r="AB9" s="3">
        <f>[5]Junho!$G$31</f>
        <v>36</v>
      </c>
      <c r="AC9" s="3">
        <f>[5]Junho!$G$32</f>
        <v>33</v>
      </c>
      <c r="AD9" s="3">
        <f>[5]Junho!$G$33</f>
        <v>26</v>
      </c>
      <c r="AE9" s="3">
        <f>[5]Junho!$G$34</f>
        <v>26</v>
      </c>
      <c r="AF9" s="7">
        <f t="shared" si="1"/>
        <v>21</v>
      </c>
      <c r="AG9" s="25">
        <f t="shared" si="2"/>
        <v>34.5</v>
      </c>
    </row>
    <row r="10" spans="1:35" ht="17.100000000000001" customHeight="1" x14ac:dyDescent="0.2">
      <c r="A10" s="9" t="s">
        <v>4</v>
      </c>
      <c r="B10" s="3">
        <f>[6]Junho!$G$5</f>
        <v>16</v>
      </c>
      <c r="C10" s="3">
        <f>[6]Junho!$G$6</f>
        <v>34</v>
      </c>
      <c r="D10" s="3">
        <f>[6]Junho!$G$7</f>
        <v>34</v>
      </c>
      <c r="E10" s="3">
        <f>[6]Junho!$G$8</f>
        <v>34</v>
      </c>
      <c r="F10" s="3">
        <f>[6]Junho!$G$9</f>
        <v>33</v>
      </c>
      <c r="G10" s="3">
        <f>[6]Junho!$G$10</f>
        <v>31</v>
      </c>
      <c r="H10" s="3">
        <f>[6]Junho!$G$11</f>
        <v>42</v>
      </c>
      <c r="I10" s="3">
        <f>[6]Junho!$G$12</f>
        <v>46</v>
      </c>
      <c r="J10" s="3">
        <f>[6]Junho!$G$13</f>
        <v>60</v>
      </c>
      <c r="K10" s="3">
        <f>[6]Junho!$G$14</f>
        <v>78</v>
      </c>
      <c r="L10" s="3">
        <f>[6]Junho!$G$15</f>
        <v>50</v>
      </c>
      <c r="M10" s="3">
        <f>[6]Junho!$G$16</f>
        <v>38</v>
      </c>
      <c r="N10" s="3">
        <f>[6]Junho!$G$17</f>
        <v>24</v>
      </c>
      <c r="O10" s="3">
        <f>[6]Junho!$G$18</f>
        <v>29</v>
      </c>
      <c r="P10" s="3">
        <f>[6]Junho!$G$19</f>
        <v>31</v>
      </c>
      <c r="Q10" s="3">
        <f>[6]Junho!$G$20</f>
        <v>32</v>
      </c>
      <c r="R10" s="3">
        <f>[6]Junho!$G$21</f>
        <v>35</v>
      </c>
      <c r="S10" s="3">
        <f>[6]Junho!$G$22</f>
        <v>34</v>
      </c>
      <c r="T10" s="3">
        <f>[6]Junho!$G$23</f>
        <v>30</v>
      </c>
      <c r="U10" s="3">
        <f>[6]Junho!$G$24</f>
        <v>28</v>
      </c>
      <c r="V10" s="3">
        <f>[6]Junho!$G$25</f>
        <v>29</v>
      </c>
      <c r="W10" s="3">
        <f>[6]Junho!$G$26</f>
        <v>29</v>
      </c>
      <c r="X10" s="3">
        <f>[6]Junho!$G$27</f>
        <v>31</v>
      </c>
      <c r="Y10" s="3">
        <f>[6]Junho!$G$28</f>
        <v>32</v>
      </c>
      <c r="Z10" s="3">
        <f>[6]Junho!$G$29</f>
        <v>27</v>
      </c>
      <c r="AA10" s="3">
        <f>[6]Junho!$G$30</f>
        <v>53</v>
      </c>
      <c r="AB10" s="3">
        <f>[6]Junho!$G$31</f>
        <v>40</v>
      </c>
      <c r="AC10" s="3">
        <f>[6]Junho!$G$32</f>
        <v>34</v>
      </c>
      <c r="AD10" s="3">
        <f>[6]Junho!$G$33</f>
        <v>30</v>
      </c>
      <c r="AE10" s="3">
        <f>[6]Junho!$G$34</f>
        <v>25</v>
      </c>
      <c r="AF10" s="7">
        <f t="shared" si="1"/>
        <v>16</v>
      </c>
      <c r="AG10" s="25">
        <f t="shared" si="2"/>
        <v>35.633333333333333</v>
      </c>
    </row>
    <row r="11" spans="1:35" ht="17.100000000000001" customHeight="1" x14ac:dyDescent="0.2">
      <c r="A11" s="9" t="s">
        <v>5</v>
      </c>
      <c r="B11" s="14">
        <f>[7]Junho!$G$5</f>
        <v>44</v>
      </c>
      <c r="C11" s="14">
        <f>[7]Junho!$G$6</f>
        <v>42</v>
      </c>
      <c r="D11" s="14">
        <f>[7]Junho!$G$7</f>
        <v>42</v>
      </c>
      <c r="E11" s="14">
        <f>[7]Junho!$G$8</f>
        <v>28</v>
      </c>
      <c r="F11" s="14">
        <f>[7]Junho!$G$9</f>
        <v>55</v>
      </c>
      <c r="G11" s="14">
        <f>[7]Junho!$G$10</f>
        <v>49</v>
      </c>
      <c r="H11" s="14">
        <f>[7]Junho!$G$11</f>
        <v>59</v>
      </c>
      <c r="I11" s="14">
        <f>[7]Junho!$G$12</f>
        <v>64</v>
      </c>
      <c r="J11" s="14">
        <f>[7]Junho!$G$13</f>
        <v>63</v>
      </c>
      <c r="K11" s="14">
        <f>[7]Junho!$G$14</f>
        <v>49</v>
      </c>
      <c r="L11" s="14">
        <f>[7]Junho!$G$15</f>
        <v>57</v>
      </c>
      <c r="M11" s="14">
        <f>[7]Junho!$G$16</f>
        <v>57</v>
      </c>
      <c r="N11" s="14">
        <f>[7]Junho!$G$17</f>
        <v>48</v>
      </c>
      <c r="O11" s="14">
        <f>[7]Junho!$G$18</f>
        <v>60</v>
      </c>
      <c r="P11" s="14">
        <f>[7]Junho!$G$19</f>
        <v>47</v>
      </c>
      <c r="Q11" s="14">
        <f>[7]Junho!$G$20</f>
        <v>51</v>
      </c>
      <c r="R11" s="14">
        <f>[7]Junho!$G$21</f>
        <v>50</v>
      </c>
      <c r="S11" s="14">
        <f>[7]Junho!$G$22</f>
        <v>53</v>
      </c>
      <c r="T11" s="14">
        <f>[7]Junho!$G$23</f>
        <v>49</v>
      </c>
      <c r="U11" s="14">
        <f>[7]Junho!$G$24</f>
        <v>50</v>
      </c>
      <c r="V11" s="14">
        <f>[7]Junho!$G$25</f>
        <v>51</v>
      </c>
      <c r="W11" s="14">
        <f>[7]Junho!$G$26</f>
        <v>55</v>
      </c>
      <c r="X11" s="14">
        <f>[7]Junho!$G$27</f>
        <v>60</v>
      </c>
      <c r="Y11" s="14">
        <f>[7]Junho!$G$28</f>
        <v>67</v>
      </c>
      <c r="Z11" s="14">
        <f>[7]Junho!$G$29</f>
        <v>78</v>
      </c>
      <c r="AA11" s="14">
        <f>[7]Junho!$G$30</f>
        <v>50</v>
      </c>
      <c r="AB11" s="14">
        <f>[7]Junho!$G$31</f>
        <v>47</v>
      </c>
      <c r="AC11" s="14">
        <f>[7]Junho!$G$32</f>
        <v>42</v>
      </c>
      <c r="AD11" s="14">
        <f>[7]Junho!$G$33</f>
        <v>50</v>
      </c>
      <c r="AE11" s="14">
        <f>[7]Junho!$G$34</f>
        <v>57</v>
      </c>
      <c r="AF11" s="7">
        <f t="shared" si="1"/>
        <v>28</v>
      </c>
      <c r="AG11" s="25">
        <f t="shared" si="2"/>
        <v>52.466666666666669</v>
      </c>
    </row>
    <row r="12" spans="1:35" ht="17.100000000000001" customHeight="1" x14ac:dyDescent="0.2">
      <c r="A12" s="9" t="s">
        <v>6</v>
      </c>
      <c r="B12" s="14">
        <f>[8]Junho!$G$5</f>
        <v>25</v>
      </c>
      <c r="C12" s="14">
        <f>[8]Junho!$G$6</f>
        <v>31</v>
      </c>
      <c r="D12" s="14">
        <f>[8]Junho!$G$7</f>
        <v>26</v>
      </c>
      <c r="E12" s="14">
        <f>[8]Junho!$G$8</f>
        <v>26</v>
      </c>
      <c r="F12" s="14">
        <f>[8]Junho!$G$9</f>
        <v>28</v>
      </c>
      <c r="G12" s="14">
        <f>[8]Junho!$G$10</f>
        <v>27</v>
      </c>
      <c r="H12" s="14">
        <f>[8]Junho!$G$11</f>
        <v>45</v>
      </c>
      <c r="I12" s="14">
        <f>[8]Junho!$G$12</f>
        <v>47</v>
      </c>
      <c r="J12" s="14">
        <f>[8]Junho!$G$13</f>
        <v>47</v>
      </c>
      <c r="K12" s="14">
        <f>[8]Junho!$G$14</f>
        <v>67</v>
      </c>
      <c r="L12" s="14">
        <f>[8]Junho!$G$15</f>
        <v>47</v>
      </c>
      <c r="M12" s="14">
        <f>[8]Junho!$G$16</f>
        <v>33</v>
      </c>
      <c r="N12" s="14">
        <f>[8]Junho!$G$17</f>
        <v>28</v>
      </c>
      <c r="O12" s="14">
        <f>[8]Junho!$G$18</f>
        <v>22</v>
      </c>
      <c r="P12" s="14">
        <f>[8]Junho!$G$19</f>
        <v>23</v>
      </c>
      <c r="Q12" s="14">
        <f>[8]Junho!$G$20</f>
        <v>28</v>
      </c>
      <c r="R12" s="14">
        <f>[8]Junho!$G$21</f>
        <v>33</v>
      </c>
      <c r="S12" s="14">
        <f>[8]Junho!$G$22</f>
        <v>35</v>
      </c>
      <c r="T12" s="14">
        <f>[8]Junho!$G$23</f>
        <v>31</v>
      </c>
      <c r="U12" s="14">
        <f>[8]Junho!$G$24</f>
        <v>31</v>
      </c>
      <c r="V12" s="14">
        <f>[8]Junho!$G$25</f>
        <v>29</v>
      </c>
      <c r="W12" s="14">
        <f>[8]Junho!$G$26</f>
        <v>24</v>
      </c>
      <c r="X12" s="14">
        <f>[8]Junho!$G$27</f>
        <v>26</v>
      </c>
      <c r="Y12" s="14">
        <f>[8]Junho!$G$28</f>
        <v>29</v>
      </c>
      <c r="Z12" s="14">
        <f>[8]Junho!$G$29</f>
        <v>29</v>
      </c>
      <c r="AA12" s="14">
        <f>[8]Junho!$G$30</f>
        <v>70</v>
      </c>
      <c r="AB12" s="14">
        <f>[8]Junho!$G$31</f>
        <v>34</v>
      </c>
      <c r="AC12" s="14">
        <f>[8]Junho!$G$32</f>
        <v>30</v>
      </c>
      <c r="AD12" s="14">
        <f>[8]Junho!$G$33</f>
        <v>33</v>
      </c>
      <c r="AE12" s="14">
        <f>[8]Junho!$G$34</f>
        <v>29</v>
      </c>
      <c r="AF12" s="7">
        <f t="shared" si="1"/>
        <v>22</v>
      </c>
      <c r="AG12" s="25">
        <f t="shared" si="2"/>
        <v>33.766666666666666</v>
      </c>
    </row>
    <row r="13" spans="1:35" ht="17.100000000000001" customHeight="1" x14ac:dyDescent="0.2">
      <c r="A13" s="9" t="s">
        <v>7</v>
      </c>
      <c r="B13" s="14">
        <f>[9]Junho!$G$5</f>
        <v>39</v>
      </c>
      <c r="C13" s="14">
        <f>[9]Junho!$G$6</f>
        <v>43</v>
      </c>
      <c r="D13" s="14">
        <f>[9]Junho!$G$7</f>
        <v>39</v>
      </c>
      <c r="E13" s="14">
        <f>[9]Junho!$G$8</f>
        <v>57</v>
      </c>
      <c r="F13" s="14">
        <f>[9]Junho!$G$9</f>
        <v>44</v>
      </c>
      <c r="G13" s="14">
        <f>[9]Junho!$G$10</f>
        <v>46</v>
      </c>
      <c r="H13" s="14">
        <f>[9]Junho!$G$11</f>
        <v>56</v>
      </c>
      <c r="I13" s="14">
        <f>[9]Junho!$G$12</f>
        <v>61</v>
      </c>
      <c r="J13" s="14">
        <f>[9]Junho!$G$13</f>
        <v>76</v>
      </c>
      <c r="K13" s="14">
        <f>[9]Junho!$G$14</f>
        <v>42</v>
      </c>
      <c r="L13" s="14">
        <f>[9]Junho!$G$15</f>
        <v>45</v>
      </c>
      <c r="M13" s="14">
        <f>[9]Junho!$G$16</f>
        <v>51</v>
      </c>
      <c r="N13" s="14">
        <f>[9]Junho!$G$17</f>
        <v>40</v>
      </c>
      <c r="O13" s="14">
        <f>[9]Junho!$G$18</f>
        <v>42</v>
      </c>
      <c r="P13" s="14">
        <f>[9]Junho!$G$19</f>
        <v>48</v>
      </c>
      <c r="Q13" s="14">
        <f>[9]Junho!$G$20</f>
        <v>39</v>
      </c>
      <c r="R13" s="14">
        <f>[9]Junho!$G$21</f>
        <v>43</v>
      </c>
      <c r="S13" s="14">
        <f>[9]Junho!$G$22</f>
        <v>44</v>
      </c>
      <c r="T13" s="14">
        <f>[9]Junho!$G$23</f>
        <v>37</v>
      </c>
      <c r="U13" s="14">
        <f>[9]Junho!$G$24</f>
        <v>41</v>
      </c>
      <c r="V13" s="14">
        <f>[9]Junho!$G$25</f>
        <v>40</v>
      </c>
      <c r="W13" s="14">
        <f>[9]Junho!$G$26</f>
        <v>33</v>
      </c>
      <c r="X13" s="14">
        <f>[9]Junho!$G$27</f>
        <v>43</v>
      </c>
      <c r="Y13" s="14">
        <f>[9]Junho!$G$28</f>
        <v>45</v>
      </c>
      <c r="Z13" s="14">
        <f>[9]Junho!$G$29</f>
        <v>57</v>
      </c>
      <c r="AA13" s="14">
        <f>[9]Junho!$G$30</f>
        <v>68</v>
      </c>
      <c r="AB13" s="14">
        <f>[9]Junho!$G$31</f>
        <v>34</v>
      </c>
      <c r="AC13" s="14">
        <f>[9]Junho!$G$32</f>
        <v>38</v>
      </c>
      <c r="AD13" s="14">
        <f>[9]Junho!$G$33</f>
        <v>44</v>
      </c>
      <c r="AE13" s="14">
        <f>[9]Junho!$G$34</f>
        <v>89</v>
      </c>
      <c r="AF13" s="7">
        <f t="shared" si="1"/>
        <v>33</v>
      </c>
      <c r="AG13" s="25">
        <f t="shared" si="2"/>
        <v>47.466666666666669</v>
      </c>
    </row>
    <row r="14" spans="1:35" ht="17.100000000000001" customHeight="1" x14ac:dyDescent="0.2">
      <c r="A14" s="9" t="s">
        <v>8</v>
      </c>
      <c r="B14" s="14">
        <f>[10]Junho!$G$5</f>
        <v>37</v>
      </c>
      <c r="C14" s="14">
        <f>[10]Junho!$G$6</f>
        <v>36</v>
      </c>
      <c r="D14" s="14">
        <f>[10]Junho!$G$7</f>
        <v>31</v>
      </c>
      <c r="E14" s="14">
        <f>[10]Junho!$G$8</f>
        <v>37</v>
      </c>
      <c r="F14" s="14">
        <f>[10]Junho!$G$9</f>
        <v>48</v>
      </c>
      <c r="G14" s="14">
        <f>[10]Junho!$G$10</f>
        <v>46</v>
      </c>
      <c r="H14" s="14">
        <f>[10]Junho!$G$11</f>
        <v>56</v>
      </c>
      <c r="I14" s="14">
        <f>[10]Junho!$G$12</f>
        <v>51</v>
      </c>
      <c r="J14" s="14">
        <f>[10]Junho!$G$13</f>
        <v>76</v>
      </c>
      <c r="K14" s="14">
        <f>[10]Junho!$G$14</f>
        <v>41</v>
      </c>
      <c r="L14" s="14">
        <f>[10]Junho!$G$15</f>
        <v>45</v>
      </c>
      <c r="M14" s="14">
        <f>[10]Junho!$G$16</f>
        <v>53</v>
      </c>
      <c r="N14" s="14">
        <f>[10]Junho!$G$17</f>
        <v>42</v>
      </c>
      <c r="O14" s="14">
        <f>[10]Junho!$G$18</f>
        <v>46</v>
      </c>
      <c r="P14" s="14">
        <f>[10]Junho!$G$19</f>
        <v>48</v>
      </c>
      <c r="Q14" s="14">
        <f>[10]Junho!$G$20</f>
        <v>47</v>
      </c>
      <c r="R14" s="14">
        <f>[10]Junho!$G$21</f>
        <v>42</v>
      </c>
      <c r="S14" s="14">
        <f>[10]Junho!$G$22</f>
        <v>47</v>
      </c>
      <c r="T14" s="14">
        <f>[10]Junho!$G$23</f>
        <v>33</v>
      </c>
      <c r="U14" s="14">
        <f>[10]Junho!$G$24</f>
        <v>36</v>
      </c>
      <c r="V14" s="14">
        <f>[10]Junho!$G$25</f>
        <v>44</v>
      </c>
      <c r="W14" s="14">
        <f>[10]Junho!$G$26</f>
        <v>37</v>
      </c>
      <c r="X14" s="14">
        <f>[10]Junho!$G$27</f>
        <v>54</v>
      </c>
      <c r="Y14" s="14">
        <f>[10]Junho!$G$28</f>
        <v>56</v>
      </c>
      <c r="Z14" s="14">
        <f>[10]Junho!$G$29</f>
        <v>63</v>
      </c>
      <c r="AA14" s="14">
        <f>[10]Junho!$G$30</f>
        <v>61</v>
      </c>
      <c r="AB14" s="14">
        <f>[10]Junho!$G$31</f>
        <v>26</v>
      </c>
      <c r="AC14" s="14">
        <f>[10]Junho!$G$32</f>
        <v>27</v>
      </c>
      <c r="AD14" s="14">
        <f>[10]Junho!$G$33</f>
        <v>43</v>
      </c>
      <c r="AE14" s="14">
        <f>[10]Junho!$G$34</f>
        <v>76</v>
      </c>
      <c r="AF14" s="7">
        <f t="shared" si="1"/>
        <v>26</v>
      </c>
      <c r="AG14" s="25">
        <f t="shared" si="2"/>
        <v>46.166666666666664</v>
      </c>
    </row>
    <row r="15" spans="1:35" ht="17.100000000000001" customHeight="1" x14ac:dyDescent="0.2">
      <c r="A15" s="9" t="s">
        <v>9</v>
      </c>
      <c r="B15" s="14">
        <f>[11]Junho!$G$5</f>
        <v>30</v>
      </c>
      <c r="C15" s="14">
        <f>[11]Junho!$G$6</f>
        <v>35</v>
      </c>
      <c r="D15" s="14">
        <f>[11]Junho!$G$7</f>
        <v>31</v>
      </c>
      <c r="E15" s="14">
        <f>[11]Junho!$G$8</f>
        <v>50</v>
      </c>
      <c r="F15" s="14">
        <f>[11]Junho!$G$9</f>
        <v>41</v>
      </c>
      <c r="G15" s="14">
        <f>[11]Junho!$G$10</f>
        <v>35</v>
      </c>
      <c r="H15" s="14">
        <f>[11]Junho!$G$11</f>
        <v>54</v>
      </c>
      <c r="I15" s="14">
        <f>[11]Junho!$G$12</f>
        <v>49</v>
      </c>
      <c r="J15" s="14">
        <f>[11]Junho!$G$13</f>
        <v>76</v>
      </c>
      <c r="K15" s="14">
        <f>[11]Junho!$G$14</f>
        <v>41</v>
      </c>
      <c r="L15" s="14">
        <f>[11]Junho!$G$15</f>
        <v>40</v>
      </c>
      <c r="M15" s="14">
        <f>[11]Junho!$G$16</f>
        <v>42</v>
      </c>
      <c r="N15" s="14">
        <f>[11]Junho!$G$17</f>
        <v>35</v>
      </c>
      <c r="O15" s="14">
        <f>[11]Junho!$G$18</f>
        <v>36</v>
      </c>
      <c r="P15" s="14">
        <f>[11]Junho!$G$19</f>
        <v>39</v>
      </c>
      <c r="Q15" s="14">
        <f>[11]Junho!$G$20</f>
        <v>30</v>
      </c>
      <c r="R15" s="14">
        <f>[11]Junho!$G$21</f>
        <v>37</v>
      </c>
      <c r="S15" s="14">
        <f>[11]Junho!$G$22</f>
        <v>39</v>
      </c>
      <c r="T15" s="14">
        <f>[11]Junho!$G$23</f>
        <v>28</v>
      </c>
      <c r="U15" s="14">
        <f>[11]Junho!$G$24</f>
        <v>34</v>
      </c>
      <c r="V15" s="14">
        <f>[11]Junho!$G$25</f>
        <v>34</v>
      </c>
      <c r="W15" s="14">
        <f>[11]Junho!$G$26</f>
        <v>31</v>
      </c>
      <c r="X15" s="14">
        <f>[11]Junho!$G$27</f>
        <v>40</v>
      </c>
      <c r="Y15" s="14">
        <f>[11]Junho!$G$28</f>
        <v>42</v>
      </c>
      <c r="Z15" s="14">
        <f>[11]Junho!$G$29</f>
        <v>38</v>
      </c>
      <c r="AA15" s="14">
        <f>[11]Junho!$G$30</f>
        <v>61</v>
      </c>
      <c r="AB15" s="14">
        <f>[11]Junho!$G$31</f>
        <v>22</v>
      </c>
      <c r="AC15" s="14">
        <f>[11]Junho!$G$32</f>
        <v>27</v>
      </c>
      <c r="AD15" s="14">
        <f>[11]Junho!$G$33</f>
        <v>40</v>
      </c>
      <c r="AE15" s="14">
        <f>[11]Junho!$G$34</f>
        <v>83</v>
      </c>
      <c r="AF15" s="7">
        <f t="shared" si="1"/>
        <v>22</v>
      </c>
      <c r="AG15" s="25">
        <f t="shared" si="2"/>
        <v>40.666666666666664</v>
      </c>
    </row>
    <row r="16" spans="1:35" ht="17.100000000000001" customHeight="1" x14ac:dyDescent="0.2">
      <c r="A16" s="9" t="s">
        <v>10</v>
      </c>
      <c r="B16" s="14">
        <f>[12]Junho!$G$5</f>
        <v>33</v>
      </c>
      <c r="C16" s="14">
        <f>[12]Junho!$G$6</f>
        <v>35</v>
      </c>
      <c r="D16" s="14">
        <f>[12]Junho!$G$7</f>
        <v>38</v>
      </c>
      <c r="E16" s="14">
        <f>[12]Junho!$G$8</f>
        <v>57</v>
      </c>
      <c r="F16" s="14">
        <f>[12]Junho!$G$9</f>
        <v>37</v>
      </c>
      <c r="G16" s="14">
        <f>[12]Junho!$G$10</f>
        <v>36</v>
      </c>
      <c r="H16" s="14">
        <f>[12]Junho!$G$11</f>
        <v>53</v>
      </c>
      <c r="I16" s="14">
        <f>[12]Junho!$G$12</f>
        <v>47</v>
      </c>
      <c r="J16" s="14">
        <f>[12]Junho!$G$13</f>
        <v>71</v>
      </c>
      <c r="K16" s="14">
        <f>[12]Junho!$G$14</f>
        <v>42</v>
      </c>
      <c r="L16" s="14">
        <f>[12]Junho!$G$15</f>
        <v>41</v>
      </c>
      <c r="M16" s="14">
        <f>[12]Junho!$G$16</f>
        <v>47</v>
      </c>
      <c r="N16" s="14">
        <f>[12]Junho!$G$17</f>
        <v>37</v>
      </c>
      <c r="O16" s="14">
        <f>[12]Junho!$G$18</f>
        <v>35</v>
      </c>
      <c r="P16" s="14">
        <f>[12]Junho!$G$19</f>
        <v>40</v>
      </c>
      <c r="Q16" s="14">
        <f>[12]Junho!$G$20</f>
        <v>33</v>
      </c>
      <c r="R16" s="14">
        <f>[12]Junho!$G$21</f>
        <v>40</v>
      </c>
      <c r="S16" s="14">
        <f>[12]Junho!$G$22</f>
        <v>43</v>
      </c>
      <c r="T16" s="14">
        <f>[12]Junho!$G$23</f>
        <v>34</v>
      </c>
      <c r="U16" s="14">
        <f>[12]Junho!$G$24</f>
        <v>40</v>
      </c>
      <c r="V16" s="14">
        <f>[12]Junho!$G$25</f>
        <v>41</v>
      </c>
      <c r="W16" s="14">
        <f>[12]Junho!$G$26</f>
        <v>34</v>
      </c>
      <c r="X16" s="14">
        <f>[12]Junho!$G$27</f>
        <v>42</v>
      </c>
      <c r="Y16" s="14">
        <f>[12]Junho!$G$28</f>
        <v>40</v>
      </c>
      <c r="Z16" s="14">
        <f>[12]Junho!$G$29</f>
        <v>73</v>
      </c>
      <c r="AA16" s="14">
        <f>[12]Junho!$G$30</f>
        <v>65</v>
      </c>
      <c r="AB16" s="14">
        <f>[12]Junho!$G$31</f>
        <v>24</v>
      </c>
      <c r="AC16" s="14">
        <f>[12]Junho!$G$32</f>
        <v>25</v>
      </c>
      <c r="AD16" s="14">
        <f>[12]Junho!$G$33</f>
        <v>43</v>
      </c>
      <c r="AE16" s="14">
        <f>[12]Junho!$G$34</f>
        <v>74</v>
      </c>
      <c r="AF16" s="7">
        <f t="shared" si="1"/>
        <v>24</v>
      </c>
      <c r="AG16" s="25">
        <f t="shared" si="2"/>
        <v>43.333333333333336</v>
      </c>
    </row>
    <row r="17" spans="1:33" ht="17.100000000000001" customHeight="1" x14ac:dyDescent="0.2">
      <c r="A17" s="9" t="s">
        <v>11</v>
      </c>
      <c r="B17" s="14">
        <f>[13]Junho!$G$5</f>
        <v>38</v>
      </c>
      <c r="C17" s="14">
        <f>[13]Junho!$G$6</f>
        <v>37</v>
      </c>
      <c r="D17" s="14">
        <f>[13]Junho!$G$7</f>
        <v>37</v>
      </c>
      <c r="E17" s="14">
        <f>[13]Junho!$G$8</f>
        <v>50</v>
      </c>
      <c r="F17" s="14">
        <f>[13]Junho!$G$9</f>
        <v>42</v>
      </c>
      <c r="G17" s="14">
        <f>[13]Junho!$G$10</f>
        <v>42</v>
      </c>
      <c r="H17" s="14">
        <f>[13]Junho!$G$11</f>
        <v>49</v>
      </c>
      <c r="I17" s="14">
        <f>[13]Junho!$G$12</f>
        <v>58</v>
      </c>
      <c r="J17" s="14">
        <f>[13]Junho!$G$13</f>
        <v>83</v>
      </c>
      <c r="K17" s="14">
        <f>[13]Junho!$G$14</f>
        <v>42</v>
      </c>
      <c r="L17" s="14">
        <f>[13]Junho!$G$15</f>
        <v>52</v>
      </c>
      <c r="M17" s="14">
        <f>[13]Junho!$G$16</f>
        <v>43</v>
      </c>
      <c r="N17" s="14">
        <f>[13]Junho!$G$17</f>
        <v>42</v>
      </c>
      <c r="O17" s="14">
        <f>[13]Junho!$G$18</f>
        <v>41</v>
      </c>
      <c r="P17" s="14">
        <f>[13]Junho!$G$19</f>
        <v>35</v>
      </c>
      <c r="Q17" s="14">
        <f>[13]Junho!$G$20</f>
        <v>32</v>
      </c>
      <c r="R17" s="14">
        <f>[13]Junho!$G$21</f>
        <v>36</v>
      </c>
      <c r="S17" s="14">
        <f>[13]Junho!$G$22</f>
        <v>40</v>
      </c>
      <c r="T17" s="14">
        <f>[13]Junho!$G$23</f>
        <v>34</v>
      </c>
      <c r="U17" s="14">
        <f>[13]Junho!$G$24</f>
        <v>37</v>
      </c>
      <c r="V17" s="14">
        <f>[13]Junho!$G$25</f>
        <v>38</v>
      </c>
      <c r="W17" s="14">
        <f>[13]Junho!$G$26</f>
        <v>29</v>
      </c>
      <c r="X17" s="14">
        <f>[13]Junho!$G$27</f>
        <v>37</v>
      </c>
      <c r="Y17" s="14">
        <f>[13]Junho!$G$28</f>
        <v>38</v>
      </c>
      <c r="Z17" s="14">
        <f>[13]Junho!$G$29</f>
        <v>54</v>
      </c>
      <c r="AA17" s="14">
        <f>[13]Junho!$G$30</f>
        <v>65</v>
      </c>
      <c r="AB17" s="14">
        <f>[13]Junho!$G$31</f>
        <v>28</v>
      </c>
      <c r="AC17" s="14">
        <f>[13]Junho!$G$32</f>
        <v>41</v>
      </c>
      <c r="AD17" s="14">
        <f>[13]Junho!$G$33</f>
        <v>50</v>
      </c>
      <c r="AE17" s="14">
        <f>[13]Junho!$G$34</f>
        <v>62</v>
      </c>
      <c r="AF17" s="7">
        <f t="shared" si="1"/>
        <v>28</v>
      </c>
      <c r="AG17" s="25">
        <f t="shared" si="2"/>
        <v>43.733333333333334</v>
      </c>
    </row>
    <row r="18" spans="1:33" ht="17.100000000000001" customHeight="1" x14ac:dyDescent="0.2">
      <c r="A18" s="9" t="s">
        <v>12</v>
      </c>
      <c r="B18" s="14">
        <f>[14]Junho!$G$5</f>
        <v>37</v>
      </c>
      <c r="C18" s="14">
        <f>[14]Junho!$G$6</f>
        <v>40</v>
      </c>
      <c r="D18" s="14">
        <f>[14]Junho!$G$7</f>
        <v>38</v>
      </c>
      <c r="E18" s="14">
        <f>[14]Junho!$G$8</f>
        <v>39</v>
      </c>
      <c r="F18" s="14">
        <f>[14]Junho!$G$9</f>
        <v>43</v>
      </c>
      <c r="G18" s="14">
        <f>[14]Junho!$G$10</f>
        <v>41</v>
      </c>
      <c r="H18" s="14">
        <f>[14]Junho!$G$11</f>
        <v>44</v>
      </c>
      <c r="I18" s="14">
        <f>[14]Junho!$G$12</f>
        <v>55</v>
      </c>
      <c r="J18" s="14">
        <f>[14]Junho!$G$13</f>
        <v>69</v>
      </c>
      <c r="K18" s="14">
        <f>[14]Junho!$G$14</f>
        <v>41</v>
      </c>
      <c r="L18" s="14">
        <f>[14]Junho!$G$15</f>
        <v>50</v>
      </c>
      <c r="M18" s="14">
        <f>[14]Junho!$G$16</f>
        <v>43</v>
      </c>
      <c r="N18" s="14">
        <f>[14]Junho!$G$17</f>
        <v>33</v>
      </c>
      <c r="O18" s="14">
        <f>[14]Junho!$G$18</f>
        <v>31</v>
      </c>
      <c r="P18" s="14">
        <f>[14]Junho!$G$19</f>
        <v>31</v>
      </c>
      <c r="Q18" s="14">
        <f>[14]Junho!$G$20</f>
        <v>36</v>
      </c>
      <c r="R18" s="14">
        <f>[14]Junho!$G$21</f>
        <v>39</v>
      </c>
      <c r="S18" s="14">
        <f>[14]Junho!$G$22</f>
        <v>37</v>
      </c>
      <c r="T18" s="14">
        <f>[14]Junho!$G$23</f>
        <v>35</v>
      </c>
      <c r="U18" s="14">
        <f>[14]Junho!$G$24</f>
        <v>40</v>
      </c>
      <c r="V18" s="14">
        <f>[14]Junho!$G$25</f>
        <v>40</v>
      </c>
      <c r="W18" s="14">
        <f>[14]Junho!$G$26</f>
        <v>41</v>
      </c>
      <c r="X18" s="14">
        <f>[14]Junho!$G$27</f>
        <v>34</v>
      </c>
      <c r="Y18" s="14">
        <f>[14]Junho!$G$28</f>
        <v>44</v>
      </c>
      <c r="Z18" s="14">
        <f>[14]Junho!$G$29</f>
        <v>53</v>
      </c>
      <c r="AA18" s="14">
        <f>[14]Junho!$G$30</f>
        <v>45</v>
      </c>
      <c r="AB18" s="14">
        <f>[14]Junho!$G$31</f>
        <v>31</v>
      </c>
      <c r="AC18" s="14">
        <f>[14]Junho!$G$32</f>
        <v>29</v>
      </c>
      <c r="AD18" s="14">
        <f>[14]Junho!$G$33</f>
        <v>42</v>
      </c>
      <c r="AE18" s="14">
        <f>[14]Junho!$G$34</f>
        <v>53</v>
      </c>
      <c r="AF18" s="7">
        <f t="shared" si="1"/>
        <v>29</v>
      </c>
      <c r="AG18" s="25">
        <f t="shared" si="2"/>
        <v>41.133333333333333</v>
      </c>
    </row>
    <row r="19" spans="1:33" ht="17.100000000000001" customHeight="1" x14ac:dyDescent="0.2">
      <c r="A19" s="9" t="s">
        <v>13</v>
      </c>
      <c r="B19" s="14" t="str">
        <f>[15]Junho!$G$5</f>
        <v>**</v>
      </c>
      <c r="C19" s="14" t="str">
        <f>[15]Junho!$G$6</f>
        <v>**</v>
      </c>
      <c r="D19" s="14" t="str">
        <f>[15]Junho!$G$7</f>
        <v>**</v>
      </c>
      <c r="E19" s="14" t="str">
        <f>[15]Junho!$G$8</f>
        <v>**</v>
      </c>
      <c r="F19" s="14" t="str">
        <f>[15]Junho!$G$9</f>
        <v>**</v>
      </c>
      <c r="G19" s="14" t="str">
        <f>[15]Junho!$G$10</f>
        <v>**</v>
      </c>
      <c r="H19" s="14" t="str">
        <f>[15]Junho!$G$11</f>
        <v>**</v>
      </c>
      <c r="I19" s="14" t="str">
        <f>[15]Junho!$G$12</f>
        <v>**</v>
      </c>
      <c r="J19" s="14" t="str">
        <f>[15]Junho!$G$13</f>
        <v>**</v>
      </c>
      <c r="K19" s="14" t="str">
        <f>[15]Junho!$G$14</f>
        <v>**</v>
      </c>
      <c r="L19" s="14" t="str">
        <f>[15]Junho!$G$15</f>
        <v>**</v>
      </c>
      <c r="M19" s="14" t="str">
        <f>[15]Junho!$G$16</f>
        <v>**</v>
      </c>
      <c r="N19" s="14" t="str">
        <f>[15]Junho!$G$17</f>
        <v>**</v>
      </c>
      <c r="O19" s="14" t="str">
        <f>[15]Junho!$G$18</f>
        <v>**</v>
      </c>
      <c r="P19" s="14" t="str">
        <f>[15]Junho!$G$19</f>
        <v>**</v>
      </c>
      <c r="Q19" s="14" t="str">
        <f>[15]Junho!$G$20</f>
        <v>**</v>
      </c>
      <c r="R19" s="14" t="str">
        <f>[15]Junho!$G$21</f>
        <v>**</v>
      </c>
      <c r="S19" s="14" t="str">
        <f>[15]Junho!$G$22</f>
        <v>**</v>
      </c>
      <c r="T19" s="14" t="str">
        <f>[15]Junho!$G$23</f>
        <v>**</v>
      </c>
      <c r="U19" s="14" t="str">
        <f>[15]Junho!$G$24</f>
        <v>**</v>
      </c>
      <c r="V19" s="14" t="str">
        <f>[15]Junho!$G$25</f>
        <v>**</v>
      </c>
      <c r="W19" s="14" t="str">
        <f>[15]Junho!$G$26</f>
        <v>**</v>
      </c>
      <c r="X19" s="14" t="str">
        <f>[15]Junho!$G$27</f>
        <v>**</v>
      </c>
      <c r="Y19" s="14" t="str">
        <f>[15]Junho!$G$28</f>
        <v>**</v>
      </c>
      <c r="Z19" s="14" t="str">
        <f>[15]Junho!$G$29</f>
        <v>**</v>
      </c>
      <c r="AA19" s="14" t="str">
        <f>[15]Junho!$G$30</f>
        <v>**</v>
      </c>
      <c r="AB19" s="14" t="str">
        <f>[15]Junho!$G$31</f>
        <v>**</v>
      </c>
      <c r="AC19" s="14" t="str">
        <f>[15]Junho!$G$32</f>
        <v>**</v>
      </c>
      <c r="AD19" s="14" t="str">
        <f>[15]Junho!$G$33</f>
        <v>**</v>
      </c>
      <c r="AE19" s="14" t="str">
        <f>[15]Junho!$G$34</f>
        <v>**</v>
      </c>
      <c r="AF19" s="7" t="s">
        <v>32</v>
      </c>
      <c r="AG19" s="25" t="s">
        <v>32</v>
      </c>
    </row>
    <row r="20" spans="1:33" ht="17.100000000000001" customHeight="1" x14ac:dyDescent="0.2">
      <c r="A20" s="9" t="s">
        <v>14</v>
      </c>
      <c r="B20" s="14">
        <f>[16]Junho!$G$5</f>
        <v>27</v>
      </c>
      <c r="C20" s="14">
        <f>[16]Junho!$G$6</f>
        <v>32</v>
      </c>
      <c r="D20" s="14">
        <f>[16]Junho!$G$7</f>
        <v>30</v>
      </c>
      <c r="E20" s="14">
        <f>[16]Junho!$G$8</f>
        <v>31</v>
      </c>
      <c r="F20" s="14">
        <f>[16]Junho!$G$9</f>
        <v>31</v>
      </c>
      <c r="G20" s="14">
        <f>[16]Junho!$G$10</f>
        <v>30</v>
      </c>
      <c r="H20" s="14">
        <f>[16]Junho!$G$11</f>
        <v>32</v>
      </c>
      <c r="I20" s="14">
        <f>[16]Junho!$G$12</f>
        <v>54</v>
      </c>
      <c r="J20" s="14">
        <f>[16]Junho!$G$13</f>
        <v>51</v>
      </c>
      <c r="K20" s="14">
        <f>[16]Junho!$G$14</f>
        <v>82</v>
      </c>
      <c r="L20" s="14">
        <f>[16]Junho!$G$15</f>
        <v>53</v>
      </c>
      <c r="M20" s="14">
        <f>[16]Junho!$G$16</f>
        <v>46</v>
      </c>
      <c r="N20" s="14">
        <f>[16]Junho!$G$17</f>
        <v>31</v>
      </c>
      <c r="O20" s="14">
        <f>[16]Junho!$G$18</f>
        <v>29</v>
      </c>
      <c r="P20" s="14">
        <f>[16]Junho!$G$19</f>
        <v>33</v>
      </c>
      <c r="Q20" s="14">
        <f>[16]Junho!$G$20</f>
        <v>35</v>
      </c>
      <c r="R20" s="14">
        <f>[16]Junho!$G$21</f>
        <v>34</v>
      </c>
      <c r="S20" s="14">
        <f>[16]Junho!$G$22</f>
        <v>32</v>
      </c>
      <c r="T20" s="14">
        <f>[16]Junho!$G$23</f>
        <v>30</v>
      </c>
      <c r="U20" s="14">
        <f>[16]Junho!$G$24</f>
        <v>25</v>
      </c>
      <c r="V20" s="14">
        <f>[16]Junho!$G$25</f>
        <v>27</v>
      </c>
      <c r="W20" s="14">
        <f>[16]Junho!$G$26</f>
        <v>30</v>
      </c>
      <c r="X20" s="14">
        <f>[16]Junho!$G$27</f>
        <v>39</v>
      </c>
      <c r="Y20" s="14">
        <f>[16]Junho!$G$28</f>
        <v>35</v>
      </c>
      <c r="Z20" s="14">
        <f>[16]Junho!$G$29</f>
        <v>28</v>
      </c>
      <c r="AA20" s="14">
        <f>[16]Junho!$G$30</f>
        <v>28</v>
      </c>
      <c r="AB20" s="14">
        <f>[16]Junho!$G$31</f>
        <v>31</v>
      </c>
      <c r="AC20" s="14">
        <f>[16]Junho!$G$32</f>
        <v>28</v>
      </c>
      <c r="AD20" s="14">
        <f>[16]Junho!$G$33</f>
        <v>27</v>
      </c>
      <c r="AE20" s="14">
        <f>[16]Junho!$G$34</f>
        <v>35</v>
      </c>
      <c r="AF20" s="7">
        <f t="shared" si="1"/>
        <v>25</v>
      </c>
      <c r="AG20" s="25">
        <f t="shared" si="2"/>
        <v>35.200000000000003</v>
      </c>
    </row>
    <row r="21" spans="1:33" ht="17.100000000000001" customHeight="1" x14ac:dyDescent="0.2">
      <c r="A21" s="9" t="s">
        <v>15</v>
      </c>
      <c r="B21" s="14">
        <f>[17]Junho!$G$5</f>
        <v>25</v>
      </c>
      <c r="C21" s="14">
        <f>[17]Junho!$G$6</f>
        <v>35</v>
      </c>
      <c r="D21" s="14">
        <f>[17]Junho!$G$7</f>
        <v>34</v>
      </c>
      <c r="E21" s="14">
        <f>[17]Junho!$G$8</f>
        <v>55</v>
      </c>
      <c r="F21" s="14">
        <f>[17]Junho!$G$9</f>
        <v>38</v>
      </c>
      <c r="G21" s="14">
        <f>[17]Junho!$G$10</f>
        <v>47</v>
      </c>
      <c r="H21" s="14">
        <f>[17]Junho!$G$11</f>
        <v>65</v>
      </c>
      <c r="I21" s="14">
        <f>[17]Junho!$G$12</f>
        <v>62</v>
      </c>
      <c r="J21" s="14">
        <f>[17]Junho!$G$13</f>
        <v>76</v>
      </c>
      <c r="K21" s="14">
        <f>[17]Junho!$G$14</f>
        <v>21</v>
      </c>
      <c r="L21" s="14">
        <f>[17]Junho!$G$15</f>
        <v>41</v>
      </c>
      <c r="M21" s="14">
        <f>[17]Junho!$G$16</f>
        <v>59</v>
      </c>
      <c r="N21" s="14">
        <f>[17]Junho!$G$17</f>
        <v>36</v>
      </c>
      <c r="O21" s="14">
        <f>[17]Junho!$G$18</f>
        <v>47</v>
      </c>
      <c r="P21" s="14">
        <f>[17]Junho!$G$19</f>
        <v>52</v>
      </c>
      <c r="Q21" s="14">
        <f>[17]Junho!$G$20</f>
        <v>45</v>
      </c>
      <c r="R21" s="14">
        <f>[17]Junho!$G$21</f>
        <v>41</v>
      </c>
      <c r="S21" s="14">
        <f>[17]Junho!$G$22</f>
        <v>42</v>
      </c>
      <c r="T21" s="14">
        <f>[17]Junho!$G$23</f>
        <v>38</v>
      </c>
      <c r="U21" s="14">
        <f>[17]Junho!$G$24</f>
        <v>41</v>
      </c>
      <c r="V21" s="14">
        <f>[17]Junho!$G$25</f>
        <v>47</v>
      </c>
      <c r="W21" s="14">
        <f>[17]Junho!$G$26</f>
        <v>38</v>
      </c>
      <c r="X21" s="14">
        <f>[17]Junho!$G$27</f>
        <v>46</v>
      </c>
      <c r="Y21" s="14">
        <f>[17]Junho!$G$28</f>
        <v>51</v>
      </c>
      <c r="Z21" s="14">
        <f>[17]Junho!$G$29</f>
        <v>76</v>
      </c>
      <c r="AA21" s="14">
        <f>[17]Junho!$G$30</f>
        <v>74</v>
      </c>
      <c r="AB21" s="14">
        <f>[17]Junho!$G$31</f>
        <v>28</v>
      </c>
      <c r="AC21" s="14">
        <f>[17]Junho!$G$32</f>
        <v>28</v>
      </c>
      <c r="AD21" s="14">
        <f>[17]Junho!$G$33</f>
        <v>56</v>
      </c>
      <c r="AE21" s="14">
        <f>[17]Junho!$G$34</f>
        <v>79</v>
      </c>
      <c r="AF21" s="7">
        <f t="shared" si="1"/>
        <v>21</v>
      </c>
      <c r="AG21" s="25">
        <f t="shared" si="2"/>
        <v>47.43333333333333</v>
      </c>
    </row>
    <row r="22" spans="1:33" ht="17.100000000000001" customHeight="1" x14ac:dyDescent="0.2">
      <c r="A22" s="9" t="s">
        <v>16</v>
      </c>
      <c r="B22" s="14">
        <f>[18]Junho!$G$5</f>
        <v>38</v>
      </c>
      <c r="C22" s="14">
        <f>[18]Junho!$G$6</f>
        <v>33</v>
      </c>
      <c r="D22" s="14">
        <f>[18]Junho!$G$7</f>
        <v>38</v>
      </c>
      <c r="E22" s="14">
        <f>[18]Junho!$G$8</f>
        <v>65</v>
      </c>
      <c r="F22" s="14">
        <f>[18]Junho!$G$9</f>
        <v>47</v>
      </c>
      <c r="G22" s="14">
        <f>[18]Junho!$G$10</f>
        <v>37</v>
      </c>
      <c r="H22" s="14">
        <f>[18]Junho!$G$11</f>
        <v>50</v>
      </c>
      <c r="I22" s="14">
        <f>[18]Junho!$G$12</f>
        <v>57</v>
      </c>
      <c r="J22" s="14">
        <f>[18]Junho!$G$13</f>
        <v>56</v>
      </c>
      <c r="K22" s="14">
        <f>[18]Junho!$G$14</f>
        <v>32</v>
      </c>
      <c r="L22" s="14">
        <f>[18]Junho!$G$15</f>
        <v>41</v>
      </c>
      <c r="M22" s="14">
        <f>[18]Junho!$G$16</f>
        <v>47</v>
      </c>
      <c r="N22" s="14">
        <f>[18]Junho!$G$17</f>
        <v>41</v>
      </c>
      <c r="O22" s="14">
        <f>[18]Junho!$G$18</f>
        <v>36</v>
      </c>
      <c r="P22" s="14">
        <f>[18]Junho!$G$19</f>
        <v>28</v>
      </c>
      <c r="Q22" s="14">
        <f>[18]Junho!$G$20</f>
        <v>31</v>
      </c>
      <c r="R22" s="14">
        <f>[18]Junho!$G$21</f>
        <v>41</v>
      </c>
      <c r="S22" s="14">
        <f>[18]Junho!$G$22</f>
        <v>42</v>
      </c>
      <c r="T22" s="14">
        <f>[18]Junho!$G$23</f>
        <v>38</v>
      </c>
      <c r="U22" s="14">
        <f>[18]Junho!$G$24</f>
        <v>41</v>
      </c>
      <c r="V22" s="14">
        <f>[18]Junho!$G$25</f>
        <v>48</v>
      </c>
      <c r="W22" s="14">
        <f>[18]Junho!$G$26</f>
        <v>57</v>
      </c>
      <c r="X22" s="14">
        <f>[18]Junho!$G$27</f>
        <v>75</v>
      </c>
      <c r="Y22" s="14">
        <f>[18]Junho!$G$28</f>
        <v>74</v>
      </c>
      <c r="Z22" s="14">
        <f>[18]Junho!$G$29</f>
        <v>80</v>
      </c>
      <c r="AA22" s="14">
        <f>[18]Junho!$G$30</f>
        <v>43</v>
      </c>
      <c r="AB22" s="14">
        <f>[18]Junho!$G$31</f>
        <v>25</v>
      </c>
      <c r="AC22" s="14">
        <f>[18]Junho!$G$32</f>
        <v>35</v>
      </c>
      <c r="AD22" s="14">
        <f>[18]Junho!$G$33</f>
        <v>56</v>
      </c>
      <c r="AE22" s="14">
        <f>[18]Junho!$G$34</f>
        <v>79</v>
      </c>
      <c r="AF22" s="7">
        <f t="shared" si="1"/>
        <v>25</v>
      </c>
      <c r="AG22" s="25">
        <f t="shared" si="2"/>
        <v>47.033333333333331</v>
      </c>
    </row>
    <row r="23" spans="1:33" ht="17.100000000000001" customHeight="1" x14ac:dyDescent="0.2">
      <c r="A23" s="9" t="s">
        <v>17</v>
      </c>
      <c r="B23" s="14">
        <f>[19]Junho!$G$5</f>
        <v>35</v>
      </c>
      <c r="C23" s="14">
        <f>[19]Junho!$G$6</f>
        <v>33</v>
      </c>
      <c r="D23" s="14">
        <f>[19]Junho!$G$7</f>
        <v>34</v>
      </c>
      <c r="E23" s="14">
        <f>[19]Junho!$G$8</f>
        <v>52</v>
      </c>
      <c r="F23" s="14">
        <f>[19]Junho!$G$9</f>
        <v>38</v>
      </c>
      <c r="G23" s="14">
        <f>[19]Junho!$G$10</f>
        <v>38</v>
      </c>
      <c r="H23" s="14">
        <f>[19]Junho!$G$11</f>
        <v>51</v>
      </c>
      <c r="I23" s="14">
        <f>[19]Junho!$G$12</f>
        <v>53</v>
      </c>
      <c r="J23" s="14">
        <f>[19]Junho!$G$13</f>
        <v>77</v>
      </c>
      <c r="K23" s="14">
        <f>[19]Junho!$G$14</f>
        <v>49</v>
      </c>
      <c r="L23" s="14">
        <f>[19]Junho!$G$15</f>
        <v>45</v>
      </c>
      <c r="M23" s="14">
        <f>[19]Junho!$G$16</f>
        <v>43</v>
      </c>
      <c r="N23" s="14">
        <f>[19]Junho!$G$17</f>
        <v>43</v>
      </c>
      <c r="O23" s="14">
        <f>[19]Junho!$G$18</f>
        <v>38</v>
      </c>
      <c r="P23" s="14">
        <f>[19]Junho!$G$19</f>
        <v>41</v>
      </c>
      <c r="Q23" s="14">
        <f>[19]Junho!$G$20</f>
        <v>33</v>
      </c>
      <c r="R23" s="14">
        <f>[19]Junho!$G$21</f>
        <v>38</v>
      </c>
      <c r="S23" s="14">
        <f>[19]Junho!$G$22</f>
        <v>38</v>
      </c>
      <c r="T23" s="14">
        <f>[19]Junho!$G$23</f>
        <v>36</v>
      </c>
      <c r="U23" s="14">
        <f>[19]Junho!$G$24</f>
        <v>37</v>
      </c>
      <c r="V23" s="14">
        <f>[19]Junho!$G$25</f>
        <v>31</v>
      </c>
      <c r="W23" s="14">
        <f>[19]Junho!$G$26</f>
        <v>28</v>
      </c>
      <c r="X23" s="14">
        <f>[19]Junho!$G$27</f>
        <v>33</v>
      </c>
      <c r="Y23" s="14">
        <f>[19]Junho!$G$28</f>
        <v>35</v>
      </c>
      <c r="Z23" s="14">
        <f>[19]Junho!$G$29</f>
        <v>46</v>
      </c>
      <c r="AA23" s="14">
        <f>[19]Junho!$G$30</f>
        <v>64</v>
      </c>
      <c r="AB23" s="14">
        <f>[19]Junho!$G$31</f>
        <v>25</v>
      </c>
      <c r="AC23" s="14">
        <f>[19]Junho!$G$32</f>
        <v>31</v>
      </c>
      <c r="AD23" s="14">
        <f>[19]Junho!$G$33</f>
        <v>56</v>
      </c>
      <c r="AE23" s="14">
        <f>[19]Junho!$G$34</f>
        <v>63</v>
      </c>
      <c r="AF23" s="7">
        <f t="shared" si="1"/>
        <v>25</v>
      </c>
      <c r="AG23" s="25">
        <f t="shared" si="2"/>
        <v>42.133333333333333</v>
      </c>
    </row>
    <row r="24" spans="1:33" ht="17.100000000000001" customHeight="1" x14ac:dyDescent="0.2">
      <c r="A24" s="9" t="s">
        <v>18</v>
      </c>
      <c r="B24" s="14">
        <f>[20]Junho!$G$5</f>
        <v>28</v>
      </c>
      <c r="C24" s="14">
        <f>[20]Junho!$G$6</f>
        <v>31</v>
      </c>
      <c r="D24" s="14">
        <f>[20]Junho!$G$7</f>
        <v>32</v>
      </c>
      <c r="E24" s="14">
        <f>[20]Junho!$G$8</f>
        <v>31</v>
      </c>
      <c r="F24" s="14">
        <f>[20]Junho!$G$9</f>
        <v>29</v>
      </c>
      <c r="G24" s="14">
        <f>[20]Junho!$G$10</f>
        <v>33</v>
      </c>
      <c r="H24" s="14">
        <f>[20]Junho!$G$11</f>
        <v>53</v>
      </c>
      <c r="I24" s="14">
        <f>[20]Junho!$G$12</f>
        <v>46</v>
      </c>
      <c r="J24" s="14">
        <f>[20]Junho!$G$13</f>
        <v>53</v>
      </c>
      <c r="K24" s="14">
        <f>[20]Junho!$G$14</f>
        <v>78</v>
      </c>
      <c r="L24" s="14">
        <f>[20]Junho!$G$15</f>
        <v>52</v>
      </c>
      <c r="M24" s="14">
        <f>[20]Junho!$G$16</f>
        <v>39</v>
      </c>
      <c r="N24" s="14">
        <f>[20]Junho!$G$17</f>
        <v>21</v>
      </c>
      <c r="O24" s="14">
        <f>[20]Junho!$G$18</f>
        <v>30</v>
      </c>
      <c r="P24" s="14">
        <f>[20]Junho!$G$19</f>
        <v>33</v>
      </c>
      <c r="Q24" s="14">
        <f>[20]Junho!$G$20</f>
        <v>39</v>
      </c>
      <c r="R24" s="14">
        <f>[20]Junho!$G$21</f>
        <v>42</v>
      </c>
      <c r="S24" s="14">
        <f>[20]Junho!$G$22</f>
        <v>41</v>
      </c>
      <c r="T24" s="14">
        <f>[20]Junho!$G$23</f>
        <v>35</v>
      </c>
      <c r="U24" s="14">
        <f>[20]Junho!$G$24</f>
        <v>36</v>
      </c>
      <c r="V24" s="14">
        <f>[20]Junho!$G$25</f>
        <v>47</v>
      </c>
      <c r="W24" s="14">
        <f>[20]Junho!$G$26</f>
        <v>34</v>
      </c>
      <c r="X24" s="14">
        <f>[20]Junho!$G$27</f>
        <v>31</v>
      </c>
      <c r="Y24" s="14">
        <f>[20]Junho!$G$28</f>
        <v>33</v>
      </c>
      <c r="Z24" s="14">
        <f>[20]Junho!$G$29</f>
        <v>32</v>
      </c>
      <c r="AA24" s="14">
        <f>[20]Junho!$G$30</f>
        <v>78</v>
      </c>
      <c r="AB24" s="14">
        <f>[20]Junho!$G$31</f>
        <v>33</v>
      </c>
      <c r="AC24" s="14">
        <f>[20]Junho!$G$32</f>
        <v>35</v>
      </c>
      <c r="AD24" s="14">
        <f>[20]Junho!$G$33</f>
        <v>34</v>
      </c>
      <c r="AE24" s="14">
        <f>[20]Junho!$G$34</f>
        <v>28</v>
      </c>
      <c r="AF24" s="7">
        <f t="shared" si="1"/>
        <v>21</v>
      </c>
      <c r="AG24" s="25">
        <f t="shared" si="2"/>
        <v>38.9</v>
      </c>
    </row>
    <row r="25" spans="1:33" ht="17.100000000000001" customHeight="1" x14ac:dyDescent="0.2">
      <c r="A25" s="9" t="s">
        <v>19</v>
      </c>
      <c r="B25" s="14">
        <f>[21]Junho!$G$5</f>
        <v>37</v>
      </c>
      <c r="C25" s="14">
        <f>[21]Junho!$G$6</f>
        <v>35</v>
      </c>
      <c r="D25" s="14">
        <f>[21]Junho!$G$7</f>
        <v>29</v>
      </c>
      <c r="E25" s="14">
        <f>[21]Junho!$G$8</f>
        <v>44</v>
      </c>
      <c r="F25" s="14">
        <f>[21]Junho!$G$9</f>
        <v>38</v>
      </c>
      <c r="G25" s="14">
        <f>[21]Junho!$G$10</f>
        <v>48</v>
      </c>
      <c r="H25" s="14">
        <f>[21]Junho!$G$11</f>
        <v>60</v>
      </c>
      <c r="I25" s="14">
        <f>[21]Junho!$G$12</f>
        <v>49</v>
      </c>
      <c r="J25" s="14">
        <f>[21]Junho!$G$13</f>
        <v>34</v>
      </c>
      <c r="K25" s="14">
        <f>[21]Junho!$G$14</f>
        <v>31</v>
      </c>
      <c r="L25" s="14">
        <f>[21]Junho!$G$15</f>
        <v>43</v>
      </c>
      <c r="M25" s="14">
        <f>[21]Junho!$G$16</f>
        <v>51</v>
      </c>
      <c r="N25" s="14">
        <f>[21]Junho!$G$17</f>
        <v>48</v>
      </c>
      <c r="O25" s="14">
        <f>[21]Junho!$G$18</f>
        <v>42</v>
      </c>
      <c r="P25" s="14">
        <f>[21]Junho!$G$19</f>
        <v>49</v>
      </c>
      <c r="Q25" s="14">
        <f>[21]Junho!$G$20</f>
        <v>43</v>
      </c>
      <c r="R25" s="14">
        <f>[21]Junho!$G$21</f>
        <v>38</v>
      </c>
      <c r="S25" s="14">
        <f>[21]Junho!$G$22</f>
        <v>44</v>
      </c>
      <c r="T25" s="14">
        <f>[21]Junho!$G$23</f>
        <v>37</v>
      </c>
      <c r="U25" s="14">
        <f>[21]Junho!$G$24</f>
        <v>39</v>
      </c>
      <c r="V25" s="14">
        <f>[21]Junho!$G$25</f>
        <v>47</v>
      </c>
      <c r="W25" s="14">
        <f>[21]Junho!$G$26</f>
        <v>32</v>
      </c>
      <c r="X25" s="14">
        <f>[21]Junho!$G$27</f>
        <v>48</v>
      </c>
      <c r="Y25" s="14">
        <f>[21]Junho!$G$28</f>
        <v>69</v>
      </c>
      <c r="Z25" s="14">
        <f>[21]Junho!$G$29</f>
        <v>70</v>
      </c>
      <c r="AA25" s="14">
        <f>[21]Junho!$G$30</f>
        <v>68</v>
      </c>
      <c r="AB25" s="14">
        <f>[21]Junho!$G$31</f>
        <v>32</v>
      </c>
      <c r="AC25" s="14">
        <f>[21]Junho!$G$32</f>
        <v>28</v>
      </c>
      <c r="AD25" s="14">
        <f>[21]Junho!$G$33</f>
        <v>44</v>
      </c>
      <c r="AE25" s="14">
        <f>[21]Junho!$G$34</f>
        <v>71</v>
      </c>
      <c r="AF25" s="7">
        <f t="shared" si="1"/>
        <v>28</v>
      </c>
      <c r="AG25" s="25">
        <f t="shared" si="2"/>
        <v>44.93333333333333</v>
      </c>
    </row>
    <row r="26" spans="1:33" ht="17.100000000000001" customHeight="1" x14ac:dyDescent="0.2">
      <c r="A26" s="9" t="s">
        <v>31</v>
      </c>
      <c r="B26" s="14">
        <f>[22]Junho!$G$5</f>
        <v>32</v>
      </c>
      <c r="C26" s="14">
        <f>[22]Junho!$G$6</f>
        <v>32</v>
      </c>
      <c r="D26" s="14">
        <f>[22]Junho!$G$7</f>
        <v>36</v>
      </c>
      <c r="E26" s="14">
        <f>[22]Junho!$G$8</f>
        <v>44</v>
      </c>
      <c r="F26" s="14">
        <f>[22]Junho!$G$9</f>
        <v>34</v>
      </c>
      <c r="G26" s="14">
        <f>[22]Junho!$G$10</f>
        <v>40</v>
      </c>
      <c r="H26" s="14">
        <f>[22]Junho!$G$11</f>
        <v>54</v>
      </c>
      <c r="I26" s="14">
        <f>[22]Junho!$G$12</f>
        <v>53</v>
      </c>
      <c r="J26" s="14">
        <f>[22]Junho!$G$13</f>
        <v>72</v>
      </c>
      <c r="K26" s="14">
        <f>[22]Junho!$G$14</f>
        <v>53</v>
      </c>
      <c r="L26" s="14">
        <f>[22]Junho!$G$15</f>
        <v>42</v>
      </c>
      <c r="M26" s="14">
        <f>[22]Junho!$G$16</f>
        <v>40</v>
      </c>
      <c r="N26" s="14">
        <f>[22]Junho!$G$17</f>
        <v>25</v>
      </c>
      <c r="O26" s="14">
        <f>[22]Junho!$G$18</f>
        <v>25</v>
      </c>
      <c r="P26" s="14">
        <f>[22]Junho!$G$19</f>
        <v>32</v>
      </c>
      <c r="Q26" s="14">
        <f>[22]Junho!$G$20</f>
        <v>32</v>
      </c>
      <c r="R26" s="14">
        <f>[22]Junho!$G$21</f>
        <v>38</v>
      </c>
      <c r="S26" s="14">
        <f>[22]Junho!$G$22</f>
        <v>38</v>
      </c>
      <c r="T26" s="14">
        <f>[22]Junho!$G$23</f>
        <v>35</v>
      </c>
      <c r="U26" s="14">
        <f>[22]Junho!$G$24</f>
        <v>38</v>
      </c>
      <c r="V26" s="14">
        <f>[22]Junho!$G$25</f>
        <v>35</v>
      </c>
      <c r="W26" s="14">
        <f>[22]Junho!$G$26</f>
        <v>27</v>
      </c>
      <c r="X26" s="14">
        <f>[22]Junho!$G$27</f>
        <v>31</v>
      </c>
      <c r="Y26" s="14">
        <f>[22]Junho!$G$28</f>
        <v>35</v>
      </c>
      <c r="Z26" s="14">
        <f>[22]Junho!$G$29</f>
        <v>37</v>
      </c>
      <c r="AA26" s="14">
        <f>[22]Junho!$G$30</f>
        <v>60</v>
      </c>
      <c r="AB26" s="14">
        <f>[22]Junho!$G$31</f>
        <v>29</v>
      </c>
      <c r="AC26" s="14">
        <f>[22]Junho!$G$32</f>
        <v>29</v>
      </c>
      <c r="AD26" s="14">
        <f>[22]Junho!$G$33</f>
        <v>46</v>
      </c>
      <c r="AE26" s="14">
        <f>[22]Junho!$G$34</f>
        <v>43</v>
      </c>
      <c r="AF26" s="7">
        <f t="shared" si="1"/>
        <v>25</v>
      </c>
      <c r="AG26" s="25">
        <f t="shared" si="2"/>
        <v>38.9</v>
      </c>
    </row>
    <row r="27" spans="1:33" ht="17.100000000000001" customHeight="1" x14ac:dyDescent="0.2">
      <c r="A27" s="9" t="s">
        <v>20</v>
      </c>
      <c r="B27" s="14" t="str">
        <f>[23]Junho!$G$5</f>
        <v>**</v>
      </c>
      <c r="C27" s="14" t="str">
        <f>[23]Junho!$G$6</f>
        <v>**</v>
      </c>
      <c r="D27" s="14" t="str">
        <f>[23]Junho!$G$7</f>
        <v>**</v>
      </c>
      <c r="E27" s="14" t="str">
        <f>[23]Junho!$G$8</f>
        <v>**</v>
      </c>
      <c r="F27" s="14" t="str">
        <f>[23]Junho!$G$9</f>
        <v>**</v>
      </c>
      <c r="G27" s="14" t="str">
        <f>[23]Junho!$G$10</f>
        <v>**</v>
      </c>
      <c r="H27" s="14" t="str">
        <f>[23]Junho!$G$11</f>
        <v>**</v>
      </c>
      <c r="I27" s="14" t="str">
        <f>[23]Junho!$G$12</f>
        <v>**</v>
      </c>
      <c r="J27" s="14" t="str">
        <f>[23]Junho!$G$13</f>
        <v>**</v>
      </c>
      <c r="K27" s="14" t="str">
        <f>[23]Junho!$G$14</f>
        <v>**</v>
      </c>
      <c r="L27" s="14" t="str">
        <f>[23]Junho!$G$15</f>
        <v>**</v>
      </c>
      <c r="M27" s="14" t="str">
        <f>[23]Junho!$G$16</f>
        <v>**</v>
      </c>
      <c r="N27" s="14" t="str">
        <f>[23]Junho!$G$17</f>
        <v>**</v>
      </c>
      <c r="O27" s="14" t="str">
        <f>[23]Junho!$G$18</f>
        <v>**</v>
      </c>
      <c r="P27" s="14" t="str">
        <f>[23]Junho!$G$19</f>
        <v>**</v>
      </c>
      <c r="Q27" s="14" t="str">
        <f>[23]Junho!$G$20</f>
        <v>**</v>
      </c>
      <c r="R27" s="14" t="str">
        <f>[23]Junho!$G$21</f>
        <v>**</v>
      </c>
      <c r="S27" s="14" t="str">
        <f>[23]Junho!$G$22</f>
        <v>**</v>
      </c>
      <c r="T27" s="14" t="str">
        <f>[23]Junho!$G$23</f>
        <v>**</v>
      </c>
      <c r="U27" s="14" t="str">
        <f>[23]Junho!$G$24</f>
        <v>**</v>
      </c>
      <c r="V27" s="14" t="str">
        <f>[23]Junho!$G$25</f>
        <v>**</v>
      </c>
      <c r="W27" s="14" t="str">
        <f>[23]Junho!$G$26</f>
        <v>**</v>
      </c>
      <c r="X27" s="14" t="str">
        <f>[23]Junho!$G$27</f>
        <v>**</v>
      </c>
      <c r="Y27" s="14" t="str">
        <f>[23]Junho!$G$28</f>
        <v>**</v>
      </c>
      <c r="Z27" s="14" t="str">
        <f>[23]Junho!$G$29</f>
        <v>**</v>
      </c>
      <c r="AA27" s="14" t="str">
        <f>[23]Junho!$G$30</f>
        <v>**</v>
      </c>
      <c r="AB27" s="14" t="str">
        <f>[23]Junho!$G$31</f>
        <v>**</v>
      </c>
      <c r="AC27" s="14" t="str">
        <f>[23]Junho!$G$32</f>
        <v>**</v>
      </c>
      <c r="AD27" s="14" t="str">
        <f>[23]Junho!$G$33</f>
        <v>**</v>
      </c>
      <c r="AE27" s="14" t="str">
        <f>[23]Junho!$G$34</f>
        <v>**</v>
      </c>
      <c r="AF27" s="7" t="s">
        <v>32</v>
      </c>
      <c r="AG27" s="25" t="s">
        <v>32</v>
      </c>
    </row>
    <row r="28" spans="1:33" s="5" customFormat="1" ht="17.100000000000001" customHeight="1" x14ac:dyDescent="0.2">
      <c r="A28" s="10" t="s">
        <v>36</v>
      </c>
      <c r="B28" s="21">
        <f>MIN(B5:B27)</f>
        <v>16</v>
      </c>
      <c r="C28" s="21">
        <f t="shared" ref="C28:AG28" si="3">MIN(C5:C27)</f>
        <v>29</v>
      </c>
      <c r="D28" s="21">
        <f t="shared" si="3"/>
        <v>26</v>
      </c>
      <c r="E28" s="21">
        <f t="shared" si="3"/>
        <v>26</v>
      </c>
      <c r="F28" s="21">
        <f t="shared" si="3"/>
        <v>27</v>
      </c>
      <c r="G28" s="21">
        <f t="shared" si="3"/>
        <v>27</v>
      </c>
      <c r="H28" s="21">
        <f t="shared" si="3"/>
        <v>32</v>
      </c>
      <c r="I28" s="21">
        <f t="shared" si="3"/>
        <v>45</v>
      </c>
      <c r="J28" s="21">
        <f t="shared" si="3"/>
        <v>34</v>
      </c>
      <c r="K28" s="21">
        <f t="shared" si="3"/>
        <v>21</v>
      </c>
      <c r="L28" s="21">
        <f t="shared" si="3"/>
        <v>40</v>
      </c>
      <c r="M28" s="21">
        <f t="shared" si="3"/>
        <v>31</v>
      </c>
      <c r="N28" s="21">
        <f t="shared" si="3"/>
        <v>21</v>
      </c>
      <c r="O28" s="21">
        <f t="shared" si="3"/>
        <v>22</v>
      </c>
      <c r="P28" s="21">
        <f t="shared" si="3"/>
        <v>23</v>
      </c>
      <c r="Q28" s="21">
        <f t="shared" si="3"/>
        <v>28</v>
      </c>
      <c r="R28" s="21">
        <f t="shared" si="3"/>
        <v>31</v>
      </c>
      <c r="S28" s="21">
        <f t="shared" si="3"/>
        <v>31</v>
      </c>
      <c r="T28" s="21">
        <f t="shared" si="3"/>
        <v>20</v>
      </c>
      <c r="U28" s="21">
        <f t="shared" si="3"/>
        <v>25</v>
      </c>
      <c r="V28" s="21">
        <f t="shared" si="3"/>
        <v>23</v>
      </c>
      <c r="W28" s="21">
        <f t="shared" si="3"/>
        <v>24</v>
      </c>
      <c r="X28" s="21">
        <f t="shared" si="3"/>
        <v>26</v>
      </c>
      <c r="Y28" s="21">
        <f t="shared" si="3"/>
        <v>29</v>
      </c>
      <c r="Z28" s="21">
        <f t="shared" si="3"/>
        <v>26</v>
      </c>
      <c r="AA28" s="21">
        <f t="shared" si="3"/>
        <v>28</v>
      </c>
      <c r="AB28" s="21">
        <f t="shared" si="3"/>
        <v>22</v>
      </c>
      <c r="AC28" s="21">
        <f t="shared" si="3"/>
        <v>25</v>
      </c>
      <c r="AD28" s="21">
        <f t="shared" si="3"/>
        <v>26</v>
      </c>
      <c r="AE28" s="52">
        <f t="shared" si="3"/>
        <v>25</v>
      </c>
      <c r="AF28" s="21">
        <f t="shared" si="3"/>
        <v>16</v>
      </c>
      <c r="AG28" s="21">
        <f t="shared" si="3"/>
        <v>33.766666666666666</v>
      </c>
    </row>
  </sheetData>
  <mergeCells count="33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workbookViewId="0">
      <selection activeCell="AF37" sqref="AF3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18" bestFit="1" customWidth="1"/>
  </cols>
  <sheetData>
    <row r="1" spans="1:32" ht="20.100000000000001" customHeight="1" thickBo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s="4" customFormat="1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42</v>
      </c>
    </row>
    <row r="4" spans="1:32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</row>
    <row r="5" spans="1:32" s="5" customFormat="1" ht="20.100000000000001" customHeight="1" thickTop="1" x14ac:dyDescent="0.2">
      <c r="A5" s="8" t="s">
        <v>47</v>
      </c>
      <c r="B5" s="41" t="str">
        <f>[1]Junho!$H$5</f>
        <v>**</v>
      </c>
      <c r="C5" s="41" t="str">
        <f>[1]Junho!$H$6</f>
        <v>**</v>
      </c>
      <c r="D5" s="41" t="str">
        <f>[1]Junho!$H$7</f>
        <v>**</v>
      </c>
      <c r="E5" s="41" t="str">
        <f>[1]Junho!$H$8</f>
        <v>**</v>
      </c>
      <c r="F5" s="41" t="str">
        <f>[1]Junho!$H$9</f>
        <v>**</v>
      </c>
      <c r="G5" s="41" t="str">
        <f>[1]Junho!$H$10</f>
        <v>**</v>
      </c>
      <c r="H5" s="41" t="str">
        <f>[1]Junho!$H$11</f>
        <v>**</v>
      </c>
      <c r="I5" s="41" t="str">
        <f>[1]Junho!$H$12</f>
        <v>**</v>
      </c>
      <c r="J5" s="41" t="str">
        <f>[1]Junho!$H$13</f>
        <v>**</v>
      </c>
      <c r="K5" s="41" t="str">
        <f>[1]Junho!$H$14</f>
        <v>**</v>
      </c>
      <c r="L5" s="41" t="str">
        <f>[1]Junho!$H$15</f>
        <v>**</v>
      </c>
      <c r="M5" s="41" t="str">
        <f>[1]Junho!$H$16</f>
        <v>**</v>
      </c>
      <c r="N5" s="41" t="str">
        <f>[1]Junho!$H$17</f>
        <v>**</v>
      </c>
      <c r="O5" s="41" t="str">
        <f>[1]Junho!$H$18</f>
        <v>**</v>
      </c>
      <c r="P5" s="41" t="str">
        <f>[1]Junho!$H$19</f>
        <v>**</v>
      </c>
      <c r="Q5" s="41" t="str">
        <f>[1]Junho!$H$20</f>
        <v>**</v>
      </c>
      <c r="R5" s="41" t="str">
        <f>[1]Junho!$H$21</f>
        <v>**</v>
      </c>
      <c r="S5" s="41" t="str">
        <f>[1]Junho!$H$22</f>
        <v>**</v>
      </c>
      <c r="T5" s="41" t="str">
        <f>[1]Junho!$H$23</f>
        <v>**</v>
      </c>
      <c r="U5" s="41" t="str">
        <f>[1]Junho!$H$24</f>
        <v>**</v>
      </c>
      <c r="V5" s="41" t="str">
        <f>[1]Junho!$H$25</f>
        <v>**</v>
      </c>
      <c r="W5" s="41" t="str">
        <f>[1]Junho!$H$26</f>
        <v>**</v>
      </c>
      <c r="X5" s="41" t="str">
        <f>[1]Junho!$H$27</f>
        <v>**</v>
      </c>
      <c r="Y5" s="41" t="str">
        <f>[1]Junho!$H$28</f>
        <v>**</v>
      </c>
      <c r="Z5" s="41" t="str">
        <f>[1]Junho!$H$29</f>
        <v>**</v>
      </c>
      <c r="AA5" s="41" t="str">
        <f>[1]Junho!$H$30</f>
        <v>**</v>
      </c>
      <c r="AB5" s="41" t="str">
        <f>[1]Junho!$H$31</f>
        <v>**</v>
      </c>
      <c r="AC5" s="41" t="str">
        <f>[1]Junho!$H$32</f>
        <v>**</v>
      </c>
      <c r="AD5" s="41" t="str">
        <f>[1]Junho!$H$33</f>
        <v>**</v>
      </c>
      <c r="AE5" s="41" t="str">
        <f>[1]Junho!$H$34</f>
        <v>**</v>
      </c>
      <c r="AF5" s="42" t="s">
        <v>32</v>
      </c>
    </row>
    <row r="6" spans="1:32" ht="17.100000000000001" customHeight="1" x14ac:dyDescent="0.2">
      <c r="A6" s="9" t="s">
        <v>0</v>
      </c>
      <c r="B6" s="3">
        <f>[2]Junho!$H$5</f>
        <v>9.7200000000000006</v>
      </c>
      <c r="C6" s="3">
        <f>[2]Junho!$H$6</f>
        <v>11.16</v>
      </c>
      <c r="D6" s="3">
        <f>[2]Junho!$H$7</f>
        <v>6.48</v>
      </c>
      <c r="E6" s="3">
        <f>[2]Junho!$H$8</f>
        <v>13.68</v>
      </c>
      <c r="F6" s="3">
        <f>[2]Junho!$H$9</f>
        <v>13.32</v>
      </c>
      <c r="G6" s="3">
        <f>[2]Junho!$H$10</f>
        <v>19.440000000000001</v>
      </c>
      <c r="H6" s="3">
        <f>[2]Junho!$H$11</f>
        <v>17.64</v>
      </c>
      <c r="I6" s="3">
        <f>[2]Junho!$H$12</f>
        <v>17.28</v>
      </c>
      <c r="J6" s="3">
        <f>[2]Junho!$H$13</f>
        <v>20.88</v>
      </c>
      <c r="K6" s="3">
        <f>[2]Junho!$H$14</f>
        <v>8.64</v>
      </c>
      <c r="L6" s="3">
        <f>[2]Junho!$H$15</f>
        <v>14.04</v>
      </c>
      <c r="M6" s="3">
        <f>[2]Junho!$H$16</f>
        <v>15.48</v>
      </c>
      <c r="N6" s="3">
        <f>[2]Junho!$H$17</f>
        <v>7.2</v>
      </c>
      <c r="O6" s="3">
        <f>[2]Junho!$H$18</f>
        <v>16.920000000000002</v>
      </c>
      <c r="P6" s="3">
        <f>[2]Junho!$H$19</f>
        <v>18.720000000000002</v>
      </c>
      <c r="Q6" s="3">
        <f>[2]Junho!$H$20</f>
        <v>15.840000000000002</v>
      </c>
      <c r="R6" s="3">
        <f>[2]Junho!$H$21</f>
        <v>16.2</v>
      </c>
      <c r="S6" s="3">
        <f>[2]Junho!$H$22</f>
        <v>18</v>
      </c>
      <c r="T6" s="3">
        <f>[2]Junho!$H$23</f>
        <v>19.079999999999998</v>
      </c>
      <c r="U6" s="3">
        <f>[2]Junho!$H$24</f>
        <v>18.36</v>
      </c>
      <c r="V6" s="3">
        <f>[2]Junho!$H$25</f>
        <v>15.120000000000001</v>
      </c>
      <c r="W6" s="3">
        <f>[2]Junho!$H$26</f>
        <v>17.64</v>
      </c>
      <c r="X6" s="3">
        <f>[2]Junho!$H$27</f>
        <v>11.16</v>
      </c>
      <c r="Y6" s="3">
        <f>[2]Junho!$H$28</f>
        <v>9.7200000000000006</v>
      </c>
      <c r="Z6" s="3">
        <f>[2]Junho!$H$29</f>
        <v>19.079999999999998</v>
      </c>
      <c r="AA6" s="3">
        <f>[2]Junho!$H$30</f>
        <v>20.16</v>
      </c>
      <c r="AB6" s="3">
        <f>[2]Junho!$H$31</f>
        <v>12.96</v>
      </c>
      <c r="AC6" s="3">
        <f>[2]Junho!$H$32</f>
        <v>18.36</v>
      </c>
      <c r="AD6" s="3">
        <f>[2]Junho!$H$33</f>
        <v>12.6</v>
      </c>
      <c r="AE6" s="3">
        <f>[2]Junho!$H$34</f>
        <v>13.68</v>
      </c>
      <c r="AF6" s="16">
        <f>MAX(B6:AE6)</f>
        <v>20.88</v>
      </c>
    </row>
    <row r="7" spans="1:32" ht="17.100000000000001" customHeight="1" x14ac:dyDescent="0.2">
      <c r="A7" s="9" t="s">
        <v>1</v>
      </c>
      <c r="B7" s="3">
        <f>[3]Junho!$H$5</f>
        <v>12.24</v>
      </c>
      <c r="C7" s="3">
        <f>[3]Junho!$H$6</f>
        <v>7.5600000000000005</v>
      </c>
      <c r="D7" s="3">
        <f>[3]Junho!$H$7</f>
        <v>9</v>
      </c>
      <c r="E7" s="3">
        <f>[3]Junho!$H$8</f>
        <v>10.8</v>
      </c>
      <c r="F7" s="3">
        <f>[3]Junho!$H$9</f>
        <v>11.16</v>
      </c>
      <c r="G7" s="3">
        <f>[3]Junho!$H$10</f>
        <v>15.840000000000002</v>
      </c>
      <c r="H7" s="3">
        <f>[3]Junho!$H$11</f>
        <v>16.920000000000002</v>
      </c>
      <c r="I7" s="3">
        <f>[3]Junho!$H$12</f>
        <v>15.840000000000002</v>
      </c>
      <c r="J7" s="3">
        <f>[3]Junho!$H$13</f>
        <v>12.24</v>
      </c>
      <c r="K7" s="3">
        <f>[3]Junho!$H$14</f>
        <v>10.44</v>
      </c>
      <c r="L7" s="3">
        <f>[3]Junho!$H$15</f>
        <v>7.2</v>
      </c>
      <c r="M7" s="3">
        <f>[3]Junho!$H$16</f>
        <v>9.7200000000000006</v>
      </c>
      <c r="N7" s="3">
        <f>[3]Junho!$H$17</f>
        <v>5.04</v>
      </c>
      <c r="O7" s="3">
        <f>[3]Junho!$H$18</f>
        <v>14.4</v>
      </c>
      <c r="P7" s="3">
        <f>[3]Junho!$H$19</f>
        <v>13.68</v>
      </c>
      <c r="Q7" s="3">
        <f>[3]Junho!$H$20</f>
        <v>14.76</v>
      </c>
      <c r="R7" s="3">
        <f>[3]Junho!$H$21</f>
        <v>21.240000000000002</v>
      </c>
      <c r="S7" s="3">
        <f>[3]Junho!$H$22</f>
        <v>15.840000000000002</v>
      </c>
      <c r="T7" s="3">
        <f>[3]Junho!$H$23</f>
        <v>16.2</v>
      </c>
      <c r="U7" s="3">
        <f>[3]Junho!$H$24</f>
        <v>18</v>
      </c>
      <c r="V7" s="3">
        <f>[3]Junho!$H$25</f>
        <v>14.4</v>
      </c>
      <c r="W7" s="3">
        <f>[3]Junho!$H$26</f>
        <v>10.08</v>
      </c>
      <c r="X7" s="3">
        <f>[3]Junho!$H$27</f>
        <v>6.84</v>
      </c>
      <c r="Y7" s="3">
        <f>[3]Junho!$H$28</f>
        <v>7.9200000000000008</v>
      </c>
      <c r="Z7" s="3">
        <f>[3]Junho!$H$29</f>
        <v>11.520000000000001</v>
      </c>
      <c r="AA7" s="3">
        <f>[3]Junho!$H$30</f>
        <v>15.120000000000001</v>
      </c>
      <c r="AB7" s="3">
        <f>[3]Junho!$H$31</f>
        <v>54.432000000000002</v>
      </c>
      <c r="AC7" s="3">
        <f>[3]Junho!$H$32</f>
        <v>11.520000000000001</v>
      </c>
      <c r="AD7" s="3">
        <f>[3]Junho!$H$33</f>
        <v>3.24</v>
      </c>
      <c r="AE7" s="3">
        <f>[3]Junho!$H$34</f>
        <v>14.04</v>
      </c>
      <c r="AF7" s="16">
        <f>MAX(B7:AE7)</f>
        <v>54.432000000000002</v>
      </c>
    </row>
    <row r="8" spans="1:32" ht="17.100000000000001" customHeight="1" x14ac:dyDescent="0.2">
      <c r="A8" s="9" t="s">
        <v>2</v>
      </c>
      <c r="B8" s="3">
        <f>[4]Junho!$H$5</f>
        <v>21.240000000000002</v>
      </c>
      <c r="C8" s="3">
        <f>[4]Junho!$H$6</f>
        <v>16.2</v>
      </c>
      <c r="D8" s="3">
        <f>[4]Junho!$H$7</f>
        <v>12.6</v>
      </c>
      <c r="E8" s="3">
        <f>[4]Junho!$H$8</f>
        <v>19.440000000000001</v>
      </c>
      <c r="F8" s="3">
        <f>[4]Junho!$H$9</f>
        <v>19.8</v>
      </c>
      <c r="G8" s="3">
        <f>[4]Junho!$H$10</f>
        <v>24.840000000000003</v>
      </c>
      <c r="H8" s="3">
        <f>[4]Junho!$H$11</f>
        <v>21.240000000000002</v>
      </c>
      <c r="I8" s="3">
        <f>[4]Junho!$H$12</f>
        <v>21.240000000000002</v>
      </c>
      <c r="J8" s="3">
        <f>[4]Junho!$H$13</f>
        <v>18.720000000000002</v>
      </c>
      <c r="K8" s="3">
        <f>[4]Junho!$H$14</f>
        <v>16.920000000000002</v>
      </c>
      <c r="L8" s="3">
        <f>[4]Junho!$H$15</f>
        <v>19.440000000000001</v>
      </c>
      <c r="M8" s="3">
        <f>[4]Junho!$H$16</f>
        <v>21.96</v>
      </c>
      <c r="N8" s="3">
        <f>[4]Junho!$H$17</f>
        <v>16.559999999999999</v>
      </c>
      <c r="O8" s="3">
        <f>[4]Junho!$H$18</f>
        <v>25.92</v>
      </c>
      <c r="P8" s="3">
        <f>[4]Junho!$H$19</f>
        <v>29.52</v>
      </c>
      <c r="Q8" s="3">
        <f>[4]Junho!$H$20</f>
        <v>25.2</v>
      </c>
      <c r="R8" s="3">
        <f>[4]Junho!$H$21</f>
        <v>21.240000000000002</v>
      </c>
      <c r="S8" s="3">
        <f>[4]Junho!$H$22</f>
        <v>15.840000000000002</v>
      </c>
      <c r="T8" s="3">
        <f>[4]Junho!$H$23</f>
        <v>16.2</v>
      </c>
      <c r="U8" s="3">
        <f>[4]Junho!$H$24</f>
        <v>18</v>
      </c>
      <c r="V8" s="3">
        <f>[4]Junho!$H$25</f>
        <v>16.2</v>
      </c>
      <c r="W8" s="3">
        <f>[4]Junho!$H$26</f>
        <v>11.16</v>
      </c>
      <c r="X8" s="3">
        <f>[4]Junho!$H$27</f>
        <v>20.52</v>
      </c>
      <c r="Y8" s="3">
        <f>[4]Junho!$H$28</f>
        <v>24.48</v>
      </c>
      <c r="Z8" s="3">
        <f>[4]Junho!$H$29</f>
        <v>13.32</v>
      </c>
      <c r="AA8" s="3">
        <f>[4]Junho!$H$30</f>
        <v>22.68</v>
      </c>
      <c r="AB8" s="3">
        <f>[4]Junho!$H$31</f>
        <v>22.32</v>
      </c>
      <c r="AC8" s="3">
        <f>[4]Junho!$H$32</f>
        <v>19.079999999999998</v>
      </c>
      <c r="AD8" s="3">
        <f>[4]Junho!$H$33</f>
        <v>18.36</v>
      </c>
      <c r="AE8" s="3">
        <f>[4]Junho!$H$34</f>
        <v>28.08</v>
      </c>
      <c r="AF8" s="16">
        <f>MAX(B8:AE8)</f>
        <v>29.52</v>
      </c>
    </row>
    <row r="9" spans="1:32" ht="17.100000000000001" customHeight="1" x14ac:dyDescent="0.2">
      <c r="A9" s="9" t="s">
        <v>3</v>
      </c>
      <c r="B9" s="3" t="str">
        <f>[5]Junho!$H$5</f>
        <v>**</v>
      </c>
      <c r="C9" s="3" t="str">
        <f>[5]Junho!$H$6</f>
        <v>**</v>
      </c>
      <c r="D9" s="3" t="str">
        <f>[5]Junho!$H$7</f>
        <v>**</v>
      </c>
      <c r="E9" s="3" t="str">
        <f>[5]Junho!$H$8</f>
        <v>**</v>
      </c>
      <c r="F9" s="3" t="str">
        <f>[5]Junho!$H$9</f>
        <v>**</v>
      </c>
      <c r="G9" s="3" t="str">
        <f>[5]Junho!$H$10</f>
        <v>**</v>
      </c>
      <c r="H9" s="3" t="str">
        <f>[5]Junho!$H$11</f>
        <v>**</v>
      </c>
      <c r="I9" s="3" t="str">
        <f>[5]Junho!$H$12</f>
        <v>**</v>
      </c>
      <c r="J9" s="3" t="str">
        <f>[5]Junho!$H$13</f>
        <v>**</v>
      </c>
      <c r="K9" s="3" t="str">
        <f>[5]Junho!$H$14</f>
        <v>**</v>
      </c>
      <c r="L9" s="3" t="str">
        <f>[5]Junho!$H$15</f>
        <v>**</v>
      </c>
      <c r="M9" s="3" t="str">
        <f>[5]Junho!$H$16</f>
        <v>**</v>
      </c>
      <c r="N9" s="3" t="str">
        <f>[5]Junho!$H$17</f>
        <v>**</v>
      </c>
      <c r="O9" s="3" t="str">
        <f>[5]Junho!$H$18</f>
        <v>**</v>
      </c>
      <c r="P9" s="3" t="str">
        <f>[5]Junho!$H$19</f>
        <v>**</v>
      </c>
      <c r="Q9" s="3" t="str">
        <f>[5]Junho!$H$20</f>
        <v>**</v>
      </c>
      <c r="R9" s="3" t="str">
        <f>[5]Junho!$H$21</f>
        <v>**</v>
      </c>
      <c r="S9" s="3" t="str">
        <f>[5]Junho!$H$22</f>
        <v>**</v>
      </c>
      <c r="T9" s="3" t="str">
        <f>[5]Junho!$H$23</f>
        <v>**</v>
      </c>
      <c r="U9" s="3" t="str">
        <f>[5]Junho!$H$24</f>
        <v>**</v>
      </c>
      <c r="V9" s="3" t="str">
        <f>[5]Junho!$H$25</f>
        <v>**</v>
      </c>
      <c r="W9" s="3" t="str">
        <f>[5]Junho!$H$26</f>
        <v>**</v>
      </c>
      <c r="X9" s="3" t="str">
        <f>[5]Junho!$H$27</f>
        <v>**</v>
      </c>
      <c r="Y9" s="3" t="str">
        <f>[5]Junho!$H$28</f>
        <v>**</v>
      </c>
      <c r="Z9" s="3" t="str">
        <f>[5]Junho!$H$29</f>
        <v>**</v>
      </c>
      <c r="AA9" s="3" t="str">
        <f>[5]Junho!$H$30</f>
        <v>**</v>
      </c>
      <c r="AB9" s="3" t="str">
        <f>[5]Junho!$H$31</f>
        <v>**</v>
      </c>
      <c r="AC9" s="3" t="str">
        <f>[5]Junho!$H$32</f>
        <v>**</v>
      </c>
      <c r="AD9" s="3" t="str">
        <f>[5]Junho!$H$33</f>
        <v>**</v>
      </c>
      <c r="AE9" s="3" t="str">
        <f>[5]Junho!$H$34</f>
        <v>**</v>
      </c>
      <c r="AF9" s="16" t="s">
        <v>32</v>
      </c>
    </row>
    <row r="10" spans="1:32" ht="17.100000000000001" customHeight="1" x14ac:dyDescent="0.2">
      <c r="A10" s="9" t="s">
        <v>4</v>
      </c>
      <c r="B10" s="3">
        <f>[6]Junho!$H$5</f>
        <v>9.3600000000000012</v>
      </c>
      <c r="C10" s="3">
        <f>[6]Junho!$H$6</f>
        <v>14.4</v>
      </c>
      <c r="D10" s="3">
        <f>[6]Junho!$H$7</f>
        <v>16.2</v>
      </c>
      <c r="E10" s="3">
        <f>[6]Junho!$H$8</f>
        <v>15.840000000000002</v>
      </c>
      <c r="F10" s="3">
        <f>[6]Junho!$H$9</f>
        <v>17.64</v>
      </c>
      <c r="G10" s="3">
        <f>[6]Junho!$H$10</f>
        <v>21.96</v>
      </c>
      <c r="H10" s="3">
        <f>[6]Junho!$H$11</f>
        <v>41.04</v>
      </c>
      <c r="I10" s="3">
        <f>[6]Junho!$H$12</f>
        <v>18</v>
      </c>
      <c r="J10" s="3">
        <f>[6]Junho!$H$13</f>
        <v>22.68</v>
      </c>
      <c r="K10" s="3">
        <f>[6]Junho!$H$14</f>
        <v>13.68</v>
      </c>
      <c r="L10" s="3">
        <f>[6]Junho!$H$15</f>
        <v>15.120000000000001</v>
      </c>
      <c r="M10" s="3">
        <f>[6]Junho!$H$16</f>
        <v>14.4</v>
      </c>
      <c r="N10" s="3">
        <f>[6]Junho!$H$17</f>
        <v>10.44</v>
      </c>
      <c r="O10" s="3">
        <f>[6]Junho!$H$18</f>
        <v>19.079999999999998</v>
      </c>
      <c r="P10" s="3">
        <f>[6]Junho!$H$19</f>
        <v>19.8</v>
      </c>
      <c r="Q10" s="3">
        <f>[6]Junho!$H$20</f>
        <v>14.76</v>
      </c>
      <c r="R10" s="3">
        <f>[6]Junho!$H$21</f>
        <v>13.32</v>
      </c>
      <c r="S10" s="3">
        <f>[6]Junho!$H$22</f>
        <v>15.48</v>
      </c>
      <c r="T10" s="3">
        <f>[6]Junho!$H$23</f>
        <v>12.24</v>
      </c>
      <c r="U10" s="3">
        <f>[6]Junho!$H$24</f>
        <v>14.04</v>
      </c>
      <c r="V10" s="3">
        <f>[6]Junho!$H$25</f>
        <v>9.3600000000000012</v>
      </c>
      <c r="W10" s="3">
        <f>[6]Junho!$H$26</f>
        <v>11.520000000000001</v>
      </c>
      <c r="X10" s="3">
        <f>[6]Junho!$H$27</f>
        <v>15.840000000000002</v>
      </c>
      <c r="Y10" s="3">
        <f>[6]Junho!$H$28</f>
        <v>16.920000000000002</v>
      </c>
      <c r="Z10" s="3">
        <f>[6]Junho!$H$29</f>
        <v>14.04</v>
      </c>
      <c r="AA10" s="3">
        <f>[6]Junho!$H$30</f>
        <v>14.4</v>
      </c>
      <c r="AB10" s="3">
        <f>[6]Junho!$H$31</f>
        <v>11.879999999999999</v>
      </c>
      <c r="AC10" s="3">
        <f>[6]Junho!$H$32</f>
        <v>22.68</v>
      </c>
      <c r="AD10" s="3">
        <f>[6]Junho!$H$33</f>
        <v>18</v>
      </c>
      <c r="AE10" s="3">
        <f>[6]Junho!$H$34</f>
        <v>15.120000000000001</v>
      </c>
      <c r="AF10" s="16">
        <f t="shared" ref="AF10:AF26" si="1">MAX(B10:AE10)</f>
        <v>41.04</v>
      </c>
    </row>
    <row r="11" spans="1:32" ht="17.100000000000001" customHeight="1" x14ac:dyDescent="0.2">
      <c r="A11" s="9" t="s">
        <v>5</v>
      </c>
      <c r="B11" s="3">
        <f>[7]Junho!$H$5</f>
        <v>11.520000000000001</v>
      </c>
      <c r="C11" s="3">
        <f>[7]Junho!$H$6</f>
        <v>13.32</v>
      </c>
      <c r="D11" s="3">
        <f>[7]Junho!$H$7</f>
        <v>10.8</v>
      </c>
      <c r="E11" s="3">
        <f>[7]Junho!$H$8</f>
        <v>15.48</v>
      </c>
      <c r="F11" s="3">
        <f>[7]Junho!$H$9</f>
        <v>13.68</v>
      </c>
      <c r="G11" s="3">
        <f>[7]Junho!$H$10</f>
        <v>14.4</v>
      </c>
      <c r="H11" s="3">
        <f>[7]Junho!$H$11</f>
        <v>18.36</v>
      </c>
      <c r="I11" s="3">
        <f>[7]Junho!$H$12</f>
        <v>17.28</v>
      </c>
      <c r="J11" s="3">
        <f>[7]Junho!$H$13</f>
        <v>19.8</v>
      </c>
      <c r="K11" s="3">
        <f>[7]Junho!$H$14</f>
        <v>14.04</v>
      </c>
      <c r="L11" s="3">
        <f>[7]Junho!$H$15</f>
        <v>15.120000000000001</v>
      </c>
      <c r="M11" s="3">
        <f>[7]Junho!$H$16</f>
        <v>16.2</v>
      </c>
      <c r="N11" s="3">
        <f>[7]Junho!$H$17</f>
        <v>15.840000000000002</v>
      </c>
      <c r="O11" s="3">
        <f>[7]Junho!$H$18</f>
        <v>13.32</v>
      </c>
      <c r="P11" s="3">
        <f>[7]Junho!$H$19</f>
        <v>17.28</v>
      </c>
      <c r="Q11" s="3">
        <f>[7]Junho!$H$20</f>
        <v>17.64</v>
      </c>
      <c r="R11" s="3">
        <f>[7]Junho!$H$21</f>
        <v>10.8</v>
      </c>
      <c r="S11" s="3">
        <f>[7]Junho!$H$22</f>
        <v>15.48</v>
      </c>
      <c r="T11" s="3">
        <f>[7]Junho!$H$23</f>
        <v>15.120000000000001</v>
      </c>
      <c r="U11" s="3">
        <f>[7]Junho!$H$24</f>
        <v>15.840000000000002</v>
      </c>
      <c r="V11" s="3">
        <f>[7]Junho!$H$25</f>
        <v>10.44</v>
      </c>
      <c r="W11" s="3">
        <f>[7]Junho!$H$26</f>
        <v>9.7200000000000006</v>
      </c>
      <c r="X11" s="3">
        <f>[7]Junho!$H$27</f>
        <v>15.840000000000002</v>
      </c>
      <c r="Y11" s="3">
        <f>[7]Junho!$H$28</f>
        <v>13.32</v>
      </c>
      <c r="Z11" s="3">
        <f>[7]Junho!$H$29</f>
        <v>15.840000000000002</v>
      </c>
      <c r="AA11" s="3">
        <f>[7]Junho!$H$30</f>
        <v>21.240000000000002</v>
      </c>
      <c r="AB11" s="3">
        <f>[7]Junho!$H$31</f>
        <v>16.559999999999999</v>
      </c>
      <c r="AC11" s="3">
        <f>[7]Junho!$H$32</f>
        <v>10.8</v>
      </c>
      <c r="AD11" s="3">
        <f>[7]Junho!$H$33</f>
        <v>9.7200000000000006</v>
      </c>
      <c r="AE11" s="3">
        <f>[7]Junho!$H$34</f>
        <v>9.3600000000000012</v>
      </c>
      <c r="AF11" s="16">
        <f t="shared" si="1"/>
        <v>21.240000000000002</v>
      </c>
    </row>
    <row r="12" spans="1:32" ht="17.100000000000001" customHeight="1" x14ac:dyDescent="0.2">
      <c r="A12" s="9" t="s">
        <v>6</v>
      </c>
      <c r="B12" s="3">
        <f>[8]Junho!$H$5</f>
        <v>5.7600000000000007</v>
      </c>
      <c r="C12" s="3">
        <f>[8]Junho!$H$6</f>
        <v>0.36000000000000004</v>
      </c>
      <c r="D12" s="3">
        <f>[8]Junho!$H$7</f>
        <v>13.68</v>
      </c>
      <c r="E12" s="3">
        <f>[8]Junho!$H$8</f>
        <v>10.08</v>
      </c>
      <c r="F12" s="3">
        <f>[8]Junho!$H$9</f>
        <v>6.48</v>
      </c>
      <c r="G12" s="3">
        <f>[8]Junho!$H$10</f>
        <v>12.6</v>
      </c>
      <c r="H12" s="3">
        <f>[8]Junho!$H$11</f>
        <v>28.44</v>
      </c>
      <c r="I12" s="3">
        <f>[8]Junho!$H$12</f>
        <v>5.04</v>
      </c>
      <c r="J12" s="3">
        <f>[8]Junho!$H$13</f>
        <v>24.48</v>
      </c>
      <c r="K12" s="3">
        <f>[8]Junho!$H$14</f>
        <v>2.8800000000000003</v>
      </c>
      <c r="L12" s="3">
        <f>[8]Junho!$H$15</f>
        <v>4.32</v>
      </c>
      <c r="M12" s="3">
        <f>[8]Junho!$H$16</f>
        <v>2.52</v>
      </c>
      <c r="N12" s="3">
        <f>[8]Junho!$H$17</f>
        <v>2.16</v>
      </c>
      <c r="O12" s="3">
        <f>[8]Junho!$H$18</f>
        <v>3.6</v>
      </c>
      <c r="P12" s="3">
        <f>[8]Junho!$H$19</f>
        <v>0.36000000000000004</v>
      </c>
      <c r="Q12" s="3">
        <f>[8]Junho!$H$20</f>
        <v>4.32</v>
      </c>
      <c r="R12" s="3">
        <f>[8]Junho!$H$21</f>
        <v>4.32</v>
      </c>
      <c r="S12" s="3">
        <f>[8]Junho!$H$22</f>
        <v>0</v>
      </c>
      <c r="T12" s="3">
        <f>[8]Junho!$H$23</f>
        <v>5.04</v>
      </c>
      <c r="U12" s="3">
        <f>[8]Junho!$H$24</f>
        <v>12.24</v>
      </c>
      <c r="V12" s="3">
        <f>[8]Junho!$H$25</f>
        <v>5.4</v>
      </c>
      <c r="W12" s="3">
        <f>[8]Junho!$H$26</f>
        <v>0</v>
      </c>
      <c r="X12" s="3">
        <f>[8]Junho!$H$27</f>
        <v>3.24</v>
      </c>
      <c r="Y12" s="3">
        <f>[8]Junho!$H$28</f>
        <v>1.08</v>
      </c>
      <c r="Z12" s="3">
        <f>[8]Junho!$H$29</f>
        <v>9.3600000000000012</v>
      </c>
      <c r="AA12" s="3">
        <f>[8]Junho!$H$30</f>
        <v>14.76</v>
      </c>
      <c r="AB12" s="3">
        <f>[8]Junho!$H$31</f>
        <v>7.9200000000000008</v>
      </c>
      <c r="AC12" s="3">
        <f>[8]Junho!$H$32</f>
        <v>7.5600000000000005</v>
      </c>
      <c r="AD12" s="3">
        <f>[8]Junho!$H$33</f>
        <v>12.96</v>
      </c>
      <c r="AE12" s="3">
        <f>[8]Junho!$H$34</f>
        <v>1.08</v>
      </c>
      <c r="AF12" s="16">
        <f t="shared" si="1"/>
        <v>28.44</v>
      </c>
    </row>
    <row r="13" spans="1:32" ht="17.100000000000001" customHeight="1" x14ac:dyDescent="0.2">
      <c r="A13" s="9" t="s">
        <v>7</v>
      </c>
      <c r="B13" s="3">
        <f>[9]Junho!$H$5</f>
        <v>6.48</v>
      </c>
      <c r="C13" s="3">
        <f>[9]Junho!$H$6</f>
        <v>6.84</v>
      </c>
      <c r="D13" s="3">
        <f>[9]Junho!$H$7</f>
        <v>6.84</v>
      </c>
      <c r="E13" s="3">
        <f>[9]Junho!$H$8</f>
        <v>15.120000000000001</v>
      </c>
      <c r="F13" s="3">
        <f>[9]Junho!$H$9</f>
        <v>11.520000000000001</v>
      </c>
      <c r="G13" s="3">
        <f>[9]Junho!$H$10</f>
        <v>14.04</v>
      </c>
      <c r="H13" s="3">
        <f>[9]Junho!$H$11</f>
        <v>13.32</v>
      </c>
      <c r="I13" s="3">
        <f>[9]Junho!$H$12</f>
        <v>11.16</v>
      </c>
      <c r="J13" s="3">
        <f>[9]Junho!$H$13</f>
        <v>17.28</v>
      </c>
      <c r="K13" s="3">
        <f>[9]Junho!$H$14</f>
        <v>9.3600000000000012</v>
      </c>
      <c r="L13" s="3">
        <f>[9]Junho!$H$15</f>
        <v>11.879999999999999</v>
      </c>
      <c r="M13" s="3">
        <f>[9]Junho!$H$16</f>
        <v>14.04</v>
      </c>
      <c r="N13" s="3">
        <f>[9]Junho!$H$17</f>
        <v>11.16</v>
      </c>
      <c r="O13" s="3">
        <f>[9]Junho!$H$18</f>
        <v>17.64</v>
      </c>
      <c r="P13" s="3">
        <f>[9]Junho!$H$19</f>
        <v>19.440000000000001</v>
      </c>
      <c r="Q13" s="3">
        <f>[9]Junho!$H$20</f>
        <v>15.120000000000001</v>
      </c>
      <c r="R13" s="3">
        <f>[9]Junho!$H$21</f>
        <v>13.68</v>
      </c>
      <c r="S13" s="3">
        <f>[9]Junho!$H$22</f>
        <v>10.8</v>
      </c>
      <c r="T13" s="3">
        <f>[9]Junho!$H$23</f>
        <v>16.559999999999999</v>
      </c>
      <c r="U13" s="3">
        <f>[9]Junho!$H$24</f>
        <v>13.68</v>
      </c>
      <c r="V13" s="3">
        <f>[9]Junho!$H$25</f>
        <v>11.879999999999999</v>
      </c>
      <c r="W13" s="3">
        <f>[9]Junho!$H$26</f>
        <v>10.44</v>
      </c>
      <c r="X13" s="3">
        <f>[9]Junho!$H$27</f>
        <v>10.08</v>
      </c>
      <c r="Y13" s="3">
        <f>[9]Junho!$H$28</f>
        <v>9.7200000000000006</v>
      </c>
      <c r="Z13" s="3">
        <f>[9]Junho!$H$29</f>
        <v>11.879999999999999</v>
      </c>
      <c r="AA13" s="3">
        <f>[9]Junho!$H$30</f>
        <v>23.759999999999998</v>
      </c>
      <c r="AB13" s="3">
        <f>[9]Junho!$H$31</f>
        <v>7.9200000000000008</v>
      </c>
      <c r="AC13" s="3">
        <f>[9]Junho!$H$32</f>
        <v>13.68</v>
      </c>
      <c r="AD13" s="3">
        <f>[9]Junho!$H$33</f>
        <v>8.2799999999999994</v>
      </c>
      <c r="AE13" s="3">
        <f>[9]Junho!$H$34</f>
        <v>13.68</v>
      </c>
      <c r="AF13" s="16">
        <f t="shared" si="1"/>
        <v>23.759999999999998</v>
      </c>
    </row>
    <row r="14" spans="1:32" ht="17.100000000000001" customHeight="1" x14ac:dyDescent="0.2">
      <c r="A14" s="9" t="s">
        <v>8</v>
      </c>
      <c r="B14" s="3">
        <f>[10]Junho!$H$5</f>
        <v>10.44</v>
      </c>
      <c r="C14" s="3">
        <f>[10]Junho!$H$6</f>
        <v>8.2799999999999994</v>
      </c>
      <c r="D14" s="3">
        <f>[10]Junho!$H$7</f>
        <v>7.2</v>
      </c>
      <c r="E14" s="3">
        <f>[10]Junho!$H$8</f>
        <v>18</v>
      </c>
      <c r="F14" s="3">
        <f>[10]Junho!$H$9</f>
        <v>19.440000000000001</v>
      </c>
      <c r="G14" s="3">
        <f>[10]Junho!$H$10</f>
        <v>14.04</v>
      </c>
      <c r="H14" s="3">
        <f>[10]Junho!$H$11</f>
        <v>13.32</v>
      </c>
      <c r="I14" s="3">
        <f>[10]Junho!$H$12</f>
        <v>16.2</v>
      </c>
      <c r="J14" s="3">
        <f>[10]Junho!$H$13</f>
        <v>17.28</v>
      </c>
      <c r="K14" s="3">
        <f>[10]Junho!$H$14</f>
        <v>8.2799999999999994</v>
      </c>
      <c r="L14" s="3">
        <f>[10]Junho!$H$15</f>
        <v>17.64</v>
      </c>
      <c r="M14" s="3">
        <f>[10]Junho!$H$16</f>
        <v>21.240000000000002</v>
      </c>
      <c r="N14" s="3">
        <f>[10]Junho!$H$17</f>
        <v>11.520000000000001</v>
      </c>
      <c r="O14" s="3">
        <f>[10]Junho!$H$18</f>
        <v>19.8</v>
      </c>
      <c r="P14" s="3">
        <f>[10]Junho!$H$19</f>
        <v>28.8</v>
      </c>
      <c r="Q14" s="3">
        <f>[10]Junho!$H$20</f>
        <v>19.440000000000001</v>
      </c>
      <c r="R14" s="3">
        <f>[10]Junho!$H$21</f>
        <v>17.64</v>
      </c>
      <c r="S14" s="3">
        <f>[10]Junho!$H$22</f>
        <v>16.920000000000002</v>
      </c>
      <c r="T14" s="3">
        <f>[10]Junho!$H$23</f>
        <v>23.759999999999998</v>
      </c>
      <c r="U14" s="3">
        <f>[10]Junho!$H$24</f>
        <v>16.559999999999999</v>
      </c>
      <c r="V14" s="3">
        <f>[10]Junho!$H$25</f>
        <v>19.440000000000001</v>
      </c>
      <c r="W14" s="3">
        <f>[10]Junho!$H$26</f>
        <v>18</v>
      </c>
      <c r="X14" s="3">
        <f>[10]Junho!$H$27</f>
        <v>12.96</v>
      </c>
      <c r="Y14" s="3">
        <f>[10]Junho!$H$28</f>
        <v>13.32</v>
      </c>
      <c r="Z14" s="3">
        <f>[10]Junho!$H$29</f>
        <v>18.36</v>
      </c>
      <c r="AA14" s="3">
        <f>[10]Junho!$H$30</f>
        <v>27.36</v>
      </c>
      <c r="AB14" s="3">
        <f>[10]Junho!$H$31</f>
        <v>15.48</v>
      </c>
      <c r="AC14" s="3">
        <f>[10]Junho!$H$32</f>
        <v>15.120000000000001</v>
      </c>
      <c r="AD14" s="3">
        <f>[10]Junho!$H$33</f>
        <v>10.44</v>
      </c>
      <c r="AE14" s="3">
        <f>[10]Junho!$H$34</f>
        <v>15.120000000000001</v>
      </c>
      <c r="AF14" s="16">
        <f t="shared" si="1"/>
        <v>28.8</v>
      </c>
    </row>
    <row r="15" spans="1:32" ht="17.100000000000001" customHeight="1" x14ac:dyDescent="0.2">
      <c r="A15" s="9" t="s">
        <v>9</v>
      </c>
      <c r="B15" s="3">
        <f>[11]Junho!$H$5</f>
        <v>8.64</v>
      </c>
      <c r="C15" s="3">
        <f>[11]Junho!$H$6</f>
        <v>9.3600000000000012</v>
      </c>
      <c r="D15" s="3">
        <f>[11]Junho!$H$7</f>
        <v>14.76</v>
      </c>
      <c r="E15" s="3">
        <f>[11]Junho!$H$8</f>
        <v>15.120000000000001</v>
      </c>
      <c r="F15" s="3">
        <f>[11]Junho!$H$9</f>
        <v>17.64</v>
      </c>
      <c r="G15" s="3">
        <f>[11]Junho!$H$10</f>
        <v>18</v>
      </c>
      <c r="H15" s="3">
        <f>[11]Junho!$H$11</f>
        <v>28.8</v>
      </c>
      <c r="I15" s="3">
        <f>[11]Junho!$H$12</f>
        <v>12.6</v>
      </c>
      <c r="J15" s="3">
        <f>[11]Junho!$H$13</f>
        <v>28.44</v>
      </c>
      <c r="K15" s="3">
        <f>[11]Junho!$H$14</f>
        <v>9</v>
      </c>
      <c r="L15" s="3">
        <f>[11]Junho!$H$15</f>
        <v>15.840000000000002</v>
      </c>
      <c r="M15" s="3">
        <f>[11]Junho!$H$16</f>
        <v>20.16</v>
      </c>
      <c r="N15" s="3">
        <f>[11]Junho!$H$17</f>
        <v>12.24</v>
      </c>
      <c r="O15" s="3">
        <f>[11]Junho!$H$18</f>
        <v>18</v>
      </c>
      <c r="P15" s="3">
        <f>[11]Junho!$H$19</f>
        <v>20.16</v>
      </c>
      <c r="Q15" s="3">
        <f>[11]Junho!$H$20</f>
        <v>18</v>
      </c>
      <c r="R15" s="3">
        <f>[11]Junho!$H$21</f>
        <v>24.840000000000003</v>
      </c>
      <c r="S15" s="3">
        <f>[11]Junho!$H$22</f>
        <v>17.28</v>
      </c>
      <c r="T15" s="3">
        <f>[11]Junho!$H$23</f>
        <v>23.040000000000003</v>
      </c>
      <c r="U15" s="3">
        <f>[11]Junho!$H$24</f>
        <v>16.559999999999999</v>
      </c>
      <c r="V15" s="3">
        <f>[11]Junho!$H$25</f>
        <v>19.8</v>
      </c>
      <c r="W15" s="3">
        <f>[11]Junho!$H$26</f>
        <v>11.879999999999999</v>
      </c>
      <c r="X15" s="3">
        <f>[11]Junho!$H$27</f>
        <v>17.28</v>
      </c>
      <c r="Y15" s="3">
        <f>[11]Junho!$H$28</f>
        <v>10.44</v>
      </c>
      <c r="Z15" s="3">
        <f>[11]Junho!$H$29</f>
        <v>19.8</v>
      </c>
      <c r="AA15" s="3">
        <f>[11]Junho!$H$30</f>
        <v>24.48</v>
      </c>
      <c r="AB15" s="3">
        <f>[11]Junho!$H$31</f>
        <v>15.120000000000001</v>
      </c>
      <c r="AC15" s="3">
        <f>[11]Junho!$H$32</f>
        <v>14.04</v>
      </c>
      <c r="AD15" s="3">
        <f>[11]Junho!$H$33</f>
        <v>11.520000000000001</v>
      </c>
      <c r="AE15" s="3">
        <f>[11]Junho!$H$34</f>
        <v>14.4</v>
      </c>
      <c r="AF15" s="16">
        <f t="shared" si="1"/>
        <v>28.8</v>
      </c>
    </row>
    <row r="16" spans="1:32" ht="17.100000000000001" customHeight="1" x14ac:dyDescent="0.2">
      <c r="A16" s="9" t="s">
        <v>10</v>
      </c>
      <c r="B16" s="3">
        <f>[12]Junho!$H$5</f>
        <v>6.12</v>
      </c>
      <c r="C16" s="3">
        <f>[12]Junho!$H$6</f>
        <v>6.48</v>
      </c>
      <c r="D16" s="3">
        <f>[12]Junho!$H$7</f>
        <v>7.5600000000000005</v>
      </c>
      <c r="E16" s="3">
        <f>[12]Junho!$H$8</f>
        <v>10.44</v>
      </c>
      <c r="F16" s="3">
        <f>[12]Junho!$H$9</f>
        <v>15.840000000000002</v>
      </c>
      <c r="G16" s="3">
        <f>[12]Junho!$H$10</f>
        <v>15.840000000000002</v>
      </c>
      <c r="H16" s="3">
        <f>[12]Junho!$H$11</f>
        <v>20.16</v>
      </c>
      <c r="I16" s="3">
        <f>[12]Junho!$H$12</f>
        <v>15.120000000000001</v>
      </c>
      <c r="J16" s="3">
        <f>[12]Junho!$H$13</f>
        <v>15.120000000000001</v>
      </c>
      <c r="K16" s="3">
        <f>[12]Junho!$H$14</f>
        <v>6.12</v>
      </c>
      <c r="L16" s="3">
        <f>[12]Junho!$H$15</f>
        <v>15.120000000000001</v>
      </c>
      <c r="M16" s="3">
        <f>[12]Junho!$H$16</f>
        <v>15.48</v>
      </c>
      <c r="N16" s="3">
        <f>[12]Junho!$H$17</f>
        <v>9.7200000000000006</v>
      </c>
      <c r="O16" s="3">
        <f>[12]Junho!$H$18</f>
        <v>16.559999999999999</v>
      </c>
      <c r="P16" s="3">
        <f>[12]Junho!$H$19</f>
        <v>20.52</v>
      </c>
      <c r="Q16" s="3">
        <f>[12]Junho!$H$20</f>
        <v>18.36</v>
      </c>
      <c r="R16" s="3">
        <f>[12]Junho!$H$21</f>
        <v>16.920000000000002</v>
      </c>
      <c r="S16" s="3">
        <f>[12]Junho!$H$22</f>
        <v>14.4</v>
      </c>
      <c r="T16" s="3">
        <f>[12]Junho!$H$23</f>
        <v>20.52</v>
      </c>
      <c r="U16" s="3">
        <f>[12]Junho!$H$24</f>
        <v>16.559999999999999</v>
      </c>
      <c r="V16" s="3">
        <f>[12]Junho!$H$25</f>
        <v>12.24</v>
      </c>
      <c r="W16" s="3">
        <f>[12]Junho!$H$26</f>
        <v>13.32</v>
      </c>
      <c r="X16" s="3">
        <f>[12]Junho!$H$27</f>
        <v>9.3600000000000012</v>
      </c>
      <c r="Y16" s="3">
        <f>[12]Junho!$H$28</f>
        <v>13.32</v>
      </c>
      <c r="Z16" s="3">
        <f>[12]Junho!$H$29</f>
        <v>20.52</v>
      </c>
      <c r="AA16" s="3">
        <f>[12]Junho!$H$30</f>
        <v>16.920000000000002</v>
      </c>
      <c r="AB16" s="3">
        <f>[12]Junho!$H$31</f>
        <v>11.520000000000001</v>
      </c>
      <c r="AC16" s="3">
        <f>[12]Junho!$H$32</f>
        <v>12.6</v>
      </c>
      <c r="AD16" s="3">
        <f>[12]Junho!$H$33</f>
        <v>11.16</v>
      </c>
      <c r="AE16" s="3">
        <f>[12]Junho!$H$34</f>
        <v>16.920000000000002</v>
      </c>
      <c r="AF16" s="16">
        <f t="shared" si="1"/>
        <v>20.52</v>
      </c>
    </row>
    <row r="17" spans="1:32" ht="17.100000000000001" customHeight="1" x14ac:dyDescent="0.2">
      <c r="A17" s="9" t="s">
        <v>11</v>
      </c>
      <c r="B17" s="3">
        <f>[13]Junho!$H$5</f>
        <v>7.5600000000000005</v>
      </c>
      <c r="C17" s="3">
        <f>[13]Junho!$H$6</f>
        <v>8.2799999999999994</v>
      </c>
      <c r="D17" s="3">
        <f>[13]Junho!$H$7</f>
        <v>5.7600000000000007</v>
      </c>
      <c r="E17" s="3">
        <f>[13]Junho!$H$8</f>
        <v>11.879999999999999</v>
      </c>
      <c r="F17" s="3">
        <f>[13]Junho!$H$9</f>
        <v>9.7200000000000006</v>
      </c>
      <c r="G17" s="3">
        <f>[13]Junho!$H$10</f>
        <v>6.84</v>
      </c>
      <c r="H17" s="3">
        <f>[13]Junho!$H$11</f>
        <v>16.920000000000002</v>
      </c>
      <c r="I17" s="3">
        <f>[13]Junho!$H$12</f>
        <v>11.879999999999999</v>
      </c>
      <c r="J17" s="3">
        <f>[13]Junho!$H$13</f>
        <v>8.2799999999999994</v>
      </c>
      <c r="K17" s="3">
        <f>[13]Junho!$H$14</f>
        <v>6.84</v>
      </c>
      <c r="L17" s="3">
        <f>[13]Junho!$H$15</f>
        <v>10.44</v>
      </c>
      <c r="M17" s="3">
        <f>[13]Junho!$H$16</f>
        <v>7.2</v>
      </c>
      <c r="N17" s="3">
        <f>[13]Junho!$H$17</f>
        <v>5.04</v>
      </c>
      <c r="O17" s="3">
        <f>[13]Junho!$H$18</f>
        <v>11.879999999999999</v>
      </c>
      <c r="P17" s="3">
        <f>[13]Junho!$H$19</f>
        <v>12.96</v>
      </c>
      <c r="Q17" s="3">
        <f>[13]Junho!$H$20</f>
        <v>8.64</v>
      </c>
      <c r="R17" s="3">
        <f>[13]Junho!$H$21</f>
        <v>6.84</v>
      </c>
      <c r="S17" s="3">
        <f>[13]Junho!$H$22</f>
        <v>7.2</v>
      </c>
      <c r="T17" s="3">
        <f>[13]Junho!$H$23</f>
        <v>9.3600000000000012</v>
      </c>
      <c r="U17" s="3">
        <f>[13]Junho!$H$24</f>
        <v>13.68</v>
      </c>
      <c r="V17" s="3">
        <f>[13]Junho!$H$25</f>
        <v>12.6</v>
      </c>
      <c r="W17" s="3">
        <f>[13]Junho!$H$26</f>
        <v>5.4</v>
      </c>
      <c r="X17" s="3">
        <f>[13]Junho!$H$27</f>
        <v>4.32</v>
      </c>
      <c r="Y17" s="3">
        <f>[13]Junho!$H$28</f>
        <v>7.2</v>
      </c>
      <c r="Z17" s="3">
        <f>[13]Junho!$H$29</f>
        <v>14.76</v>
      </c>
      <c r="AA17" s="3">
        <f>[13]Junho!$H$30</f>
        <v>10.08</v>
      </c>
      <c r="AB17" s="3">
        <f>[13]Junho!$H$31</f>
        <v>9.7200000000000006</v>
      </c>
      <c r="AC17" s="3">
        <f>[13]Junho!$H$32</f>
        <v>10.08</v>
      </c>
      <c r="AD17" s="3">
        <f>[13]Junho!$H$33</f>
        <v>3.6</v>
      </c>
      <c r="AE17" s="3">
        <f>[13]Junho!$H$34</f>
        <v>7.2</v>
      </c>
      <c r="AF17" s="16">
        <f t="shared" si="1"/>
        <v>16.920000000000002</v>
      </c>
    </row>
    <row r="18" spans="1:32" ht="17.100000000000001" customHeight="1" x14ac:dyDescent="0.2">
      <c r="A18" s="9" t="s">
        <v>12</v>
      </c>
      <c r="B18" s="3">
        <f>[14]Junho!$H$5</f>
        <v>2.16</v>
      </c>
      <c r="C18" s="3">
        <f>[14]Junho!$H$6</f>
        <v>1.4400000000000002</v>
      </c>
      <c r="D18" s="3">
        <f>[14]Junho!$H$7</f>
        <v>5.4</v>
      </c>
      <c r="E18" s="3">
        <f>[14]Junho!$H$8</f>
        <v>8.2799999999999994</v>
      </c>
      <c r="F18" s="3">
        <f>[14]Junho!$H$9</f>
        <v>4.6800000000000006</v>
      </c>
      <c r="G18" s="3">
        <f>[14]Junho!$H$10</f>
        <v>14.76</v>
      </c>
      <c r="H18" s="3">
        <f>[14]Junho!$H$11</f>
        <v>6.84</v>
      </c>
      <c r="I18" s="3">
        <f>[14]Junho!$H$12</f>
        <v>5.4</v>
      </c>
      <c r="J18" s="3">
        <f>[14]Junho!$H$13</f>
        <v>8.64</v>
      </c>
      <c r="K18" s="3">
        <f>[14]Junho!$H$14</f>
        <v>8.2799999999999994</v>
      </c>
      <c r="L18" s="3">
        <f>[14]Junho!$H$15</f>
        <v>6.48</v>
      </c>
      <c r="M18" s="3">
        <f>[14]Junho!$H$16</f>
        <v>9.7200000000000006</v>
      </c>
      <c r="N18" s="3">
        <f>[14]Junho!$H$17</f>
        <v>5.7600000000000007</v>
      </c>
      <c r="O18" s="3">
        <f>[14]Junho!$H$18</f>
        <v>7.2</v>
      </c>
      <c r="P18" s="3">
        <f>[14]Junho!$H$19</f>
        <v>9.3600000000000012</v>
      </c>
      <c r="Q18" s="3">
        <f>[14]Junho!$H$20</f>
        <v>11.520000000000001</v>
      </c>
      <c r="R18" s="3">
        <f>[14]Junho!$H$21</f>
        <v>10.44</v>
      </c>
      <c r="S18" s="3">
        <f>[14]Junho!$H$22</f>
        <v>13.68</v>
      </c>
      <c r="T18" s="3">
        <f>[14]Junho!$H$23</f>
        <v>14.4</v>
      </c>
      <c r="U18" s="3">
        <f>[14]Junho!$H$24</f>
        <v>14.76</v>
      </c>
      <c r="V18" s="3">
        <f>[14]Junho!$H$25</f>
        <v>12.24</v>
      </c>
      <c r="W18" s="3">
        <f>[14]Junho!$H$26</f>
        <v>8.2799999999999994</v>
      </c>
      <c r="X18" s="3">
        <f>[14]Junho!$H$27</f>
        <v>7.5600000000000005</v>
      </c>
      <c r="Y18" s="3">
        <f>[14]Junho!$H$28</f>
        <v>9</v>
      </c>
      <c r="Z18" s="3">
        <f>[14]Junho!$H$29</f>
        <v>11.879999999999999</v>
      </c>
      <c r="AA18" s="3">
        <f>[14]Junho!$H$30</f>
        <v>10.8</v>
      </c>
      <c r="AB18" s="3">
        <f>[14]Junho!$H$31</f>
        <v>8.2799999999999994</v>
      </c>
      <c r="AC18" s="3">
        <f>[14]Junho!$H$32</f>
        <v>5.04</v>
      </c>
      <c r="AD18" s="3">
        <f>[14]Junho!$H$33</f>
        <v>3.6</v>
      </c>
      <c r="AE18" s="3">
        <f>[14]Junho!$H$34</f>
        <v>9</v>
      </c>
      <c r="AF18" s="16">
        <f t="shared" si="1"/>
        <v>14.76</v>
      </c>
    </row>
    <row r="19" spans="1:32" ht="17.100000000000001" customHeight="1" x14ac:dyDescent="0.2">
      <c r="A19" s="9" t="s">
        <v>13</v>
      </c>
      <c r="B19" s="3" t="str">
        <f>[15]Junho!$H$5</f>
        <v>**</v>
      </c>
      <c r="C19" s="3" t="str">
        <f>[15]Junho!$H$6</f>
        <v>**</v>
      </c>
      <c r="D19" s="3" t="str">
        <f>[15]Junho!$H$7</f>
        <v>**</v>
      </c>
      <c r="E19" s="3" t="str">
        <f>[15]Junho!$H$8</f>
        <v>**</v>
      </c>
      <c r="F19" s="3" t="str">
        <f>[15]Junho!$H$9</f>
        <v>**</v>
      </c>
      <c r="G19" s="3" t="str">
        <f>[15]Junho!$H$10</f>
        <v>**</v>
      </c>
      <c r="H19" s="3" t="str">
        <f>[15]Junho!$H$11</f>
        <v>**</v>
      </c>
      <c r="I19" s="3" t="str">
        <f>[15]Junho!$H$12</f>
        <v>**</v>
      </c>
      <c r="J19" s="3" t="str">
        <f>[15]Junho!$H$13</f>
        <v>**</v>
      </c>
      <c r="K19" s="3" t="str">
        <f>[15]Junho!$H$14</f>
        <v>**</v>
      </c>
      <c r="L19" s="3" t="str">
        <f>[15]Junho!$H$15</f>
        <v>**</v>
      </c>
      <c r="M19" s="3" t="str">
        <f>[15]Junho!$H$16</f>
        <v>**</v>
      </c>
      <c r="N19" s="3" t="str">
        <f>[15]Junho!$H$17</f>
        <v>**</v>
      </c>
      <c r="O19" s="3" t="str">
        <f>[15]Junho!$H$18</f>
        <v>**</v>
      </c>
      <c r="P19" s="3" t="str">
        <f>[15]Junho!$H$19</f>
        <v>**</v>
      </c>
      <c r="Q19" s="3" t="str">
        <f>[15]Junho!$H$20</f>
        <v>**</v>
      </c>
      <c r="R19" s="3" t="str">
        <f>[15]Junho!$H$21</f>
        <v>**</v>
      </c>
      <c r="S19" s="3" t="str">
        <f>[15]Junho!$H$22</f>
        <v>**</v>
      </c>
      <c r="T19" s="3" t="str">
        <f>[15]Junho!$H$23</f>
        <v>**</v>
      </c>
      <c r="U19" s="3" t="str">
        <f>[15]Junho!$H$24</f>
        <v>**</v>
      </c>
      <c r="V19" s="3" t="str">
        <f>[15]Junho!$H$25</f>
        <v>**</v>
      </c>
      <c r="W19" s="3" t="str">
        <f>[15]Junho!$H$26</f>
        <v>**</v>
      </c>
      <c r="X19" s="3" t="str">
        <f>[15]Junho!$H$27</f>
        <v>**</v>
      </c>
      <c r="Y19" s="3" t="str">
        <f>[15]Junho!$H$28</f>
        <v>**</v>
      </c>
      <c r="Z19" s="3" t="str">
        <f>[15]Junho!$H$29</f>
        <v>**</v>
      </c>
      <c r="AA19" s="3" t="str">
        <f>[15]Junho!$H$30</f>
        <v>**</v>
      </c>
      <c r="AB19" s="3" t="str">
        <f>[15]Junho!$H$31</f>
        <v>**</v>
      </c>
      <c r="AC19" s="3" t="str">
        <f>[15]Junho!$H$32</f>
        <v>**</v>
      </c>
      <c r="AD19" s="3" t="str">
        <f>[15]Junho!$H$33</f>
        <v>**</v>
      </c>
      <c r="AE19" s="3" t="str">
        <f>[15]Junho!$H$34</f>
        <v>**</v>
      </c>
      <c r="AF19" s="16" t="s">
        <v>32</v>
      </c>
    </row>
    <row r="20" spans="1:32" ht="17.100000000000001" customHeight="1" x14ac:dyDescent="0.2">
      <c r="A20" s="9" t="s">
        <v>14</v>
      </c>
      <c r="B20" s="3">
        <f>[16]Junho!$H$5</f>
        <v>9.7200000000000006</v>
      </c>
      <c r="C20" s="3">
        <f>[16]Junho!$H$6</f>
        <v>9.3600000000000012</v>
      </c>
      <c r="D20" s="3">
        <f>[16]Junho!$H$7</f>
        <v>15.840000000000002</v>
      </c>
      <c r="E20" s="3">
        <f>[16]Junho!$H$8</f>
        <v>18.720000000000002</v>
      </c>
      <c r="F20" s="3">
        <f>[16]Junho!$H$9</f>
        <v>13.68</v>
      </c>
      <c r="G20" s="3">
        <f>[16]Junho!$H$10</f>
        <v>14.4</v>
      </c>
      <c r="H20" s="3">
        <f>[16]Junho!$H$11</f>
        <v>33.840000000000003</v>
      </c>
      <c r="I20" s="3">
        <f>[16]Junho!$H$12</f>
        <v>15.120000000000001</v>
      </c>
      <c r="J20" s="3">
        <f>[16]Junho!$H$13</f>
        <v>39.6</v>
      </c>
      <c r="K20" s="3">
        <f>[16]Junho!$H$14</f>
        <v>13.32</v>
      </c>
      <c r="L20" s="3">
        <f>[16]Junho!$H$15</f>
        <v>11.16</v>
      </c>
      <c r="M20" s="3">
        <f>[16]Junho!$H$16</f>
        <v>11.520000000000001</v>
      </c>
      <c r="N20" s="3">
        <f>[16]Junho!$H$17</f>
        <v>10.44</v>
      </c>
      <c r="O20" s="3">
        <f>[16]Junho!$H$18</f>
        <v>14.76</v>
      </c>
      <c r="P20" s="3">
        <f>[16]Junho!$H$19</f>
        <v>14.76</v>
      </c>
      <c r="Q20" s="3">
        <f>[16]Junho!$H$20</f>
        <v>15.840000000000002</v>
      </c>
      <c r="R20" s="3">
        <f>[16]Junho!$H$21</f>
        <v>14.04</v>
      </c>
      <c r="S20" s="3">
        <f>[16]Junho!$H$22</f>
        <v>12.24</v>
      </c>
      <c r="T20" s="3">
        <f>[16]Junho!$H$23</f>
        <v>13.32</v>
      </c>
      <c r="U20" s="3">
        <f>[16]Junho!$H$24</f>
        <v>9.7200000000000006</v>
      </c>
      <c r="V20" s="3">
        <f>[16]Junho!$H$25</f>
        <v>10.08</v>
      </c>
      <c r="W20" s="3">
        <f>[16]Junho!$H$26</f>
        <v>8.64</v>
      </c>
      <c r="X20" s="3">
        <f>[16]Junho!$H$27</f>
        <v>11.16</v>
      </c>
      <c r="Y20" s="3">
        <f>[16]Junho!$H$28</f>
        <v>15.120000000000001</v>
      </c>
      <c r="Z20" s="3">
        <f>[16]Junho!$H$29</f>
        <v>9.3600000000000012</v>
      </c>
      <c r="AA20" s="3">
        <f>[16]Junho!$H$30</f>
        <v>33.696000000000005</v>
      </c>
      <c r="AB20" s="3">
        <f>[16]Junho!$H$31</f>
        <v>8.2799999999999994</v>
      </c>
      <c r="AC20" s="3">
        <f>[16]Junho!$H$32</f>
        <v>10.8</v>
      </c>
      <c r="AD20" s="3">
        <f>[16]Junho!$H$33</f>
        <v>21.6</v>
      </c>
      <c r="AE20" s="3">
        <f>[16]Junho!$H$34</f>
        <v>10.08</v>
      </c>
      <c r="AF20" s="16">
        <f t="shared" si="1"/>
        <v>39.6</v>
      </c>
    </row>
    <row r="21" spans="1:32" ht="17.100000000000001" customHeight="1" x14ac:dyDescent="0.2">
      <c r="A21" s="9" t="s">
        <v>15</v>
      </c>
      <c r="B21" s="3">
        <f>[17]Junho!$H$5</f>
        <v>10.8</v>
      </c>
      <c r="C21" s="3">
        <f>[17]Junho!$H$6</f>
        <v>9.7200000000000006</v>
      </c>
      <c r="D21" s="3">
        <f>[17]Junho!$H$7</f>
        <v>8.64</v>
      </c>
      <c r="E21" s="3">
        <f>[17]Junho!$H$8</f>
        <v>11.16</v>
      </c>
      <c r="F21" s="3">
        <f>[17]Junho!$H$9</f>
        <v>13.68</v>
      </c>
      <c r="G21" s="3">
        <f>[17]Junho!$H$10</f>
        <v>18</v>
      </c>
      <c r="H21" s="3">
        <f>[17]Junho!$H$11</f>
        <v>20.88</v>
      </c>
      <c r="I21" s="3">
        <f>[17]Junho!$H$12</f>
        <v>19.440000000000001</v>
      </c>
      <c r="J21" s="3">
        <f>[17]Junho!$H$13</f>
        <v>17.28</v>
      </c>
      <c r="K21" s="3">
        <f>[17]Junho!$H$14</f>
        <v>8.64</v>
      </c>
      <c r="L21" s="3">
        <f>[17]Junho!$H$15</f>
        <v>19.440000000000001</v>
      </c>
      <c r="M21" s="3">
        <f>[17]Junho!$H$16</f>
        <v>20.52</v>
      </c>
      <c r="N21" s="3">
        <f>[17]Junho!$H$17</f>
        <v>12.6</v>
      </c>
      <c r="O21" s="3">
        <f>[17]Junho!$H$18</f>
        <v>19.079999999999998</v>
      </c>
      <c r="P21" s="3">
        <f>[17]Junho!$H$19</f>
        <v>25.92</v>
      </c>
      <c r="Q21" s="3">
        <f>[17]Junho!$H$20</f>
        <v>19.079999999999998</v>
      </c>
      <c r="R21" s="3">
        <f>[17]Junho!$H$21</f>
        <v>15.48</v>
      </c>
      <c r="S21" s="3">
        <f>[17]Junho!$H$22</f>
        <v>15.840000000000002</v>
      </c>
      <c r="T21" s="3">
        <f>[17]Junho!$H$23</f>
        <v>20.52</v>
      </c>
      <c r="U21" s="3">
        <f>[17]Junho!$H$24</f>
        <v>19.8</v>
      </c>
      <c r="V21" s="3">
        <f>[17]Junho!$H$25</f>
        <v>16.920000000000002</v>
      </c>
      <c r="W21" s="3">
        <f>[17]Junho!$H$26</f>
        <v>12.96</v>
      </c>
      <c r="X21" s="3">
        <f>[17]Junho!$H$27</f>
        <v>14.04</v>
      </c>
      <c r="Y21" s="3">
        <f>[17]Junho!$H$28</f>
        <v>14.76</v>
      </c>
      <c r="Z21" s="3">
        <f>[17]Junho!$H$29</f>
        <v>19.079999999999998</v>
      </c>
      <c r="AA21" s="3">
        <f>[17]Junho!$H$30</f>
        <v>22.32</v>
      </c>
      <c r="AB21" s="3">
        <f>[17]Junho!$H$31</f>
        <v>12.96</v>
      </c>
      <c r="AC21" s="3">
        <f>[17]Junho!$H$32</f>
        <v>10.8</v>
      </c>
      <c r="AD21" s="3">
        <f>[17]Junho!$H$33</f>
        <v>12.6</v>
      </c>
      <c r="AE21" s="3">
        <f>[17]Junho!$H$34</f>
        <v>18</v>
      </c>
      <c r="AF21" s="16">
        <f t="shared" si="1"/>
        <v>25.92</v>
      </c>
    </row>
    <row r="22" spans="1:32" ht="17.100000000000001" customHeight="1" x14ac:dyDescent="0.2">
      <c r="A22" s="9" t="s">
        <v>16</v>
      </c>
      <c r="B22" s="3">
        <f>[18]Junho!$H$5</f>
        <v>10.08</v>
      </c>
      <c r="C22" s="3">
        <f>[18]Junho!$H$6</f>
        <v>9</v>
      </c>
      <c r="D22" s="3">
        <f>[18]Junho!$H$7</f>
        <v>5.4</v>
      </c>
      <c r="E22" s="3">
        <f>[18]Junho!$H$8</f>
        <v>16.559999999999999</v>
      </c>
      <c r="F22" s="3">
        <f>[18]Junho!$H$9</f>
        <v>15.120000000000001</v>
      </c>
      <c r="G22" s="3">
        <f>[18]Junho!$H$10</f>
        <v>21.6</v>
      </c>
      <c r="H22" s="3">
        <f>[18]Junho!$H$11</f>
        <v>16.920000000000002</v>
      </c>
      <c r="I22" s="3">
        <f>[18]Junho!$H$12</f>
        <v>8.64</v>
      </c>
      <c r="J22" s="3">
        <f>[18]Junho!$H$13</f>
        <v>13.68</v>
      </c>
      <c r="K22" s="3">
        <f>[18]Junho!$H$14</f>
        <v>10.44</v>
      </c>
      <c r="L22" s="3">
        <f>[18]Junho!$H$15</f>
        <v>10.44</v>
      </c>
      <c r="M22" s="3">
        <f>[18]Junho!$H$16</f>
        <v>17.64</v>
      </c>
      <c r="N22" s="3">
        <f>[18]Junho!$H$17</f>
        <v>10.08</v>
      </c>
      <c r="O22" s="3">
        <f>[18]Junho!$H$18</f>
        <v>10.8</v>
      </c>
      <c r="P22" s="3">
        <f>[18]Junho!$H$19</f>
        <v>15.840000000000002</v>
      </c>
      <c r="Q22" s="3">
        <f>[18]Junho!$H$20</f>
        <v>21.96</v>
      </c>
      <c r="R22" s="3">
        <f>[18]Junho!$H$21</f>
        <v>15.48</v>
      </c>
      <c r="S22" s="3">
        <f>[18]Junho!$H$22</f>
        <v>15.840000000000002</v>
      </c>
      <c r="T22" s="3">
        <f>[18]Junho!$H$23</f>
        <v>20.52</v>
      </c>
      <c r="U22" s="3">
        <f>[18]Junho!$H$24</f>
        <v>19.8</v>
      </c>
      <c r="V22" s="3">
        <f>[18]Junho!$H$25</f>
        <v>12.96</v>
      </c>
      <c r="W22" s="3">
        <f>[18]Junho!$H$26</f>
        <v>9.7200000000000006</v>
      </c>
      <c r="X22" s="3">
        <f>[18]Junho!$H$27</f>
        <v>12.24</v>
      </c>
      <c r="Y22" s="3">
        <f>[18]Junho!$H$28</f>
        <v>10.8</v>
      </c>
      <c r="Z22" s="3">
        <f>[18]Junho!$H$29</f>
        <v>21.240000000000002</v>
      </c>
      <c r="AA22" s="3">
        <f>[18]Junho!$H$30</f>
        <v>23.400000000000002</v>
      </c>
      <c r="AB22" s="3">
        <f>[18]Junho!$H$31</f>
        <v>12.6</v>
      </c>
      <c r="AC22" s="3">
        <f>[18]Junho!$H$32</f>
        <v>7.5600000000000005</v>
      </c>
      <c r="AD22" s="3">
        <f>[18]Junho!$H$33</f>
        <v>12.6</v>
      </c>
      <c r="AE22" s="3">
        <f>[18]Junho!$H$34</f>
        <v>18</v>
      </c>
      <c r="AF22" s="16">
        <f t="shared" si="1"/>
        <v>23.400000000000002</v>
      </c>
    </row>
    <row r="23" spans="1:32" ht="17.100000000000001" customHeight="1" x14ac:dyDescent="0.2">
      <c r="A23" s="9" t="s">
        <v>17</v>
      </c>
      <c r="B23" s="3">
        <f>[19]Junho!$H$5</f>
        <v>5.4</v>
      </c>
      <c r="C23" s="3">
        <f>[19]Junho!$H$6</f>
        <v>6.12</v>
      </c>
      <c r="D23" s="3">
        <f>[19]Junho!$H$7</f>
        <v>7.2</v>
      </c>
      <c r="E23" s="3">
        <f>[19]Junho!$H$8</f>
        <v>10.8</v>
      </c>
      <c r="F23" s="3">
        <f>[19]Junho!$H$9</f>
        <v>9.7200000000000006</v>
      </c>
      <c r="G23" s="3">
        <f>[19]Junho!$H$10</f>
        <v>11.520000000000001</v>
      </c>
      <c r="H23" s="3">
        <f>[19]Junho!$H$11</f>
        <v>20.88</v>
      </c>
      <c r="I23" s="3">
        <f>[19]Junho!$H$12</f>
        <v>11.16</v>
      </c>
      <c r="J23" s="3">
        <f>[19]Junho!$H$13</f>
        <v>18</v>
      </c>
      <c r="K23" s="3">
        <f>[19]Junho!$H$14</f>
        <v>8.64</v>
      </c>
      <c r="L23" s="3">
        <f>[19]Junho!$H$15</f>
        <v>6.48</v>
      </c>
      <c r="M23" s="3">
        <f>[19]Junho!$H$16</f>
        <v>11.520000000000001</v>
      </c>
      <c r="N23" s="3">
        <f>[19]Junho!$H$17</f>
        <v>6.12</v>
      </c>
      <c r="O23" s="3">
        <f>[19]Junho!$H$18</f>
        <v>9</v>
      </c>
      <c r="P23" s="3">
        <f>[19]Junho!$H$19</f>
        <v>11.520000000000001</v>
      </c>
      <c r="Q23" s="3">
        <f>[19]Junho!$H$20</f>
        <v>11.879999999999999</v>
      </c>
      <c r="R23" s="3">
        <f>[19]Junho!$H$21</f>
        <v>20.52</v>
      </c>
      <c r="S23" s="3">
        <f>[19]Junho!$H$22</f>
        <v>16.2</v>
      </c>
      <c r="T23" s="3">
        <f>[19]Junho!$H$23</f>
        <v>19.440000000000001</v>
      </c>
      <c r="U23" s="3">
        <f>[19]Junho!$H$24</f>
        <v>18.36</v>
      </c>
      <c r="V23" s="3">
        <f>[19]Junho!$H$25</f>
        <v>18.36</v>
      </c>
      <c r="W23" s="3">
        <f>[19]Junho!$H$26</f>
        <v>10.44</v>
      </c>
      <c r="X23" s="3">
        <f>[19]Junho!$H$27</f>
        <v>7.9200000000000008</v>
      </c>
      <c r="Y23" s="3">
        <f>[19]Junho!$H$28</f>
        <v>9.3600000000000012</v>
      </c>
      <c r="Z23" s="3">
        <f>[19]Junho!$H$29</f>
        <v>16.920000000000002</v>
      </c>
      <c r="AA23" s="3">
        <f>[19]Junho!$H$30</f>
        <v>21.6</v>
      </c>
      <c r="AB23" s="3">
        <f>[19]Junho!$H$31</f>
        <v>12.6</v>
      </c>
      <c r="AC23" s="3">
        <f>[19]Junho!$H$32</f>
        <v>7.2</v>
      </c>
      <c r="AD23" s="3">
        <f>[19]Junho!$H$33</f>
        <v>5.7600000000000007</v>
      </c>
      <c r="AE23" s="3">
        <f>[19]Junho!$H$34</f>
        <v>18</v>
      </c>
      <c r="AF23" s="16">
        <f t="shared" si="1"/>
        <v>21.6</v>
      </c>
    </row>
    <row r="24" spans="1:32" ht="17.100000000000001" customHeight="1" x14ac:dyDescent="0.2">
      <c r="A24" s="9" t="s">
        <v>18</v>
      </c>
      <c r="B24" s="3">
        <f>[20]Junho!$H$5</f>
        <v>14.4</v>
      </c>
      <c r="C24" s="3">
        <f>[20]Junho!$H$6</f>
        <v>18.720000000000002</v>
      </c>
      <c r="D24" s="3">
        <f>[20]Junho!$H$7</f>
        <v>20.88</v>
      </c>
      <c r="E24" s="3">
        <f>[20]Junho!$H$8</f>
        <v>21.6</v>
      </c>
      <c r="F24" s="3">
        <f>[20]Junho!$H$9</f>
        <v>20.52</v>
      </c>
      <c r="G24" s="3">
        <f>[20]Junho!$H$10</f>
        <v>17.28</v>
      </c>
      <c r="H24" s="3">
        <f>[20]Junho!$H$11</f>
        <v>44.64</v>
      </c>
      <c r="I24" s="3">
        <f>[20]Junho!$H$12</f>
        <v>18.720000000000002</v>
      </c>
      <c r="J24" s="3">
        <f>[20]Junho!$H$13</f>
        <v>46.800000000000004</v>
      </c>
      <c r="K24" s="3">
        <f>[20]Junho!$H$14</f>
        <v>0</v>
      </c>
      <c r="L24" s="3">
        <f>[20]Junho!$H$15</f>
        <v>18.36</v>
      </c>
      <c r="M24" s="3">
        <f>[20]Junho!$H$16</f>
        <v>15.840000000000002</v>
      </c>
      <c r="N24" s="3">
        <f>[20]Junho!$H$17</f>
        <v>12.24</v>
      </c>
      <c r="O24" s="3">
        <f>[20]Junho!$H$18</f>
        <v>16.559999999999999</v>
      </c>
      <c r="P24" s="3">
        <f>[20]Junho!$H$19</f>
        <v>15.840000000000002</v>
      </c>
      <c r="Q24" s="3">
        <f>[20]Junho!$H$20</f>
        <v>16.920000000000002</v>
      </c>
      <c r="R24" s="3">
        <f>[20]Junho!$H$21</f>
        <v>14.04</v>
      </c>
      <c r="S24" s="3">
        <f>[20]Junho!$H$22</f>
        <v>14.4</v>
      </c>
      <c r="T24" s="3">
        <f>[20]Junho!$H$23</f>
        <v>12.6</v>
      </c>
      <c r="U24" s="3">
        <f>[20]Junho!$H$24</f>
        <v>24.840000000000003</v>
      </c>
      <c r="V24" s="3">
        <f>[20]Junho!$H$25</f>
        <v>17.64</v>
      </c>
      <c r="W24" s="3">
        <f>[20]Junho!$H$26</f>
        <v>12.24</v>
      </c>
      <c r="X24" s="3">
        <f>[20]Junho!$H$27</f>
        <v>15.120000000000001</v>
      </c>
      <c r="Y24" s="3">
        <f>[20]Junho!$H$28</f>
        <v>18.720000000000002</v>
      </c>
      <c r="Z24" s="3">
        <f>[20]Junho!$H$29</f>
        <v>19.8</v>
      </c>
      <c r="AA24" s="3">
        <f>[20]Junho!$H$30</f>
        <v>25.2</v>
      </c>
      <c r="AB24" s="3">
        <f>[20]Junho!$H$31</f>
        <v>23.400000000000002</v>
      </c>
      <c r="AC24" s="3">
        <f>[20]Junho!$H$32</f>
        <v>22.32</v>
      </c>
      <c r="AD24" s="3">
        <f>[20]Junho!$H$33</f>
        <v>19.8</v>
      </c>
      <c r="AE24" s="3">
        <f>[20]Junho!$H$34</f>
        <v>25.2</v>
      </c>
      <c r="AF24" s="16">
        <f t="shared" si="1"/>
        <v>46.800000000000004</v>
      </c>
    </row>
    <row r="25" spans="1:32" ht="17.100000000000001" customHeight="1" x14ac:dyDescent="0.2">
      <c r="A25" s="9" t="s">
        <v>19</v>
      </c>
      <c r="B25" s="3">
        <f>[21]Junho!$H$5</f>
        <v>11.879999999999999</v>
      </c>
      <c r="C25" s="3">
        <f>[21]Junho!$H$6</f>
        <v>11.16</v>
      </c>
      <c r="D25" s="3">
        <f>[21]Junho!$H$7</f>
        <v>8.2799999999999994</v>
      </c>
      <c r="E25" s="3">
        <f>[21]Junho!$H$8</f>
        <v>16.920000000000002</v>
      </c>
      <c r="F25" s="3">
        <f>[21]Junho!$H$9</f>
        <v>19.8</v>
      </c>
      <c r="G25" s="3">
        <f>[21]Junho!$H$10</f>
        <v>25.2</v>
      </c>
      <c r="H25" s="3">
        <f>[21]Junho!$H$11</f>
        <v>28.08</v>
      </c>
      <c r="I25" s="3">
        <f>[21]Junho!$H$12</f>
        <v>15.120000000000001</v>
      </c>
      <c r="J25" s="3">
        <f>[21]Junho!$H$13</f>
        <v>18</v>
      </c>
      <c r="K25" s="3">
        <f>[21]Junho!$H$14</f>
        <v>11.879999999999999</v>
      </c>
      <c r="L25" s="3">
        <f>[21]Junho!$H$15</f>
        <v>16.920000000000002</v>
      </c>
      <c r="M25" s="3">
        <f>[21]Junho!$H$16</f>
        <v>24.48</v>
      </c>
      <c r="N25" s="3">
        <f>[21]Junho!$H$17</f>
        <v>12.96</v>
      </c>
      <c r="O25" s="3">
        <f>[21]Junho!$H$18</f>
        <v>21.240000000000002</v>
      </c>
      <c r="P25" s="3">
        <f>[21]Junho!$H$19</f>
        <v>22.32</v>
      </c>
      <c r="Q25" s="3">
        <f>[21]Junho!$H$20</f>
        <v>23.400000000000002</v>
      </c>
      <c r="R25" s="3">
        <f>[21]Junho!$H$21</f>
        <v>23.040000000000003</v>
      </c>
      <c r="S25" s="3">
        <f>[21]Junho!$H$22</f>
        <v>20.52</v>
      </c>
      <c r="T25" s="3">
        <f>[21]Junho!$H$23</f>
        <v>26.64</v>
      </c>
      <c r="U25" s="3">
        <f>[21]Junho!$H$24</f>
        <v>18.36</v>
      </c>
      <c r="V25" s="3">
        <f>[21]Junho!$H$25</f>
        <v>17.64</v>
      </c>
      <c r="W25" s="3">
        <f>[21]Junho!$H$26</f>
        <v>18</v>
      </c>
      <c r="X25" s="3">
        <f>[21]Junho!$H$27</f>
        <v>14.76</v>
      </c>
      <c r="Y25" s="3">
        <f>[21]Junho!$H$28</f>
        <v>16.559999999999999</v>
      </c>
      <c r="Z25" s="3">
        <f>[21]Junho!$H$29</f>
        <v>24.48</v>
      </c>
      <c r="AA25" s="3">
        <f>[21]Junho!$H$30</f>
        <v>24.840000000000003</v>
      </c>
      <c r="AB25" s="3">
        <f>[21]Junho!$H$31</f>
        <v>12.6</v>
      </c>
      <c r="AC25" s="3">
        <f>[21]Junho!$H$32</f>
        <v>18</v>
      </c>
      <c r="AD25" s="3">
        <f>[21]Junho!$H$33</f>
        <v>10.08</v>
      </c>
      <c r="AE25" s="3">
        <f>[21]Junho!$H$34</f>
        <v>21.96</v>
      </c>
      <c r="AF25" s="16">
        <f t="shared" si="1"/>
        <v>28.08</v>
      </c>
    </row>
    <row r="26" spans="1:32" ht="17.100000000000001" customHeight="1" x14ac:dyDescent="0.2">
      <c r="A26" s="9" t="s">
        <v>31</v>
      </c>
      <c r="B26" s="3">
        <f>[22]Junho!$H$5</f>
        <v>8</v>
      </c>
      <c r="C26" s="3">
        <f>[22]Junho!$H$6</f>
        <v>9.2799999999999994</v>
      </c>
      <c r="D26" s="3">
        <f>[22]Junho!$H$7</f>
        <v>8.9599999999999991</v>
      </c>
      <c r="E26" s="3">
        <f>[22]Junho!$H$8</f>
        <v>12.8</v>
      </c>
      <c r="F26" s="3">
        <f>[22]Junho!$H$9</f>
        <v>10.88</v>
      </c>
      <c r="G26" s="3">
        <f>[22]Junho!$H$10</f>
        <v>13.76</v>
      </c>
      <c r="H26" s="3">
        <f>[22]Junho!$H$11</f>
        <v>17.600000000000001</v>
      </c>
      <c r="I26" s="3">
        <f>[22]Junho!$H$12</f>
        <v>9.9200000000000017</v>
      </c>
      <c r="J26" s="3">
        <f>[22]Junho!$H$13</f>
        <v>13.440000000000001</v>
      </c>
      <c r="K26" s="3">
        <f>[22]Junho!$H$14</f>
        <v>14.719999999999999</v>
      </c>
      <c r="L26" s="3">
        <f>[22]Junho!$H$15</f>
        <v>8.32</v>
      </c>
      <c r="M26" s="3">
        <f>[22]Junho!$H$16</f>
        <v>16.32</v>
      </c>
      <c r="N26" s="3">
        <f>[22]Junho!$H$17</f>
        <v>8.9599999999999991</v>
      </c>
      <c r="O26" s="3">
        <f>[22]Junho!$H$18</f>
        <v>10.56</v>
      </c>
      <c r="P26" s="3">
        <f>[22]Junho!$H$19</f>
        <v>16.32</v>
      </c>
      <c r="Q26" s="3">
        <f>[22]Junho!$H$20</f>
        <v>16.32</v>
      </c>
      <c r="R26" s="3">
        <f>[22]Junho!$H$21</f>
        <v>14.719999999999999</v>
      </c>
      <c r="S26" s="3">
        <f>[22]Junho!$H$22</f>
        <v>12.16</v>
      </c>
      <c r="T26" s="3">
        <f>[22]Junho!$H$23</f>
        <v>16.32</v>
      </c>
      <c r="U26" s="3">
        <f>[22]Junho!$H$24</f>
        <v>16</v>
      </c>
      <c r="V26" s="3">
        <f>[22]Junho!$H$25</f>
        <v>16</v>
      </c>
      <c r="W26" s="3">
        <f>[22]Junho!$H$26</f>
        <v>14.080000000000002</v>
      </c>
      <c r="X26" s="3">
        <f>[22]Junho!$H$27</f>
        <v>11.200000000000001</v>
      </c>
      <c r="Y26" s="3">
        <f>[22]Junho!$H$28</f>
        <v>10.240000000000002</v>
      </c>
      <c r="Z26" s="3">
        <f>[22]Junho!$H$29</f>
        <v>18.240000000000002</v>
      </c>
      <c r="AA26" s="3">
        <f>[22]Junho!$H$30</f>
        <v>21.44</v>
      </c>
      <c r="AB26" s="3">
        <f>[22]Junho!$H$31</f>
        <v>16.64</v>
      </c>
      <c r="AC26" s="3">
        <f>[22]Junho!$H$32</f>
        <v>9.9200000000000017</v>
      </c>
      <c r="AD26" s="3">
        <f>[22]Junho!$H$33</f>
        <v>9.6000000000000014</v>
      </c>
      <c r="AE26" s="3">
        <f>[22]Junho!$H$34</f>
        <v>15.040000000000001</v>
      </c>
      <c r="AF26" s="16">
        <f t="shared" si="1"/>
        <v>21.44</v>
      </c>
    </row>
    <row r="27" spans="1:32" ht="17.100000000000001" customHeight="1" x14ac:dyDescent="0.2">
      <c r="A27" s="9" t="s">
        <v>20</v>
      </c>
      <c r="B27" s="3" t="str">
        <f>[23]Junho!$H$5</f>
        <v>**</v>
      </c>
      <c r="C27" s="3" t="str">
        <f>[23]Junho!$H$6</f>
        <v>**</v>
      </c>
      <c r="D27" s="3" t="str">
        <f>[23]Junho!$H$7</f>
        <v>**</v>
      </c>
      <c r="E27" s="3" t="str">
        <f>[23]Junho!$H$8</f>
        <v>**</v>
      </c>
      <c r="F27" s="3" t="str">
        <f>[23]Junho!$H$9</f>
        <v>**</v>
      </c>
      <c r="G27" s="3" t="str">
        <f>[23]Junho!$H$10</f>
        <v>**</v>
      </c>
      <c r="H27" s="3" t="str">
        <f>[23]Junho!$H$11</f>
        <v>**</v>
      </c>
      <c r="I27" s="3" t="str">
        <f>[23]Junho!$H$12</f>
        <v>**</v>
      </c>
      <c r="J27" s="3" t="str">
        <f>[23]Junho!$H$13</f>
        <v>**</v>
      </c>
      <c r="K27" s="3" t="str">
        <f>[23]Junho!$H$14</f>
        <v>**</v>
      </c>
      <c r="L27" s="3" t="str">
        <f>[23]Junho!$H$15</f>
        <v>**</v>
      </c>
      <c r="M27" s="3" t="str">
        <f>[23]Junho!$H$16</f>
        <v>**</v>
      </c>
      <c r="N27" s="3" t="str">
        <f>[23]Junho!$H$17</f>
        <v>**</v>
      </c>
      <c r="O27" s="3" t="str">
        <f>[23]Junho!$H$18</f>
        <v>**</v>
      </c>
      <c r="P27" s="3" t="str">
        <f>[23]Junho!$H$19</f>
        <v>**</v>
      </c>
      <c r="Q27" s="3" t="str">
        <f>[23]Junho!$H$20</f>
        <v>**</v>
      </c>
      <c r="R27" s="3" t="str">
        <f>[23]Junho!$H$21</f>
        <v>**</v>
      </c>
      <c r="S27" s="3" t="str">
        <f>[23]Junho!$H$22</f>
        <v>**</v>
      </c>
      <c r="T27" s="3" t="str">
        <f>[23]Junho!$H$23</f>
        <v>**</v>
      </c>
      <c r="U27" s="3" t="str">
        <f>[23]Junho!$H$24</f>
        <v>**</v>
      </c>
      <c r="V27" s="3" t="str">
        <f>[23]Junho!$H$25</f>
        <v>**</v>
      </c>
      <c r="W27" s="3" t="str">
        <f>[23]Junho!$H$26</f>
        <v>**</v>
      </c>
      <c r="X27" s="3" t="str">
        <f>[23]Junho!$H$27</f>
        <v>**</v>
      </c>
      <c r="Y27" s="3" t="str">
        <f>[23]Junho!$H$28</f>
        <v>**</v>
      </c>
      <c r="Z27" s="3" t="str">
        <f>[23]Junho!$H$29</f>
        <v>**</v>
      </c>
      <c r="AA27" s="3" t="str">
        <f>[23]Junho!$H$30</f>
        <v>**</v>
      </c>
      <c r="AB27" s="3" t="str">
        <f>[23]Junho!$H$31</f>
        <v>**</v>
      </c>
      <c r="AC27" s="3" t="str">
        <f>[23]Junho!$H$32</f>
        <v>**</v>
      </c>
      <c r="AD27" s="3" t="str">
        <f>[23]Junho!$H$33</f>
        <v>**</v>
      </c>
      <c r="AE27" s="3" t="str">
        <f>[23]Junho!$H$34</f>
        <v>**</v>
      </c>
      <c r="AF27" s="16" t="s">
        <v>32</v>
      </c>
    </row>
    <row r="28" spans="1:32" s="5" customFormat="1" ht="17.100000000000001" customHeight="1" x14ac:dyDescent="0.2">
      <c r="A28" s="13" t="s">
        <v>34</v>
      </c>
      <c r="B28" s="21">
        <f>MAX(B5:B27)</f>
        <v>21.240000000000002</v>
      </c>
      <c r="C28" s="21">
        <f t="shared" ref="C28:AF28" si="2">MAX(C5:C27)</f>
        <v>18.720000000000002</v>
      </c>
      <c r="D28" s="21">
        <f t="shared" si="2"/>
        <v>20.88</v>
      </c>
      <c r="E28" s="21">
        <f t="shared" si="2"/>
        <v>21.6</v>
      </c>
      <c r="F28" s="21">
        <f t="shared" si="2"/>
        <v>20.52</v>
      </c>
      <c r="G28" s="21">
        <f t="shared" si="2"/>
        <v>25.2</v>
      </c>
      <c r="H28" s="21">
        <f t="shared" si="2"/>
        <v>44.64</v>
      </c>
      <c r="I28" s="21">
        <f t="shared" si="2"/>
        <v>21.240000000000002</v>
      </c>
      <c r="J28" s="21">
        <f t="shared" si="2"/>
        <v>46.800000000000004</v>
      </c>
      <c r="K28" s="21">
        <f t="shared" si="2"/>
        <v>16.920000000000002</v>
      </c>
      <c r="L28" s="21">
        <f t="shared" si="2"/>
        <v>19.440000000000001</v>
      </c>
      <c r="M28" s="21">
        <f t="shared" si="2"/>
        <v>24.48</v>
      </c>
      <c r="N28" s="21">
        <f t="shared" si="2"/>
        <v>16.559999999999999</v>
      </c>
      <c r="O28" s="21">
        <f t="shared" si="2"/>
        <v>25.92</v>
      </c>
      <c r="P28" s="21">
        <f t="shared" si="2"/>
        <v>29.52</v>
      </c>
      <c r="Q28" s="21">
        <f t="shared" si="2"/>
        <v>25.2</v>
      </c>
      <c r="R28" s="21">
        <f t="shared" si="2"/>
        <v>24.840000000000003</v>
      </c>
      <c r="S28" s="21">
        <f t="shared" si="2"/>
        <v>20.52</v>
      </c>
      <c r="T28" s="21">
        <f t="shared" si="2"/>
        <v>26.64</v>
      </c>
      <c r="U28" s="21">
        <f t="shared" si="2"/>
        <v>24.840000000000003</v>
      </c>
      <c r="V28" s="21">
        <f t="shared" si="2"/>
        <v>19.8</v>
      </c>
      <c r="W28" s="21">
        <f t="shared" si="2"/>
        <v>18</v>
      </c>
      <c r="X28" s="21">
        <f t="shared" si="2"/>
        <v>20.52</v>
      </c>
      <c r="Y28" s="21">
        <f t="shared" si="2"/>
        <v>24.48</v>
      </c>
      <c r="Z28" s="21">
        <f t="shared" si="2"/>
        <v>24.48</v>
      </c>
      <c r="AA28" s="21">
        <f t="shared" si="2"/>
        <v>33.696000000000005</v>
      </c>
      <c r="AB28" s="21">
        <f t="shared" si="2"/>
        <v>54.432000000000002</v>
      </c>
      <c r="AC28" s="21">
        <f t="shared" si="2"/>
        <v>22.68</v>
      </c>
      <c r="AD28" s="21">
        <f t="shared" si="2"/>
        <v>21.6</v>
      </c>
      <c r="AE28" s="52">
        <f t="shared" si="2"/>
        <v>28.08</v>
      </c>
      <c r="AF28" s="21">
        <f t="shared" si="2"/>
        <v>54.432000000000002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>
      <selection activeCell="W39" sqref="W39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thickBot="1" x14ac:dyDescent="0.25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44</v>
      </c>
      <c r="AG3" s="19"/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19"/>
    </row>
    <row r="5" spans="1:33" s="5" customFormat="1" ht="20.100000000000001" customHeight="1" thickTop="1" x14ac:dyDescent="0.2">
      <c r="A5" s="8" t="s">
        <v>47</v>
      </c>
      <c r="B5" s="40" t="str">
        <f>[1]Junho!$I$5</f>
        <v>**</v>
      </c>
      <c r="C5" s="40" t="str">
        <f>[1]Junho!$I$6</f>
        <v>**</v>
      </c>
      <c r="D5" s="40" t="str">
        <f>[1]Junho!$I$7</f>
        <v>**</v>
      </c>
      <c r="E5" s="40" t="str">
        <f>[1]Junho!$I$8</f>
        <v>**</v>
      </c>
      <c r="F5" s="40" t="str">
        <f>[1]Junho!$I$9</f>
        <v>**</v>
      </c>
      <c r="G5" s="40" t="str">
        <f>[1]Junho!$I$10</f>
        <v>**</v>
      </c>
      <c r="H5" s="40" t="str">
        <f>[1]Junho!$I$11</f>
        <v>**</v>
      </c>
      <c r="I5" s="40" t="str">
        <f>[1]Junho!$I$12</f>
        <v>**</v>
      </c>
      <c r="J5" s="40" t="str">
        <f>[1]Junho!$I$13</f>
        <v>**</v>
      </c>
      <c r="K5" s="40" t="str">
        <f>[1]Junho!$I$14</f>
        <v>**</v>
      </c>
      <c r="L5" s="40" t="str">
        <f>[1]Junho!$I$15</f>
        <v>**</v>
      </c>
      <c r="M5" s="40" t="str">
        <f>[1]Junho!$I$16</f>
        <v>**</v>
      </c>
      <c r="N5" s="40" t="str">
        <f>[1]Junho!$I$17</f>
        <v>**</v>
      </c>
      <c r="O5" s="40" t="str">
        <f>[1]Junho!$I$18</f>
        <v>**</v>
      </c>
      <c r="P5" s="40" t="str">
        <f>[1]Junho!$I$19</f>
        <v>**</v>
      </c>
      <c r="Q5" s="40" t="str">
        <f>[1]Junho!$I$20</f>
        <v>**</v>
      </c>
      <c r="R5" s="40" t="str">
        <f>[1]Junho!$I$21</f>
        <v>**</v>
      </c>
      <c r="S5" s="40" t="str">
        <f>[1]Junho!$I$22</f>
        <v>**</v>
      </c>
      <c r="T5" s="40" t="str">
        <f>[1]Junho!$I$23</f>
        <v>**</v>
      </c>
      <c r="U5" s="40" t="str">
        <f>[1]Junho!$I$24</f>
        <v>**</v>
      </c>
      <c r="V5" s="40" t="str">
        <f>[1]Junho!$I$25</f>
        <v>**</v>
      </c>
      <c r="W5" s="40" t="str">
        <f>[1]Junho!$I$26</f>
        <v>**</v>
      </c>
      <c r="X5" s="40" t="str">
        <f>[1]Junho!$I$27</f>
        <v>**</v>
      </c>
      <c r="Y5" s="40" t="str">
        <f>[1]Junho!$I$28</f>
        <v>**</v>
      </c>
      <c r="Z5" s="40" t="str">
        <f>[1]Junho!$I$29</f>
        <v>**</v>
      </c>
      <c r="AA5" s="40" t="str">
        <f>[1]Junho!$I$30</f>
        <v>**</v>
      </c>
      <c r="AB5" s="40" t="str">
        <f>[1]Junho!$I$31</f>
        <v>**</v>
      </c>
      <c r="AC5" s="40" t="str">
        <f>[1]Junho!$I$32</f>
        <v>**</v>
      </c>
      <c r="AD5" s="40" t="str">
        <f>[1]Junho!$I$33</f>
        <v>**</v>
      </c>
      <c r="AE5" s="40" t="str">
        <f>[1]Junho!$I$34</f>
        <v>**</v>
      </c>
      <c r="AF5" s="47" t="str">
        <f>[1]Junho!$I$35</f>
        <v>**</v>
      </c>
      <c r="AG5" s="19"/>
    </row>
    <row r="6" spans="1:33" s="1" customFormat="1" ht="17.100000000000001" customHeight="1" x14ac:dyDescent="0.2">
      <c r="A6" s="9" t="s">
        <v>0</v>
      </c>
      <c r="B6" s="3" t="str">
        <f>[2]Junho!$I$5</f>
        <v>SO</v>
      </c>
      <c r="C6" s="3" t="str">
        <f>[2]Junho!$I$6</f>
        <v>O</v>
      </c>
      <c r="D6" s="3" t="str">
        <f>[2]Junho!$I$7</f>
        <v>L</v>
      </c>
      <c r="E6" s="3" t="str">
        <f>[2]Junho!$I$8</f>
        <v>S</v>
      </c>
      <c r="F6" s="3" t="str">
        <f>[2]Junho!$I$9</f>
        <v>NE</v>
      </c>
      <c r="G6" s="3" t="str">
        <f>[2]Junho!$I$10</f>
        <v>L</v>
      </c>
      <c r="H6" s="3" t="str">
        <f>[2]Junho!$I$11</f>
        <v>SO</v>
      </c>
      <c r="I6" s="3" t="str">
        <f>[2]Junho!$I$12</f>
        <v>NE</v>
      </c>
      <c r="J6" s="3" t="str">
        <f>[2]Junho!$I$13</f>
        <v>SE</v>
      </c>
      <c r="K6" s="3" t="str">
        <f>[2]Junho!$I$14</f>
        <v>SO</v>
      </c>
      <c r="L6" s="3" t="str">
        <f>[2]Junho!$I$15</f>
        <v>NE</v>
      </c>
      <c r="M6" s="3" t="str">
        <f>[2]Junho!$I$16</f>
        <v>NE</v>
      </c>
      <c r="N6" s="3" t="str">
        <f>[2]Junho!$I$17</f>
        <v>L</v>
      </c>
      <c r="O6" s="3" t="str">
        <f>[2]Junho!$I$18</f>
        <v>NE</v>
      </c>
      <c r="P6" s="3" t="str">
        <f>[2]Junho!$I$19</f>
        <v>L</v>
      </c>
      <c r="Q6" s="3" t="str">
        <f>[2]Junho!$I$20</f>
        <v>L</v>
      </c>
      <c r="R6" s="3" t="str">
        <f>[2]Junho!$I$21</f>
        <v>L</v>
      </c>
      <c r="S6" s="3" t="str">
        <f>[2]Junho!$I$22</f>
        <v>L</v>
      </c>
      <c r="T6" s="20" t="str">
        <f>[2]Junho!$I$23</f>
        <v>NE</v>
      </c>
      <c r="U6" s="20" t="str">
        <f>[2]Junho!$I$24</f>
        <v>L</v>
      </c>
      <c r="V6" s="20" t="str">
        <f>[2]Junho!$I$25</f>
        <v>NE</v>
      </c>
      <c r="W6" s="20" t="str">
        <f>[2]Junho!$I$26</f>
        <v>N</v>
      </c>
      <c r="X6" s="20" t="str">
        <f>[2]Junho!$I$27</f>
        <v>SO</v>
      </c>
      <c r="Y6" s="20" t="str">
        <f>[2]Junho!$I$28</f>
        <v>SO</v>
      </c>
      <c r="Z6" s="20" t="str">
        <f>[2]Junho!$I$29</f>
        <v>SO</v>
      </c>
      <c r="AA6" s="20" t="str">
        <f>[2]Junho!$I$30</f>
        <v>SO</v>
      </c>
      <c r="AB6" s="20" t="str">
        <f>[2]Junho!$I$31</f>
        <v>S</v>
      </c>
      <c r="AC6" s="20" t="str">
        <f>[2]Junho!$I$32</f>
        <v>NE</v>
      </c>
      <c r="AD6" s="20" t="str">
        <f>[2]Junho!$I$33</f>
        <v>L</v>
      </c>
      <c r="AE6" s="20" t="str">
        <f>[2]Junho!$I$34</f>
        <v>NE</v>
      </c>
      <c r="AF6" s="48" t="str">
        <f>[2]Junho!$I$35</f>
        <v>L</v>
      </c>
      <c r="AG6" s="2"/>
    </row>
    <row r="7" spans="1:33" ht="17.100000000000001" customHeight="1" x14ac:dyDescent="0.2">
      <c r="A7" s="9" t="s">
        <v>1</v>
      </c>
      <c r="B7" s="15" t="str">
        <f>[3]Junho!$I$5</f>
        <v>SE</v>
      </c>
      <c r="C7" s="15" t="str">
        <f>[3]Junho!$I$6</f>
        <v>SE</v>
      </c>
      <c r="D7" s="15" t="str">
        <f>[3]Junho!$I$7</f>
        <v>SE</v>
      </c>
      <c r="E7" s="15" t="str">
        <f>[3]Junho!$I$8</f>
        <v>SE</v>
      </c>
      <c r="F7" s="15" t="str">
        <f>[3]Junho!$I$9</f>
        <v>SE</v>
      </c>
      <c r="G7" s="2" t="str">
        <f>[3]Junho!$I$10</f>
        <v>SE</v>
      </c>
      <c r="H7" s="15" t="str">
        <f>[3]Junho!$I$11</f>
        <v>NO</v>
      </c>
      <c r="I7" s="15" t="str">
        <f>[3]Junho!$I$12</f>
        <v>SE</v>
      </c>
      <c r="J7" s="15" t="str">
        <f>[3]Junho!$I$13</f>
        <v>NO</v>
      </c>
      <c r="K7" s="15" t="str">
        <f>[3]Junho!$I$14</f>
        <v>S</v>
      </c>
      <c r="L7" s="15" t="str">
        <f>[3]Junho!$I$15</f>
        <v>SE</v>
      </c>
      <c r="M7" s="15" t="str">
        <f>[3]Junho!$I$16</f>
        <v>SE</v>
      </c>
      <c r="N7" s="15" t="str">
        <f>[3]Junho!$I$17</f>
        <v>SE</v>
      </c>
      <c r="O7" s="15" t="str">
        <f>[3]Junho!$I$18</f>
        <v>SE</v>
      </c>
      <c r="P7" s="15" t="str">
        <f>[3]Junho!$I$19</f>
        <v>L</v>
      </c>
      <c r="Q7" s="15" t="str">
        <f>[3]Junho!$I$20</f>
        <v>L</v>
      </c>
      <c r="R7" s="15" t="str">
        <f>[3]Junho!$I$21</f>
        <v>L</v>
      </c>
      <c r="S7" s="15" t="str">
        <f>[3]Junho!$I$22</f>
        <v>NE</v>
      </c>
      <c r="T7" s="24" t="str">
        <f>[3]Junho!$I$23</f>
        <v>NE</v>
      </c>
      <c r="U7" s="24" t="str">
        <f>[3]Junho!$I$24</f>
        <v>NE</v>
      </c>
      <c r="V7" s="24" t="str">
        <f>[3]Junho!$I$25</f>
        <v>SE</v>
      </c>
      <c r="W7" s="24" t="str">
        <f>[3]Junho!$I$26</f>
        <v>SE</v>
      </c>
      <c r="X7" s="24" t="str">
        <f>[3]Junho!$I$27</f>
        <v>SE</v>
      </c>
      <c r="Y7" s="24" t="str">
        <f>[3]Junho!$I$28</f>
        <v>S</v>
      </c>
      <c r="Z7" s="24" t="str">
        <f>[3]Junho!$I$29</f>
        <v>S</v>
      </c>
      <c r="AA7" s="24" t="str">
        <f>[3]Junho!$I$30</f>
        <v>S</v>
      </c>
      <c r="AB7" s="24" t="str">
        <f>[3]Junho!$I$31</f>
        <v>SE</v>
      </c>
      <c r="AC7" s="24" t="str">
        <f>[3]Junho!$I$32</f>
        <v>SE</v>
      </c>
      <c r="AD7" s="24" t="str">
        <f>[3]Junho!$I$33</f>
        <v>S</v>
      </c>
      <c r="AE7" s="24" t="str">
        <f>[3]Junho!$I$34</f>
        <v>S</v>
      </c>
      <c r="AF7" s="48" t="str">
        <f>[3]Junho!$I$35</f>
        <v>SE</v>
      </c>
      <c r="AG7" s="2"/>
    </row>
    <row r="8" spans="1:33" ht="17.100000000000001" customHeight="1" x14ac:dyDescent="0.2">
      <c r="A8" s="9" t="s">
        <v>2</v>
      </c>
      <c r="B8" s="2" t="str">
        <f>[4]Junho!$I$5</f>
        <v>SE</v>
      </c>
      <c r="C8" s="2" t="str">
        <f>[4]Junho!$I$6</f>
        <v>L</v>
      </c>
      <c r="D8" s="2" t="str">
        <f>[4]Junho!$I$7</f>
        <v>L</v>
      </c>
      <c r="E8" s="2" t="str">
        <f>[4]Junho!$I$8</f>
        <v>SE</v>
      </c>
      <c r="F8" s="2" t="str">
        <f>[4]Junho!$I$9</f>
        <v>SE</v>
      </c>
      <c r="G8" s="2" t="str">
        <f>[4]Junho!$I$10</f>
        <v>L</v>
      </c>
      <c r="H8" s="2" t="str">
        <f>[4]Junho!$I$11</f>
        <v>N</v>
      </c>
      <c r="I8" s="2" t="str">
        <f>[4]Junho!$I$12</f>
        <v>L</v>
      </c>
      <c r="J8" s="2" t="str">
        <f>[4]Junho!$I$13</f>
        <v>N</v>
      </c>
      <c r="K8" s="2" t="str">
        <f>[4]Junho!$I$14</f>
        <v>NE</v>
      </c>
      <c r="L8" s="2" t="str">
        <f>[4]Junho!$I$15</f>
        <v>L</v>
      </c>
      <c r="M8" s="2" t="str">
        <f>[4]Junho!$I$16</f>
        <v>L</v>
      </c>
      <c r="N8" s="2" t="str">
        <f>[4]Junho!$I$17</f>
        <v>L</v>
      </c>
      <c r="O8" s="2" t="str">
        <f>[4]Junho!$I$18</f>
        <v>L</v>
      </c>
      <c r="P8" s="2" t="str">
        <f>[4]Junho!$I$19</f>
        <v>L</v>
      </c>
      <c r="Q8" s="2" t="str">
        <f>[4]Junho!$I$20</f>
        <v>L</v>
      </c>
      <c r="R8" s="2" t="str">
        <f>[4]Junho!$I$21</f>
        <v>L</v>
      </c>
      <c r="S8" s="2" t="str">
        <f>[4]Junho!$I$22</f>
        <v>NE</v>
      </c>
      <c r="T8" s="20" t="str">
        <f>[4]Junho!$I$23</f>
        <v>NE</v>
      </c>
      <c r="U8" s="20" t="str">
        <f>[4]Junho!$I$24</f>
        <v>NE</v>
      </c>
      <c r="V8" s="2" t="str">
        <f>[4]Junho!$I$25</f>
        <v>NE</v>
      </c>
      <c r="W8" s="20" t="str">
        <f>[4]Junho!$I$26</f>
        <v>NE</v>
      </c>
      <c r="X8" s="20" t="str">
        <f>[4]Junho!$I$27</f>
        <v>L</v>
      </c>
      <c r="Y8" s="20" t="str">
        <f>[4]Junho!$I$28</f>
        <v>L</v>
      </c>
      <c r="Z8" s="20" t="str">
        <f>[4]Junho!$I$29</f>
        <v>N</v>
      </c>
      <c r="AA8" s="20" t="str">
        <f>[4]Junho!$I$30</f>
        <v>N</v>
      </c>
      <c r="AB8" s="20" t="str">
        <f>[4]Junho!$I$31</f>
        <v>N</v>
      </c>
      <c r="AC8" s="20" t="str">
        <f>[4]Junho!$I$32</f>
        <v>SE</v>
      </c>
      <c r="AD8" s="20" t="str">
        <f>[4]Junho!$I$33</f>
        <v>N</v>
      </c>
      <c r="AE8" s="20" t="str">
        <f>[4]Junho!$I$34</f>
        <v>L</v>
      </c>
      <c r="AF8" s="48" t="str">
        <f>[4]Junho!$I$35</f>
        <v>L</v>
      </c>
      <c r="AG8" s="2"/>
    </row>
    <row r="9" spans="1:33" ht="17.100000000000001" customHeight="1" x14ac:dyDescent="0.2">
      <c r="A9" s="9" t="s">
        <v>3</v>
      </c>
      <c r="B9" s="2" t="str">
        <f>[5]Junho!$I$5</f>
        <v>O</v>
      </c>
      <c r="C9" s="2" t="str">
        <f>[5]Junho!$I$6</f>
        <v>O</v>
      </c>
      <c r="D9" s="2" t="str">
        <f>[5]Junho!$I$7</f>
        <v>O</v>
      </c>
      <c r="E9" s="2" t="str">
        <f>[5]Junho!$I$8</f>
        <v>O</v>
      </c>
      <c r="F9" s="2" t="str">
        <f>[5]Junho!$I$9</f>
        <v>O</v>
      </c>
      <c r="G9" s="2" t="str">
        <f>[5]Junho!$I$10</f>
        <v>SE</v>
      </c>
      <c r="H9" s="2" t="str">
        <f>[5]Junho!$I$11</f>
        <v>O</v>
      </c>
      <c r="I9" s="2" t="str">
        <f>[5]Junho!$I$12</f>
        <v>L</v>
      </c>
      <c r="J9" s="2" t="str">
        <f>[5]Junho!$I$13</f>
        <v>O</v>
      </c>
      <c r="K9" s="2" t="str">
        <f>[5]Junho!$I$14</f>
        <v>L</v>
      </c>
      <c r="L9" s="2" t="str">
        <f>[5]Junho!$I$15</f>
        <v>L</v>
      </c>
      <c r="M9" s="2" t="str">
        <f>[5]Junho!$I$16</f>
        <v>L</v>
      </c>
      <c r="N9" s="2" t="str">
        <f>[5]Junho!$I$17</f>
        <v>O</v>
      </c>
      <c r="O9" s="2" t="str">
        <f>[5]Junho!$I$18</f>
        <v>L</v>
      </c>
      <c r="P9" s="2" t="str">
        <f>[5]Junho!$I$19</f>
        <v>L</v>
      </c>
      <c r="Q9" s="2" t="str">
        <f>[5]Junho!$I$20</f>
        <v>L</v>
      </c>
      <c r="R9" s="2" t="str">
        <f>[5]Junho!$I$21</f>
        <v>SO</v>
      </c>
      <c r="S9" s="2" t="str">
        <f>[5]Junho!$I$22</f>
        <v>L</v>
      </c>
      <c r="T9" s="20" t="str">
        <f>[5]Junho!$I$23</f>
        <v>SO</v>
      </c>
      <c r="U9" s="20" t="str">
        <f>[5]Junho!$I$24</f>
        <v>SO</v>
      </c>
      <c r="V9" s="20" t="str">
        <f>[5]Junho!$I$25</f>
        <v>O</v>
      </c>
      <c r="W9" s="20" t="str">
        <f>[5]Junho!$I$26</f>
        <v>O</v>
      </c>
      <c r="X9" s="20" t="str">
        <f>[5]Junho!$I$27</f>
        <v>SO</v>
      </c>
      <c r="Y9" s="20" t="str">
        <f>[5]Junho!$I$28</f>
        <v>O</v>
      </c>
      <c r="Z9" s="20" t="str">
        <f>[5]Junho!$I$29</f>
        <v>O</v>
      </c>
      <c r="AA9" s="20" t="str">
        <f>[5]Junho!$I$30</f>
        <v>SO</v>
      </c>
      <c r="AB9" s="20" t="str">
        <f>[5]Junho!$I$31</f>
        <v>SO</v>
      </c>
      <c r="AC9" s="20" t="str">
        <f>[5]Junho!$I$32</f>
        <v>L</v>
      </c>
      <c r="AD9" s="20" t="str">
        <f>[5]Junho!$I$33</f>
        <v>SO</v>
      </c>
      <c r="AE9" s="20" t="str">
        <f>[5]Junho!$I$34</f>
        <v>O</v>
      </c>
      <c r="AF9" s="48" t="str">
        <f>[5]Junho!$I$35</f>
        <v>O</v>
      </c>
      <c r="AG9" s="2"/>
    </row>
    <row r="10" spans="1:33" ht="17.100000000000001" customHeight="1" x14ac:dyDescent="0.2">
      <c r="A10" s="9" t="s">
        <v>4</v>
      </c>
      <c r="B10" s="2" t="str">
        <f>[6]Junho!$I$5</f>
        <v>S</v>
      </c>
      <c r="C10" s="2" t="str">
        <f>[6]Junho!$I$6</f>
        <v>SE</v>
      </c>
      <c r="D10" s="2" t="str">
        <f>[6]Junho!$I$7</f>
        <v>O</v>
      </c>
      <c r="E10" s="2" t="str">
        <f>[6]Junho!$I$8</f>
        <v>SE</v>
      </c>
      <c r="F10" s="2" t="str">
        <f>[6]Junho!$I$9</f>
        <v>SE</v>
      </c>
      <c r="G10" s="2" t="str">
        <f>[6]Junho!$I$10</f>
        <v>L</v>
      </c>
      <c r="H10" s="2" t="str">
        <f>[6]Junho!$I$11</f>
        <v>NO</v>
      </c>
      <c r="I10" s="2" t="str">
        <f>[6]Junho!$I$12</f>
        <v>O</v>
      </c>
      <c r="J10" s="2" t="str">
        <f>[6]Junho!$I$13</f>
        <v>N</v>
      </c>
      <c r="K10" s="2" t="str">
        <f>[6]Junho!$I$14</f>
        <v>S</v>
      </c>
      <c r="L10" s="2" t="str">
        <f>[6]Junho!$I$15</f>
        <v>SE</v>
      </c>
      <c r="M10" s="2" t="str">
        <f>[6]Junho!$I$16</f>
        <v>L</v>
      </c>
      <c r="N10" s="2" t="str">
        <f>[6]Junho!$I$17</f>
        <v>SE</v>
      </c>
      <c r="O10" s="2" t="str">
        <f>[6]Junho!$I$18</f>
        <v>L</v>
      </c>
      <c r="P10" s="2" t="str">
        <f>[6]Junho!$I$19</f>
        <v>L</v>
      </c>
      <c r="Q10" s="2" t="str">
        <f>[6]Junho!$I$20</f>
        <v>L</v>
      </c>
      <c r="R10" s="2" t="str">
        <f>[6]Junho!$I$21</f>
        <v>L</v>
      </c>
      <c r="S10" s="2" t="str">
        <f>[6]Junho!$I$22</f>
        <v>L</v>
      </c>
      <c r="T10" s="20" t="str">
        <f>[6]Junho!$I$23</f>
        <v>L</v>
      </c>
      <c r="U10" s="20" t="str">
        <f>[6]Junho!$I$24</f>
        <v>N</v>
      </c>
      <c r="V10" s="20" t="str">
        <f>[6]Junho!$I$25</f>
        <v>N</v>
      </c>
      <c r="W10" s="20" t="str">
        <f>[6]Junho!$I$26</f>
        <v>L</v>
      </c>
      <c r="X10" s="20" t="str">
        <f>[6]Junho!$I$27</f>
        <v>L</v>
      </c>
      <c r="Y10" s="20" t="str">
        <f>[6]Junho!$I$28</f>
        <v>L</v>
      </c>
      <c r="Z10" s="20" t="str">
        <f>[6]Junho!$I$29</f>
        <v>L</v>
      </c>
      <c r="AA10" s="20" t="str">
        <f>[6]Junho!$I$30</f>
        <v>SO</v>
      </c>
      <c r="AB10" s="20" t="str">
        <f>[6]Junho!$I$31</f>
        <v>S</v>
      </c>
      <c r="AC10" s="20" t="str">
        <f>[6]Junho!$I$32</f>
        <v>L</v>
      </c>
      <c r="AD10" s="20" t="str">
        <f>[6]Junho!$I$33</f>
        <v>NE</v>
      </c>
      <c r="AE10" s="20" t="str">
        <f>[6]Junho!$I$34</f>
        <v>NE</v>
      </c>
      <c r="AF10" s="48" t="str">
        <f>[6]Junho!$I$35</f>
        <v>L</v>
      </c>
      <c r="AG10" s="2"/>
    </row>
    <row r="11" spans="1:33" ht="17.100000000000001" customHeight="1" x14ac:dyDescent="0.2">
      <c r="A11" s="9" t="s">
        <v>5</v>
      </c>
      <c r="B11" s="20" t="str">
        <f>[7]Junho!$I$5</f>
        <v>SE</v>
      </c>
      <c r="C11" s="20" t="str">
        <f>[7]Junho!$I$6</f>
        <v>L</v>
      </c>
      <c r="D11" s="20" t="str">
        <f>[7]Junho!$I$7</f>
        <v>SE</v>
      </c>
      <c r="E11" s="20" t="str">
        <f>[7]Junho!$I$8</f>
        <v>SE</v>
      </c>
      <c r="F11" s="20" t="str">
        <f>[7]Junho!$I$9</f>
        <v>S</v>
      </c>
      <c r="G11" s="20" t="str">
        <f>[7]Junho!$I$10</f>
        <v>SE</v>
      </c>
      <c r="H11" s="20" t="str">
        <f>[7]Junho!$I$11</f>
        <v>SO</v>
      </c>
      <c r="I11" s="20" t="str">
        <f>[7]Junho!$I$12</f>
        <v>L</v>
      </c>
      <c r="J11" s="20" t="str">
        <f>[7]Junho!$I$13</f>
        <v>O</v>
      </c>
      <c r="K11" s="20" t="str">
        <f>[7]Junho!$I$14</f>
        <v>SO</v>
      </c>
      <c r="L11" s="20" t="str">
        <f>[7]Junho!$I$15</f>
        <v>NE</v>
      </c>
      <c r="M11" s="20" t="str">
        <f>[7]Junho!$I$16</f>
        <v>L</v>
      </c>
      <c r="N11" s="20" t="str">
        <f>[7]Junho!$I$17</f>
        <v>L</v>
      </c>
      <c r="O11" s="20" t="str">
        <f>[7]Junho!$I$18</f>
        <v>S</v>
      </c>
      <c r="P11" s="20" t="str">
        <f>[7]Junho!$I$19</f>
        <v>L</v>
      </c>
      <c r="Q11" s="20" t="str">
        <f>[7]Junho!$I$20</f>
        <v>L</v>
      </c>
      <c r="R11" s="20" t="str">
        <f>[7]Junho!$I$21</f>
        <v>L</v>
      </c>
      <c r="S11" s="20" t="str">
        <f>[7]Junho!$I$22</f>
        <v>NE</v>
      </c>
      <c r="T11" s="20" t="str">
        <f>[7]Junho!$I$23</f>
        <v>L</v>
      </c>
      <c r="U11" s="20" t="str">
        <f>[7]Junho!$I$24</f>
        <v>L</v>
      </c>
      <c r="V11" s="20" t="str">
        <f>[7]Junho!$I$25</f>
        <v>L</v>
      </c>
      <c r="W11" s="20" t="str">
        <f>[7]Junho!$I$26</f>
        <v>SE</v>
      </c>
      <c r="X11" s="20" t="str">
        <f>[7]Junho!$I$27</f>
        <v>SO</v>
      </c>
      <c r="Y11" s="20" t="str">
        <f>[7]Junho!$I$28</f>
        <v>SO</v>
      </c>
      <c r="Z11" s="20" t="str">
        <f>[7]Junho!$I$29</f>
        <v>SO</v>
      </c>
      <c r="AA11" s="20" t="str">
        <f>[7]Junho!$I$30</f>
        <v>SO</v>
      </c>
      <c r="AB11" s="20" t="str">
        <f>[7]Junho!$I$31</f>
        <v>S</v>
      </c>
      <c r="AC11" s="20" t="str">
        <f>[7]Junho!$I$32</f>
        <v>S</v>
      </c>
      <c r="AD11" s="20" t="str">
        <f>[7]Junho!$I$33</f>
        <v>O</v>
      </c>
      <c r="AE11" s="20" t="str">
        <f>[7]Junho!$I$34</f>
        <v>L</v>
      </c>
      <c r="AF11" s="48" t="str">
        <f>[7]Junho!$I$35</f>
        <v>L</v>
      </c>
      <c r="AG11" s="2"/>
    </row>
    <row r="12" spans="1:33" ht="17.100000000000001" customHeight="1" x14ac:dyDescent="0.2">
      <c r="A12" s="9" t="s">
        <v>6</v>
      </c>
      <c r="B12" s="20" t="str">
        <f>[8]Junho!$I$5</f>
        <v>L</v>
      </c>
      <c r="C12" s="20" t="str">
        <f>[8]Junho!$I$6</f>
        <v>SE</v>
      </c>
      <c r="D12" s="20" t="str">
        <f>[8]Junho!$I$7</f>
        <v>O</v>
      </c>
      <c r="E12" s="20" t="str">
        <f>[8]Junho!$I$8</f>
        <v>SE</v>
      </c>
      <c r="F12" s="20" t="str">
        <f>[8]Junho!$I$9</f>
        <v>L</v>
      </c>
      <c r="G12" s="20" t="str">
        <f>[8]Junho!$I$10</f>
        <v>SE</v>
      </c>
      <c r="H12" s="20" t="str">
        <f>[8]Junho!$I$11</f>
        <v>O</v>
      </c>
      <c r="I12" s="20" t="str">
        <f>[8]Junho!$I$12</f>
        <v>SE</v>
      </c>
      <c r="J12" s="20" t="str">
        <f>[8]Junho!$I$13</f>
        <v>O</v>
      </c>
      <c r="K12" s="20" t="str">
        <f>[8]Junho!$I$14</f>
        <v>O</v>
      </c>
      <c r="L12" s="20" t="str">
        <f>[8]Junho!$I$15</f>
        <v>SE</v>
      </c>
      <c r="M12" s="20" t="str">
        <f>[8]Junho!$I$16</f>
        <v>L</v>
      </c>
      <c r="N12" s="20" t="str">
        <f>[8]Junho!$I$17</f>
        <v>SE</v>
      </c>
      <c r="O12" s="20" t="str">
        <f>[8]Junho!$I$18</f>
        <v>L</v>
      </c>
      <c r="P12" s="20" t="str">
        <f>[8]Junho!$I$19</f>
        <v>L</v>
      </c>
      <c r="Q12" s="20" t="str">
        <f>[8]Junho!$I$20</f>
        <v>L</v>
      </c>
      <c r="R12" s="20" t="str">
        <f>[8]Junho!$I$21</f>
        <v>SE</v>
      </c>
      <c r="S12" s="20" t="str">
        <f>[8]Junho!$I$22</f>
        <v>SE</v>
      </c>
      <c r="T12" s="20" t="str">
        <f>[8]Junho!$I$23</f>
        <v>NO</v>
      </c>
      <c r="U12" s="20" t="str">
        <f>[8]Junho!$I$24</f>
        <v>SE</v>
      </c>
      <c r="V12" s="20" t="str">
        <f>[8]Junho!$I$25</f>
        <v>SE</v>
      </c>
      <c r="W12" s="20" t="str">
        <f>[8]Junho!$I$26</f>
        <v>L</v>
      </c>
      <c r="X12" s="20" t="str">
        <f>[8]Junho!$I$27</f>
        <v>L</v>
      </c>
      <c r="Y12" s="20" t="str">
        <f>[8]Junho!$I$28</f>
        <v>L</v>
      </c>
      <c r="Z12" s="20" t="str">
        <f>[8]Junho!$I$29</f>
        <v>O</v>
      </c>
      <c r="AA12" s="20" t="str">
        <f>[8]Junho!$I$30</f>
        <v>SO</v>
      </c>
      <c r="AB12" s="20" t="str">
        <f>[8]Junho!$I$31</f>
        <v>S</v>
      </c>
      <c r="AC12" s="20" t="str">
        <f>[8]Junho!$I$32</f>
        <v>SE</v>
      </c>
      <c r="AD12" s="20" t="str">
        <f>[8]Junho!$I$33</f>
        <v>O</v>
      </c>
      <c r="AE12" s="20" t="str">
        <f>[8]Junho!$I$34</f>
        <v>SE</v>
      </c>
      <c r="AF12" s="48" t="str">
        <f>[8]Junho!$I$35</f>
        <v>SE</v>
      </c>
      <c r="AG12" s="2"/>
    </row>
    <row r="13" spans="1:33" ht="17.100000000000001" customHeight="1" x14ac:dyDescent="0.2">
      <c r="A13" s="9" t="s">
        <v>7</v>
      </c>
      <c r="B13" s="2" t="str">
        <f>[9]Junho!$I$5</f>
        <v>SE</v>
      </c>
      <c r="C13" s="2" t="str">
        <f>[9]Junho!$I$6</f>
        <v>NE</v>
      </c>
      <c r="D13" s="2" t="str">
        <f>[9]Junho!$I$7</f>
        <v>SE</v>
      </c>
      <c r="E13" s="2" t="str">
        <f>[9]Junho!$I$8</f>
        <v>S</v>
      </c>
      <c r="F13" s="2" t="str">
        <f>[9]Junho!$I$9</f>
        <v>S</v>
      </c>
      <c r="G13" s="2" t="str">
        <f>[9]Junho!$I$10</f>
        <v>NE</v>
      </c>
      <c r="H13" s="2" t="str">
        <f>[9]Junho!$I$11</f>
        <v>N</v>
      </c>
      <c r="I13" s="2" t="str">
        <f>[9]Junho!$I$12</f>
        <v>NE</v>
      </c>
      <c r="J13" s="2" t="str">
        <f>[9]Junho!$I$13</f>
        <v>S</v>
      </c>
      <c r="K13" s="2" t="str">
        <f>[9]Junho!$I$14</f>
        <v>S</v>
      </c>
      <c r="L13" s="2" t="str">
        <f>[9]Junho!$I$15</f>
        <v>L</v>
      </c>
      <c r="M13" s="2" t="str">
        <f>[9]Junho!$I$16</f>
        <v>NE</v>
      </c>
      <c r="N13" s="2" t="str">
        <f>[9]Junho!$I$17</f>
        <v>SE</v>
      </c>
      <c r="O13" s="2" t="str">
        <f>[9]Junho!$I$18</f>
        <v>NE</v>
      </c>
      <c r="P13" s="2" t="str">
        <f>[9]Junho!$I$19</f>
        <v>NE</v>
      </c>
      <c r="Q13" s="2" t="str">
        <f>[9]Junho!$I$20</f>
        <v>NE</v>
      </c>
      <c r="R13" s="2" t="str">
        <f>[9]Junho!$I$21</f>
        <v>NE</v>
      </c>
      <c r="S13" s="2" t="str">
        <f>[9]Junho!$I$22</f>
        <v>NE</v>
      </c>
      <c r="T13" s="20" t="str">
        <f>[9]Junho!$I$23</f>
        <v>NE</v>
      </c>
      <c r="U13" s="20" t="str">
        <f>[9]Junho!$I$24</f>
        <v>NE</v>
      </c>
      <c r="V13" s="20" t="str">
        <f>[9]Junho!$I$25</f>
        <v>N</v>
      </c>
      <c r="W13" s="20" t="str">
        <f>[9]Junho!$I$26</f>
        <v>N</v>
      </c>
      <c r="X13" s="20" t="str">
        <f>[9]Junho!$I$27</f>
        <v>NE</v>
      </c>
      <c r="Y13" s="20" t="str">
        <f>[9]Junho!$I$28</f>
        <v>SO</v>
      </c>
      <c r="Z13" s="20" t="str">
        <f>[9]Junho!$I$29</f>
        <v>S</v>
      </c>
      <c r="AA13" s="20" t="str">
        <f>[9]Junho!$I$30</f>
        <v>SO</v>
      </c>
      <c r="AB13" s="20" t="str">
        <f>[9]Junho!$I$31</f>
        <v>S</v>
      </c>
      <c r="AC13" s="20" t="str">
        <f>[9]Junho!$I$32</f>
        <v>SE</v>
      </c>
      <c r="AD13" s="20" t="str">
        <f>[9]Junho!$I$33</f>
        <v>NE</v>
      </c>
      <c r="AE13" s="20" t="str">
        <f>[9]Junho!$I$34</f>
        <v>NE</v>
      </c>
      <c r="AF13" s="48" t="str">
        <f>[9]Junho!$I$35</f>
        <v>NE</v>
      </c>
      <c r="AG13" s="2"/>
    </row>
    <row r="14" spans="1:33" ht="17.100000000000001" customHeight="1" x14ac:dyDescent="0.2">
      <c r="A14" s="9" t="s">
        <v>8</v>
      </c>
      <c r="B14" s="2" t="str">
        <f>[10]Junho!$I$5</f>
        <v>S</v>
      </c>
      <c r="C14" s="2" t="str">
        <f>[10]Junho!$I$6</f>
        <v>NE</v>
      </c>
      <c r="D14" s="2" t="str">
        <f>[10]Junho!$I$7</f>
        <v>SE</v>
      </c>
      <c r="E14" s="2" t="str">
        <f>[10]Junho!$I$8</f>
        <v>S</v>
      </c>
      <c r="F14" s="2" t="str">
        <f>[10]Junho!$I$9</f>
        <v>NE</v>
      </c>
      <c r="G14" s="2" t="str">
        <f>[10]Junho!$I$10</f>
        <v>NE</v>
      </c>
      <c r="H14" s="2" t="str">
        <f>[10]Junho!$I$11</f>
        <v>N</v>
      </c>
      <c r="I14" s="2" t="str">
        <f>[10]Junho!$I$12</f>
        <v>O</v>
      </c>
      <c r="J14" s="2" t="str">
        <f>[10]Junho!$I$13</f>
        <v>S</v>
      </c>
      <c r="K14" s="2" t="str">
        <f>[10]Junho!$I$14</f>
        <v>S</v>
      </c>
      <c r="L14" s="2" t="str">
        <f>[10]Junho!$I$15</f>
        <v>NE</v>
      </c>
      <c r="M14" s="2" t="str">
        <f>[10]Junho!$I$16</f>
        <v>NE</v>
      </c>
      <c r="N14" s="2" t="str">
        <f>[10]Junho!$I$17</f>
        <v>NE</v>
      </c>
      <c r="O14" s="2" t="str">
        <f>[10]Junho!$I$18</f>
        <v>NE</v>
      </c>
      <c r="P14" s="2" t="str">
        <f>[10]Junho!$I$19</f>
        <v>NE</v>
      </c>
      <c r="Q14" s="20" t="str">
        <f>[10]Junho!$I$20</f>
        <v>NE</v>
      </c>
      <c r="R14" s="20" t="str">
        <f>[10]Junho!$I$21</f>
        <v>NE</v>
      </c>
      <c r="S14" s="20" t="str">
        <f>[10]Junho!$I$22</f>
        <v>NE</v>
      </c>
      <c r="T14" s="20" t="str">
        <f>[10]Junho!$I$23</f>
        <v>NE</v>
      </c>
      <c r="U14" s="20" t="str">
        <f>[10]Junho!$I$24</f>
        <v>NE</v>
      </c>
      <c r="V14" s="20" t="str">
        <f>[10]Junho!$I$25</f>
        <v>NE</v>
      </c>
      <c r="W14" s="20" t="str">
        <f>[10]Junho!$I$26</f>
        <v>NE</v>
      </c>
      <c r="X14" s="20" t="str">
        <f>[10]Junho!$I$27</f>
        <v>NE</v>
      </c>
      <c r="Y14" s="20" t="str">
        <f>[10]Junho!$I$28</f>
        <v>S</v>
      </c>
      <c r="Z14" s="20" t="str">
        <f>[10]Junho!$I$29</f>
        <v>O</v>
      </c>
      <c r="AA14" s="20" t="str">
        <f>[10]Junho!$I$30</f>
        <v>SO</v>
      </c>
      <c r="AB14" s="20" t="str">
        <f>[10]Junho!$I$31</f>
        <v>S</v>
      </c>
      <c r="AC14" s="20" t="str">
        <f>[10]Junho!$I$32</f>
        <v>S</v>
      </c>
      <c r="AD14" s="20" t="str">
        <f>[10]Junho!$I$33</f>
        <v>NE</v>
      </c>
      <c r="AE14" s="20" t="str">
        <f>[10]Junho!$I$34</f>
        <v>NE</v>
      </c>
      <c r="AF14" s="48" t="str">
        <f>[10]Junho!$I$35</f>
        <v>NE</v>
      </c>
      <c r="AG14" s="2"/>
    </row>
    <row r="15" spans="1:33" ht="17.100000000000001" customHeight="1" x14ac:dyDescent="0.2">
      <c r="A15" s="9" t="s">
        <v>9</v>
      </c>
      <c r="B15" s="2" t="str">
        <f>[11]Junho!$I$5</f>
        <v>S</v>
      </c>
      <c r="C15" s="2" t="str">
        <f>[11]Junho!$I$6</f>
        <v>SE</v>
      </c>
      <c r="D15" s="2" t="str">
        <f>[11]Junho!$I$7</f>
        <v>S</v>
      </c>
      <c r="E15" s="2" t="str">
        <f>[11]Junho!$I$8</f>
        <v>S</v>
      </c>
      <c r="F15" s="2" t="str">
        <f>[11]Junho!$I$9</f>
        <v>NE</v>
      </c>
      <c r="G15" s="2" t="str">
        <f>[11]Junho!$I$10</f>
        <v>L</v>
      </c>
      <c r="H15" s="2" t="str">
        <f>[11]Junho!$I$11</f>
        <v>NE</v>
      </c>
      <c r="I15" s="2" t="str">
        <f>[11]Junho!$I$12</f>
        <v>L</v>
      </c>
      <c r="J15" s="2" t="str">
        <f>[11]Junho!$I$13</f>
        <v>S</v>
      </c>
      <c r="K15" s="2" t="str">
        <f>[11]Junho!$I$14</f>
        <v>SE</v>
      </c>
      <c r="L15" s="2" t="str">
        <f>[11]Junho!$I$15</f>
        <v>SE</v>
      </c>
      <c r="M15" s="2" t="str">
        <f>[11]Junho!$I$16</f>
        <v>L</v>
      </c>
      <c r="N15" s="2" t="str">
        <f>[11]Junho!$I$17</f>
        <v>L</v>
      </c>
      <c r="O15" s="2" t="str">
        <f>[11]Junho!$I$18</f>
        <v>L</v>
      </c>
      <c r="P15" s="2" t="str">
        <f>[11]Junho!$I$19</f>
        <v>L</v>
      </c>
      <c r="Q15" s="2" t="str">
        <f>[11]Junho!$I$20</f>
        <v>L</v>
      </c>
      <c r="R15" s="2" t="str">
        <f>[11]Junho!$I$21</f>
        <v>NE</v>
      </c>
      <c r="S15" s="2" t="str">
        <f>[11]Junho!$I$22</f>
        <v>NE</v>
      </c>
      <c r="T15" s="20" t="str">
        <f>[11]Junho!$I$23</f>
        <v>NE</v>
      </c>
      <c r="U15" s="20" t="str">
        <f>[11]Junho!$I$24</f>
        <v>NE</v>
      </c>
      <c r="V15" s="20" t="str">
        <f>[11]Junho!$I$25</f>
        <v>NO</v>
      </c>
      <c r="W15" s="20" t="str">
        <f>[11]Junho!$I$26</f>
        <v>NE</v>
      </c>
      <c r="X15" s="20" t="str">
        <f>[11]Junho!$I$27</f>
        <v>L</v>
      </c>
      <c r="Y15" s="20" t="str">
        <f>[11]Junho!$I$28</f>
        <v>L</v>
      </c>
      <c r="Z15" s="20" t="str">
        <f>[11]Junho!$I$29</f>
        <v>S</v>
      </c>
      <c r="AA15" s="20" t="str">
        <f>[11]Junho!$I$30</f>
        <v>SO</v>
      </c>
      <c r="AB15" s="20" t="str">
        <f>[11]Junho!$I$31</f>
        <v>S</v>
      </c>
      <c r="AC15" s="20" t="str">
        <f>[11]Junho!$I$32</f>
        <v>S</v>
      </c>
      <c r="AD15" s="20" t="str">
        <f>[11]Junho!$I$33</f>
        <v>NE</v>
      </c>
      <c r="AE15" s="20" t="str">
        <f>[11]Junho!$I$34</f>
        <v>NE</v>
      </c>
      <c r="AF15" s="48" t="str">
        <f>[11]Junho!$I$35</f>
        <v>NE</v>
      </c>
      <c r="AG15" s="2"/>
    </row>
    <row r="16" spans="1:33" ht="17.100000000000001" customHeight="1" x14ac:dyDescent="0.2">
      <c r="A16" s="9" t="s">
        <v>10</v>
      </c>
      <c r="B16" s="3" t="str">
        <f>[12]Junho!$I$5</f>
        <v>SE</v>
      </c>
      <c r="C16" s="3" t="str">
        <f>[12]Junho!$I$6</f>
        <v>L</v>
      </c>
      <c r="D16" s="3" t="str">
        <f>[12]Junho!$I$7</f>
        <v>S</v>
      </c>
      <c r="E16" s="3" t="str">
        <f>[12]Junho!$I$8</f>
        <v>S</v>
      </c>
      <c r="F16" s="3" t="str">
        <f>[12]Junho!$I$9</f>
        <v>NE</v>
      </c>
      <c r="G16" s="3" t="str">
        <f>[12]Junho!$I$10</f>
        <v>NE</v>
      </c>
      <c r="H16" s="3" t="str">
        <f>[12]Junho!$I$11</f>
        <v>SO</v>
      </c>
      <c r="I16" s="3" t="str">
        <f>[12]Junho!$I$12</f>
        <v>NE</v>
      </c>
      <c r="J16" s="3" t="str">
        <f>[12]Junho!$I$13</f>
        <v>SE</v>
      </c>
      <c r="K16" s="3" t="str">
        <f>[12]Junho!$I$14</f>
        <v>SE</v>
      </c>
      <c r="L16" s="3" t="str">
        <f>[12]Junho!$I$15</f>
        <v>NE</v>
      </c>
      <c r="M16" s="3" t="str">
        <f>[12]Junho!$I$16</f>
        <v>L</v>
      </c>
      <c r="N16" s="3" t="str">
        <f>[12]Junho!$I$17</f>
        <v>NE</v>
      </c>
      <c r="O16" s="3" t="str">
        <f>[12]Junho!$I$18</f>
        <v>SE</v>
      </c>
      <c r="P16" s="3" t="str">
        <f>[12]Junho!$I$19</f>
        <v>L</v>
      </c>
      <c r="Q16" s="3" t="str">
        <f>[12]Junho!$I$20</f>
        <v>NE</v>
      </c>
      <c r="R16" s="3" t="str">
        <f>[12]Junho!$I$21</f>
        <v>NE</v>
      </c>
      <c r="S16" s="3" t="str">
        <f>[12]Junho!$I$22</f>
        <v>NE</v>
      </c>
      <c r="T16" s="20" t="str">
        <f>[12]Junho!$I$23</f>
        <v>NE</v>
      </c>
      <c r="U16" s="20" t="str">
        <f>[12]Junho!$I$24</f>
        <v>NE</v>
      </c>
      <c r="V16" s="20" t="str">
        <f>[12]Junho!$I$25</f>
        <v>N</v>
      </c>
      <c r="W16" s="20" t="str">
        <f>[12]Junho!$I$26</f>
        <v>N</v>
      </c>
      <c r="X16" s="20" t="str">
        <f>[12]Junho!$I$27</f>
        <v>NE</v>
      </c>
      <c r="Y16" s="20" t="str">
        <f>[12]Junho!$I$28</f>
        <v>S</v>
      </c>
      <c r="Z16" s="20" t="str">
        <f>[12]Junho!$I$29</f>
        <v>S</v>
      </c>
      <c r="AA16" s="20" t="str">
        <f>[12]Junho!$I$30</f>
        <v>SO</v>
      </c>
      <c r="AB16" s="20" t="str">
        <f>[12]Junho!$I$31</f>
        <v>S</v>
      </c>
      <c r="AC16" s="20" t="str">
        <f>[12]Junho!$I$32</f>
        <v>SE</v>
      </c>
      <c r="AD16" s="20" t="str">
        <f>[12]Junho!$I$33</f>
        <v>L</v>
      </c>
      <c r="AE16" s="20" t="str">
        <f>[12]Junho!$I$34</f>
        <v>N</v>
      </c>
      <c r="AF16" s="48" t="str">
        <f>[12]Junho!$I$35</f>
        <v>NE</v>
      </c>
      <c r="AG16" s="2"/>
    </row>
    <row r="17" spans="1:33" ht="17.100000000000001" customHeight="1" x14ac:dyDescent="0.2">
      <c r="A17" s="9" t="s">
        <v>11</v>
      </c>
      <c r="B17" s="2" t="str">
        <f>[13]Junho!$I$5</f>
        <v>O</v>
      </c>
      <c r="C17" s="2" t="str">
        <f>[13]Junho!$I$6</f>
        <v>O</v>
      </c>
      <c r="D17" s="2" t="str">
        <f>[13]Junho!$I$7</f>
        <v>O</v>
      </c>
      <c r="E17" s="2" t="str">
        <f>[13]Junho!$I$8</f>
        <v>S</v>
      </c>
      <c r="F17" s="2" t="str">
        <f>[13]Junho!$I$9</f>
        <v>L</v>
      </c>
      <c r="G17" s="2" t="str">
        <f>[13]Junho!$I$10</f>
        <v>L</v>
      </c>
      <c r="H17" s="2" t="str">
        <f>[13]Junho!$I$11</f>
        <v>O</v>
      </c>
      <c r="I17" s="2" t="str">
        <f>[13]Junho!$I$12</f>
        <v>L</v>
      </c>
      <c r="J17" s="2" t="str">
        <f>[13]Junho!$I$13</f>
        <v>SE</v>
      </c>
      <c r="K17" s="2" t="str">
        <f>[13]Junho!$I$14</f>
        <v>SE</v>
      </c>
      <c r="L17" s="2" t="str">
        <f>[13]Junho!$I$15</f>
        <v>L</v>
      </c>
      <c r="M17" s="2" t="str">
        <f>[13]Junho!$I$16</f>
        <v>NE</v>
      </c>
      <c r="N17" s="2" t="str">
        <f>[13]Junho!$I$17</f>
        <v>O</v>
      </c>
      <c r="O17" s="2" t="str">
        <f>[13]Junho!$I$18</f>
        <v>L</v>
      </c>
      <c r="P17" s="2" t="str">
        <f>[13]Junho!$I$19</f>
        <v>L</v>
      </c>
      <c r="Q17" s="2" t="str">
        <f>[13]Junho!$I$20</f>
        <v>SE</v>
      </c>
      <c r="R17" s="2" t="str">
        <f>[13]Junho!$I$21</f>
        <v>NO</v>
      </c>
      <c r="S17" s="2" t="str">
        <f>[13]Junho!$I$22</f>
        <v>NO</v>
      </c>
      <c r="T17" s="20" t="str">
        <f>[13]Junho!$I$23</f>
        <v>N</v>
      </c>
      <c r="U17" s="20" t="str">
        <f>[13]Junho!$I$24</f>
        <v>NO</v>
      </c>
      <c r="V17" s="20" t="str">
        <f>[13]Junho!$I$25</f>
        <v>NO</v>
      </c>
      <c r="W17" s="20" t="str">
        <f>[13]Junho!$I$26</f>
        <v>O</v>
      </c>
      <c r="X17" s="20" t="str">
        <f>[13]Junho!$I$27</f>
        <v>O</v>
      </c>
      <c r="Y17" s="20" t="str">
        <f>[13]Junho!$I$28</f>
        <v>O</v>
      </c>
      <c r="Z17" s="20" t="str">
        <f>[13]Junho!$I$29</f>
        <v>O</v>
      </c>
      <c r="AA17" s="20" t="str">
        <f>[13]Junho!$I$30</f>
        <v>SO</v>
      </c>
      <c r="AB17" s="20" t="str">
        <f>[13]Junho!$I$31</f>
        <v>SE</v>
      </c>
      <c r="AC17" s="20" t="str">
        <f>[13]Junho!$I$32</f>
        <v>L</v>
      </c>
      <c r="AD17" s="20" t="str">
        <f>[13]Junho!$I$33</f>
        <v>O</v>
      </c>
      <c r="AE17" s="20" t="str">
        <f>[13]Junho!$I$34</f>
        <v>NE</v>
      </c>
      <c r="AF17" s="48" t="str">
        <f>[13]Junho!$I$35</f>
        <v>O</v>
      </c>
      <c r="AG17" s="2"/>
    </row>
    <row r="18" spans="1:33" ht="17.100000000000001" customHeight="1" x14ac:dyDescent="0.2">
      <c r="A18" s="9" t="s">
        <v>12</v>
      </c>
      <c r="B18" s="2" t="str">
        <f>[14]Junho!$I$5</f>
        <v>S</v>
      </c>
      <c r="C18" s="2" t="str">
        <f>[14]Junho!$I$6</f>
        <v>S</v>
      </c>
      <c r="D18" s="2" t="str">
        <f>[14]Junho!$I$7</f>
        <v>S</v>
      </c>
      <c r="E18" s="2" t="str">
        <f>[14]Junho!$I$8</f>
        <v>S</v>
      </c>
      <c r="F18" s="2" t="str">
        <f>[14]Junho!$I$9</f>
        <v>S</v>
      </c>
      <c r="G18" s="2" t="str">
        <f>[14]Junho!$I$10</f>
        <v>O</v>
      </c>
      <c r="H18" s="2" t="str">
        <f>[14]Junho!$I$11</f>
        <v>SO</v>
      </c>
      <c r="I18" s="2" t="str">
        <f>[14]Junho!$I$12</f>
        <v>S</v>
      </c>
      <c r="J18" s="2" t="str">
        <f>[14]Junho!$I$13</f>
        <v>O</v>
      </c>
      <c r="K18" s="2" t="str">
        <f>[14]Junho!$I$14</f>
        <v>S</v>
      </c>
      <c r="L18" s="2" t="str">
        <f>[14]Junho!$I$15</f>
        <v>S</v>
      </c>
      <c r="M18" s="2" t="str">
        <f>[14]Junho!$I$16</f>
        <v>NE</v>
      </c>
      <c r="N18" s="2" t="str">
        <f>[14]Junho!$I$17</f>
        <v>S</v>
      </c>
      <c r="O18" s="2" t="str">
        <f>[14]Junho!$I$18</f>
        <v>S</v>
      </c>
      <c r="P18" s="2" t="str">
        <f>[14]Junho!$I$19</f>
        <v>SO</v>
      </c>
      <c r="Q18" s="2" t="str">
        <f>[14]Junho!$I$20</f>
        <v>SO</v>
      </c>
      <c r="R18" s="2" t="str">
        <f>[14]Junho!$I$21</f>
        <v>N</v>
      </c>
      <c r="S18" s="2" t="str">
        <f>[14]Junho!$I$22</f>
        <v>N</v>
      </c>
      <c r="T18" s="2" t="str">
        <f>[14]Junho!$I$23</f>
        <v>N</v>
      </c>
      <c r="U18" s="2" t="str">
        <f>[14]Junho!$I$24</f>
        <v>N</v>
      </c>
      <c r="V18" s="2" t="str">
        <f>[14]Junho!$I$25</f>
        <v>N</v>
      </c>
      <c r="W18" s="2" t="str">
        <f>[14]Junho!$I$26</f>
        <v>O</v>
      </c>
      <c r="X18" s="2" t="str">
        <f>[14]Junho!$I$27</f>
        <v>NE</v>
      </c>
      <c r="Y18" s="2" t="str">
        <f>[14]Junho!$I$28</f>
        <v>S</v>
      </c>
      <c r="Z18" s="2" t="str">
        <f>[14]Junho!$I$29</f>
        <v>S</v>
      </c>
      <c r="AA18" s="2" t="str">
        <f>[14]Junho!$I$30</f>
        <v>S</v>
      </c>
      <c r="AB18" s="2" t="str">
        <f>[14]Junho!$I$31</f>
        <v>S</v>
      </c>
      <c r="AC18" s="2" t="str">
        <f>[14]Junho!$I$32</f>
        <v>S</v>
      </c>
      <c r="AD18" s="2" t="str">
        <f>[14]Junho!$I$33</f>
        <v>S</v>
      </c>
      <c r="AE18" s="2" t="str">
        <f>[14]Junho!$I$34</f>
        <v>SO</v>
      </c>
      <c r="AF18" s="49" t="str">
        <f>[14]Junho!$I$35</f>
        <v>S</v>
      </c>
      <c r="AG18" s="2"/>
    </row>
    <row r="19" spans="1:33" ht="17.100000000000001" customHeight="1" x14ac:dyDescent="0.2">
      <c r="A19" s="9" t="s">
        <v>13</v>
      </c>
      <c r="B19" s="20" t="str">
        <f>[15]Junho!$I$5</f>
        <v>**</v>
      </c>
      <c r="C19" s="20" t="str">
        <f>[15]Junho!$I$6</f>
        <v>**</v>
      </c>
      <c r="D19" s="20" t="str">
        <f>[15]Junho!$I$7</f>
        <v>**</v>
      </c>
      <c r="E19" s="20" t="str">
        <f>[15]Junho!$I$8</f>
        <v>**</v>
      </c>
      <c r="F19" s="20" t="str">
        <f>[15]Junho!$I$9</f>
        <v>**</v>
      </c>
      <c r="G19" s="20" t="str">
        <f>[15]Junho!$I$10</f>
        <v>**</v>
      </c>
      <c r="H19" s="20" t="str">
        <f>[15]Junho!$I$11</f>
        <v>**</v>
      </c>
      <c r="I19" s="20" t="str">
        <f>[15]Junho!$I$12</f>
        <v>**</v>
      </c>
      <c r="J19" s="20" t="str">
        <f>[15]Junho!$I$13</f>
        <v>**</v>
      </c>
      <c r="K19" s="20" t="str">
        <f>[15]Junho!$I$14</f>
        <v>**</v>
      </c>
      <c r="L19" s="20" t="str">
        <f>[15]Junho!$I$15</f>
        <v>**</v>
      </c>
      <c r="M19" s="20" t="str">
        <f>[15]Junho!$I$16</f>
        <v>**</v>
      </c>
      <c r="N19" s="20" t="str">
        <f>[15]Junho!$I$17</f>
        <v>**</v>
      </c>
      <c r="O19" s="20" t="str">
        <f>[15]Junho!$I$18</f>
        <v>**</v>
      </c>
      <c r="P19" s="20" t="str">
        <f>[15]Junho!$I$19</f>
        <v>**</v>
      </c>
      <c r="Q19" s="20" t="str">
        <f>[15]Junho!$I$20</f>
        <v>**</v>
      </c>
      <c r="R19" s="20" t="str">
        <f>[15]Junho!$I$21</f>
        <v>**</v>
      </c>
      <c r="S19" s="20" t="str">
        <f>[15]Junho!$I$22</f>
        <v>**</v>
      </c>
      <c r="T19" s="20" t="str">
        <f>[15]Junho!$I$23</f>
        <v>**</v>
      </c>
      <c r="U19" s="20" t="str">
        <f>[15]Junho!$I$24</f>
        <v>**</v>
      </c>
      <c r="V19" s="20" t="str">
        <f>[15]Junho!$I$25</f>
        <v>**</v>
      </c>
      <c r="W19" s="20" t="str">
        <f>[15]Junho!$I$26</f>
        <v>**</v>
      </c>
      <c r="X19" s="20" t="str">
        <f>[15]Junho!$I$27</f>
        <v>**</v>
      </c>
      <c r="Y19" s="20" t="str">
        <f>[15]Junho!$I$28</f>
        <v>**</v>
      </c>
      <c r="Z19" s="20" t="str">
        <f>[15]Junho!$I$29</f>
        <v>**</v>
      </c>
      <c r="AA19" s="20" t="str">
        <f>[15]Junho!$I$30</f>
        <v>**</v>
      </c>
      <c r="AB19" s="20" t="str">
        <f>[15]Junho!$I$31</f>
        <v>**</v>
      </c>
      <c r="AC19" s="20" t="str">
        <f>[15]Junho!$I$32</f>
        <v>**</v>
      </c>
      <c r="AD19" s="20" t="str">
        <f>[15]Junho!$I$33</f>
        <v>**</v>
      </c>
      <c r="AE19" s="20" t="str">
        <f>[15]Junho!$I$34</f>
        <v>**</v>
      </c>
      <c r="AF19" s="48" t="str">
        <f>[15]Junho!$I$35</f>
        <v>**</v>
      </c>
      <c r="AG19" s="2"/>
    </row>
    <row r="20" spans="1:33" ht="17.100000000000001" customHeight="1" x14ac:dyDescent="0.2">
      <c r="A20" s="9" t="s">
        <v>14</v>
      </c>
      <c r="B20" s="2" t="str">
        <f>[16]Junho!$I$5</f>
        <v>SO</v>
      </c>
      <c r="C20" s="2" t="str">
        <f>[16]Junho!$I$6</f>
        <v>SO</v>
      </c>
      <c r="D20" s="2" t="str">
        <f>[16]Junho!$I$7</f>
        <v>O</v>
      </c>
      <c r="E20" s="2" t="str">
        <f>[16]Junho!$I$8</f>
        <v>SO</v>
      </c>
      <c r="F20" s="2" t="str">
        <f>[16]Junho!$I$9</f>
        <v>L</v>
      </c>
      <c r="G20" s="2" t="str">
        <f>[16]Junho!$I$10</f>
        <v>SE</v>
      </c>
      <c r="H20" s="2" t="str">
        <f>[16]Junho!$I$11</f>
        <v>NO</v>
      </c>
      <c r="I20" s="2" t="str">
        <f>[16]Junho!$I$12</f>
        <v>S</v>
      </c>
      <c r="J20" s="2" t="str">
        <f>[16]Junho!$I$13</f>
        <v>N</v>
      </c>
      <c r="K20" s="2" t="str">
        <f>[16]Junho!$I$14</f>
        <v>S</v>
      </c>
      <c r="L20" s="2" t="str">
        <f>[16]Junho!$I$15</f>
        <v>S</v>
      </c>
      <c r="M20" s="2" t="str">
        <f>[16]Junho!$I$16</f>
        <v>SE</v>
      </c>
      <c r="N20" s="2" t="str">
        <f>[16]Junho!$I$17</f>
        <v>S</v>
      </c>
      <c r="O20" s="2" t="str">
        <f>[16]Junho!$I$18</f>
        <v>SE</v>
      </c>
      <c r="P20" s="2" t="str">
        <f>[16]Junho!$I$19</f>
        <v>SE</v>
      </c>
      <c r="Q20" s="2" t="str">
        <f>[16]Junho!$I$20</f>
        <v>NE</v>
      </c>
      <c r="R20" s="2" t="str">
        <f>[16]Junho!$I$21</f>
        <v>NE</v>
      </c>
      <c r="S20" s="2" t="str">
        <f>[16]Junho!$I$22</f>
        <v>L</v>
      </c>
      <c r="T20" s="2" t="str">
        <f>[16]Junho!$I$23</f>
        <v>S</v>
      </c>
      <c r="U20" s="2" t="str">
        <f>[16]Junho!$I$24</f>
        <v>NE</v>
      </c>
      <c r="V20" s="2" t="str">
        <f>[16]Junho!$I$25</f>
        <v>N</v>
      </c>
      <c r="W20" s="2" t="str">
        <f>[16]Junho!$I$26</f>
        <v>NE</v>
      </c>
      <c r="X20" s="2" t="str">
        <f>[16]Junho!$I$27</f>
        <v>SO</v>
      </c>
      <c r="Y20" s="2" t="str">
        <f>[16]Junho!$I$28</f>
        <v>NE</v>
      </c>
      <c r="Z20" s="2" t="str">
        <f>[16]Junho!$I$29</f>
        <v>L</v>
      </c>
      <c r="AA20" s="2" t="str">
        <f>[16]Junho!$I$30</f>
        <v>SO</v>
      </c>
      <c r="AB20" s="2" t="str">
        <f>[16]Junho!$I$31</f>
        <v>S</v>
      </c>
      <c r="AC20" s="2" t="str">
        <f>[16]Junho!$I$32</f>
        <v>S</v>
      </c>
      <c r="AD20" s="2" t="str">
        <f>[16]Junho!$I$33</f>
        <v>N</v>
      </c>
      <c r="AE20" s="2" t="str">
        <f>[16]Junho!$I$34</f>
        <v>N</v>
      </c>
      <c r="AF20" s="49" t="str">
        <f>[16]Junho!$I$35</f>
        <v>S</v>
      </c>
      <c r="AG20" s="2"/>
    </row>
    <row r="21" spans="1:33" ht="17.100000000000001" customHeight="1" x14ac:dyDescent="0.2">
      <c r="A21" s="9" t="s">
        <v>15</v>
      </c>
      <c r="B21" s="2" t="str">
        <f>[17]Junho!$I$5</f>
        <v>NE</v>
      </c>
      <c r="C21" s="2" t="str">
        <f>[17]Junho!$I$6</f>
        <v>NE</v>
      </c>
      <c r="D21" s="2" t="str">
        <f>[17]Junho!$I$7</f>
        <v>NE</v>
      </c>
      <c r="E21" s="2" t="str">
        <f>[17]Junho!$I$8</f>
        <v>S</v>
      </c>
      <c r="F21" s="2" t="str">
        <f>[17]Junho!$I$9</f>
        <v>NE</v>
      </c>
      <c r="G21" s="2" t="str">
        <f>[17]Junho!$I$10</f>
        <v>NE</v>
      </c>
      <c r="H21" s="2" t="str">
        <f>[17]Junho!$I$11</f>
        <v>SO</v>
      </c>
      <c r="I21" s="2" t="str">
        <f>[17]Junho!$I$12</f>
        <v>NE</v>
      </c>
      <c r="J21" s="2" t="str">
        <f>[17]Junho!$I$13</f>
        <v>NE</v>
      </c>
      <c r="K21" s="2" t="str">
        <f>[17]Junho!$I$14</f>
        <v>L</v>
      </c>
      <c r="L21" s="2" t="str">
        <f>[17]Junho!$I$15</f>
        <v>NE</v>
      </c>
      <c r="M21" s="2" t="str">
        <f>[17]Junho!$I$16</f>
        <v>NE</v>
      </c>
      <c r="N21" s="2" t="str">
        <f>[17]Junho!$I$17</f>
        <v>NE</v>
      </c>
      <c r="O21" s="2" t="str">
        <f>[17]Junho!$I$18</f>
        <v>NE</v>
      </c>
      <c r="P21" s="2" t="str">
        <f>[17]Junho!$I$19</f>
        <v>NE</v>
      </c>
      <c r="Q21" s="2" t="str">
        <f>[17]Junho!$I$20</f>
        <v>NE</v>
      </c>
      <c r="R21" s="2" t="str">
        <f>[17]Junho!$I$21</f>
        <v>NE</v>
      </c>
      <c r="S21" s="2" t="str">
        <f>[17]Junho!$I$22</f>
        <v>NE</v>
      </c>
      <c r="T21" s="2" t="str">
        <f>[17]Junho!$I$23</f>
        <v>NE</v>
      </c>
      <c r="U21" s="2" t="str">
        <f>[17]Junho!$I$24</f>
        <v>NE</v>
      </c>
      <c r="V21" s="2" t="str">
        <f>[17]Junho!$I$25</f>
        <v>N</v>
      </c>
      <c r="W21" s="2" t="str">
        <f>[17]Junho!$I$26</f>
        <v>N</v>
      </c>
      <c r="X21" s="2" t="str">
        <f>[17]Junho!$I$27</f>
        <v>NE</v>
      </c>
      <c r="Y21" s="2" t="str">
        <f>[17]Junho!$I$28</f>
        <v>NE</v>
      </c>
      <c r="Z21" s="2" t="str">
        <f>[17]Junho!$I$29</f>
        <v>SO</v>
      </c>
      <c r="AA21" s="2" t="str">
        <f>[17]Junho!$I$30</f>
        <v>SO</v>
      </c>
      <c r="AB21" s="2" t="str">
        <f>[17]Junho!$I$31</f>
        <v>S</v>
      </c>
      <c r="AC21" s="2" t="str">
        <f>[17]Junho!$I$32</f>
        <v>S</v>
      </c>
      <c r="AD21" s="2" t="str">
        <f>[17]Junho!$I$33</f>
        <v>NE</v>
      </c>
      <c r="AE21" s="2" t="str">
        <f>[17]Junho!$I$34</f>
        <v>NE</v>
      </c>
      <c r="AF21" s="49" t="str">
        <f>[17]Junho!$I$35</f>
        <v>NE</v>
      </c>
      <c r="AG21" s="2"/>
    </row>
    <row r="22" spans="1:33" ht="17.100000000000001" customHeight="1" x14ac:dyDescent="0.2">
      <c r="A22" s="9" t="s">
        <v>16</v>
      </c>
      <c r="B22" s="23" t="str">
        <f>[18]Junho!$I$5</f>
        <v>S</v>
      </c>
      <c r="C22" s="23" t="str">
        <f>[18]Junho!$I$6</f>
        <v>N</v>
      </c>
      <c r="D22" s="23" t="str">
        <f>[18]Junho!$I$7</f>
        <v>L</v>
      </c>
      <c r="E22" s="23" t="str">
        <f>[18]Junho!$I$8</f>
        <v>S</v>
      </c>
      <c r="F22" s="23" t="str">
        <f>[18]Junho!$I$9</f>
        <v>S</v>
      </c>
      <c r="G22" s="23" t="str">
        <f>[18]Junho!$I$10</f>
        <v>N</v>
      </c>
      <c r="H22" s="23" t="str">
        <f>[18]Junho!$I$11</f>
        <v>N</v>
      </c>
      <c r="I22" s="23" t="str">
        <f>[18]Junho!$I$12</f>
        <v>SE</v>
      </c>
      <c r="J22" s="23" t="str">
        <f>[18]Junho!$I$13</f>
        <v>S</v>
      </c>
      <c r="K22" s="23" t="str">
        <f>[18]Junho!$I$14</f>
        <v>S</v>
      </c>
      <c r="L22" s="23" t="str">
        <f>[18]Junho!$I$15</f>
        <v>L</v>
      </c>
      <c r="M22" s="23" t="str">
        <f>[18]Junho!$I$16</f>
        <v>N</v>
      </c>
      <c r="N22" s="23" t="str">
        <f>[18]Junho!$I$17</f>
        <v>NE</v>
      </c>
      <c r="O22" s="23" t="str">
        <f>[18]Junho!$I$18</f>
        <v>NO</v>
      </c>
      <c r="P22" s="23" t="str">
        <f>[18]Junho!$I$19</f>
        <v>N</v>
      </c>
      <c r="Q22" s="23" t="str">
        <f>[18]Junho!$I$20</f>
        <v>N</v>
      </c>
      <c r="R22" s="23" t="str">
        <f>[18]Junho!$I$21</f>
        <v>NE</v>
      </c>
      <c r="S22" s="23" t="str">
        <f>[18]Junho!$I$22</f>
        <v>NE</v>
      </c>
      <c r="T22" s="23" t="str">
        <f>[18]Junho!$I$23</f>
        <v>NE</v>
      </c>
      <c r="U22" s="23" t="str">
        <f>[18]Junho!$I$24</f>
        <v>NE</v>
      </c>
      <c r="V22" s="23" t="str">
        <f>[18]Junho!$I$25</f>
        <v>N</v>
      </c>
      <c r="W22" s="23" t="str">
        <f>[18]Junho!$I$26</f>
        <v>SO</v>
      </c>
      <c r="X22" s="23" t="str">
        <f>[18]Junho!$I$27</f>
        <v>S</v>
      </c>
      <c r="Y22" s="23" t="str">
        <f>[18]Junho!$I$28</f>
        <v>SO</v>
      </c>
      <c r="Z22" s="23" t="str">
        <f>[18]Junho!$I$29</f>
        <v>S</v>
      </c>
      <c r="AA22" s="23" t="str">
        <f>[18]Junho!$I$30</f>
        <v>S</v>
      </c>
      <c r="AB22" s="23" t="str">
        <f>[18]Junho!$I$31</f>
        <v>SE</v>
      </c>
      <c r="AC22" s="23" t="str">
        <f>[18]Junho!$I$32</f>
        <v>SE</v>
      </c>
      <c r="AD22" s="23" t="str">
        <f>[18]Junho!$I$33</f>
        <v>NE</v>
      </c>
      <c r="AE22" s="23" t="str">
        <f>[18]Junho!$I$34</f>
        <v>NE</v>
      </c>
      <c r="AF22" s="50" t="str">
        <f>[18]Junho!$I$35</f>
        <v>S</v>
      </c>
      <c r="AG22" s="2"/>
    </row>
    <row r="23" spans="1:33" ht="17.100000000000001" customHeight="1" x14ac:dyDescent="0.2">
      <c r="A23" s="9" t="s">
        <v>17</v>
      </c>
      <c r="B23" s="2" t="str">
        <f>[19]Junho!$I$5</f>
        <v>L</v>
      </c>
      <c r="C23" s="2" t="str">
        <f>[19]Junho!$I$6</f>
        <v>L</v>
      </c>
      <c r="D23" s="2" t="str">
        <f>[19]Junho!$I$7</f>
        <v>O</v>
      </c>
      <c r="E23" s="2" t="str">
        <f>[19]Junho!$I$8</f>
        <v>S</v>
      </c>
      <c r="F23" s="2" t="str">
        <f>[19]Junho!$I$9</f>
        <v>SE</v>
      </c>
      <c r="G23" s="2" t="str">
        <f>[19]Junho!$I$10</f>
        <v>NE</v>
      </c>
      <c r="H23" s="2" t="str">
        <f>[19]Junho!$I$11</f>
        <v>N</v>
      </c>
      <c r="I23" s="2" t="str">
        <f>[19]Junho!$I$12</f>
        <v>NE</v>
      </c>
      <c r="J23" s="2" t="str">
        <f>[19]Junho!$I$13</f>
        <v>S</v>
      </c>
      <c r="K23" s="2" t="str">
        <f>[19]Junho!$I$14</f>
        <v>S</v>
      </c>
      <c r="L23" s="2" t="str">
        <f>[19]Junho!$I$15</f>
        <v>L</v>
      </c>
      <c r="M23" s="2" t="str">
        <f>[19]Junho!$I$16</f>
        <v>NE</v>
      </c>
      <c r="N23" s="2" t="str">
        <f>[19]Junho!$I$17</f>
        <v>L</v>
      </c>
      <c r="O23" s="2" t="str">
        <f>[19]Junho!$I$18</f>
        <v>L</v>
      </c>
      <c r="P23" s="2" t="str">
        <f>[19]Junho!$I$19</f>
        <v>L</v>
      </c>
      <c r="Q23" s="2" t="str">
        <f>[19]Junho!$I$20</f>
        <v>NE</v>
      </c>
      <c r="R23" s="2" t="str">
        <f>[19]Junho!$I$21</f>
        <v>NE</v>
      </c>
      <c r="S23" s="2" t="str">
        <f>[19]Junho!$I$22</f>
        <v>NE</v>
      </c>
      <c r="T23" s="2" t="str">
        <f>[19]Junho!$I$23</f>
        <v>NE</v>
      </c>
      <c r="U23" s="2" t="str">
        <f>[19]Junho!$I$24</f>
        <v>N</v>
      </c>
      <c r="V23" s="2" t="str">
        <f>[19]Junho!$I$25</f>
        <v>N</v>
      </c>
      <c r="W23" s="2" t="str">
        <f>[19]Junho!$I$26</f>
        <v>N</v>
      </c>
      <c r="X23" s="2" t="str">
        <f>[19]Junho!$I$27</f>
        <v>NE</v>
      </c>
      <c r="Y23" s="2" t="str">
        <f>[19]Junho!$I$28</f>
        <v>SO</v>
      </c>
      <c r="Z23" s="2" t="str">
        <f>[19]Junho!$I$29</f>
        <v>S</v>
      </c>
      <c r="AA23" s="2" t="str">
        <f>[19]Junho!$I$30</f>
        <v>SO</v>
      </c>
      <c r="AB23" s="2" t="str">
        <f>[19]Junho!$I$31</f>
        <v>SE</v>
      </c>
      <c r="AC23" s="2" t="str">
        <f>[19]Junho!$I$32</f>
        <v>SE</v>
      </c>
      <c r="AD23" s="2" t="str">
        <f>[19]Junho!$I$33</f>
        <v>SE</v>
      </c>
      <c r="AE23" s="2" t="str">
        <f>[19]Junho!$I$34</f>
        <v>NE</v>
      </c>
      <c r="AF23" s="49" t="str">
        <f>[19]Junho!$I$35</f>
        <v>NE</v>
      </c>
      <c r="AG23" s="2"/>
    </row>
    <row r="24" spans="1:33" ht="17.100000000000001" customHeight="1" x14ac:dyDescent="0.2">
      <c r="A24" s="9" t="s">
        <v>18</v>
      </c>
      <c r="B24" s="2" t="str">
        <f>[20]Junho!$I$5</f>
        <v>L</v>
      </c>
      <c r="C24" s="2" t="str">
        <f>[20]Junho!$I$6</f>
        <v>L</v>
      </c>
      <c r="D24" s="2" t="str">
        <f>[20]Junho!$I$7</f>
        <v>O</v>
      </c>
      <c r="E24" s="2" t="str">
        <f>[20]Junho!$I$8</f>
        <v>SE</v>
      </c>
      <c r="F24" s="2" t="str">
        <f>[20]Junho!$I$9</f>
        <v>L</v>
      </c>
      <c r="G24" s="2" t="str">
        <f>[20]Junho!$I$10</f>
        <v>L</v>
      </c>
      <c r="H24" s="2" t="str">
        <f>[20]Junho!$I$11</f>
        <v>NO</v>
      </c>
      <c r="I24" s="2" t="str">
        <f>[20]Junho!$I$12</f>
        <v>L</v>
      </c>
      <c r="J24" s="2" t="str">
        <f>[20]Junho!$I$13</f>
        <v>NO</v>
      </c>
      <c r="K24" s="2" t="str">
        <f>[20]Junho!$I$14</f>
        <v>L</v>
      </c>
      <c r="L24" s="2" t="str">
        <f>[20]Junho!$I$15</f>
        <v>L</v>
      </c>
      <c r="M24" s="2" t="str">
        <f>[20]Junho!$I$16</f>
        <v>L</v>
      </c>
      <c r="N24" s="2" t="str">
        <f>[20]Junho!$I$17</f>
        <v>SE</v>
      </c>
      <c r="O24" s="2" t="str">
        <f>[20]Junho!$I$18</f>
        <v>L</v>
      </c>
      <c r="P24" s="2" t="str">
        <f>[20]Junho!$I$19</f>
        <v>L</v>
      </c>
      <c r="Q24" s="2" t="str">
        <f>[20]Junho!$I$20</f>
        <v>L</v>
      </c>
      <c r="R24" s="2" t="str">
        <f>[20]Junho!$I$21</f>
        <v>L</v>
      </c>
      <c r="S24" s="2" t="str">
        <f>[20]Junho!$I$22</f>
        <v>SE</v>
      </c>
      <c r="T24" s="2" t="str">
        <f>[20]Junho!$I$23</f>
        <v>L</v>
      </c>
      <c r="U24" s="2" t="str">
        <f>[20]Junho!$I$24</f>
        <v>NO</v>
      </c>
      <c r="V24" s="2" t="str">
        <f>[20]Junho!$I$25</f>
        <v>N</v>
      </c>
      <c r="W24" s="2" t="str">
        <f>[20]Junho!$I$26</f>
        <v>L</v>
      </c>
      <c r="X24" s="2" t="str">
        <f>[20]Junho!$I$27</f>
        <v>L</v>
      </c>
      <c r="Y24" s="2" t="str">
        <f>[20]Junho!$I$28</f>
        <v>SE</v>
      </c>
      <c r="Z24" s="2" t="str">
        <f>[20]Junho!$I$29</f>
        <v>O</v>
      </c>
      <c r="AA24" s="2" t="str">
        <f>[20]Junho!$I$30</f>
        <v>SO</v>
      </c>
      <c r="AB24" s="2" t="str">
        <f>[20]Junho!$I$31</f>
        <v>SE</v>
      </c>
      <c r="AC24" s="2" t="str">
        <f>[20]Junho!$I$32</f>
        <v>L</v>
      </c>
      <c r="AD24" s="2" t="str">
        <f>[20]Junho!$I$33</f>
        <v>L</v>
      </c>
      <c r="AE24" s="2" t="str">
        <f>[20]Junho!$I$34</f>
        <v>L</v>
      </c>
      <c r="AF24" s="49" t="str">
        <f>[20]Junho!$I$35</f>
        <v>L</v>
      </c>
      <c r="AG24" s="2"/>
    </row>
    <row r="25" spans="1:33" ht="17.100000000000001" customHeight="1" x14ac:dyDescent="0.2">
      <c r="A25" s="9" t="s">
        <v>19</v>
      </c>
      <c r="B25" s="2" t="str">
        <f>[21]Junho!$I$5</f>
        <v>S</v>
      </c>
      <c r="C25" s="2" t="str">
        <f>[21]Junho!$I$6</f>
        <v>SE</v>
      </c>
      <c r="D25" s="2" t="str">
        <f>[21]Junho!$I$7</f>
        <v>N</v>
      </c>
      <c r="E25" s="2" t="str">
        <f>[21]Junho!$I$8</f>
        <v>S</v>
      </c>
      <c r="F25" s="2" t="str">
        <f>[21]Junho!$I$9</f>
        <v>S</v>
      </c>
      <c r="G25" s="2" t="str">
        <f>[21]Junho!$I$10</f>
        <v>NE</v>
      </c>
      <c r="H25" s="2" t="str">
        <f>[21]Junho!$I$11</f>
        <v>SO</v>
      </c>
      <c r="I25" s="2" t="str">
        <f>[21]Junho!$I$12</f>
        <v>NE</v>
      </c>
      <c r="J25" s="2" t="str">
        <f>[21]Junho!$I$13</f>
        <v>SE</v>
      </c>
      <c r="K25" s="2" t="str">
        <f>[21]Junho!$I$14</f>
        <v>S</v>
      </c>
      <c r="L25" s="2" t="str">
        <f>[21]Junho!$I$15</f>
        <v>NE</v>
      </c>
      <c r="M25" s="2" t="str">
        <f>[21]Junho!$I$16</f>
        <v>NE</v>
      </c>
      <c r="N25" s="2" t="str">
        <f>[21]Junho!$I$17</f>
        <v>NE</v>
      </c>
      <c r="O25" s="2" t="str">
        <f>[21]Junho!$I$18</f>
        <v>SE</v>
      </c>
      <c r="P25" s="2" t="str">
        <f>[21]Junho!$I$19</f>
        <v>NE</v>
      </c>
      <c r="Q25" s="2" t="str">
        <f>[21]Junho!$I$20</f>
        <v>NE</v>
      </c>
      <c r="R25" s="2" t="str">
        <f>[21]Junho!$I$21</f>
        <v>NE</v>
      </c>
      <c r="S25" s="2" t="str">
        <f>[21]Junho!$I$22</f>
        <v>NE</v>
      </c>
      <c r="T25" s="2" t="str">
        <f>[21]Junho!$I$23</f>
        <v>NE</v>
      </c>
      <c r="U25" s="2" t="str">
        <f>[21]Junho!$I$24</f>
        <v>NE</v>
      </c>
      <c r="V25" s="2" t="str">
        <f>[21]Junho!$I$25</f>
        <v>N</v>
      </c>
      <c r="W25" s="2" t="str">
        <f>[21]Junho!$I$26</f>
        <v>N</v>
      </c>
      <c r="X25" s="2" t="str">
        <f>[21]Junho!$I$27</f>
        <v>NE</v>
      </c>
      <c r="Y25" s="2" t="str">
        <f>[21]Junho!$I$28</f>
        <v>S</v>
      </c>
      <c r="Z25" s="2" t="str">
        <f>[21]Junho!$I$29</f>
        <v>SO</v>
      </c>
      <c r="AA25" s="2" t="str">
        <f>[21]Junho!$I$30</f>
        <v>SO</v>
      </c>
      <c r="AB25" s="2" t="str">
        <f>[21]Junho!$I$31</f>
        <v>SO</v>
      </c>
      <c r="AC25" s="2" t="str">
        <f>[21]Junho!$I$32</f>
        <v>L</v>
      </c>
      <c r="AD25" s="2" t="str">
        <f>[21]Junho!$I$33</f>
        <v>L</v>
      </c>
      <c r="AE25" s="2" t="str">
        <f>[21]Junho!$I$34</f>
        <v>NE</v>
      </c>
      <c r="AF25" s="49" t="str">
        <f>[21]Junho!$I$35</f>
        <v>NE</v>
      </c>
      <c r="AG25" s="2"/>
    </row>
    <row r="26" spans="1:33" ht="17.100000000000001" customHeight="1" x14ac:dyDescent="0.2">
      <c r="A26" s="9" t="s">
        <v>31</v>
      </c>
      <c r="B26" s="2" t="str">
        <f>[22]Junho!$I$5</f>
        <v>SE</v>
      </c>
      <c r="C26" s="2" t="str">
        <f>[22]Junho!$I$6</f>
        <v>SE</v>
      </c>
      <c r="D26" s="2" t="str">
        <f>[22]Junho!$I$7</f>
        <v>SE</v>
      </c>
      <c r="E26" s="2" t="str">
        <f>[22]Junho!$I$8</f>
        <v>SE</v>
      </c>
      <c r="F26" s="2" t="str">
        <f>[22]Junho!$I$9</f>
        <v>SE</v>
      </c>
      <c r="G26" s="2" t="str">
        <f>[22]Junho!$I$10</f>
        <v>NE</v>
      </c>
      <c r="H26" s="2" t="str">
        <f>[22]Junho!$I$11</f>
        <v>NO</v>
      </c>
      <c r="I26" s="2" t="str">
        <f>[22]Junho!$I$12</f>
        <v>SE</v>
      </c>
      <c r="J26" s="2" t="str">
        <f>[22]Junho!$I$13</f>
        <v>NO</v>
      </c>
      <c r="K26" s="2" t="str">
        <f>[22]Junho!$I$14</f>
        <v>SE</v>
      </c>
      <c r="L26" s="2" t="str">
        <f>[22]Junho!$I$15</f>
        <v>SE</v>
      </c>
      <c r="M26" s="2" t="str">
        <f>[22]Junho!$I$16</f>
        <v>NE</v>
      </c>
      <c r="N26" s="2" t="str">
        <f>[22]Junho!$I$17</f>
        <v>SE</v>
      </c>
      <c r="O26" s="2" t="str">
        <f>[22]Junho!$I$18</f>
        <v>SE</v>
      </c>
      <c r="P26" s="2" t="str">
        <f>[22]Junho!$I$19</f>
        <v>NE</v>
      </c>
      <c r="Q26" s="2" t="str">
        <f>[22]Junho!$I$20</f>
        <v>NE</v>
      </c>
      <c r="R26" s="2" t="str">
        <f>[22]Junho!$I$21</f>
        <v>NE</v>
      </c>
      <c r="S26" s="2" t="str">
        <f>[22]Junho!$I$22</f>
        <v>NE</v>
      </c>
      <c r="T26" s="2" t="str">
        <f>[22]Junho!$I$23</f>
        <v>N</v>
      </c>
      <c r="U26" s="2" t="str">
        <f>[22]Junho!$I$24</f>
        <v>N</v>
      </c>
      <c r="V26" s="2" t="str">
        <f>[22]Junho!$I$25</f>
        <v>NO</v>
      </c>
      <c r="W26" s="2" t="str">
        <f>[22]Junho!$I$26</f>
        <v>NE</v>
      </c>
      <c r="X26" s="2" t="str">
        <f>[22]Junho!$I$27</f>
        <v>L</v>
      </c>
      <c r="Y26" s="2" t="str">
        <f>[22]Junho!$I$28</f>
        <v>SE</v>
      </c>
      <c r="Z26" s="2" t="str">
        <f>[22]Junho!$I$29</f>
        <v>SE</v>
      </c>
      <c r="AA26" s="2" t="str">
        <f>[22]Junho!$I$30</f>
        <v>S</v>
      </c>
      <c r="AB26" s="2" t="str">
        <f>[22]Junho!$I$31</f>
        <v>SE</v>
      </c>
      <c r="AC26" s="2" t="str">
        <f>[22]Junho!$I$32</f>
        <v>SE</v>
      </c>
      <c r="AD26" s="2" t="str">
        <f>[22]Junho!$I$33</f>
        <v>SE</v>
      </c>
      <c r="AE26" s="2" t="str">
        <f>[22]Junho!$I$34</f>
        <v>NE</v>
      </c>
      <c r="AF26" s="49" t="str">
        <f>[22]Junho!$I$35</f>
        <v>SE</v>
      </c>
      <c r="AG26" s="2"/>
    </row>
    <row r="27" spans="1:33" ht="17.100000000000001" customHeight="1" x14ac:dyDescent="0.2">
      <c r="A27" s="9" t="s">
        <v>20</v>
      </c>
      <c r="B27" s="20" t="str">
        <f>[23]Junho!$I$5</f>
        <v>**</v>
      </c>
      <c r="C27" s="20" t="str">
        <f>[23]Junho!$I$6</f>
        <v>**</v>
      </c>
      <c r="D27" s="20" t="str">
        <f>[23]Junho!$I$7</f>
        <v>**</v>
      </c>
      <c r="E27" s="20" t="str">
        <f>[23]Junho!$I$8</f>
        <v>**</v>
      </c>
      <c r="F27" s="20" t="str">
        <f>[23]Junho!$I$9</f>
        <v>**</v>
      </c>
      <c r="G27" s="20" t="str">
        <f>[23]Junho!$I$10</f>
        <v>**</v>
      </c>
      <c r="H27" s="20" t="str">
        <f>[23]Junho!$I$11</f>
        <v>**</v>
      </c>
      <c r="I27" s="20" t="str">
        <f>[23]Junho!$I$12</f>
        <v>**</v>
      </c>
      <c r="J27" s="20" t="str">
        <f>[23]Junho!$I$13</f>
        <v>**</v>
      </c>
      <c r="K27" s="20" t="str">
        <f>[23]Junho!$I$14</f>
        <v>**</v>
      </c>
      <c r="L27" s="20" t="str">
        <f>[23]Junho!$I$15</f>
        <v>**</v>
      </c>
      <c r="M27" s="20" t="str">
        <f>[23]Junho!$I$16</f>
        <v>**</v>
      </c>
      <c r="N27" s="20" t="str">
        <f>[23]Junho!$I$17</f>
        <v>**</v>
      </c>
      <c r="O27" s="20" t="str">
        <f>[23]Junho!$I$18</f>
        <v>**</v>
      </c>
      <c r="P27" s="20" t="str">
        <f>[23]Junho!$I$19</f>
        <v>**</v>
      </c>
      <c r="Q27" s="20" t="str">
        <f>[23]Junho!$I$20</f>
        <v>**</v>
      </c>
      <c r="R27" s="20" t="str">
        <f>[23]Junho!$I$21</f>
        <v>**</v>
      </c>
      <c r="S27" s="20" t="str">
        <f>[23]Junho!$I$22</f>
        <v>**</v>
      </c>
      <c r="T27" s="20" t="str">
        <f>[23]Junho!$I$23</f>
        <v>**</v>
      </c>
      <c r="U27" s="20" t="str">
        <f>[23]Junho!$I$24</f>
        <v>**</v>
      </c>
      <c r="V27" s="20" t="str">
        <f>[23]Junho!$I$25</f>
        <v>**</v>
      </c>
      <c r="W27" s="20" t="str">
        <f>[23]Junho!$I$26</f>
        <v>**</v>
      </c>
      <c r="X27" s="20" t="str">
        <f>[23]Junho!$I$27</f>
        <v>**</v>
      </c>
      <c r="Y27" s="20" t="str">
        <f>[23]Junho!$I$28</f>
        <v>**</v>
      </c>
      <c r="Z27" s="20" t="str">
        <f>[23]Junho!$I$29</f>
        <v>**</v>
      </c>
      <c r="AA27" s="20" t="str">
        <f>[23]Junho!$I$30</f>
        <v>**</v>
      </c>
      <c r="AB27" s="20" t="str">
        <f>[23]Junho!$I$31</f>
        <v>**</v>
      </c>
      <c r="AC27" s="20" t="str">
        <f>[23]Junho!$I$32</f>
        <v>**</v>
      </c>
      <c r="AD27" s="20" t="str">
        <f>[23]Junho!$I$33</f>
        <v>**</v>
      </c>
      <c r="AE27" s="20" t="str">
        <f>[23]Junho!$I$34</f>
        <v>**</v>
      </c>
      <c r="AF27" s="51" t="str">
        <f>[23]Junho!$I$35</f>
        <v>**</v>
      </c>
      <c r="AG27" s="2"/>
    </row>
    <row r="28" spans="1:33" s="5" customFormat="1" ht="17.100000000000001" customHeight="1" x14ac:dyDescent="0.2">
      <c r="A28" s="13" t="s">
        <v>39</v>
      </c>
      <c r="B28" s="21" t="s">
        <v>50</v>
      </c>
      <c r="C28" s="21" t="s">
        <v>50</v>
      </c>
      <c r="D28" s="21" t="s">
        <v>52</v>
      </c>
      <c r="E28" s="21" t="s">
        <v>53</v>
      </c>
      <c r="F28" s="21" t="s">
        <v>54</v>
      </c>
      <c r="G28" s="21" t="s">
        <v>54</v>
      </c>
      <c r="H28" s="21" t="s">
        <v>55</v>
      </c>
      <c r="I28" s="21" t="s">
        <v>54</v>
      </c>
      <c r="J28" s="21" t="s">
        <v>53</v>
      </c>
      <c r="K28" s="21" t="s">
        <v>53</v>
      </c>
      <c r="L28" s="21" t="s">
        <v>56</v>
      </c>
      <c r="M28" s="21" t="s">
        <v>54</v>
      </c>
      <c r="N28" s="21" t="s">
        <v>50</v>
      </c>
      <c r="O28" s="21" t="s">
        <v>56</v>
      </c>
      <c r="P28" s="22" t="s">
        <v>56</v>
      </c>
      <c r="Q28" s="22" t="s">
        <v>56</v>
      </c>
      <c r="R28" s="22" t="s">
        <v>54</v>
      </c>
      <c r="S28" s="22" t="s">
        <v>54</v>
      </c>
      <c r="T28" s="22" t="s">
        <v>54</v>
      </c>
      <c r="U28" s="22" t="s">
        <v>54</v>
      </c>
      <c r="V28" s="22" t="s">
        <v>57</v>
      </c>
      <c r="W28" s="22" t="s">
        <v>57</v>
      </c>
      <c r="X28" s="22" t="s">
        <v>54</v>
      </c>
      <c r="Y28" s="22" t="s">
        <v>55</v>
      </c>
      <c r="Z28" s="22" t="s">
        <v>53</v>
      </c>
      <c r="AA28" s="22" t="s">
        <v>55</v>
      </c>
      <c r="AB28" s="22" t="s">
        <v>53</v>
      </c>
      <c r="AC28" s="22" t="s">
        <v>50</v>
      </c>
      <c r="AD28" s="22" t="s">
        <v>54</v>
      </c>
      <c r="AE28" s="22" t="s">
        <v>54</v>
      </c>
      <c r="AF28" s="46"/>
      <c r="AG28" s="19"/>
    </row>
    <row r="29" spans="1:33" x14ac:dyDescent="0.2">
      <c r="A29" s="64" t="s">
        <v>38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17" t="s">
        <v>54</v>
      </c>
      <c r="AG29" s="2"/>
    </row>
    <row r="30" spans="1:33" x14ac:dyDescent="0.2">
      <c r="AF30" s="18"/>
      <c r="AG30" s="2"/>
    </row>
    <row r="31" spans="1:33" x14ac:dyDescent="0.2">
      <c r="AF31" s="18"/>
      <c r="AG31" s="2"/>
    </row>
    <row r="32" spans="1:33" x14ac:dyDescent="0.2">
      <c r="AF32" s="18"/>
      <c r="AG32" s="2"/>
    </row>
    <row r="33" spans="32:33" x14ac:dyDescent="0.2">
      <c r="AF33" s="18"/>
      <c r="AG33" s="2"/>
    </row>
  </sheetData>
  <mergeCells count="34">
    <mergeCell ref="L3:L4"/>
    <mergeCell ref="B2:AF2"/>
    <mergeCell ref="A1:AF1"/>
    <mergeCell ref="A29:AE2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>
      <selection activeCell="M28" sqref="M2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thickBot="1" x14ac:dyDescent="0.25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s="4" customFormat="1" ht="20.100000000000001" customHeight="1" x14ac:dyDescent="0.2">
      <c r="A2" s="60" t="s">
        <v>21</v>
      </c>
      <c r="B2" s="57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1"/>
    </row>
    <row r="3" spans="1:33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D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55">
        <f t="shared" si="0"/>
        <v>29</v>
      </c>
      <c r="AE3" s="55">
        <v>30</v>
      </c>
      <c r="AF3" s="30" t="s">
        <v>42</v>
      </c>
      <c r="AG3" s="19"/>
    </row>
    <row r="4" spans="1:33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29" t="s">
        <v>40</v>
      </c>
      <c r="AG4" s="19"/>
    </row>
    <row r="5" spans="1:33" s="5" customFormat="1" ht="20.100000000000001" customHeight="1" thickTop="1" x14ac:dyDescent="0.2">
      <c r="A5" s="8" t="s">
        <v>47</v>
      </c>
      <c r="B5" s="41" t="str">
        <f>[1]Junho!$J$5</f>
        <v>**</v>
      </c>
      <c r="C5" s="41" t="str">
        <f>[1]Junho!$J$6</f>
        <v>**</v>
      </c>
      <c r="D5" s="41" t="str">
        <f>[1]Junho!$J$7</f>
        <v>**</v>
      </c>
      <c r="E5" s="41" t="str">
        <f>[1]Junho!$J$8</f>
        <v>**</v>
      </c>
      <c r="F5" s="41" t="str">
        <f>[1]Junho!$J$9</f>
        <v>**</v>
      </c>
      <c r="G5" s="41" t="str">
        <f>[1]Junho!$J$10</f>
        <v>**</v>
      </c>
      <c r="H5" s="41" t="str">
        <f>[1]Junho!$J$11</f>
        <v>**</v>
      </c>
      <c r="I5" s="41" t="str">
        <f>[1]Junho!$J$12</f>
        <v>**</v>
      </c>
      <c r="J5" s="41" t="str">
        <f>[1]Junho!$J$13</f>
        <v>**</v>
      </c>
      <c r="K5" s="41" t="str">
        <f>[1]Junho!$J$14</f>
        <v>**</v>
      </c>
      <c r="L5" s="41" t="str">
        <f>[1]Junho!$J$15</f>
        <v>**</v>
      </c>
      <c r="M5" s="41" t="str">
        <f>[1]Junho!$J$16</f>
        <v>**</v>
      </c>
      <c r="N5" s="41" t="str">
        <f>[1]Junho!$J$17</f>
        <v>**</v>
      </c>
      <c r="O5" s="41" t="str">
        <f>[1]Junho!$J$18</f>
        <v>**</v>
      </c>
      <c r="P5" s="41" t="str">
        <f>[1]Junho!$J$19</f>
        <v>**</v>
      </c>
      <c r="Q5" s="41" t="str">
        <f>[1]Junho!$J$20</f>
        <v>**</v>
      </c>
      <c r="R5" s="41" t="str">
        <f>[1]Junho!$J$21</f>
        <v>**</v>
      </c>
      <c r="S5" s="41" t="str">
        <f>[1]Junho!$J$22</f>
        <v>**</v>
      </c>
      <c r="T5" s="41" t="str">
        <f>[1]Junho!$J$23</f>
        <v>**</v>
      </c>
      <c r="U5" s="41" t="str">
        <f>[1]Junho!$J$24</f>
        <v>**</v>
      </c>
      <c r="V5" s="41" t="str">
        <f>[1]Junho!$J$25</f>
        <v>**</v>
      </c>
      <c r="W5" s="41" t="str">
        <f>[1]Junho!$J$26</f>
        <v>**</v>
      </c>
      <c r="X5" s="41" t="str">
        <f>[1]Junho!$J$27</f>
        <v>**</v>
      </c>
      <c r="Y5" s="41" t="str">
        <f>[1]Junho!$J$28</f>
        <v>**</v>
      </c>
      <c r="Z5" s="41" t="str">
        <f>[1]Junho!$J$29</f>
        <v>**</v>
      </c>
      <c r="AA5" s="41" t="str">
        <f>[1]Junho!$J$30</f>
        <v>**</v>
      </c>
      <c r="AB5" s="41" t="str">
        <f>[1]Junho!$J$31</f>
        <v>**</v>
      </c>
      <c r="AC5" s="41" t="str">
        <f>[1]Junho!$J$32</f>
        <v>**</v>
      </c>
      <c r="AD5" s="41" t="str">
        <f>[1]Junho!$J$33</f>
        <v>**</v>
      </c>
      <c r="AE5" s="41" t="str">
        <f>[1]Junho!$J$34</f>
        <v>**</v>
      </c>
      <c r="AF5" s="44">
        <f>MAX(B5:AE5)</f>
        <v>0</v>
      </c>
      <c r="AG5" s="19"/>
    </row>
    <row r="6" spans="1:33" s="1" customFormat="1" ht="17.100000000000001" customHeight="1" x14ac:dyDescent="0.2">
      <c r="A6" s="9" t="s">
        <v>0</v>
      </c>
      <c r="B6" s="3">
        <f>[2]Junho!$J$5</f>
        <v>20.16</v>
      </c>
      <c r="C6" s="3">
        <f>[2]Junho!$J$6</f>
        <v>19.079999999999998</v>
      </c>
      <c r="D6" s="3">
        <f>[2]Junho!$J$7</f>
        <v>12.24</v>
      </c>
      <c r="E6" s="3">
        <f>[2]Junho!$J$8</f>
        <v>27.720000000000002</v>
      </c>
      <c r="F6" s="3">
        <f>[2]Junho!$J$9</f>
        <v>28.08</v>
      </c>
      <c r="G6" s="3">
        <f>[2]Junho!$J$10</f>
        <v>34.92</v>
      </c>
      <c r="H6" s="3">
        <f>[2]Junho!$J$11</f>
        <v>49.680000000000007</v>
      </c>
      <c r="I6" s="3">
        <f>[2]Junho!$J$12</f>
        <v>32.04</v>
      </c>
      <c r="J6" s="3">
        <f>[2]Junho!$J$13</f>
        <v>43.92</v>
      </c>
      <c r="K6" s="3">
        <f>[2]Junho!$J$14</f>
        <v>12.96</v>
      </c>
      <c r="L6" s="3">
        <f>[2]Junho!$J$15</f>
        <v>29.880000000000003</v>
      </c>
      <c r="M6" s="3">
        <f>[2]Junho!$J$16</f>
        <v>33.480000000000004</v>
      </c>
      <c r="N6" s="3">
        <f>[2]Junho!$J$17</f>
        <v>21.6</v>
      </c>
      <c r="O6" s="3">
        <f>[2]Junho!$J$18</f>
        <v>36.36</v>
      </c>
      <c r="P6" s="3">
        <f>[2]Junho!$J$19</f>
        <v>33.119999999999997</v>
      </c>
      <c r="Q6" s="3">
        <f>[2]Junho!$J$20</f>
        <v>32.76</v>
      </c>
      <c r="R6" s="3">
        <f>[2]Junho!$J$21</f>
        <v>34.56</v>
      </c>
      <c r="S6" s="3">
        <f>[2]Junho!$J$22</f>
        <v>33.480000000000004</v>
      </c>
      <c r="T6" s="3">
        <f>[2]Junho!$J$23</f>
        <v>38.519999999999996</v>
      </c>
      <c r="U6" s="3">
        <f>[2]Junho!$J$24</f>
        <v>37.080000000000005</v>
      </c>
      <c r="V6" s="3">
        <f>[2]Junho!$J$25</f>
        <v>34.56</v>
      </c>
      <c r="W6" s="3">
        <f>[2]Junho!$J$26</f>
        <v>35.64</v>
      </c>
      <c r="X6" s="3">
        <f>[2]Junho!$J$27</f>
        <v>21.96</v>
      </c>
      <c r="Y6" s="3">
        <f>[2]Junho!$J$28</f>
        <v>22.32</v>
      </c>
      <c r="Z6" s="3">
        <f>[2]Junho!$J$29</f>
        <v>44.64</v>
      </c>
      <c r="AA6" s="3">
        <f>[2]Junho!$J$30</f>
        <v>46.440000000000005</v>
      </c>
      <c r="AB6" s="3">
        <f>[2]Junho!$J$31</f>
        <v>28.44</v>
      </c>
      <c r="AC6" s="3">
        <f>[2]Junho!$J$32</f>
        <v>28.8</v>
      </c>
      <c r="AD6" s="3">
        <f>[2]Junho!$J$33</f>
        <v>19.079999999999998</v>
      </c>
      <c r="AE6" s="3">
        <f>[2]Junho!$J$34</f>
        <v>30.240000000000002</v>
      </c>
      <c r="AF6" s="16">
        <f>MAX(B6:AE6)</f>
        <v>49.680000000000007</v>
      </c>
      <c r="AG6" s="2"/>
    </row>
    <row r="7" spans="1:33" ht="17.100000000000001" customHeight="1" x14ac:dyDescent="0.2">
      <c r="A7" s="9" t="s">
        <v>1</v>
      </c>
      <c r="B7" s="14">
        <f>[3]Junho!$J$5</f>
        <v>27.36</v>
      </c>
      <c r="C7" s="14">
        <f>[3]Junho!$J$6</f>
        <v>17.28</v>
      </c>
      <c r="D7" s="14">
        <f>[3]Junho!$J$7</f>
        <v>18.36</v>
      </c>
      <c r="E7" s="14">
        <f>[3]Junho!$J$8</f>
        <v>25.2</v>
      </c>
      <c r="F7" s="14">
        <f>[3]Junho!$J$9</f>
        <v>27.36</v>
      </c>
      <c r="G7" s="14">
        <f>[3]Junho!$J$10</f>
        <v>35.64</v>
      </c>
      <c r="H7" s="14">
        <f>[3]Junho!$J$11</f>
        <v>37.080000000000005</v>
      </c>
      <c r="I7" s="14">
        <f>[3]Junho!$J$12</f>
        <v>32.76</v>
      </c>
      <c r="J7" s="14">
        <f>[3]Junho!$J$13</f>
        <v>31.319999999999997</v>
      </c>
      <c r="K7" s="14">
        <f>[3]Junho!$J$14</f>
        <v>22.68</v>
      </c>
      <c r="L7" s="14">
        <f>[3]Junho!$J$15</f>
        <v>23.040000000000003</v>
      </c>
      <c r="M7" s="14">
        <f>[3]Junho!$J$16</f>
        <v>23.400000000000002</v>
      </c>
      <c r="N7" s="14">
        <f>[3]Junho!$J$17</f>
        <v>15.120000000000001</v>
      </c>
      <c r="O7" s="14">
        <f>[3]Junho!$J$18</f>
        <v>23.040000000000003</v>
      </c>
      <c r="P7" s="14">
        <f>[3]Junho!$J$19</f>
        <v>26.28</v>
      </c>
      <c r="Q7" s="14">
        <f>[3]Junho!$J$20</f>
        <v>33.480000000000004</v>
      </c>
      <c r="R7" s="14">
        <f>[3]Junho!$J$21</f>
        <v>36.72</v>
      </c>
      <c r="S7" s="14">
        <f>[3]Junho!$J$22</f>
        <v>24.840000000000003</v>
      </c>
      <c r="T7" s="14">
        <f>[3]Junho!$J$23</f>
        <v>32.4</v>
      </c>
      <c r="U7" s="14">
        <f>[3]Junho!$J$24</f>
        <v>42.84</v>
      </c>
      <c r="V7" s="14">
        <f>[3]Junho!$J$25</f>
        <v>35.64</v>
      </c>
      <c r="W7" s="14">
        <f>[3]Junho!$J$26</f>
        <v>29.16</v>
      </c>
      <c r="X7" s="14">
        <f>[3]Junho!$J$27</f>
        <v>20.88</v>
      </c>
      <c r="Y7" s="14">
        <f>[3]Junho!$J$28</f>
        <v>20.52</v>
      </c>
      <c r="Z7" s="14">
        <f>[3]Junho!$J$29</f>
        <v>30.240000000000002</v>
      </c>
      <c r="AA7" s="14">
        <f>[3]Junho!$J$30</f>
        <v>36.36</v>
      </c>
      <c r="AB7" s="14">
        <f>[3]Junho!$J$31</f>
        <v>130.89600000000002</v>
      </c>
      <c r="AC7" s="14">
        <f>[3]Junho!$J$32</f>
        <v>27</v>
      </c>
      <c r="AD7" s="14">
        <f>[3]Junho!$J$33</f>
        <v>14.04</v>
      </c>
      <c r="AE7" s="14">
        <f>[3]Junho!$J$34</f>
        <v>28.8</v>
      </c>
      <c r="AF7" s="16">
        <f>MAX(B7:AE7)</f>
        <v>130.89600000000002</v>
      </c>
      <c r="AG7" s="2"/>
    </row>
    <row r="8" spans="1:33" ht="17.100000000000001" customHeight="1" x14ac:dyDescent="0.2">
      <c r="A8" s="9" t="s">
        <v>2</v>
      </c>
      <c r="B8" s="3">
        <f>[4]Junho!$J$5</f>
        <v>34.200000000000003</v>
      </c>
      <c r="C8" s="3">
        <f>[4]Junho!$J$6</f>
        <v>27</v>
      </c>
      <c r="D8" s="3">
        <f>[4]Junho!$J$7</f>
        <v>25.92</v>
      </c>
      <c r="E8" s="3">
        <f>[4]Junho!$J$8</f>
        <v>32.04</v>
      </c>
      <c r="F8" s="3">
        <f>[4]Junho!$J$9</f>
        <v>32.76</v>
      </c>
      <c r="G8" s="3">
        <f>[4]Junho!$J$10</f>
        <v>46.440000000000005</v>
      </c>
      <c r="H8" s="3">
        <f>[4]Junho!$J$11</f>
        <v>41.76</v>
      </c>
      <c r="I8" s="3">
        <f>[4]Junho!$J$12</f>
        <v>36</v>
      </c>
      <c r="J8" s="3">
        <f>[4]Junho!$J$13</f>
        <v>68.039999999999992</v>
      </c>
      <c r="K8" s="3">
        <f>[4]Junho!$J$14</f>
        <v>30.240000000000002</v>
      </c>
      <c r="L8" s="3">
        <f>[4]Junho!$J$15</f>
        <v>28.44</v>
      </c>
      <c r="M8" s="3">
        <f>[4]Junho!$J$16</f>
        <v>37.080000000000005</v>
      </c>
      <c r="N8" s="3">
        <f>[4]Junho!$J$17</f>
        <v>25.2</v>
      </c>
      <c r="O8" s="3">
        <f>[4]Junho!$J$18</f>
        <v>44.64</v>
      </c>
      <c r="P8" s="3">
        <f>[4]Junho!$J$19</f>
        <v>50.04</v>
      </c>
      <c r="Q8" s="3">
        <f>[4]Junho!$J$20</f>
        <v>42.84</v>
      </c>
      <c r="R8" s="3">
        <f>[4]Junho!$J$21</f>
        <v>36.72</v>
      </c>
      <c r="S8" s="3">
        <f>[4]Junho!$J$22</f>
        <v>24.840000000000003</v>
      </c>
      <c r="T8" s="3">
        <f>[4]Junho!$J$23</f>
        <v>32.4</v>
      </c>
      <c r="U8" s="3">
        <f>[4]Junho!$J$24</f>
        <v>42.84</v>
      </c>
      <c r="V8" s="3">
        <f>[4]Junho!$J$25</f>
        <v>39.6</v>
      </c>
      <c r="W8" s="3">
        <f>[4]Junho!$J$26</f>
        <v>27</v>
      </c>
      <c r="X8" s="3">
        <f>[4]Junho!$J$27</f>
        <v>33.840000000000003</v>
      </c>
      <c r="Y8" s="3">
        <f>[4]Junho!$J$28</f>
        <v>41.04</v>
      </c>
      <c r="Z8" s="3">
        <f>[4]Junho!$J$29</f>
        <v>29.16</v>
      </c>
      <c r="AA8" s="3">
        <f>[4]Junho!$J$30</f>
        <v>36</v>
      </c>
      <c r="AB8" s="3">
        <f>[4]Junho!$J$31</f>
        <v>37.440000000000005</v>
      </c>
      <c r="AC8" s="3">
        <f>[4]Junho!$J$32</f>
        <v>34.56</v>
      </c>
      <c r="AD8" s="3">
        <f>[4]Junho!$J$33</f>
        <v>30.96</v>
      </c>
      <c r="AE8" s="3">
        <f>[4]Junho!$J$34</f>
        <v>46.080000000000005</v>
      </c>
      <c r="AF8" s="16">
        <f>MAX(B8:AE8)</f>
        <v>68.039999999999992</v>
      </c>
      <c r="AG8" s="2"/>
    </row>
    <row r="9" spans="1:33" ht="17.100000000000001" customHeight="1" x14ac:dyDescent="0.2">
      <c r="A9" s="9" t="s">
        <v>3</v>
      </c>
      <c r="B9" s="3" t="str">
        <f>[5]Junho!$J$5</f>
        <v>**</v>
      </c>
      <c r="C9" s="3" t="str">
        <f>[5]Junho!$J$6</f>
        <v>**</v>
      </c>
      <c r="D9" s="3" t="str">
        <f>[5]Junho!$J$7</f>
        <v>**</v>
      </c>
      <c r="E9" s="3" t="str">
        <f>[5]Junho!$J$8</f>
        <v>**</v>
      </c>
      <c r="F9" s="3" t="str">
        <f>[5]Junho!$J$9</f>
        <v>**</v>
      </c>
      <c r="G9" s="3" t="str">
        <f>[5]Junho!$J$10</f>
        <v>**</v>
      </c>
      <c r="H9" s="3" t="str">
        <f>[5]Junho!$J$11</f>
        <v>**</v>
      </c>
      <c r="I9" s="3" t="str">
        <f>[5]Junho!$J$12</f>
        <v>**</v>
      </c>
      <c r="J9" s="3" t="str">
        <f>[5]Junho!$J$13</f>
        <v>**</v>
      </c>
      <c r="K9" s="3" t="str">
        <f>[5]Junho!$J$14</f>
        <v>**</v>
      </c>
      <c r="L9" s="3" t="str">
        <f>[5]Junho!$J$15</f>
        <v>**</v>
      </c>
      <c r="M9" s="3" t="str">
        <f>[5]Junho!$J$16</f>
        <v>**</v>
      </c>
      <c r="N9" s="3" t="str">
        <f>[5]Junho!$J$17</f>
        <v>**</v>
      </c>
      <c r="O9" s="3" t="str">
        <f>[5]Junho!$J$18</f>
        <v>**</v>
      </c>
      <c r="P9" s="3" t="str">
        <f>[5]Junho!$J$19</f>
        <v>**</v>
      </c>
      <c r="Q9" s="3" t="str">
        <f>[5]Junho!$J$20</f>
        <v>**</v>
      </c>
      <c r="R9" s="3" t="str">
        <f>[5]Junho!$J$21</f>
        <v>**</v>
      </c>
      <c r="S9" s="3" t="str">
        <f>[5]Junho!$J$22</f>
        <v>**</v>
      </c>
      <c r="T9" s="3" t="str">
        <f>[5]Junho!$J$23</f>
        <v>**</v>
      </c>
      <c r="U9" s="3" t="str">
        <f>[5]Junho!$J$24</f>
        <v>**</v>
      </c>
      <c r="V9" s="3" t="str">
        <f>[5]Junho!$J$25</f>
        <v>**</v>
      </c>
      <c r="W9" s="3" t="str">
        <f>[5]Junho!$J$26</f>
        <v>**</v>
      </c>
      <c r="X9" s="3" t="str">
        <f>[5]Junho!$J$27</f>
        <v>**</v>
      </c>
      <c r="Y9" s="3" t="str">
        <f>[5]Junho!$J$28</f>
        <v>**</v>
      </c>
      <c r="Z9" s="3" t="str">
        <f>[5]Junho!$J$29</f>
        <v>**</v>
      </c>
      <c r="AA9" s="3" t="str">
        <f>[5]Junho!$J$30</f>
        <v>**</v>
      </c>
      <c r="AB9" s="3" t="str">
        <f>[5]Junho!$J$31</f>
        <v>**</v>
      </c>
      <c r="AC9" s="3" t="str">
        <f>[5]Junho!$J$32</f>
        <v>**</v>
      </c>
      <c r="AD9" s="3" t="str">
        <f>[5]Junho!$J$33</f>
        <v>**</v>
      </c>
      <c r="AE9" s="3" t="str">
        <f>[5]Junho!$J$34</f>
        <v>**</v>
      </c>
      <c r="AF9" s="16" t="s">
        <v>32</v>
      </c>
      <c r="AG9" s="2"/>
    </row>
    <row r="10" spans="1:33" ht="17.100000000000001" customHeight="1" x14ac:dyDescent="0.2">
      <c r="A10" s="9" t="s">
        <v>4</v>
      </c>
      <c r="B10" s="3">
        <f>[6]Junho!$J$5</f>
        <v>21.240000000000002</v>
      </c>
      <c r="C10" s="3">
        <f>[6]Junho!$J$6</f>
        <v>27</v>
      </c>
      <c r="D10" s="3">
        <f>[6]Junho!$J$7</f>
        <v>42.12</v>
      </c>
      <c r="E10" s="3">
        <f>[6]Junho!$J$8</f>
        <v>32.76</v>
      </c>
      <c r="F10" s="3">
        <f>[6]Junho!$J$9</f>
        <v>32.76</v>
      </c>
      <c r="G10" s="3">
        <f>[6]Junho!$J$10</f>
        <v>42.84</v>
      </c>
      <c r="H10" s="3">
        <f>[6]Junho!$J$11</f>
        <v>66.960000000000008</v>
      </c>
      <c r="I10" s="3">
        <f>[6]Junho!$J$12</f>
        <v>36.72</v>
      </c>
      <c r="J10" s="3">
        <f>[6]Junho!$J$13</f>
        <v>55.080000000000005</v>
      </c>
      <c r="K10" s="3">
        <f>[6]Junho!$J$14</f>
        <v>25.92</v>
      </c>
      <c r="L10" s="3">
        <f>[6]Junho!$J$15</f>
        <v>32.04</v>
      </c>
      <c r="M10" s="3">
        <f>[6]Junho!$J$16</f>
        <v>26.64</v>
      </c>
      <c r="N10" s="3">
        <f>[6]Junho!$J$17</f>
        <v>20.16</v>
      </c>
      <c r="O10" s="3">
        <f>[6]Junho!$J$18</f>
        <v>33.480000000000004</v>
      </c>
      <c r="P10" s="3">
        <f>[6]Junho!$J$19</f>
        <v>31.680000000000003</v>
      </c>
      <c r="Q10" s="3">
        <f>[6]Junho!$J$20</f>
        <v>27.720000000000002</v>
      </c>
      <c r="R10" s="3">
        <f>[6]Junho!$J$21</f>
        <v>26.28</v>
      </c>
      <c r="S10" s="3">
        <f>[6]Junho!$J$22</f>
        <v>25.2</v>
      </c>
      <c r="T10" s="3">
        <f>[6]Junho!$J$23</f>
        <v>23.040000000000003</v>
      </c>
      <c r="U10" s="3">
        <f>[6]Junho!$J$24</f>
        <v>34.200000000000003</v>
      </c>
      <c r="V10" s="3">
        <f>[6]Junho!$J$25</f>
        <v>29.880000000000003</v>
      </c>
      <c r="W10" s="3">
        <f>[6]Junho!$J$26</f>
        <v>29.880000000000003</v>
      </c>
      <c r="X10" s="3">
        <f>[6]Junho!$J$27</f>
        <v>28.8</v>
      </c>
      <c r="Y10" s="3">
        <f>[6]Junho!$J$28</f>
        <v>33.840000000000003</v>
      </c>
      <c r="Z10" s="3">
        <f>[6]Junho!$J$29</f>
        <v>33.840000000000003</v>
      </c>
      <c r="AA10" s="3">
        <f>[6]Junho!$J$30</f>
        <v>28.44</v>
      </c>
      <c r="AB10" s="3">
        <f>[6]Junho!$J$31</f>
        <v>27</v>
      </c>
      <c r="AC10" s="3">
        <f>[6]Junho!$J$32</f>
        <v>33.119999999999997</v>
      </c>
      <c r="AD10" s="3">
        <f>[6]Junho!$J$33</f>
        <v>39.24</v>
      </c>
      <c r="AE10" s="3">
        <f>[6]Junho!$J$34</f>
        <v>38.159999999999997</v>
      </c>
      <c r="AF10" s="16">
        <f t="shared" ref="AF10:AF27" si="1">MAX(B10:AE10)</f>
        <v>66.960000000000008</v>
      </c>
      <c r="AG10" s="2"/>
    </row>
    <row r="11" spans="1:33" ht="17.100000000000001" customHeight="1" x14ac:dyDescent="0.2">
      <c r="A11" s="9" t="s">
        <v>5</v>
      </c>
      <c r="B11" s="3">
        <f>[7]Junho!$J$5</f>
        <v>19.8</v>
      </c>
      <c r="C11" s="3">
        <f>[7]Junho!$J$6</f>
        <v>24.840000000000003</v>
      </c>
      <c r="D11" s="3">
        <f>[7]Junho!$J$7</f>
        <v>19.440000000000001</v>
      </c>
      <c r="E11" s="3">
        <f>[7]Junho!$J$8</f>
        <v>28.8</v>
      </c>
      <c r="F11" s="3">
        <f>[7]Junho!$J$9</f>
        <v>33.840000000000003</v>
      </c>
      <c r="G11" s="3">
        <f>[7]Junho!$J$10</f>
        <v>31.319999999999997</v>
      </c>
      <c r="H11" s="3">
        <f>[7]Junho!$J$11</f>
        <v>38.159999999999997</v>
      </c>
      <c r="I11" s="3">
        <f>[7]Junho!$J$12</f>
        <v>30.240000000000002</v>
      </c>
      <c r="J11" s="3">
        <f>[7]Junho!$J$13</f>
        <v>41.76</v>
      </c>
      <c r="K11" s="3">
        <f>[7]Junho!$J$14</f>
        <v>38.159999999999997</v>
      </c>
      <c r="L11" s="3">
        <f>[7]Junho!$J$15</f>
        <v>27.36</v>
      </c>
      <c r="M11" s="3">
        <f>[7]Junho!$J$16</f>
        <v>29.16</v>
      </c>
      <c r="N11" s="3">
        <f>[7]Junho!$J$17</f>
        <v>24.12</v>
      </c>
      <c r="O11" s="3">
        <f>[7]Junho!$J$18</f>
        <v>28.08</v>
      </c>
      <c r="P11" s="3">
        <f>[7]Junho!$J$19</f>
        <v>33.119999999999997</v>
      </c>
      <c r="Q11" s="3">
        <f>[7]Junho!$J$20</f>
        <v>30.240000000000002</v>
      </c>
      <c r="R11" s="3">
        <f>[7]Junho!$J$21</f>
        <v>21.6</v>
      </c>
      <c r="S11" s="3">
        <f>[7]Junho!$J$22</f>
        <v>29.880000000000003</v>
      </c>
      <c r="T11" s="3">
        <f>[7]Junho!$J$23</f>
        <v>27.36</v>
      </c>
      <c r="U11" s="3">
        <f>[7]Junho!$J$24</f>
        <v>30.240000000000002</v>
      </c>
      <c r="V11" s="3">
        <f>[7]Junho!$J$25</f>
        <v>19.079999999999998</v>
      </c>
      <c r="W11" s="3">
        <f>[7]Junho!$J$26</f>
        <v>22.32</v>
      </c>
      <c r="X11" s="3">
        <f>[7]Junho!$J$27</f>
        <v>35.64</v>
      </c>
      <c r="Y11" s="3">
        <f>[7]Junho!$J$28</f>
        <v>30.6</v>
      </c>
      <c r="Z11" s="3">
        <f>[7]Junho!$J$29</f>
        <v>41.4</v>
      </c>
      <c r="AA11" s="3">
        <f>[7]Junho!$J$30</f>
        <v>52.56</v>
      </c>
      <c r="AB11" s="3">
        <f>[7]Junho!$J$31</f>
        <v>36.72</v>
      </c>
      <c r="AC11" s="3">
        <f>[7]Junho!$J$32</f>
        <v>21.240000000000002</v>
      </c>
      <c r="AD11" s="3">
        <f>[7]Junho!$J$33</f>
        <v>17.64</v>
      </c>
      <c r="AE11" s="3">
        <f>[7]Junho!$J$34</f>
        <v>20.52</v>
      </c>
      <c r="AF11" s="16">
        <f t="shared" si="1"/>
        <v>52.56</v>
      </c>
      <c r="AG11" s="2"/>
    </row>
    <row r="12" spans="1:33" ht="17.100000000000001" customHeight="1" x14ac:dyDescent="0.2">
      <c r="A12" s="9" t="s">
        <v>6</v>
      </c>
      <c r="B12" s="3">
        <f>[8]Junho!$J$5</f>
        <v>17.64</v>
      </c>
      <c r="C12" s="3">
        <f>[8]Junho!$J$6</f>
        <v>9.3600000000000012</v>
      </c>
      <c r="D12" s="3">
        <f>[8]Junho!$J$7</f>
        <v>30.6</v>
      </c>
      <c r="E12" s="3">
        <f>[8]Junho!$J$8</f>
        <v>30.6</v>
      </c>
      <c r="F12" s="3">
        <f>[8]Junho!$J$9</f>
        <v>20.16</v>
      </c>
      <c r="G12" s="3">
        <f>[8]Junho!$J$10</f>
        <v>41.4</v>
      </c>
      <c r="H12" s="3">
        <f>[8]Junho!$J$11</f>
        <v>57.6</v>
      </c>
      <c r="I12" s="3">
        <f>[8]Junho!$J$12</f>
        <v>18</v>
      </c>
      <c r="J12" s="3">
        <f>[8]Junho!$J$13</f>
        <v>54.72</v>
      </c>
      <c r="K12" s="3">
        <f>[8]Junho!$J$14</f>
        <v>16.559999999999999</v>
      </c>
      <c r="L12" s="3">
        <f>[8]Junho!$J$15</f>
        <v>18.720000000000002</v>
      </c>
      <c r="M12" s="3">
        <f>[8]Junho!$J$16</f>
        <v>14.76</v>
      </c>
      <c r="N12" s="3">
        <f>[8]Junho!$J$17</f>
        <v>13.32</v>
      </c>
      <c r="O12" s="3">
        <f>[8]Junho!$J$18</f>
        <v>15.840000000000002</v>
      </c>
      <c r="P12" s="3">
        <f>[8]Junho!$J$19</f>
        <v>15.120000000000001</v>
      </c>
      <c r="Q12" s="3">
        <f>[8]Junho!$J$20</f>
        <v>19.079999999999998</v>
      </c>
      <c r="R12" s="3">
        <f>[8]Junho!$J$21</f>
        <v>18</v>
      </c>
      <c r="S12" s="3">
        <f>[8]Junho!$J$22</f>
        <v>0</v>
      </c>
      <c r="T12" s="3">
        <f>[8]Junho!$J$23</f>
        <v>29.16</v>
      </c>
      <c r="U12" s="3">
        <f>[8]Junho!$J$24</f>
        <v>25.92</v>
      </c>
      <c r="V12" s="3">
        <f>[8]Junho!$J$25</f>
        <v>21.6</v>
      </c>
      <c r="W12" s="3">
        <f>[8]Junho!$J$26</f>
        <v>11.520000000000001</v>
      </c>
      <c r="X12" s="3">
        <f>[8]Junho!$J$27</f>
        <v>15.840000000000002</v>
      </c>
      <c r="Y12" s="3">
        <f>[8]Junho!$J$28</f>
        <v>14.76</v>
      </c>
      <c r="Z12" s="3">
        <f>[8]Junho!$J$29</f>
        <v>21.6</v>
      </c>
      <c r="AA12" s="3">
        <f>[8]Junho!$J$30</f>
        <v>26.28</v>
      </c>
      <c r="AB12" s="3">
        <f>[8]Junho!$J$31</f>
        <v>22.32</v>
      </c>
      <c r="AC12" s="3">
        <f>[8]Junho!$J$32</f>
        <v>18</v>
      </c>
      <c r="AD12" s="3">
        <f>[8]Junho!$J$33</f>
        <v>22.32</v>
      </c>
      <c r="AE12" s="3">
        <f>[8]Junho!$J$34</f>
        <v>13.32</v>
      </c>
      <c r="AF12" s="16">
        <f t="shared" si="1"/>
        <v>57.6</v>
      </c>
      <c r="AG12" s="2"/>
    </row>
    <row r="13" spans="1:33" ht="17.100000000000001" customHeight="1" x14ac:dyDescent="0.2">
      <c r="A13" s="9" t="s">
        <v>7</v>
      </c>
      <c r="B13" s="3">
        <f>[9]Junho!$J$5</f>
        <v>16.2</v>
      </c>
      <c r="C13" s="3">
        <f>[9]Junho!$J$6</f>
        <v>19.079999999999998</v>
      </c>
      <c r="D13" s="3">
        <f>[9]Junho!$J$7</f>
        <v>15.840000000000002</v>
      </c>
      <c r="E13" s="3">
        <f>[9]Junho!$J$8</f>
        <v>27</v>
      </c>
      <c r="F13" s="3">
        <f>[9]Junho!$J$9</f>
        <v>24.48</v>
      </c>
      <c r="G13" s="3">
        <f>[9]Junho!$J$10</f>
        <v>31.680000000000003</v>
      </c>
      <c r="H13" s="3">
        <f>[9]Junho!$J$11</f>
        <v>39.6</v>
      </c>
      <c r="I13" s="3">
        <f>[9]Junho!$J$12</f>
        <v>26.28</v>
      </c>
      <c r="J13" s="3">
        <f>[9]Junho!$J$13</f>
        <v>38.519999999999996</v>
      </c>
      <c r="K13" s="3">
        <f>[9]Junho!$J$14</f>
        <v>19.079999999999998</v>
      </c>
      <c r="L13" s="3">
        <f>[9]Junho!$J$15</f>
        <v>24.48</v>
      </c>
      <c r="M13" s="3">
        <f>[9]Junho!$J$16</f>
        <v>32.76</v>
      </c>
      <c r="N13" s="3">
        <f>[9]Junho!$J$17</f>
        <v>20.16</v>
      </c>
      <c r="O13" s="3">
        <f>[9]Junho!$J$18</f>
        <v>34.200000000000003</v>
      </c>
      <c r="P13" s="3">
        <f>[9]Junho!$J$19</f>
        <v>36.72</v>
      </c>
      <c r="Q13" s="3">
        <f>[9]Junho!$J$20</f>
        <v>29.880000000000003</v>
      </c>
      <c r="R13" s="3">
        <f>[9]Junho!$J$21</f>
        <v>29.16</v>
      </c>
      <c r="S13" s="3">
        <f>[9]Junho!$J$22</f>
        <v>30.96</v>
      </c>
      <c r="T13" s="3">
        <f>[9]Junho!$J$23</f>
        <v>36.72</v>
      </c>
      <c r="U13" s="3">
        <f>[9]Junho!$J$24</f>
        <v>31.319999999999997</v>
      </c>
      <c r="V13" s="3">
        <f>[9]Junho!$J$25</f>
        <v>32.76</v>
      </c>
      <c r="W13" s="3">
        <f>[9]Junho!$J$26</f>
        <v>24.48</v>
      </c>
      <c r="X13" s="3">
        <f>[9]Junho!$J$27</f>
        <v>25.56</v>
      </c>
      <c r="Y13" s="3">
        <f>[9]Junho!$J$28</f>
        <v>22.68</v>
      </c>
      <c r="Z13" s="3">
        <f>[9]Junho!$J$29</f>
        <v>34.92</v>
      </c>
      <c r="AA13" s="3">
        <f>[9]Junho!$J$30</f>
        <v>47.16</v>
      </c>
      <c r="AB13" s="3">
        <f>[9]Junho!$J$31</f>
        <v>22.32</v>
      </c>
      <c r="AC13" s="3">
        <f>[9]Junho!$J$32</f>
        <v>27.36</v>
      </c>
      <c r="AD13" s="3">
        <f>[9]Junho!$J$33</f>
        <v>18.36</v>
      </c>
      <c r="AE13" s="3">
        <f>[9]Junho!$J$34</f>
        <v>33.119999999999997</v>
      </c>
      <c r="AF13" s="16">
        <f t="shared" si="1"/>
        <v>47.16</v>
      </c>
      <c r="AG13" s="2"/>
    </row>
    <row r="14" spans="1:33" ht="17.100000000000001" customHeight="1" x14ac:dyDescent="0.2">
      <c r="A14" s="9" t="s">
        <v>8</v>
      </c>
      <c r="B14" s="3">
        <f>[10]Junho!$J$5</f>
        <v>16.559999999999999</v>
      </c>
      <c r="C14" s="3">
        <f>[10]Junho!$J$6</f>
        <v>17.64</v>
      </c>
      <c r="D14" s="3">
        <f>[10]Junho!$J$7</f>
        <v>11.879999999999999</v>
      </c>
      <c r="E14" s="3">
        <f>[10]Junho!$J$8</f>
        <v>33.119999999999997</v>
      </c>
      <c r="F14" s="3">
        <f>[10]Junho!$J$9</f>
        <v>30.96</v>
      </c>
      <c r="G14" s="3">
        <f>[10]Junho!$J$10</f>
        <v>31.680000000000003</v>
      </c>
      <c r="H14" s="3">
        <f>[10]Junho!$J$11</f>
        <v>39.6</v>
      </c>
      <c r="I14" s="3">
        <f>[10]Junho!$J$12</f>
        <v>29.16</v>
      </c>
      <c r="J14" s="3">
        <f>[10]Junho!$J$13</f>
        <v>38.519999999999996</v>
      </c>
      <c r="K14" s="3">
        <f>[10]Junho!$J$14</f>
        <v>15.48</v>
      </c>
      <c r="L14" s="3">
        <f>[10]Junho!$J$15</f>
        <v>29.16</v>
      </c>
      <c r="M14" s="3">
        <f>[10]Junho!$J$16</f>
        <v>32.76</v>
      </c>
      <c r="N14" s="3">
        <f>[10]Junho!$J$17</f>
        <v>24.12</v>
      </c>
      <c r="O14" s="3">
        <f>[10]Junho!$J$18</f>
        <v>38.880000000000003</v>
      </c>
      <c r="P14" s="3">
        <f>[10]Junho!$J$19</f>
        <v>48.24</v>
      </c>
      <c r="Q14" s="3">
        <f>[10]Junho!$J$20</f>
        <v>31.680000000000003</v>
      </c>
      <c r="R14" s="3">
        <f>[10]Junho!$J$21</f>
        <v>31.680000000000003</v>
      </c>
      <c r="S14" s="3">
        <f>[10]Junho!$J$22</f>
        <v>29.16</v>
      </c>
      <c r="T14" s="3">
        <f>[10]Junho!$J$23</f>
        <v>37.080000000000005</v>
      </c>
      <c r="U14" s="3">
        <f>[10]Junho!$J$24</f>
        <v>36</v>
      </c>
      <c r="V14" s="3">
        <f>[10]Junho!$J$25</f>
        <v>34.200000000000003</v>
      </c>
      <c r="W14" s="3">
        <f>[10]Junho!$J$26</f>
        <v>34.56</v>
      </c>
      <c r="X14" s="3">
        <f>[10]Junho!$J$27</f>
        <v>28.08</v>
      </c>
      <c r="Y14" s="3">
        <f>[10]Junho!$J$28</f>
        <v>24.48</v>
      </c>
      <c r="Z14" s="3">
        <f>[10]Junho!$J$29</f>
        <v>35.64</v>
      </c>
      <c r="AA14" s="3">
        <f>[10]Junho!$J$30</f>
        <v>53.64</v>
      </c>
      <c r="AB14" s="3">
        <f>[10]Junho!$J$31</f>
        <v>31.680000000000003</v>
      </c>
      <c r="AC14" s="3">
        <f>[10]Junho!$J$32</f>
        <v>27.36</v>
      </c>
      <c r="AD14" s="3">
        <f>[10]Junho!$J$33</f>
        <v>21.240000000000002</v>
      </c>
      <c r="AE14" s="3">
        <f>[10]Junho!$J$34</f>
        <v>33.840000000000003</v>
      </c>
      <c r="AF14" s="16">
        <f t="shared" si="1"/>
        <v>53.64</v>
      </c>
      <c r="AG14" s="2"/>
    </row>
    <row r="15" spans="1:33" ht="17.100000000000001" customHeight="1" x14ac:dyDescent="0.2">
      <c r="A15" s="9" t="s">
        <v>9</v>
      </c>
      <c r="B15" s="3">
        <f>[11]Junho!$J$5</f>
        <v>24.840000000000003</v>
      </c>
      <c r="C15" s="3">
        <f>[11]Junho!$J$6</f>
        <v>23.040000000000003</v>
      </c>
      <c r="D15" s="3">
        <f>[11]Junho!$J$7</f>
        <v>25.56</v>
      </c>
      <c r="E15" s="3">
        <f>[11]Junho!$J$8</f>
        <v>29.52</v>
      </c>
      <c r="F15" s="3">
        <f>[11]Junho!$J$9</f>
        <v>30.6</v>
      </c>
      <c r="G15" s="3">
        <f>[11]Junho!$J$10</f>
        <v>29.880000000000003</v>
      </c>
      <c r="H15" s="3">
        <f>[11]Junho!$J$11</f>
        <v>48.96</v>
      </c>
      <c r="I15" s="3">
        <f>[11]Junho!$J$12</f>
        <v>22.32</v>
      </c>
      <c r="J15" s="3">
        <f>[11]Junho!$J$13</f>
        <v>72.360000000000014</v>
      </c>
      <c r="K15" s="3">
        <f>[11]Junho!$J$14</f>
        <v>16.559999999999999</v>
      </c>
      <c r="L15" s="3">
        <f>[11]Junho!$J$15</f>
        <v>27</v>
      </c>
      <c r="M15" s="3">
        <f>[11]Junho!$J$16</f>
        <v>30.96</v>
      </c>
      <c r="N15" s="3">
        <f>[11]Junho!$J$17</f>
        <v>20.88</v>
      </c>
      <c r="O15" s="3">
        <f>[11]Junho!$J$18</f>
        <v>32.76</v>
      </c>
      <c r="P15" s="3">
        <f>[11]Junho!$J$19</f>
        <v>34.92</v>
      </c>
      <c r="Q15" s="3">
        <f>[11]Junho!$J$20</f>
        <v>32.4</v>
      </c>
      <c r="R15" s="3">
        <f>[11]Junho!$J$21</f>
        <v>40.680000000000007</v>
      </c>
      <c r="S15" s="3">
        <f>[11]Junho!$J$22</f>
        <v>30.240000000000002</v>
      </c>
      <c r="T15" s="3">
        <f>[11]Junho!$J$23</f>
        <v>36.36</v>
      </c>
      <c r="U15" s="3">
        <f>[11]Junho!$J$24</f>
        <v>27</v>
      </c>
      <c r="V15" s="3">
        <f>[11]Junho!$J$25</f>
        <v>35.28</v>
      </c>
      <c r="W15" s="3">
        <f>[11]Junho!$J$26</f>
        <v>30.240000000000002</v>
      </c>
      <c r="X15" s="3">
        <f>[11]Junho!$J$27</f>
        <v>25.92</v>
      </c>
      <c r="Y15" s="3">
        <f>[11]Junho!$J$28</f>
        <v>20.88</v>
      </c>
      <c r="Z15" s="3">
        <f>[11]Junho!$J$29</f>
        <v>32.4</v>
      </c>
      <c r="AA15" s="3">
        <f>[11]Junho!$J$30</f>
        <v>49.32</v>
      </c>
      <c r="AB15" s="3">
        <f>[11]Junho!$J$31</f>
        <v>27.720000000000002</v>
      </c>
      <c r="AC15" s="3">
        <f>[11]Junho!$J$32</f>
        <v>23.400000000000002</v>
      </c>
      <c r="AD15" s="3">
        <f>[11]Junho!$J$33</f>
        <v>29.16</v>
      </c>
      <c r="AE15" s="3">
        <f>[11]Junho!$J$34</f>
        <v>25.92</v>
      </c>
      <c r="AF15" s="16">
        <f t="shared" si="1"/>
        <v>72.360000000000014</v>
      </c>
      <c r="AG15" s="2"/>
    </row>
    <row r="16" spans="1:33" ht="17.100000000000001" customHeight="1" x14ac:dyDescent="0.2">
      <c r="A16" s="9" t="s">
        <v>10</v>
      </c>
      <c r="B16" s="3">
        <f>[12]Junho!$J$5</f>
        <v>15.840000000000002</v>
      </c>
      <c r="C16" s="3">
        <f>[12]Junho!$J$6</f>
        <v>16.920000000000002</v>
      </c>
      <c r="D16" s="3">
        <f>[12]Junho!$J$7</f>
        <v>16.2</v>
      </c>
      <c r="E16" s="3">
        <f>[12]Junho!$J$8</f>
        <v>24.48</v>
      </c>
      <c r="F16" s="3">
        <f>[12]Junho!$J$9</f>
        <v>31.319999999999997</v>
      </c>
      <c r="G16" s="3">
        <f>[12]Junho!$J$10</f>
        <v>32.4</v>
      </c>
      <c r="H16" s="3">
        <f>[12]Junho!$J$11</f>
        <v>46.440000000000005</v>
      </c>
      <c r="I16" s="3">
        <f>[12]Junho!$J$12</f>
        <v>27.36</v>
      </c>
      <c r="J16" s="3">
        <f>[12]Junho!$J$13</f>
        <v>36.72</v>
      </c>
      <c r="K16" s="3">
        <f>[12]Junho!$J$14</f>
        <v>14.76</v>
      </c>
      <c r="L16" s="3">
        <f>[12]Junho!$J$15</f>
        <v>28.8</v>
      </c>
      <c r="M16" s="3">
        <f>[12]Junho!$J$16</f>
        <v>30.6</v>
      </c>
      <c r="N16" s="3">
        <f>[12]Junho!$J$17</f>
        <v>19.8</v>
      </c>
      <c r="O16" s="3">
        <f>[12]Junho!$J$18</f>
        <v>29.52</v>
      </c>
      <c r="P16" s="3">
        <f>[12]Junho!$J$19</f>
        <v>42.12</v>
      </c>
      <c r="Q16" s="3">
        <f>[12]Junho!$J$20</f>
        <v>34.92</v>
      </c>
      <c r="R16" s="3">
        <f>[12]Junho!$J$21</f>
        <v>37.440000000000005</v>
      </c>
      <c r="S16" s="3">
        <f>[12]Junho!$J$22</f>
        <v>28.08</v>
      </c>
      <c r="T16" s="3">
        <f>[12]Junho!$J$23</f>
        <v>45.72</v>
      </c>
      <c r="U16" s="3">
        <f>[12]Junho!$J$24</f>
        <v>33.480000000000004</v>
      </c>
      <c r="V16" s="3">
        <f>[12]Junho!$J$25</f>
        <v>35.28</v>
      </c>
      <c r="W16" s="3">
        <f>[12]Junho!$J$26</f>
        <v>28.44</v>
      </c>
      <c r="X16" s="3">
        <f>[12]Junho!$J$27</f>
        <v>20.88</v>
      </c>
      <c r="Y16" s="3">
        <f>[12]Junho!$J$28</f>
        <v>26.28</v>
      </c>
      <c r="Z16" s="3">
        <f>[12]Junho!$J$29</f>
        <v>38.159999999999997</v>
      </c>
      <c r="AA16" s="3">
        <f>[12]Junho!$J$30</f>
        <v>41.04</v>
      </c>
      <c r="AB16" s="3">
        <f>[12]Junho!$J$31</f>
        <v>29.16</v>
      </c>
      <c r="AC16" s="3">
        <f>[12]Junho!$J$32</f>
        <v>29.52</v>
      </c>
      <c r="AD16" s="3">
        <f>[12]Junho!$J$33</f>
        <v>21.6</v>
      </c>
      <c r="AE16" s="3">
        <f>[12]Junho!$J$34</f>
        <v>40.32</v>
      </c>
      <c r="AF16" s="16">
        <f t="shared" si="1"/>
        <v>46.440000000000005</v>
      </c>
      <c r="AG16" s="2"/>
    </row>
    <row r="17" spans="1:33" ht="17.100000000000001" customHeight="1" x14ac:dyDescent="0.2">
      <c r="A17" s="9" t="s">
        <v>11</v>
      </c>
      <c r="B17" s="3">
        <f>[13]Junho!$J$5</f>
        <v>20.16</v>
      </c>
      <c r="C17" s="3">
        <f>[13]Junho!$J$6</f>
        <v>18.36</v>
      </c>
      <c r="D17" s="3">
        <f>[13]Junho!$J$7</f>
        <v>13.68</v>
      </c>
      <c r="E17" s="3">
        <f>[13]Junho!$J$8</f>
        <v>28.8</v>
      </c>
      <c r="F17" s="3">
        <f>[13]Junho!$J$9</f>
        <v>20.88</v>
      </c>
      <c r="G17" s="3">
        <f>[13]Junho!$J$10</f>
        <v>24.48</v>
      </c>
      <c r="H17" s="3">
        <f>[13]Junho!$J$11</f>
        <v>38.159999999999997</v>
      </c>
      <c r="I17" s="3">
        <f>[13]Junho!$J$12</f>
        <v>25.2</v>
      </c>
      <c r="J17" s="3">
        <f>[13]Junho!$J$13</f>
        <v>42.12</v>
      </c>
      <c r="K17" s="3">
        <f>[13]Junho!$J$14</f>
        <v>20.52</v>
      </c>
      <c r="L17" s="3">
        <f>[13]Junho!$J$15</f>
        <v>21.240000000000002</v>
      </c>
      <c r="M17" s="3">
        <f>[13]Junho!$J$16</f>
        <v>28.08</v>
      </c>
      <c r="N17" s="3">
        <f>[13]Junho!$J$17</f>
        <v>14.4</v>
      </c>
      <c r="O17" s="3">
        <f>[13]Junho!$J$18</f>
        <v>23.400000000000002</v>
      </c>
      <c r="P17" s="3">
        <f>[13]Junho!$J$19</f>
        <v>34.92</v>
      </c>
      <c r="Q17" s="3">
        <f>[13]Junho!$J$20</f>
        <v>28.08</v>
      </c>
      <c r="R17" s="3">
        <f>[13]Junho!$J$21</f>
        <v>27.36</v>
      </c>
      <c r="S17" s="3">
        <f>[13]Junho!$J$22</f>
        <v>24.12</v>
      </c>
      <c r="T17" s="3">
        <f>[13]Junho!$J$23</f>
        <v>32.04</v>
      </c>
      <c r="U17" s="3">
        <f>[13]Junho!$J$24</f>
        <v>29.16</v>
      </c>
      <c r="V17" s="3">
        <f>[13]Junho!$J$25</f>
        <v>29.16</v>
      </c>
      <c r="W17" s="3">
        <f>[13]Junho!$J$26</f>
        <v>19.440000000000001</v>
      </c>
      <c r="X17" s="3">
        <f>[13]Junho!$J$27</f>
        <v>14.4</v>
      </c>
      <c r="Y17" s="3">
        <f>[13]Junho!$J$28</f>
        <v>22.32</v>
      </c>
      <c r="Z17" s="3">
        <f>[13]Junho!$J$29</f>
        <v>36.36</v>
      </c>
      <c r="AA17" s="3">
        <f>[13]Junho!$J$30</f>
        <v>36</v>
      </c>
      <c r="AB17" s="3">
        <f>[13]Junho!$J$31</f>
        <v>27.36</v>
      </c>
      <c r="AC17" s="3">
        <f>[13]Junho!$J$32</f>
        <v>23.040000000000003</v>
      </c>
      <c r="AD17" s="3">
        <f>[13]Junho!$J$33</f>
        <v>19.8</v>
      </c>
      <c r="AE17" s="3">
        <f>[13]Junho!$J$34</f>
        <v>20.16</v>
      </c>
      <c r="AF17" s="16">
        <f t="shared" si="1"/>
        <v>42.12</v>
      </c>
      <c r="AG17" s="2"/>
    </row>
    <row r="18" spans="1:33" ht="17.100000000000001" customHeight="1" x14ac:dyDescent="0.2">
      <c r="A18" s="9" t="s">
        <v>12</v>
      </c>
      <c r="B18" s="3">
        <f>[14]Junho!$J$5</f>
        <v>14.04</v>
      </c>
      <c r="C18" s="3">
        <f>[14]Junho!$J$6</f>
        <v>11.879999999999999</v>
      </c>
      <c r="D18" s="3">
        <f>[14]Junho!$J$7</f>
        <v>14.04</v>
      </c>
      <c r="E18" s="3">
        <f>[14]Junho!$J$8</f>
        <v>21.6</v>
      </c>
      <c r="F18" s="3">
        <f>[14]Junho!$J$9</f>
        <v>18.720000000000002</v>
      </c>
      <c r="G18" s="3">
        <f>[14]Junho!$J$10</f>
        <v>32.04</v>
      </c>
      <c r="H18" s="3">
        <f>[14]Junho!$J$11</f>
        <v>21.6</v>
      </c>
      <c r="I18" s="3">
        <f>[14]Junho!$J$12</f>
        <v>16.559999999999999</v>
      </c>
      <c r="J18" s="3">
        <f>[14]Junho!$J$13</f>
        <v>22.68</v>
      </c>
      <c r="K18" s="3">
        <f>[14]Junho!$J$14</f>
        <v>20.52</v>
      </c>
      <c r="L18" s="3">
        <f>[14]Junho!$J$15</f>
        <v>25.56</v>
      </c>
      <c r="M18" s="3">
        <f>[14]Junho!$J$16</f>
        <v>21.240000000000002</v>
      </c>
      <c r="N18" s="3">
        <f>[14]Junho!$J$17</f>
        <v>14.76</v>
      </c>
      <c r="O18" s="3">
        <f>[14]Junho!$J$18</f>
        <v>18.720000000000002</v>
      </c>
      <c r="P18" s="3">
        <f>[14]Junho!$J$19</f>
        <v>19.440000000000001</v>
      </c>
      <c r="Q18" s="3">
        <f>[14]Junho!$J$20</f>
        <v>28.08</v>
      </c>
      <c r="R18" s="3">
        <f>[14]Junho!$J$21</f>
        <v>27</v>
      </c>
      <c r="S18" s="3">
        <f>[14]Junho!$J$22</f>
        <v>29.52</v>
      </c>
      <c r="T18" s="3">
        <f>[14]Junho!$J$23</f>
        <v>37.440000000000005</v>
      </c>
      <c r="U18" s="3">
        <f>[14]Junho!$J$24</f>
        <v>34.200000000000003</v>
      </c>
      <c r="V18" s="3">
        <f>[14]Junho!$J$25</f>
        <v>28.8</v>
      </c>
      <c r="W18" s="3">
        <f>[14]Junho!$J$26</f>
        <v>23.759999999999998</v>
      </c>
      <c r="X18" s="3">
        <f>[14]Junho!$J$27</f>
        <v>23.400000000000002</v>
      </c>
      <c r="Y18" s="3">
        <f>[14]Junho!$J$28</f>
        <v>20.16</v>
      </c>
      <c r="Z18" s="3">
        <f>[14]Junho!$J$29</f>
        <v>29.52</v>
      </c>
      <c r="AA18" s="3">
        <f>[14]Junho!$J$30</f>
        <v>30.6</v>
      </c>
      <c r="AB18" s="3">
        <f>[14]Junho!$J$31</f>
        <v>28.08</v>
      </c>
      <c r="AC18" s="3">
        <f>[14]Junho!$J$32</f>
        <v>18</v>
      </c>
      <c r="AD18" s="3">
        <f>[14]Junho!$J$33</f>
        <v>11.16</v>
      </c>
      <c r="AE18" s="3">
        <f>[14]Junho!$J$34</f>
        <v>25.56</v>
      </c>
      <c r="AF18" s="16">
        <f t="shared" si="1"/>
        <v>37.440000000000005</v>
      </c>
      <c r="AG18" s="2"/>
    </row>
    <row r="19" spans="1:33" ht="17.100000000000001" customHeight="1" x14ac:dyDescent="0.2">
      <c r="A19" s="9" t="s">
        <v>13</v>
      </c>
      <c r="B19" s="3" t="str">
        <f>[15]Junho!$J$5</f>
        <v>**</v>
      </c>
      <c r="C19" s="3" t="str">
        <f>[15]Junho!$J$6</f>
        <v>**</v>
      </c>
      <c r="D19" s="3" t="str">
        <f>[15]Junho!$J$7</f>
        <v>**</v>
      </c>
      <c r="E19" s="3" t="str">
        <f>[15]Junho!$J$8</f>
        <v>**</v>
      </c>
      <c r="F19" s="3" t="str">
        <f>[15]Junho!$J$9</f>
        <v>**</v>
      </c>
      <c r="G19" s="3" t="str">
        <f>[15]Junho!$J$10</f>
        <v>**</v>
      </c>
      <c r="H19" s="3" t="str">
        <f>[15]Junho!$J$11</f>
        <v>**</v>
      </c>
      <c r="I19" s="3" t="str">
        <f>[15]Junho!$J$12</f>
        <v>**</v>
      </c>
      <c r="J19" s="3" t="str">
        <f>[15]Junho!$J$13</f>
        <v>**</v>
      </c>
      <c r="K19" s="3" t="str">
        <f>[15]Junho!$J$14</f>
        <v>**</v>
      </c>
      <c r="L19" s="3" t="str">
        <f>[15]Junho!$J$15</f>
        <v>**</v>
      </c>
      <c r="M19" s="3" t="str">
        <f>[15]Junho!$J$16</f>
        <v>**</v>
      </c>
      <c r="N19" s="3" t="str">
        <f>[15]Junho!$J$17</f>
        <v>**</v>
      </c>
      <c r="O19" s="3" t="str">
        <f>[15]Junho!$J$18</f>
        <v>**</v>
      </c>
      <c r="P19" s="3" t="str">
        <f>[15]Junho!$J$19</f>
        <v>**</v>
      </c>
      <c r="Q19" s="3" t="str">
        <f>[15]Junho!$J$20</f>
        <v>**</v>
      </c>
      <c r="R19" s="3" t="str">
        <f>[15]Junho!$J$21</f>
        <v>**</v>
      </c>
      <c r="S19" s="3" t="str">
        <f>[15]Junho!$J$22</f>
        <v>**</v>
      </c>
      <c r="T19" s="3" t="str">
        <f>[15]Junho!$J$23</f>
        <v>**</v>
      </c>
      <c r="U19" s="3" t="str">
        <f>[15]Junho!$J$24</f>
        <v>**</v>
      </c>
      <c r="V19" s="3" t="str">
        <f>[15]Junho!$J$25</f>
        <v>**</v>
      </c>
      <c r="W19" s="3" t="str">
        <f>[15]Junho!$J$26</f>
        <v>**</v>
      </c>
      <c r="X19" s="3" t="str">
        <f>[15]Junho!$J$27</f>
        <v>**</v>
      </c>
      <c r="Y19" s="3" t="str">
        <f>[15]Junho!$J$28</f>
        <v>**</v>
      </c>
      <c r="Z19" s="3" t="str">
        <f>[15]Junho!$J$29</f>
        <v>**</v>
      </c>
      <c r="AA19" s="3" t="str">
        <f>[15]Junho!$J$30</f>
        <v>**</v>
      </c>
      <c r="AB19" s="3" t="str">
        <f>[15]Junho!$J$31</f>
        <v>**</v>
      </c>
      <c r="AC19" s="3" t="str">
        <f>[15]Junho!$J$32</f>
        <v>**</v>
      </c>
      <c r="AD19" s="3" t="str">
        <f>[15]Junho!$J$33</f>
        <v>**</v>
      </c>
      <c r="AE19" s="3" t="str">
        <f>[15]Junho!$J$34</f>
        <v>**</v>
      </c>
      <c r="AF19" s="16" t="s">
        <v>32</v>
      </c>
      <c r="AG19" s="2"/>
    </row>
    <row r="20" spans="1:33" ht="17.100000000000001" customHeight="1" x14ac:dyDescent="0.2">
      <c r="A20" s="9" t="s">
        <v>14</v>
      </c>
      <c r="B20" s="3">
        <f>[16]Junho!$J$5</f>
        <v>20.52</v>
      </c>
      <c r="C20" s="3">
        <f>[16]Junho!$J$6</f>
        <v>16.920000000000002</v>
      </c>
      <c r="D20" s="3">
        <f>[16]Junho!$J$7</f>
        <v>30.6</v>
      </c>
      <c r="E20" s="3">
        <f>[16]Junho!$J$8</f>
        <v>30.240000000000002</v>
      </c>
      <c r="F20" s="3">
        <f>[16]Junho!$J$9</f>
        <v>24.12</v>
      </c>
      <c r="G20" s="3">
        <f>[16]Junho!$J$10</f>
        <v>29.16</v>
      </c>
      <c r="H20" s="3">
        <f>[16]Junho!$J$11</f>
        <v>66.600000000000009</v>
      </c>
      <c r="I20" s="3">
        <f>[16]Junho!$J$12</f>
        <v>39.6</v>
      </c>
      <c r="J20" s="3">
        <f>[16]Junho!$J$13</f>
        <v>64.8</v>
      </c>
      <c r="K20" s="3">
        <f>[16]Junho!$J$14</f>
        <v>25.2</v>
      </c>
      <c r="L20" s="3">
        <f>[16]Junho!$J$15</f>
        <v>18</v>
      </c>
      <c r="M20" s="3">
        <f>[16]Junho!$J$16</f>
        <v>21.96</v>
      </c>
      <c r="N20" s="3">
        <f>[16]Junho!$J$17</f>
        <v>16.920000000000002</v>
      </c>
      <c r="O20" s="3">
        <f>[16]Junho!$J$18</f>
        <v>25.56</v>
      </c>
      <c r="P20" s="3">
        <f>[16]Junho!$J$19</f>
        <v>23.759999999999998</v>
      </c>
      <c r="Q20" s="3">
        <f>[16]Junho!$J$20</f>
        <v>27</v>
      </c>
      <c r="R20" s="3">
        <f>[16]Junho!$J$21</f>
        <v>28.08</v>
      </c>
      <c r="S20" s="3">
        <f>[16]Junho!$J$22</f>
        <v>25.2</v>
      </c>
      <c r="T20" s="3">
        <f>[16]Junho!$J$23</f>
        <v>25.92</v>
      </c>
      <c r="U20" s="3">
        <f>[16]Junho!$J$24</f>
        <v>22.68</v>
      </c>
      <c r="V20" s="3">
        <f>[16]Junho!$J$25</f>
        <v>16.920000000000002</v>
      </c>
      <c r="W20" s="3">
        <f>[16]Junho!$J$26</f>
        <v>21.240000000000002</v>
      </c>
      <c r="X20" s="3">
        <f>[16]Junho!$J$27</f>
        <v>21.6</v>
      </c>
      <c r="Y20" s="3">
        <f>[16]Junho!$J$28</f>
        <v>27.36</v>
      </c>
      <c r="Z20" s="3">
        <f>[16]Junho!$J$29</f>
        <v>21.240000000000002</v>
      </c>
      <c r="AA20" s="3">
        <f>[16]Junho!$J$30</f>
        <v>76.464000000000013</v>
      </c>
      <c r="AB20" s="3">
        <f>[16]Junho!$J$31</f>
        <v>28.08</v>
      </c>
      <c r="AC20" s="3">
        <f>[16]Junho!$J$32</f>
        <v>20.16</v>
      </c>
      <c r="AD20" s="3">
        <f>[16]Junho!$J$33</f>
        <v>36.72</v>
      </c>
      <c r="AE20" s="3">
        <f>[16]Junho!$J$34</f>
        <v>26.28</v>
      </c>
      <c r="AF20" s="16">
        <f t="shared" si="1"/>
        <v>76.464000000000013</v>
      </c>
      <c r="AG20" s="2"/>
    </row>
    <row r="21" spans="1:33" ht="17.100000000000001" customHeight="1" x14ac:dyDescent="0.2">
      <c r="A21" s="9" t="s">
        <v>15</v>
      </c>
      <c r="B21" s="3">
        <f>[17]Junho!$J$5</f>
        <v>21.96</v>
      </c>
      <c r="C21" s="3">
        <f>[17]Junho!$J$6</f>
        <v>19.8</v>
      </c>
      <c r="D21" s="3">
        <f>[17]Junho!$J$7</f>
        <v>17.64</v>
      </c>
      <c r="E21" s="3">
        <f>[17]Junho!$J$8</f>
        <v>27</v>
      </c>
      <c r="F21" s="3">
        <f>[17]Junho!$J$9</f>
        <v>32.76</v>
      </c>
      <c r="G21" s="3">
        <f>[17]Junho!$J$10</f>
        <v>39.6</v>
      </c>
      <c r="H21" s="3">
        <f>[17]Junho!$J$11</f>
        <v>42.12</v>
      </c>
      <c r="I21" s="3">
        <f>[17]Junho!$J$12</f>
        <v>38.519999999999996</v>
      </c>
      <c r="J21" s="3">
        <f>[17]Junho!$J$13</f>
        <v>43.56</v>
      </c>
      <c r="K21" s="3">
        <f>[17]Junho!$J$14</f>
        <v>19.440000000000001</v>
      </c>
      <c r="L21" s="3">
        <f>[17]Junho!$J$15</f>
        <v>38.880000000000003</v>
      </c>
      <c r="M21" s="3">
        <f>[17]Junho!$J$16</f>
        <v>37.080000000000005</v>
      </c>
      <c r="N21" s="3">
        <f>[17]Junho!$J$17</f>
        <v>23.040000000000003</v>
      </c>
      <c r="O21" s="3">
        <f>[17]Junho!$J$18</f>
        <v>39.6</v>
      </c>
      <c r="P21" s="3">
        <f>[17]Junho!$J$19</f>
        <v>47.519999999999996</v>
      </c>
      <c r="Q21" s="3">
        <f>[17]Junho!$J$20</f>
        <v>34.56</v>
      </c>
      <c r="R21" s="3">
        <f>[17]Junho!$J$21</f>
        <v>35.28</v>
      </c>
      <c r="S21" s="3">
        <f>[17]Junho!$J$22</f>
        <v>30.96</v>
      </c>
      <c r="T21" s="3">
        <f>[17]Junho!$J$23</f>
        <v>45</v>
      </c>
      <c r="U21" s="3">
        <f>[17]Junho!$J$24</f>
        <v>45.72</v>
      </c>
      <c r="V21" s="3">
        <f>[17]Junho!$J$25</f>
        <v>37.800000000000004</v>
      </c>
      <c r="W21" s="3">
        <f>[17]Junho!$J$26</f>
        <v>29.16</v>
      </c>
      <c r="X21" s="3">
        <f>[17]Junho!$J$27</f>
        <v>23.400000000000002</v>
      </c>
      <c r="Y21" s="3">
        <f>[17]Junho!$J$28</f>
        <v>27.36</v>
      </c>
      <c r="Z21" s="3">
        <f>[17]Junho!$J$29</f>
        <v>38.159999999999997</v>
      </c>
      <c r="AA21" s="3">
        <f>[17]Junho!$J$30</f>
        <v>45</v>
      </c>
      <c r="AB21" s="3">
        <f>[17]Junho!$J$31</f>
        <v>34.200000000000003</v>
      </c>
      <c r="AC21" s="3">
        <f>[17]Junho!$J$32</f>
        <v>20.16</v>
      </c>
      <c r="AD21" s="3">
        <f>[17]Junho!$J$33</f>
        <v>21.6</v>
      </c>
      <c r="AE21" s="3">
        <f>[17]Junho!$J$34</f>
        <v>43.56</v>
      </c>
      <c r="AF21" s="16">
        <f t="shared" si="1"/>
        <v>47.519999999999996</v>
      </c>
      <c r="AG21" s="2"/>
    </row>
    <row r="22" spans="1:33" ht="17.100000000000001" customHeight="1" x14ac:dyDescent="0.2">
      <c r="A22" s="9" t="s">
        <v>16</v>
      </c>
      <c r="B22" s="3">
        <f>[18]Junho!$J$5</f>
        <v>15.48</v>
      </c>
      <c r="C22" s="3">
        <f>[18]Junho!$J$6</f>
        <v>21.96</v>
      </c>
      <c r="D22" s="3">
        <f>[18]Junho!$J$7</f>
        <v>22.32</v>
      </c>
      <c r="E22" s="3">
        <f>[18]Junho!$J$8</f>
        <v>35.28</v>
      </c>
      <c r="F22" s="3">
        <f>[18]Junho!$J$9</f>
        <v>25.92</v>
      </c>
      <c r="G22" s="3">
        <f>[18]Junho!$J$10</f>
        <v>54</v>
      </c>
      <c r="H22" s="3">
        <f>[18]Junho!$J$11</f>
        <v>42.84</v>
      </c>
      <c r="I22" s="3">
        <f>[18]Junho!$J$12</f>
        <v>18.36</v>
      </c>
      <c r="J22" s="3">
        <f>[18]Junho!$J$13</f>
        <v>31.680000000000003</v>
      </c>
      <c r="K22" s="3">
        <f>[18]Junho!$J$14</f>
        <v>23.759999999999998</v>
      </c>
      <c r="L22" s="3">
        <f>[18]Junho!$J$15</f>
        <v>24.840000000000003</v>
      </c>
      <c r="M22" s="3">
        <f>[18]Junho!$J$16</f>
        <v>37.440000000000005</v>
      </c>
      <c r="N22" s="3">
        <f>[18]Junho!$J$17</f>
        <v>25.2</v>
      </c>
      <c r="O22" s="3">
        <f>[18]Junho!$J$18</f>
        <v>21.96</v>
      </c>
      <c r="P22" s="3">
        <f>[18]Junho!$J$19</f>
        <v>39.24</v>
      </c>
      <c r="Q22" s="3">
        <f>[18]Junho!$J$20</f>
        <v>53.64</v>
      </c>
      <c r="R22" s="3">
        <f>[18]Junho!$J$21</f>
        <v>35.28</v>
      </c>
      <c r="S22" s="3">
        <f>[18]Junho!$J$22</f>
        <v>30.96</v>
      </c>
      <c r="T22" s="3">
        <f>[18]Junho!$J$23</f>
        <v>45</v>
      </c>
      <c r="U22" s="3">
        <f>[18]Junho!$J$24</f>
        <v>45.72</v>
      </c>
      <c r="V22" s="3">
        <f>[18]Junho!$J$25</f>
        <v>27.36</v>
      </c>
      <c r="W22" s="3">
        <f>[18]Junho!$J$26</f>
        <v>20.16</v>
      </c>
      <c r="X22" s="3">
        <f>[18]Junho!$J$27</f>
        <v>23.400000000000002</v>
      </c>
      <c r="Y22" s="3">
        <f>[18]Junho!$J$28</f>
        <v>20.88</v>
      </c>
      <c r="Z22" s="3">
        <f>[18]Junho!$J$29</f>
        <v>42.480000000000004</v>
      </c>
      <c r="AA22" s="3">
        <f>[18]Junho!$J$30</f>
        <v>46.080000000000005</v>
      </c>
      <c r="AB22" s="3">
        <f>[18]Junho!$J$31</f>
        <v>28.8</v>
      </c>
      <c r="AC22" s="3">
        <f>[18]Junho!$J$32</f>
        <v>15.120000000000001</v>
      </c>
      <c r="AD22" s="3">
        <f>[18]Junho!$J$33</f>
        <v>21.6</v>
      </c>
      <c r="AE22" s="3">
        <f>[18]Junho!$J$34</f>
        <v>43.56</v>
      </c>
      <c r="AF22" s="16">
        <f t="shared" si="1"/>
        <v>54</v>
      </c>
      <c r="AG22" s="2"/>
    </row>
    <row r="23" spans="1:33" ht="17.100000000000001" customHeight="1" x14ac:dyDescent="0.2">
      <c r="A23" s="9" t="s">
        <v>17</v>
      </c>
      <c r="B23" s="3">
        <f>[19]Junho!$J$5</f>
        <v>15.48</v>
      </c>
      <c r="C23" s="3">
        <f>[19]Junho!$J$6</f>
        <v>15.120000000000001</v>
      </c>
      <c r="D23" s="3">
        <f>[19]Junho!$J$7</f>
        <v>15.840000000000002</v>
      </c>
      <c r="E23" s="3">
        <f>[19]Junho!$J$8</f>
        <v>25.56</v>
      </c>
      <c r="F23" s="3">
        <f>[19]Junho!$J$9</f>
        <v>30.96</v>
      </c>
      <c r="G23" s="3">
        <f>[19]Junho!$J$10</f>
        <v>25.92</v>
      </c>
      <c r="H23" s="3">
        <f>[19]Junho!$J$11</f>
        <v>45.36</v>
      </c>
      <c r="I23" s="3">
        <f>[19]Junho!$J$12</f>
        <v>22.32</v>
      </c>
      <c r="J23" s="3">
        <f>[19]Junho!$J$13</f>
        <v>35.64</v>
      </c>
      <c r="K23" s="3">
        <f>[19]Junho!$J$14</f>
        <v>17.64</v>
      </c>
      <c r="L23" s="3">
        <f>[19]Junho!$J$15</f>
        <v>25.92</v>
      </c>
      <c r="M23" s="3">
        <f>[19]Junho!$J$16</f>
        <v>30.240000000000002</v>
      </c>
      <c r="N23" s="3">
        <f>[19]Junho!$J$17</f>
        <v>16.2</v>
      </c>
      <c r="O23" s="3">
        <f>[19]Junho!$J$18</f>
        <v>23.400000000000002</v>
      </c>
      <c r="P23" s="3">
        <f>[19]Junho!$J$19</f>
        <v>26.64</v>
      </c>
      <c r="Q23" s="3">
        <f>[19]Junho!$J$20</f>
        <v>27</v>
      </c>
      <c r="R23" s="3">
        <f>[19]Junho!$J$21</f>
        <v>34.200000000000003</v>
      </c>
      <c r="S23" s="3">
        <f>[19]Junho!$J$22</f>
        <v>27.36</v>
      </c>
      <c r="T23" s="3">
        <f>[19]Junho!$J$23</f>
        <v>38.159999999999997</v>
      </c>
      <c r="U23" s="3">
        <f>[19]Junho!$J$24</f>
        <v>38.519999999999996</v>
      </c>
      <c r="V23" s="3">
        <f>[19]Junho!$J$25</f>
        <v>38.519999999999996</v>
      </c>
      <c r="W23" s="3">
        <f>[19]Junho!$J$26</f>
        <v>23.400000000000002</v>
      </c>
      <c r="X23" s="3">
        <f>[19]Junho!$J$27</f>
        <v>21.6</v>
      </c>
      <c r="Y23" s="3">
        <f>[19]Junho!$J$28</f>
        <v>20.52</v>
      </c>
      <c r="Z23" s="3">
        <f>[19]Junho!$J$29</f>
        <v>47.88</v>
      </c>
      <c r="AA23" s="3">
        <f>[19]Junho!$J$30</f>
        <v>37.080000000000005</v>
      </c>
      <c r="AB23" s="3">
        <f>[19]Junho!$J$31</f>
        <v>28.8</v>
      </c>
      <c r="AC23" s="3">
        <f>[19]Junho!$J$32</f>
        <v>20.16</v>
      </c>
      <c r="AD23" s="3">
        <f>[19]Junho!$J$33</f>
        <v>19.079999999999998</v>
      </c>
      <c r="AE23" s="3">
        <f>[19]Junho!$J$34</f>
        <v>39.6</v>
      </c>
      <c r="AF23" s="16">
        <f t="shared" si="1"/>
        <v>47.88</v>
      </c>
      <c r="AG23" s="2"/>
    </row>
    <row r="24" spans="1:33" ht="17.100000000000001" customHeight="1" x14ac:dyDescent="0.2">
      <c r="A24" s="9" t="s">
        <v>18</v>
      </c>
      <c r="B24" s="3">
        <f>[20]Junho!$J$5</f>
        <v>24.12</v>
      </c>
      <c r="C24" s="3">
        <f>[20]Junho!$J$6</f>
        <v>25.56</v>
      </c>
      <c r="D24" s="3">
        <f>[20]Junho!$J$7</f>
        <v>38.519999999999996</v>
      </c>
      <c r="E24" s="3">
        <f>[20]Junho!$J$8</f>
        <v>38.880000000000003</v>
      </c>
      <c r="F24" s="3">
        <f>[20]Junho!$J$9</f>
        <v>30.6</v>
      </c>
      <c r="G24" s="3">
        <f>[20]Junho!$J$10</f>
        <v>41.04</v>
      </c>
      <c r="H24" s="3">
        <f>[20]Junho!$J$11</f>
        <v>63.72</v>
      </c>
      <c r="I24" s="3">
        <f>[20]Junho!$J$12</f>
        <v>40.32</v>
      </c>
      <c r="J24" s="3">
        <f>[20]Junho!$J$13</f>
        <v>63</v>
      </c>
      <c r="K24" s="3">
        <f>[20]Junho!$J$14</f>
        <v>15.840000000000002</v>
      </c>
      <c r="L24" s="3">
        <f>[20]Junho!$J$15</f>
        <v>26.64</v>
      </c>
      <c r="M24" s="3">
        <f>[20]Junho!$J$16</f>
        <v>24.840000000000003</v>
      </c>
      <c r="N24" s="3">
        <f>[20]Junho!$J$17</f>
        <v>18.36</v>
      </c>
      <c r="O24" s="3">
        <f>[20]Junho!$J$18</f>
        <v>27.36</v>
      </c>
      <c r="P24" s="3">
        <f>[20]Junho!$J$19</f>
        <v>26.64</v>
      </c>
      <c r="Q24" s="3">
        <f>[20]Junho!$J$20</f>
        <v>28.08</v>
      </c>
      <c r="R24" s="3">
        <f>[20]Junho!$J$21</f>
        <v>28.08</v>
      </c>
      <c r="S24" s="3">
        <f>[20]Junho!$J$22</f>
        <v>26.28</v>
      </c>
      <c r="T24" s="3">
        <f>[20]Junho!$J$23</f>
        <v>27.36</v>
      </c>
      <c r="U24" s="3">
        <f>[20]Junho!$J$24</f>
        <v>41.76</v>
      </c>
      <c r="V24" s="3">
        <f>[20]Junho!$J$25</f>
        <v>36</v>
      </c>
      <c r="W24" s="3">
        <f>[20]Junho!$J$26</f>
        <v>26.28</v>
      </c>
      <c r="X24" s="3">
        <f>[20]Junho!$J$27</f>
        <v>27.36</v>
      </c>
      <c r="Y24" s="3">
        <f>[20]Junho!$J$28</f>
        <v>32.04</v>
      </c>
      <c r="Z24" s="3">
        <f>[20]Junho!$J$29</f>
        <v>32.76</v>
      </c>
      <c r="AA24" s="3">
        <f>[20]Junho!$J$30</f>
        <v>39.24</v>
      </c>
      <c r="AB24" s="3">
        <f>[20]Junho!$J$31</f>
        <v>35.64</v>
      </c>
      <c r="AC24" s="3">
        <f>[20]Junho!$J$32</f>
        <v>35.28</v>
      </c>
      <c r="AD24" s="3">
        <f>[20]Junho!$J$33</f>
        <v>47.519999999999996</v>
      </c>
      <c r="AE24" s="3">
        <f>[20]Junho!$J$34</f>
        <v>50.76</v>
      </c>
      <c r="AF24" s="16">
        <f t="shared" si="1"/>
        <v>63.72</v>
      </c>
      <c r="AG24" s="2"/>
    </row>
    <row r="25" spans="1:33" ht="17.100000000000001" customHeight="1" x14ac:dyDescent="0.2">
      <c r="A25" s="9" t="s">
        <v>19</v>
      </c>
      <c r="B25" s="3">
        <f>[21]Junho!$J$5</f>
        <v>22.68</v>
      </c>
      <c r="C25" s="3">
        <f>[21]Junho!$J$6</f>
        <v>23.040000000000003</v>
      </c>
      <c r="D25" s="3">
        <f>[21]Junho!$J$7</f>
        <v>18</v>
      </c>
      <c r="E25" s="3">
        <f>[21]Junho!$J$8</f>
        <v>36</v>
      </c>
      <c r="F25" s="3">
        <f>[21]Junho!$J$9</f>
        <v>37.440000000000005</v>
      </c>
      <c r="G25" s="3">
        <f>[21]Junho!$J$10</f>
        <v>43.56</v>
      </c>
      <c r="H25" s="3">
        <f>[21]Junho!$J$11</f>
        <v>45.36</v>
      </c>
      <c r="I25" s="3">
        <f>[21]Junho!$J$12</f>
        <v>28.44</v>
      </c>
      <c r="J25" s="3">
        <f>[21]Junho!$J$13</f>
        <v>34.56</v>
      </c>
      <c r="K25" s="3">
        <f>[21]Junho!$J$14</f>
        <v>23.040000000000003</v>
      </c>
      <c r="L25" s="3">
        <f>[21]Junho!$J$15</f>
        <v>32.04</v>
      </c>
      <c r="M25" s="3">
        <f>[21]Junho!$J$16</f>
        <v>38.880000000000003</v>
      </c>
      <c r="N25" s="3">
        <f>[21]Junho!$J$17</f>
        <v>23.759999999999998</v>
      </c>
      <c r="O25" s="3">
        <f>[21]Junho!$J$18</f>
        <v>38.880000000000003</v>
      </c>
      <c r="P25" s="3">
        <f>[21]Junho!$J$19</f>
        <v>40.32</v>
      </c>
      <c r="Q25" s="3">
        <f>[21]Junho!$J$20</f>
        <v>38.519999999999996</v>
      </c>
      <c r="R25" s="3">
        <f>[21]Junho!$J$21</f>
        <v>38.880000000000003</v>
      </c>
      <c r="S25" s="3">
        <f>[21]Junho!$J$22</f>
        <v>35.64</v>
      </c>
      <c r="T25" s="3">
        <f>[21]Junho!$J$23</f>
        <v>50.04</v>
      </c>
      <c r="U25" s="3">
        <f>[21]Junho!$J$24</f>
        <v>37.080000000000005</v>
      </c>
      <c r="V25" s="3">
        <f>[21]Junho!$J$25</f>
        <v>36</v>
      </c>
      <c r="W25" s="3">
        <f>[21]Junho!$J$26</f>
        <v>40.32</v>
      </c>
      <c r="X25" s="3">
        <f>[21]Junho!$J$27</f>
        <v>24.12</v>
      </c>
      <c r="Y25" s="3">
        <f>[21]Junho!$J$28</f>
        <v>28.44</v>
      </c>
      <c r="Z25" s="3">
        <f>[21]Junho!$J$29</f>
        <v>41.76</v>
      </c>
      <c r="AA25" s="3">
        <f>[21]Junho!$J$30</f>
        <v>45.72</v>
      </c>
      <c r="AB25" s="3">
        <f>[21]Junho!$J$31</f>
        <v>25.56</v>
      </c>
      <c r="AC25" s="3">
        <f>[21]Junho!$J$32</f>
        <v>30.6</v>
      </c>
      <c r="AD25" s="3">
        <f>[21]Junho!$J$33</f>
        <v>19.440000000000001</v>
      </c>
      <c r="AE25" s="3">
        <f>[21]Junho!$J$34</f>
        <v>37.800000000000004</v>
      </c>
      <c r="AF25" s="16">
        <f t="shared" si="1"/>
        <v>50.04</v>
      </c>
      <c r="AG25" s="2"/>
    </row>
    <row r="26" spans="1:33" ht="17.100000000000001" customHeight="1" x14ac:dyDescent="0.2">
      <c r="A26" s="9" t="s">
        <v>31</v>
      </c>
      <c r="B26" s="3">
        <f>[22]Junho!$J$5</f>
        <v>20.8</v>
      </c>
      <c r="C26" s="3">
        <f>[22]Junho!$J$6</f>
        <v>19.840000000000003</v>
      </c>
      <c r="D26" s="3">
        <f>[22]Junho!$J$7</f>
        <v>21.44</v>
      </c>
      <c r="E26" s="3">
        <f>[22]Junho!$J$8</f>
        <v>24.32</v>
      </c>
      <c r="F26" s="3">
        <f>[22]Junho!$J$9</f>
        <v>22.080000000000002</v>
      </c>
      <c r="G26" s="3">
        <f>[22]Junho!$J$10</f>
        <v>32.96</v>
      </c>
      <c r="H26" s="3">
        <f>[22]Junho!$J$11</f>
        <v>39.680000000000007</v>
      </c>
      <c r="I26" s="3">
        <f>[22]Junho!$J$12</f>
        <v>22.72</v>
      </c>
      <c r="J26" s="3">
        <f>[22]Junho!$J$13</f>
        <v>30.400000000000002</v>
      </c>
      <c r="K26" s="3">
        <f>[22]Junho!$J$14</f>
        <v>28.480000000000004</v>
      </c>
      <c r="L26" s="3">
        <f>[22]Junho!$J$15</f>
        <v>22.72</v>
      </c>
      <c r="M26" s="3">
        <f>[22]Junho!$J$16</f>
        <v>34.24</v>
      </c>
      <c r="N26" s="3">
        <f>[22]Junho!$J$17</f>
        <v>19.200000000000003</v>
      </c>
      <c r="O26" s="3">
        <f>[22]Junho!$J$18</f>
        <v>22.400000000000002</v>
      </c>
      <c r="P26" s="3">
        <f>[22]Junho!$J$19</f>
        <v>40</v>
      </c>
      <c r="Q26" s="3">
        <f>[22]Junho!$J$20</f>
        <v>40</v>
      </c>
      <c r="R26" s="3">
        <f>[22]Junho!$J$21</f>
        <v>30.72</v>
      </c>
      <c r="S26" s="3">
        <f>[22]Junho!$J$22</f>
        <v>25.92</v>
      </c>
      <c r="T26" s="3">
        <f>[22]Junho!$J$23</f>
        <v>36.160000000000004</v>
      </c>
      <c r="U26" s="3">
        <f>[22]Junho!$J$24</f>
        <v>32</v>
      </c>
      <c r="V26" s="3">
        <f>[22]Junho!$J$25</f>
        <v>32.32</v>
      </c>
      <c r="W26" s="3">
        <f>[22]Junho!$J$26</f>
        <v>25.28</v>
      </c>
      <c r="X26" s="3">
        <f>[22]Junho!$J$27</f>
        <v>21.76</v>
      </c>
      <c r="Y26" s="3">
        <f>[22]Junho!$J$28</f>
        <v>26.560000000000002</v>
      </c>
      <c r="Z26" s="3">
        <f>[22]Junho!$J$29</f>
        <v>31.04</v>
      </c>
      <c r="AA26" s="3">
        <f>[22]Junho!$J$30</f>
        <v>37.760000000000005</v>
      </c>
      <c r="AB26" s="3">
        <f>[22]Junho!$J$31</f>
        <v>31.360000000000003</v>
      </c>
      <c r="AC26" s="3">
        <f>[22]Junho!$J$32</f>
        <v>21.44</v>
      </c>
      <c r="AD26" s="3">
        <f>[22]Junho!$J$33</f>
        <v>20.16</v>
      </c>
      <c r="AE26" s="3">
        <f>[22]Junho!$J$34</f>
        <v>32.96</v>
      </c>
      <c r="AF26" s="16">
        <f t="shared" si="1"/>
        <v>40</v>
      </c>
      <c r="AG26" s="2"/>
    </row>
    <row r="27" spans="1:33" ht="17.100000000000001" customHeight="1" x14ac:dyDescent="0.2">
      <c r="A27" s="9" t="s">
        <v>20</v>
      </c>
      <c r="B27" s="3">
        <f>[23]Janeiro!$J$5</f>
        <v>19.52</v>
      </c>
      <c r="C27" s="3">
        <f>[23]Janeiro!$J$6</f>
        <v>35.839999999999996</v>
      </c>
      <c r="D27" s="3">
        <f>[23]Janeiro!$J$7</f>
        <v>17.28</v>
      </c>
      <c r="E27" s="3">
        <f>[23]Janeiro!$J$8</f>
        <v>48.960000000000008</v>
      </c>
      <c r="F27" s="3">
        <f>[23]Janeiro!$J$9</f>
        <v>22.72</v>
      </c>
      <c r="G27" s="3">
        <f>[23]Janeiro!$J$10</f>
        <v>33.92</v>
      </c>
      <c r="H27" s="3">
        <f>[23]Janeiro!$J$11</f>
        <v>33.92</v>
      </c>
      <c r="I27" s="3">
        <f>[23]Janeiro!$J$12</f>
        <v>46.400000000000006</v>
      </c>
      <c r="J27" s="3">
        <f>[23]Janeiro!$J$13</f>
        <v>29.12</v>
      </c>
      <c r="K27" s="3">
        <f>[23]Janeiro!$J$14</f>
        <v>21.44</v>
      </c>
      <c r="L27" s="3">
        <f>[23]Janeiro!$J$15</f>
        <v>48.64</v>
      </c>
      <c r="M27" s="3">
        <f>[23]Janeiro!$J$16</f>
        <v>26.560000000000002</v>
      </c>
      <c r="N27" s="3">
        <f>[23]Janeiro!$J$17</f>
        <v>43.52</v>
      </c>
      <c r="O27" s="3">
        <f>[23]Janeiro!$J$18</f>
        <v>22.080000000000002</v>
      </c>
      <c r="P27" s="3">
        <f>[23]Janeiro!$J$19</f>
        <v>24.32</v>
      </c>
      <c r="Q27" s="3">
        <f>[23]Janeiro!$J$20</f>
        <v>34.24</v>
      </c>
      <c r="R27" s="3">
        <f>[23]Janeiro!$J$21</f>
        <v>44.800000000000004</v>
      </c>
      <c r="S27" s="3">
        <f>[23]Janeiro!$J$22</f>
        <v>45.120000000000005</v>
      </c>
      <c r="T27" s="3">
        <f>[23]Janeiro!$J$23</f>
        <v>34.24</v>
      </c>
      <c r="U27" s="3">
        <f>[23]Janeiro!$J$24</f>
        <v>19.52</v>
      </c>
      <c r="V27" s="3">
        <f>[23]Janeiro!$J$25</f>
        <v>33.28</v>
      </c>
      <c r="W27" s="3">
        <f>[23]Janeiro!$J$26</f>
        <v>38.72</v>
      </c>
      <c r="X27" s="3">
        <f>[23]Janeiro!$J$27</f>
        <v>40.960000000000008</v>
      </c>
      <c r="Y27" s="3">
        <f>[23]Janeiro!$J$28</f>
        <v>16.96</v>
      </c>
      <c r="Z27" s="3">
        <f>[23]Janeiro!$J$29</f>
        <v>25.6</v>
      </c>
      <c r="AA27" s="3">
        <f>[23]Janeiro!$J$30</f>
        <v>30.080000000000002</v>
      </c>
      <c r="AB27" s="3">
        <f>[23]Janeiro!$J$31</f>
        <v>27.52</v>
      </c>
      <c r="AC27" s="3">
        <f>[23]Janeiro!$J$32</f>
        <v>51.2</v>
      </c>
      <c r="AD27" s="3">
        <f>[23]Janeiro!$J$33</f>
        <v>32</v>
      </c>
      <c r="AE27" s="3">
        <f>[23]Janeiro!$J$34</f>
        <v>19.840000000000003</v>
      </c>
      <c r="AF27" s="16">
        <f t="shared" si="1"/>
        <v>51.2</v>
      </c>
      <c r="AG27" s="2"/>
    </row>
    <row r="28" spans="1:33" s="5" customFormat="1" ht="17.100000000000001" customHeight="1" x14ac:dyDescent="0.2">
      <c r="A28" s="13" t="s">
        <v>34</v>
      </c>
      <c r="B28" s="21">
        <f>MAX(B5:B27)</f>
        <v>34.200000000000003</v>
      </c>
      <c r="C28" s="21">
        <f t="shared" ref="C28:AF28" si="2">MAX(C5:C27)</f>
        <v>35.839999999999996</v>
      </c>
      <c r="D28" s="21">
        <f t="shared" si="2"/>
        <v>42.12</v>
      </c>
      <c r="E28" s="21">
        <f t="shared" si="2"/>
        <v>48.960000000000008</v>
      </c>
      <c r="F28" s="21">
        <f t="shared" si="2"/>
        <v>37.440000000000005</v>
      </c>
      <c r="G28" s="21">
        <f t="shared" si="2"/>
        <v>54</v>
      </c>
      <c r="H28" s="21">
        <f t="shared" si="2"/>
        <v>66.960000000000008</v>
      </c>
      <c r="I28" s="21">
        <f t="shared" si="2"/>
        <v>46.400000000000006</v>
      </c>
      <c r="J28" s="21">
        <f t="shared" si="2"/>
        <v>72.360000000000014</v>
      </c>
      <c r="K28" s="21">
        <f t="shared" si="2"/>
        <v>38.159999999999997</v>
      </c>
      <c r="L28" s="21">
        <f t="shared" si="2"/>
        <v>48.64</v>
      </c>
      <c r="M28" s="21">
        <f t="shared" si="2"/>
        <v>38.880000000000003</v>
      </c>
      <c r="N28" s="21">
        <f t="shared" si="2"/>
        <v>43.52</v>
      </c>
      <c r="O28" s="21">
        <f t="shared" si="2"/>
        <v>44.64</v>
      </c>
      <c r="P28" s="21">
        <f t="shared" si="2"/>
        <v>50.04</v>
      </c>
      <c r="Q28" s="21">
        <f t="shared" si="2"/>
        <v>53.64</v>
      </c>
      <c r="R28" s="21">
        <f t="shared" si="2"/>
        <v>44.800000000000004</v>
      </c>
      <c r="S28" s="21">
        <f t="shared" si="2"/>
        <v>45.120000000000005</v>
      </c>
      <c r="T28" s="21">
        <f t="shared" si="2"/>
        <v>50.04</v>
      </c>
      <c r="U28" s="21">
        <f t="shared" si="2"/>
        <v>45.72</v>
      </c>
      <c r="V28" s="21">
        <f t="shared" si="2"/>
        <v>39.6</v>
      </c>
      <c r="W28" s="21">
        <f t="shared" si="2"/>
        <v>40.32</v>
      </c>
      <c r="X28" s="21">
        <f t="shared" si="2"/>
        <v>40.960000000000008</v>
      </c>
      <c r="Y28" s="21">
        <f t="shared" si="2"/>
        <v>41.04</v>
      </c>
      <c r="Z28" s="21">
        <f t="shared" si="2"/>
        <v>47.88</v>
      </c>
      <c r="AA28" s="21">
        <f t="shared" si="2"/>
        <v>76.464000000000013</v>
      </c>
      <c r="AB28" s="21">
        <f t="shared" si="2"/>
        <v>130.89600000000002</v>
      </c>
      <c r="AC28" s="21">
        <f t="shared" si="2"/>
        <v>51.2</v>
      </c>
      <c r="AD28" s="21">
        <f t="shared" si="2"/>
        <v>47.519999999999996</v>
      </c>
      <c r="AE28" s="52">
        <f t="shared" si="2"/>
        <v>50.76</v>
      </c>
      <c r="AF28" s="21">
        <f t="shared" si="2"/>
        <v>130.89600000000002</v>
      </c>
      <c r="AG28" s="19"/>
    </row>
    <row r="29" spans="1:33" x14ac:dyDescent="0.2">
      <c r="AF29" s="18"/>
      <c r="AG29" s="2"/>
    </row>
    <row r="30" spans="1:33" x14ac:dyDescent="0.2">
      <c r="AF30" s="18"/>
      <c r="AG30" s="2"/>
    </row>
    <row r="31" spans="1:33" x14ac:dyDescent="0.2">
      <c r="AF31" s="18"/>
      <c r="AG31" s="2"/>
    </row>
    <row r="32" spans="1:33" x14ac:dyDescent="0.2">
      <c r="AF32" s="18"/>
      <c r="AG32" s="2"/>
    </row>
    <row r="33" spans="32:33" x14ac:dyDescent="0.2">
      <c r="AF33" s="18"/>
      <c r="AG33" s="2"/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2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2022-03-10T16:22:17Z</dcterms:modified>
</cp:coreProperties>
</file>