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calcPr calcId="145621"/>
</workbook>
</file>

<file path=xl/calcChain.xml><?xml version="1.0" encoding="utf-8"?>
<calcChain xmlns="http://schemas.openxmlformats.org/spreadsheetml/2006/main">
  <c r="F31" i="14" l="1"/>
  <c r="J31" i="14"/>
  <c r="N31" i="14"/>
  <c r="R31" i="14"/>
  <c r="V31" i="14"/>
  <c r="Z31" i="14"/>
  <c r="AD31" i="14"/>
  <c r="B5" i="15"/>
  <c r="C5" i="15"/>
  <c r="D5" i="15"/>
  <c r="D30" i="15" s="1"/>
  <c r="E5" i="15"/>
  <c r="F5" i="15"/>
  <c r="G5" i="15"/>
  <c r="H5" i="15"/>
  <c r="I5" i="15"/>
  <c r="J5" i="15"/>
  <c r="K5" i="15"/>
  <c r="L5" i="15"/>
  <c r="M5" i="15"/>
  <c r="N5" i="15"/>
  <c r="O5" i="15"/>
  <c r="P5" i="15"/>
  <c r="Q5" i="15"/>
  <c r="R5" i="15"/>
  <c r="S5" i="15"/>
  <c r="T5" i="15"/>
  <c r="T30" i="15" s="1"/>
  <c r="U5" i="15"/>
  <c r="V5" i="15"/>
  <c r="W5" i="15"/>
  <c r="X5" i="15"/>
  <c r="Y5" i="15"/>
  <c r="Z5" i="15"/>
  <c r="AA5" i="15"/>
  <c r="AB5" i="15"/>
  <c r="AC5" i="15"/>
  <c r="AD5" i="15"/>
  <c r="AE5" i="15"/>
  <c r="AF5" i="15"/>
  <c r="L5" i="13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AG29" i="14" s="1"/>
  <c r="D29" i="14"/>
  <c r="C29" i="14"/>
  <c r="B29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AF28" i="14" s="1"/>
  <c r="B28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AG27" i="14" s="1"/>
  <c r="D27" i="14"/>
  <c r="C27" i="14"/>
  <c r="B27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AG25" i="14" s="1"/>
  <c r="D25" i="14"/>
  <c r="C25" i="14"/>
  <c r="B25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AF24" i="14" s="1"/>
  <c r="B24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AG23" i="14" s="1"/>
  <c r="D23" i="14"/>
  <c r="C23" i="14"/>
  <c r="B23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AF22" i="14" s="1"/>
  <c r="B22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AF18" i="14" s="1"/>
  <c r="B18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AF14" i="14" s="1"/>
  <c r="B14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AG13" i="14" s="1"/>
  <c r="D13" i="14"/>
  <c r="C13" i="14"/>
  <c r="B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AF10" i="14" s="1"/>
  <c r="B10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AG7" i="14" s="1"/>
  <c r="D7" i="14"/>
  <c r="C7" i="14"/>
  <c r="B7" i="14"/>
  <c r="AE6" i="14"/>
  <c r="AE30" i="14" s="1"/>
  <c r="AD6" i="14"/>
  <c r="AC6" i="14"/>
  <c r="AB6" i="14"/>
  <c r="AA6" i="14"/>
  <c r="AA30" i="14" s="1"/>
  <c r="Z6" i="14"/>
  <c r="Y6" i="14"/>
  <c r="X6" i="14"/>
  <c r="W6" i="14"/>
  <c r="W30" i="14" s="1"/>
  <c r="V6" i="14"/>
  <c r="U6" i="14"/>
  <c r="T6" i="14"/>
  <c r="S6" i="14"/>
  <c r="S30" i="14" s="1"/>
  <c r="R6" i="14"/>
  <c r="Q6" i="14"/>
  <c r="P6" i="14"/>
  <c r="O6" i="14"/>
  <c r="O30" i="14" s="1"/>
  <c r="N6" i="14"/>
  <c r="M6" i="14"/>
  <c r="L6" i="14"/>
  <c r="K6" i="14"/>
  <c r="K30" i="14" s="1"/>
  <c r="J6" i="14"/>
  <c r="I6" i="14"/>
  <c r="H6" i="14"/>
  <c r="G6" i="14"/>
  <c r="G30" i="14" s="1"/>
  <c r="F6" i="14"/>
  <c r="E6" i="14"/>
  <c r="D6" i="14"/>
  <c r="C6" i="14"/>
  <c r="C30" i="14" s="1"/>
  <c r="B6" i="14"/>
  <c r="AE5" i="14"/>
  <c r="AD5" i="14"/>
  <c r="AD30" i="14" s="1"/>
  <c r="AC5" i="14"/>
  <c r="AB5" i="14"/>
  <c r="AB30" i="14" s="1"/>
  <c r="AA5" i="14"/>
  <c r="Z5" i="14"/>
  <c r="Z30" i="14" s="1"/>
  <c r="Y5" i="14"/>
  <c r="X5" i="14"/>
  <c r="X30" i="14" s="1"/>
  <c r="W5" i="14"/>
  <c r="V5" i="14"/>
  <c r="V30" i="14" s="1"/>
  <c r="U5" i="14"/>
  <c r="T5" i="14"/>
  <c r="T30" i="14" s="1"/>
  <c r="S5" i="14"/>
  <c r="R5" i="14"/>
  <c r="R30" i="14" s="1"/>
  <c r="Q5" i="14"/>
  <c r="P5" i="14"/>
  <c r="P30" i="14" s="1"/>
  <c r="O5" i="14"/>
  <c r="N5" i="14"/>
  <c r="N30" i="14" s="1"/>
  <c r="M5" i="14"/>
  <c r="L5" i="14"/>
  <c r="L30" i="14" s="1"/>
  <c r="K5" i="14"/>
  <c r="J5" i="14"/>
  <c r="J30" i="14" s="1"/>
  <c r="I5" i="14"/>
  <c r="H5" i="14"/>
  <c r="H30" i="14" s="1"/>
  <c r="G5" i="14"/>
  <c r="F5" i="14"/>
  <c r="F30" i="14" s="1"/>
  <c r="E5" i="14"/>
  <c r="D5" i="14"/>
  <c r="D30" i="14" s="1"/>
  <c r="C5" i="14"/>
  <c r="B5" i="14"/>
  <c r="B31" i="14" s="1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AF29" i="15" s="1"/>
  <c r="B29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AF28" i="15" s="1"/>
  <c r="D28" i="15"/>
  <c r="C28" i="15"/>
  <c r="B28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AF27" i="15" s="1"/>
  <c r="B27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AF24" i="15" s="1"/>
  <c r="D24" i="15"/>
  <c r="C24" i="15"/>
  <c r="B24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AF23" i="15" s="1"/>
  <c r="B23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AF22" i="15" s="1"/>
  <c r="D22" i="15"/>
  <c r="C22" i="15"/>
  <c r="B22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AF21" i="15" s="1"/>
  <c r="B21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AF20" i="15" s="1"/>
  <c r="D20" i="15"/>
  <c r="C20" i="15"/>
  <c r="B20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AF19" i="15" s="1"/>
  <c r="B19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AF18" i="15" s="1"/>
  <c r="D18" i="15"/>
  <c r="C18" i="15"/>
  <c r="B18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AF17" i="15" s="1"/>
  <c r="B17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AF16" i="15" s="1"/>
  <c r="D16" i="15"/>
  <c r="C16" i="15"/>
  <c r="B16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AF15" i="15" s="1"/>
  <c r="B15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AF14" i="15" s="1"/>
  <c r="D14" i="15"/>
  <c r="C14" i="15"/>
  <c r="B14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AF13" i="15" s="1"/>
  <c r="B13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AF12" i="15" s="1"/>
  <c r="D12" i="15"/>
  <c r="C12" i="15"/>
  <c r="B12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AF11" i="15" s="1"/>
  <c r="B11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AF10" i="15" s="1"/>
  <c r="D10" i="15"/>
  <c r="C10" i="15"/>
  <c r="B10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AF9" i="15" s="1"/>
  <c r="B9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AF8" i="15" s="1"/>
  <c r="D8" i="15"/>
  <c r="C8" i="15"/>
  <c r="B8" i="15"/>
  <c r="AE7" i="15"/>
  <c r="AD7" i="15"/>
  <c r="AC7" i="15"/>
  <c r="AB7" i="15"/>
  <c r="AA7" i="15"/>
  <c r="AA30" i="15" s="1"/>
  <c r="Z7" i="15"/>
  <c r="Y7" i="15"/>
  <c r="X7" i="15"/>
  <c r="W7" i="15"/>
  <c r="W30" i="15" s="1"/>
  <c r="V7" i="15"/>
  <c r="U7" i="15"/>
  <c r="T7" i="15"/>
  <c r="S7" i="15"/>
  <c r="S30" i="15" s="1"/>
  <c r="R7" i="15"/>
  <c r="Q7" i="15"/>
  <c r="P7" i="15"/>
  <c r="O7" i="15"/>
  <c r="N7" i="15"/>
  <c r="M7" i="15"/>
  <c r="L7" i="15"/>
  <c r="K7" i="15"/>
  <c r="K30" i="15" s="1"/>
  <c r="J7" i="15"/>
  <c r="I7" i="15"/>
  <c r="H7" i="15"/>
  <c r="G7" i="15"/>
  <c r="G30" i="15" s="1"/>
  <c r="F7" i="15"/>
  <c r="E7" i="15"/>
  <c r="D7" i="15"/>
  <c r="C7" i="15"/>
  <c r="B7" i="15"/>
  <c r="AE6" i="15"/>
  <c r="AD6" i="15"/>
  <c r="AC6" i="15"/>
  <c r="AC30" i="15" s="1"/>
  <c r="AB6" i="15"/>
  <c r="AA6" i="15"/>
  <c r="Z6" i="15"/>
  <c r="Y6" i="15"/>
  <c r="Y30" i="15" s="1"/>
  <c r="X6" i="15"/>
  <c r="W6" i="15"/>
  <c r="V6" i="15"/>
  <c r="U6" i="15"/>
  <c r="T6" i="15"/>
  <c r="S6" i="15"/>
  <c r="R6" i="15"/>
  <c r="Q6" i="15"/>
  <c r="Q30" i="15" s="1"/>
  <c r="P6" i="15"/>
  <c r="O6" i="15"/>
  <c r="N6" i="15"/>
  <c r="M6" i="15"/>
  <c r="M30" i="15" s="1"/>
  <c r="L6" i="15"/>
  <c r="K6" i="15"/>
  <c r="J6" i="15"/>
  <c r="I6" i="15"/>
  <c r="I30" i="15" s="1"/>
  <c r="H6" i="15"/>
  <c r="G6" i="15"/>
  <c r="F6" i="15"/>
  <c r="E6" i="15"/>
  <c r="E30" i="15" s="1"/>
  <c r="D6" i="15"/>
  <c r="C6" i="15"/>
  <c r="B6" i="15"/>
  <c r="AF29" i="13"/>
  <c r="AF28" i="13"/>
  <c r="AF27" i="13"/>
  <c r="AF26" i="13"/>
  <c r="AF25" i="13"/>
  <c r="AF24" i="13"/>
  <c r="AF23" i="13"/>
  <c r="AF22" i="13"/>
  <c r="AF21" i="13"/>
  <c r="AF20" i="13"/>
  <c r="AF19" i="13"/>
  <c r="AF18" i="13"/>
  <c r="AF17" i="13"/>
  <c r="AF16" i="13"/>
  <c r="AF15" i="13"/>
  <c r="AF14" i="13"/>
  <c r="AF13" i="13"/>
  <c r="AF12" i="13"/>
  <c r="AF11" i="13"/>
  <c r="AF10" i="13"/>
  <c r="AF9" i="13"/>
  <c r="AF8" i="13"/>
  <c r="AF7" i="13"/>
  <c r="AF6" i="13"/>
  <c r="AF5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K5" i="13"/>
  <c r="J5" i="13"/>
  <c r="I5" i="13"/>
  <c r="H5" i="13"/>
  <c r="G5" i="13"/>
  <c r="F5" i="13"/>
  <c r="E5" i="13"/>
  <c r="D5" i="13"/>
  <c r="C5" i="13"/>
  <c r="B5" i="13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AF29" i="12" s="1"/>
  <c r="C29" i="12"/>
  <c r="B29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8" i="12" s="1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AF27" i="12" s="1"/>
  <c r="C27" i="12"/>
  <c r="B27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6" i="12" s="1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AF25" i="12" s="1"/>
  <c r="C25" i="12"/>
  <c r="B25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4" i="12" s="1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AF23" i="12" s="1"/>
  <c r="C23" i="12"/>
  <c r="B23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2" i="12" s="1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AF21" i="12" s="1"/>
  <c r="C21" i="12"/>
  <c r="B21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20" i="12" s="1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8" i="12" s="1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AF17" i="12" s="1"/>
  <c r="C17" i="12"/>
  <c r="B17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AF15" i="12" s="1"/>
  <c r="C15" i="12"/>
  <c r="B15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4" i="12" s="1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AF13" i="12" s="1"/>
  <c r="C13" i="12"/>
  <c r="B13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2" i="12" s="1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AF11" i="12" s="1"/>
  <c r="C11" i="12"/>
  <c r="B11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10" i="12" s="1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AF9" i="12" s="1"/>
  <c r="C9" i="12"/>
  <c r="B9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8" i="12" s="1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AF7" i="12" s="1"/>
  <c r="C7" i="12"/>
  <c r="B7" i="12"/>
  <c r="AE6" i="12"/>
  <c r="AD6" i="12"/>
  <c r="AD30" i="12" s="1"/>
  <c r="AC6" i="12"/>
  <c r="AB6" i="12"/>
  <c r="AA6" i="12"/>
  <c r="Z6" i="12"/>
  <c r="Y6" i="12"/>
  <c r="X6" i="12"/>
  <c r="W6" i="12"/>
  <c r="V6" i="12"/>
  <c r="U6" i="12"/>
  <c r="T6" i="12"/>
  <c r="S6" i="12"/>
  <c r="R6" i="12"/>
  <c r="R30" i="12" s="1"/>
  <c r="Q6" i="12"/>
  <c r="P6" i="12"/>
  <c r="O6" i="12"/>
  <c r="N6" i="12"/>
  <c r="N30" i="12" s="1"/>
  <c r="M6" i="12"/>
  <c r="L6" i="12"/>
  <c r="K6" i="12"/>
  <c r="J6" i="12"/>
  <c r="J30" i="12" s="1"/>
  <c r="I6" i="12"/>
  <c r="H6" i="12"/>
  <c r="G6" i="12"/>
  <c r="F6" i="12"/>
  <c r="F30" i="12" s="1"/>
  <c r="E6" i="12"/>
  <c r="D6" i="12"/>
  <c r="C6" i="12"/>
  <c r="B6" i="12"/>
  <c r="AF6" i="12" s="1"/>
  <c r="AE5" i="12"/>
  <c r="AD5" i="12"/>
  <c r="AC5" i="12"/>
  <c r="AB5" i="12"/>
  <c r="AB30" i="12" s="1"/>
  <c r="AA5" i="12"/>
  <c r="Z5" i="12"/>
  <c r="Y5" i="12"/>
  <c r="X5" i="12"/>
  <c r="X30" i="12" s="1"/>
  <c r="W5" i="12"/>
  <c r="V5" i="12"/>
  <c r="U5" i="12"/>
  <c r="T5" i="12"/>
  <c r="T30" i="12" s="1"/>
  <c r="S5" i="12"/>
  <c r="R5" i="12"/>
  <c r="Q5" i="12"/>
  <c r="P5" i="12"/>
  <c r="P30" i="12" s="1"/>
  <c r="O5" i="12"/>
  <c r="N5" i="12"/>
  <c r="M5" i="12"/>
  <c r="L5" i="12"/>
  <c r="L30" i="12" s="1"/>
  <c r="K5" i="12"/>
  <c r="J5" i="12"/>
  <c r="I5" i="12"/>
  <c r="H5" i="12"/>
  <c r="H30" i="12" s="1"/>
  <c r="G5" i="12"/>
  <c r="F5" i="12"/>
  <c r="E5" i="12"/>
  <c r="D5" i="12"/>
  <c r="C5" i="12"/>
  <c r="B5" i="12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E6" i="9"/>
  <c r="AD6" i="9"/>
  <c r="AC6" i="9"/>
  <c r="AB6" i="9"/>
  <c r="AB30" i="9" s="1"/>
  <c r="AA6" i="9"/>
  <c r="Z6" i="9"/>
  <c r="Y6" i="9"/>
  <c r="X6" i="9"/>
  <c r="X30" i="9" s="1"/>
  <c r="W6" i="9"/>
  <c r="V6" i="9"/>
  <c r="U6" i="9"/>
  <c r="T6" i="9"/>
  <c r="T30" i="9" s="1"/>
  <c r="S6" i="9"/>
  <c r="R6" i="9"/>
  <c r="Q6" i="9"/>
  <c r="P6" i="9"/>
  <c r="P30" i="9" s="1"/>
  <c r="O6" i="9"/>
  <c r="N6" i="9"/>
  <c r="M6" i="9"/>
  <c r="L6" i="9"/>
  <c r="L30" i="9" s="1"/>
  <c r="K6" i="9"/>
  <c r="J6" i="9"/>
  <c r="I6" i="9"/>
  <c r="H6" i="9"/>
  <c r="H30" i="9" s="1"/>
  <c r="G6" i="9"/>
  <c r="F6" i="9"/>
  <c r="E6" i="9"/>
  <c r="D6" i="9"/>
  <c r="C6" i="9"/>
  <c r="B6" i="9"/>
  <c r="AE5" i="9"/>
  <c r="AD5" i="9"/>
  <c r="AD30" i="9" s="1"/>
  <c r="AC5" i="9"/>
  <c r="AB5" i="9"/>
  <c r="AA5" i="9"/>
  <c r="Z5" i="9"/>
  <c r="Z30" i="9" s="1"/>
  <c r="Y5" i="9"/>
  <c r="X5" i="9"/>
  <c r="W5" i="9"/>
  <c r="V5" i="9"/>
  <c r="V30" i="9" s="1"/>
  <c r="U5" i="9"/>
  <c r="T5" i="9"/>
  <c r="S5" i="9"/>
  <c r="R5" i="9"/>
  <c r="R30" i="9" s="1"/>
  <c r="Q5" i="9"/>
  <c r="P5" i="9"/>
  <c r="O5" i="9"/>
  <c r="N5" i="9"/>
  <c r="N30" i="9" s="1"/>
  <c r="M5" i="9"/>
  <c r="L5" i="9"/>
  <c r="K5" i="9"/>
  <c r="J5" i="9"/>
  <c r="J30" i="9" s="1"/>
  <c r="I5" i="9"/>
  <c r="H5" i="9"/>
  <c r="G5" i="9"/>
  <c r="F5" i="9"/>
  <c r="F30" i="9" s="1"/>
  <c r="E5" i="9"/>
  <c r="D5" i="9"/>
  <c r="C5" i="9"/>
  <c r="B5" i="9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10" i="8" s="1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E6" i="8"/>
  <c r="AD6" i="8"/>
  <c r="AD30" i="8" s="1"/>
  <c r="AC6" i="8"/>
  <c r="AB6" i="8"/>
  <c r="AA6" i="8"/>
  <c r="Z6" i="8"/>
  <c r="Z30" i="8" s="1"/>
  <c r="Y6" i="8"/>
  <c r="X6" i="8"/>
  <c r="W6" i="8"/>
  <c r="V6" i="8"/>
  <c r="V30" i="8" s="1"/>
  <c r="U6" i="8"/>
  <c r="T6" i="8"/>
  <c r="S6" i="8"/>
  <c r="R6" i="8"/>
  <c r="R30" i="8" s="1"/>
  <c r="Q6" i="8"/>
  <c r="P6" i="8"/>
  <c r="O6" i="8"/>
  <c r="N6" i="8"/>
  <c r="N30" i="8" s="1"/>
  <c r="M6" i="8"/>
  <c r="L6" i="8"/>
  <c r="K6" i="8"/>
  <c r="J6" i="8"/>
  <c r="J30" i="8" s="1"/>
  <c r="I6" i="8"/>
  <c r="H6" i="8"/>
  <c r="G6" i="8"/>
  <c r="F6" i="8"/>
  <c r="F30" i="8" s="1"/>
  <c r="E6" i="8"/>
  <c r="D6" i="8"/>
  <c r="C6" i="8"/>
  <c r="B6" i="8"/>
  <c r="AE5" i="8"/>
  <c r="AD5" i="8"/>
  <c r="AC5" i="8"/>
  <c r="AB5" i="8"/>
  <c r="AB30" i="8" s="1"/>
  <c r="AA5" i="8"/>
  <c r="Z5" i="8"/>
  <c r="Y5" i="8"/>
  <c r="X5" i="8"/>
  <c r="X30" i="8" s="1"/>
  <c r="W5" i="8"/>
  <c r="V5" i="8"/>
  <c r="U5" i="8"/>
  <c r="T5" i="8"/>
  <c r="T30" i="8" s="1"/>
  <c r="S5" i="8"/>
  <c r="R5" i="8"/>
  <c r="Q5" i="8"/>
  <c r="P5" i="8"/>
  <c r="P30" i="8" s="1"/>
  <c r="O5" i="8"/>
  <c r="N5" i="8"/>
  <c r="M5" i="8"/>
  <c r="L5" i="8"/>
  <c r="L30" i="8" s="1"/>
  <c r="K5" i="8"/>
  <c r="J5" i="8"/>
  <c r="I5" i="8"/>
  <c r="H5" i="8"/>
  <c r="H30" i="8" s="1"/>
  <c r="G5" i="8"/>
  <c r="F5" i="8"/>
  <c r="E5" i="8"/>
  <c r="D5" i="8"/>
  <c r="C5" i="8"/>
  <c r="B5" i="8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9" i="7" s="1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AF28" i="7" s="1"/>
  <c r="C28" i="7"/>
  <c r="B28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7" i="7" s="1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AF26" i="7" s="1"/>
  <c r="C26" i="7"/>
  <c r="B26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5" i="7" s="1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AF24" i="7" s="1"/>
  <c r="C24" i="7"/>
  <c r="B24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3" i="7" s="1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AF22" i="7" s="1"/>
  <c r="C22" i="7"/>
  <c r="B22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1" i="7" s="1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AF20" i="7" s="1"/>
  <c r="C20" i="7"/>
  <c r="B20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9" i="7" s="1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AF18" i="7" s="1"/>
  <c r="C18" i="7"/>
  <c r="B18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7" i="7" s="1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AF16" i="7" s="1"/>
  <c r="C16" i="7"/>
  <c r="B16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3" i="7" s="1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AF12" i="7" s="1"/>
  <c r="C12" i="7"/>
  <c r="B12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1" i="7" s="1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AF10" i="7" s="1"/>
  <c r="C10" i="7"/>
  <c r="B10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9" i="7" s="1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AF8" i="7" s="1"/>
  <c r="C8" i="7"/>
  <c r="B8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7" i="7" s="1"/>
  <c r="AE6" i="7"/>
  <c r="AD6" i="7"/>
  <c r="AC6" i="7"/>
  <c r="AB6" i="7"/>
  <c r="AB30" i="7" s="1"/>
  <c r="AA6" i="7"/>
  <c r="Z6" i="7"/>
  <c r="Y6" i="7"/>
  <c r="X6" i="7"/>
  <c r="X30" i="7" s="1"/>
  <c r="W6" i="7"/>
  <c r="V6" i="7"/>
  <c r="U6" i="7"/>
  <c r="T6" i="7"/>
  <c r="T30" i="7" s="1"/>
  <c r="S6" i="7"/>
  <c r="R6" i="7"/>
  <c r="Q6" i="7"/>
  <c r="P6" i="7"/>
  <c r="P30" i="7" s="1"/>
  <c r="O6" i="7"/>
  <c r="N6" i="7"/>
  <c r="M6" i="7"/>
  <c r="L6" i="7"/>
  <c r="L30" i="7" s="1"/>
  <c r="K6" i="7"/>
  <c r="J6" i="7"/>
  <c r="I6" i="7"/>
  <c r="H6" i="7"/>
  <c r="H30" i="7" s="1"/>
  <c r="G6" i="7"/>
  <c r="F6" i="7"/>
  <c r="E6" i="7"/>
  <c r="D6" i="7"/>
  <c r="C6" i="7"/>
  <c r="B6" i="7"/>
  <c r="AE5" i="7"/>
  <c r="AD5" i="7"/>
  <c r="AD30" i="7" s="1"/>
  <c r="AC5" i="7"/>
  <c r="AB5" i="7"/>
  <c r="AA5" i="7"/>
  <c r="Z5" i="7"/>
  <c r="Z30" i="7" s="1"/>
  <c r="Y5" i="7"/>
  <c r="X5" i="7"/>
  <c r="W5" i="7"/>
  <c r="V5" i="7"/>
  <c r="V30" i="7" s="1"/>
  <c r="U5" i="7"/>
  <c r="T5" i="7"/>
  <c r="S5" i="7"/>
  <c r="R5" i="7"/>
  <c r="R30" i="7" s="1"/>
  <c r="Q5" i="7"/>
  <c r="P5" i="7"/>
  <c r="O5" i="7"/>
  <c r="N5" i="7"/>
  <c r="N30" i="7" s="1"/>
  <c r="M5" i="7"/>
  <c r="L5" i="7"/>
  <c r="K5" i="7"/>
  <c r="J5" i="7"/>
  <c r="J30" i="7" s="1"/>
  <c r="I5" i="7"/>
  <c r="H5" i="7"/>
  <c r="G5" i="7"/>
  <c r="F5" i="7"/>
  <c r="F30" i="7" s="1"/>
  <c r="E5" i="7"/>
  <c r="D5" i="7"/>
  <c r="C5" i="7"/>
  <c r="B5" i="7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AG17" i="6" s="1"/>
  <c r="C17" i="6"/>
  <c r="B17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10" i="6" s="1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E6" i="6"/>
  <c r="AD6" i="6"/>
  <c r="AD30" i="6" s="1"/>
  <c r="AC6" i="6"/>
  <c r="AB6" i="6"/>
  <c r="AA6" i="6"/>
  <c r="Z6" i="6"/>
  <c r="Z30" i="6" s="1"/>
  <c r="Y6" i="6"/>
  <c r="X6" i="6"/>
  <c r="W6" i="6"/>
  <c r="V6" i="6"/>
  <c r="V30" i="6" s="1"/>
  <c r="U6" i="6"/>
  <c r="T6" i="6"/>
  <c r="S6" i="6"/>
  <c r="R6" i="6"/>
  <c r="R30" i="6" s="1"/>
  <c r="Q6" i="6"/>
  <c r="P6" i="6"/>
  <c r="O6" i="6"/>
  <c r="N6" i="6"/>
  <c r="N30" i="6" s="1"/>
  <c r="M6" i="6"/>
  <c r="L6" i="6"/>
  <c r="K6" i="6"/>
  <c r="J6" i="6"/>
  <c r="J30" i="6" s="1"/>
  <c r="I6" i="6"/>
  <c r="H6" i="6"/>
  <c r="G6" i="6"/>
  <c r="F6" i="6"/>
  <c r="F30" i="6" s="1"/>
  <c r="E6" i="6"/>
  <c r="D6" i="6"/>
  <c r="C6" i="6"/>
  <c r="B6" i="6"/>
  <c r="AE5" i="6"/>
  <c r="AD5" i="6"/>
  <c r="AC5" i="6"/>
  <c r="AB5" i="6"/>
  <c r="AB30" i="6" s="1"/>
  <c r="AA5" i="6"/>
  <c r="Z5" i="6"/>
  <c r="Y5" i="6"/>
  <c r="X5" i="6"/>
  <c r="X30" i="6" s="1"/>
  <c r="W5" i="6"/>
  <c r="V5" i="6"/>
  <c r="U5" i="6"/>
  <c r="T5" i="6"/>
  <c r="T30" i="6" s="1"/>
  <c r="S5" i="6"/>
  <c r="R5" i="6"/>
  <c r="Q5" i="6"/>
  <c r="P5" i="6"/>
  <c r="P30" i="6" s="1"/>
  <c r="O5" i="6"/>
  <c r="N5" i="6"/>
  <c r="M5" i="6"/>
  <c r="L5" i="6"/>
  <c r="L30" i="6" s="1"/>
  <c r="K5" i="6"/>
  <c r="J5" i="6"/>
  <c r="I5" i="6"/>
  <c r="H5" i="6"/>
  <c r="H30" i="6" s="1"/>
  <c r="G5" i="6"/>
  <c r="F5" i="6"/>
  <c r="E5" i="6"/>
  <c r="D5" i="6"/>
  <c r="C5" i="6"/>
  <c r="B5" i="6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AF26" i="5" s="1"/>
  <c r="C26" i="5"/>
  <c r="B26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7" i="5" s="1"/>
  <c r="AE6" i="5"/>
  <c r="AD6" i="5"/>
  <c r="AC6" i="5"/>
  <c r="AB6" i="5"/>
  <c r="AB30" i="5" s="1"/>
  <c r="AA6" i="5"/>
  <c r="Z6" i="5"/>
  <c r="Y6" i="5"/>
  <c r="X6" i="5"/>
  <c r="X30" i="5" s="1"/>
  <c r="W6" i="5"/>
  <c r="V6" i="5"/>
  <c r="U6" i="5"/>
  <c r="T6" i="5"/>
  <c r="T30" i="5" s="1"/>
  <c r="S6" i="5"/>
  <c r="R6" i="5"/>
  <c r="Q6" i="5"/>
  <c r="P6" i="5"/>
  <c r="P30" i="5" s="1"/>
  <c r="O6" i="5"/>
  <c r="N6" i="5"/>
  <c r="M6" i="5"/>
  <c r="L6" i="5"/>
  <c r="L30" i="5" s="1"/>
  <c r="K6" i="5"/>
  <c r="J6" i="5"/>
  <c r="I6" i="5"/>
  <c r="H6" i="5"/>
  <c r="H30" i="5" s="1"/>
  <c r="G6" i="5"/>
  <c r="F6" i="5"/>
  <c r="E6" i="5"/>
  <c r="D6" i="5"/>
  <c r="C6" i="5"/>
  <c r="B6" i="5"/>
  <c r="AE5" i="5"/>
  <c r="AD5" i="5"/>
  <c r="AD30" i="5" s="1"/>
  <c r="AC5" i="5"/>
  <c r="AB5" i="5"/>
  <c r="AA5" i="5"/>
  <c r="Z5" i="5"/>
  <c r="Z30" i="5" s="1"/>
  <c r="Y5" i="5"/>
  <c r="X5" i="5"/>
  <c r="W5" i="5"/>
  <c r="V5" i="5"/>
  <c r="U5" i="5"/>
  <c r="T5" i="5"/>
  <c r="S5" i="5"/>
  <c r="R5" i="5"/>
  <c r="R30" i="5" s="1"/>
  <c r="Q5" i="5"/>
  <c r="P5" i="5"/>
  <c r="O5" i="5"/>
  <c r="N5" i="5"/>
  <c r="N30" i="5" s="1"/>
  <c r="M5" i="5"/>
  <c r="L5" i="5"/>
  <c r="K5" i="5"/>
  <c r="J5" i="5"/>
  <c r="J30" i="5" s="1"/>
  <c r="I5" i="5"/>
  <c r="H5" i="5"/>
  <c r="G5" i="5"/>
  <c r="F5" i="5"/>
  <c r="F30" i="5" s="1"/>
  <c r="E5" i="5"/>
  <c r="D5" i="5"/>
  <c r="C5" i="5"/>
  <c r="B5" i="5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AF29" i="4" s="1"/>
  <c r="C29" i="4"/>
  <c r="B29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8" i="4" s="1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AF27" i="4" s="1"/>
  <c r="C27" i="4"/>
  <c r="B27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6" i="4" s="1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AF25" i="4" s="1"/>
  <c r="C25" i="4"/>
  <c r="B25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4" i="4" s="1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AF23" i="4" s="1"/>
  <c r="C23" i="4"/>
  <c r="B23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2" i="4" s="1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AF21" i="4" s="1"/>
  <c r="C21" i="4"/>
  <c r="B21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20" i="4" s="1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AF19" i="4" s="1"/>
  <c r="C19" i="4"/>
  <c r="B19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8" i="4" s="1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AF17" i="4" s="1"/>
  <c r="C17" i="4"/>
  <c r="B17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6" i="4" s="1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AF13" i="4" s="1"/>
  <c r="C13" i="4"/>
  <c r="B13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2" i="4" s="1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AF11" i="4" s="1"/>
  <c r="C11" i="4"/>
  <c r="B11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AF9" i="4" s="1"/>
  <c r="C9" i="4"/>
  <c r="B9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8" i="4" s="1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AF7" i="4" s="1"/>
  <c r="C7" i="4"/>
  <c r="B7" i="4"/>
  <c r="AE6" i="4"/>
  <c r="AD6" i="4"/>
  <c r="AC6" i="4"/>
  <c r="AB6" i="4"/>
  <c r="AA6" i="4"/>
  <c r="Z6" i="4"/>
  <c r="Z30" i="4" s="1"/>
  <c r="Y6" i="4"/>
  <c r="X6" i="4"/>
  <c r="W6" i="4"/>
  <c r="V6" i="4"/>
  <c r="V30" i="4" s="1"/>
  <c r="U6" i="4"/>
  <c r="T6" i="4"/>
  <c r="S6" i="4"/>
  <c r="R6" i="4"/>
  <c r="R30" i="4" s="1"/>
  <c r="Q6" i="4"/>
  <c r="P6" i="4"/>
  <c r="O6" i="4"/>
  <c r="N6" i="4"/>
  <c r="N30" i="4" s="1"/>
  <c r="M6" i="4"/>
  <c r="L6" i="4"/>
  <c r="K6" i="4"/>
  <c r="J6" i="4"/>
  <c r="J30" i="4" s="1"/>
  <c r="I6" i="4"/>
  <c r="H6" i="4"/>
  <c r="G6" i="4"/>
  <c r="F6" i="4"/>
  <c r="F30" i="4" s="1"/>
  <c r="E6" i="4"/>
  <c r="D6" i="4"/>
  <c r="C6" i="4"/>
  <c r="B6" i="4"/>
  <c r="AE5" i="4"/>
  <c r="AD5" i="4"/>
  <c r="AC5" i="4"/>
  <c r="AB5" i="4"/>
  <c r="AB30" i="4" s="1"/>
  <c r="AA5" i="4"/>
  <c r="Z5" i="4"/>
  <c r="Y5" i="4"/>
  <c r="X5" i="4"/>
  <c r="X30" i="4" s="1"/>
  <c r="W5" i="4"/>
  <c r="V5" i="4"/>
  <c r="U5" i="4"/>
  <c r="T5" i="4"/>
  <c r="T30" i="4" s="1"/>
  <c r="S5" i="4"/>
  <c r="R5" i="4"/>
  <c r="Q5" i="4"/>
  <c r="P5" i="4"/>
  <c r="P30" i="4" s="1"/>
  <c r="O5" i="4"/>
  <c r="N5" i="4"/>
  <c r="M5" i="4"/>
  <c r="L5" i="4"/>
  <c r="L30" i="4" s="1"/>
  <c r="K5" i="4"/>
  <c r="J5" i="4"/>
  <c r="I5" i="4"/>
  <c r="H5" i="4"/>
  <c r="H30" i="4" s="1"/>
  <c r="G5" i="4"/>
  <c r="F5" i="4"/>
  <c r="E5" i="4"/>
  <c r="D5" i="4"/>
  <c r="C5" i="4"/>
  <c r="B5" i="4"/>
  <c r="AG5" i="14"/>
  <c r="AG15" i="14"/>
  <c r="E30" i="9"/>
  <c r="I30" i="9"/>
  <c r="U30" i="9"/>
  <c r="Y30" i="9"/>
  <c r="AC30" i="9"/>
  <c r="AF27" i="14"/>
  <c r="AF23" i="14"/>
  <c r="AF16" i="14"/>
  <c r="C30" i="5"/>
  <c r="S30" i="5"/>
  <c r="W30" i="5"/>
  <c r="AE30" i="5"/>
  <c r="G30" i="5"/>
  <c r="AA30" i="5"/>
  <c r="E30" i="6"/>
  <c r="I30" i="6"/>
  <c r="U30" i="6"/>
  <c r="Y30" i="6"/>
  <c r="AC30" i="6"/>
  <c r="C30" i="7"/>
  <c r="G30" i="7"/>
  <c r="S30" i="7"/>
  <c r="W30" i="7"/>
  <c r="AA30" i="7"/>
  <c r="AE30" i="7"/>
  <c r="E30" i="8"/>
  <c r="I30" i="8"/>
  <c r="U30" i="8"/>
  <c r="Y30" i="8"/>
  <c r="AC30" i="8"/>
  <c r="C30" i="12"/>
  <c r="G30" i="12"/>
  <c r="S30" i="12"/>
  <c r="W30" i="12"/>
  <c r="AA30" i="12"/>
  <c r="AE30" i="12"/>
  <c r="B30" i="15"/>
  <c r="F30" i="15"/>
  <c r="J30" i="15"/>
  <c r="V30" i="15"/>
  <c r="Z30" i="15"/>
  <c r="AD30" i="15"/>
  <c r="AF8" i="14"/>
  <c r="AG28" i="14"/>
  <c r="AF29" i="14"/>
  <c r="AG11" i="14"/>
  <c r="AG9" i="14"/>
  <c r="C30" i="9"/>
  <c r="G30" i="9"/>
  <c r="K30" i="9"/>
  <c r="O30" i="9"/>
  <c r="S30" i="9"/>
  <c r="W30" i="9"/>
  <c r="AA30" i="9"/>
  <c r="AE30" i="9"/>
  <c r="AF6" i="15"/>
  <c r="AG21" i="14"/>
  <c r="AG17" i="14"/>
  <c r="AF12" i="14"/>
  <c r="U30" i="15"/>
  <c r="R30" i="15"/>
  <c r="E30" i="5"/>
  <c r="M30" i="5"/>
  <c r="U30" i="5"/>
  <c r="Y30" i="5"/>
  <c r="S30" i="6"/>
  <c r="I30" i="5"/>
  <c r="Q30" i="5"/>
  <c r="AC30" i="5"/>
  <c r="C30" i="6"/>
  <c r="G30" i="6"/>
  <c r="K30" i="6"/>
  <c r="O30" i="6"/>
  <c r="W30" i="6"/>
  <c r="AA30" i="6"/>
  <c r="AE30" i="6"/>
  <c r="E30" i="7"/>
  <c r="I30" i="7"/>
  <c r="M30" i="7"/>
  <c r="Q30" i="7"/>
  <c r="U30" i="7"/>
  <c r="Y30" i="7"/>
  <c r="AC30" i="7"/>
  <c r="C30" i="8"/>
  <c r="G30" i="8"/>
  <c r="K30" i="8"/>
  <c r="O30" i="8"/>
  <c r="S30" i="8"/>
  <c r="W30" i="8"/>
  <c r="AA30" i="8"/>
  <c r="AE30" i="8"/>
  <c r="E30" i="12"/>
  <c r="I30" i="12"/>
  <c r="M30" i="12"/>
  <c r="Q30" i="12"/>
  <c r="U30" i="12"/>
  <c r="Y30" i="12"/>
  <c r="AC30" i="12"/>
  <c r="H30" i="15"/>
  <c r="L30" i="15"/>
  <c r="P30" i="15"/>
  <c r="X30" i="15"/>
  <c r="AB30" i="15"/>
  <c r="AF19" i="12"/>
  <c r="K30" i="5"/>
  <c r="O30" i="5"/>
  <c r="M30" i="6"/>
  <c r="Q30" i="6"/>
  <c r="K30" i="7"/>
  <c r="O30" i="7"/>
  <c r="M30" i="8"/>
  <c r="Q30" i="8"/>
  <c r="K30" i="12"/>
  <c r="O30" i="12"/>
  <c r="N30" i="15"/>
  <c r="M30" i="9"/>
  <c r="Q30" i="9"/>
  <c r="AF25" i="15"/>
  <c r="AF25" i="14"/>
  <c r="AF26" i="15"/>
  <c r="O30" i="15"/>
  <c r="AE30" i="15"/>
  <c r="AF26" i="14"/>
  <c r="AF20" i="14"/>
  <c r="AG19" i="14"/>
  <c r="AF5" i="14"/>
  <c r="AF7" i="14"/>
  <c r="AF9" i="14"/>
  <c r="AF11" i="14"/>
  <c r="AF13" i="14"/>
  <c r="AF15" i="14"/>
  <c r="AF17" i="14"/>
  <c r="AF19" i="14"/>
  <c r="AF21" i="14"/>
  <c r="AG6" i="14"/>
  <c r="AG8" i="14"/>
  <c r="AG10" i="14"/>
  <c r="AG12" i="14"/>
  <c r="AG14" i="14"/>
  <c r="AG16" i="14"/>
  <c r="AG18" i="14"/>
  <c r="AG20" i="14"/>
  <c r="AG22" i="14"/>
  <c r="AG24" i="14"/>
  <c r="AG26" i="14"/>
  <c r="AF6" i="14"/>
  <c r="C3" i="14"/>
  <c r="D3" i="14" s="1"/>
  <c r="E3" i="14" s="1"/>
  <c r="F3" i="14" s="1"/>
  <c r="G3" i="14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/>
  <c r="H3" i="15" s="1"/>
  <c r="I3" i="15" s="1"/>
  <c r="J3" i="15" s="1"/>
  <c r="K3" i="15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/>
  <c r="E3" i="12" s="1"/>
  <c r="F3" i="12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/>
  <c r="E3" i="6" s="1"/>
  <c r="F3" i="6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F15" i="4"/>
  <c r="U30" i="4"/>
  <c r="E30" i="4"/>
  <c r="I30" i="4"/>
  <c r="Y30" i="4"/>
  <c r="AC30" i="4"/>
  <c r="M30" i="4"/>
  <c r="Q30" i="4"/>
  <c r="AD30" i="4"/>
  <c r="AF14" i="4"/>
  <c r="AF10" i="4"/>
  <c r="C30" i="4"/>
  <c r="G30" i="4"/>
  <c r="K30" i="4"/>
  <c r="O30" i="4"/>
  <c r="S30" i="4"/>
  <c r="W30" i="4"/>
  <c r="AA30" i="4"/>
  <c r="AE30" i="4"/>
  <c r="B30" i="5" l="1"/>
  <c r="AG5" i="5"/>
  <c r="AF5" i="5"/>
  <c r="AF9" i="5"/>
  <c r="AG9" i="5"/>
  <c r="AF10" i="5"/>
  <c r="AG10" i="5"/>
  <c r="AF16" i="5"/>
  <c r="AG16" i="5"/>
  <c r="AF18" i="5"/>
  <c r="AG18" i="5"/>
  <c r="AF22" i="5"/>
  <c r="AG22" i="5"/>
  <c r="AG25" i="5"/>
  <c r="AF25" i="5"/>
  <c r="AF5" i="6"/>
  <c r="AG5" i="6"/>
  <c r="D30" i="6"/>
  <c r="AF8" i="6"/>
  <c r="AG8" i="6"/>
  <c r="AF20" i="6"/>
  <c r="AG20" i="6"/>
  <c r="AG21" i="6"/>
  <c r="AF21" i="6"/>
  <c r="AF28" i="6"/>
  <c r="AG28" i="6"/>
  <c r="AF15" i="7"/>
  <c r="AF5" i="8"/>
  <c r="D30" i="8"/>
  <c r="AG5" i="8"/>
  <c r="AF7" i="8"/>
  <c r="AG7" i="8"/>
  <c r="AF9" i="8"/>
  <c r="AG9" i="8"/>
  <c r="AF11" i="8"/>
  <c r="AG11" i="8"/>
  <c r="AF15" i="8"/>
  <c r="AG15" i="8"/>
  <c r="AF16" i="9"/>
  <c r="AG16" i="9"/>
  <c r="AG22" i="9"/>
  <c r="AF22" i="9"/>
  <c r="AG7" i="5"/>
  <c r="AF30" i="14"/>
  <c r="AF31" i="14"/>
  <c r="B30" i="4"/>
  <c r="AF6" i="4"/>
  <c r="AF17" i="5"/>
  <c r="AG17" i="5"/>
  <c r="AF23" i="5"/>
  <c r="AG23" i="5"/>
  <c r="AF24" i="5"/>
  <c r="AG24" i="5"/>
  <c r="AF11" i="6"/>
  <c r="AG11" i="6"/>
  <c r="AF22" i="6"/>
  <c r="AG22" i="6"/>
  <c r="AG23" i="6"/>
  <c r="AF23" i="6"/>
  <c r="AF24" i="6"/>
  <c r="AG24" i="6"/>
  <c r="AG25" i="6"/>
  <c r="AF25" i="6"/>
  <c r="AF14" i="7"/>
  <c r="AG8" i="8"/>
  <c r="AF8" i="8"/>
  <c r="AF13" i="8"/>
  <c r="AG13" i="8"/>
  <c r="AF14" i="8"/>
  <c r="AG14" i="8"/>
  <c r="AG16" i="8"/>
  <c r="AF16" i="8"/>
  <c r="AG17" i="8"/>
  <c r="AF17" i="8"/>
  <c r="AG22" i="8"/>
  <c r="AF22" i="8"/>
  <c r="AG23" i="8"/>
  <c r="AF23" i="8"/>
  <c r="AF24" i="8"/>
  <c r="AG24" i="8"/>
  <c r="AF25" i="8"/>
  <c r="AG25" i="8"/>
  <c r="AF26" i="8"/>
  <c r="AG26" i="8"/>
  <c r="AF27" i="8"/>
  <c r="AG27" i="8"/>
  <c r="AG7" i="9"/>
  <c r="AF7" i="9"/>
  <c r="AF8" i="9"/>
  <c r="AG8" i="9"/>
  <c r="AG11" i="9"/>
  <c r="AF11" i="9"/>
  <c r="AF13" i="9"/>
  <c r="AG13" i="9"/>
  <c r="AG21" i="9"/>
  <c r="AF21" i="9"/>
  <c r="AG25" i="9"/>
  <c r="AF25" i="9"/>
  <c r="AF17" i="6"/>
  <c r="B30" i="12"/>
  <c r="AG10" i="8"/>
  <c r="AF5" i="4"/>
  <c r="AF30" i="4" s="1"/>
  <c r="D30" i="4"/>
  <c r="AF8" i="5"/>
  <c r="AG8" i="5"/>
  <c r="AF14" i="5"/>
  <c r="AG14" i="5"/>
  <c r="V30" i="5"/>
  <c r="AF27" i="5"/>
  <c r="AG27" i="5"/>
  <c r="AF28" i="5"/>
  <c r="AG28" i="5"/>
  <c r="AF6" i="6"/>
  <c r="B30" i="6"/>
  <c r="AG6" i="6"/>
  <c r="AG9" i="6"/>
  <c r="AF9" i="6"/>
  <c r="AG14" i="6"/>
  <c r="AF14" i="6"/>
  <c r="AG15" i="6"/>
  <c r="AF15" i="6"/>
  <c r="AF26" i="6"/>
  <c r="AG26" i="6"/>
  <c r="AG27" i="6"/>
  <c r="AF27" i="6"/>
  <c r="AG29" i="6"/>
  <c r="AF29" i="6"/>
  <c r="AF6" i="7"/>
  <c r="D30" i="7"/>
  <c r="AF6" i="8"/>
  <c r="AG6" i="8"/>
  <c r="B30" i="8"/>
  <c r="AF12" i="8"/>
  <c r="AG12" i="8"/>
  <c r="AG20" i="8"/>
  <c r="AF20" i="8"/>
  <c r="AF21" i="8"/>
  <c r="AG21" i="8"/>
  <c r="AF28" i="8"/>
  <c r="AG28" i="8"/>
  <c r="AG29" i="8"/>
  <c r="AF29" i="8"/>
  <c r="AF12" i="9"/>
  <c r="AG12" i="9"/>
  <c r="AF15" i="9"/>
  <c r="AG15" i="9"/>
  <c r="AG17" i="9"/>
  <c r="AF17" i="9"/>
  <c r="AG19" i="9"/>
  <c r="AF19" i="9"/>
  <c r="AF20" i="9"/>
  <c r="AG20" i="9"/>
  <c r="AF27" i="9"/>
  <c r="AG27" i="9"/>
  <c r="AF28" i="9"/>
  <c r="AG28" i="9"/>
  <c r="Z30" i="12"/>
  <c r="AF16" i="12"/>
  <c r="D30" i="5"/>
  <c r="AG6" i="5"/>
  <c r="AF6" i="5"/>
  <c r="AF11" i="5"/>
  <c r="AG11" i="5"/>
  <c r="AF12" i="5"/>
  <c r="AG12" i="5"/>
  <c r="AF13" i="5"/>
  <c r="AG13" i="5"/>
  <c r="AF15" i="5"/>
  <c r="AG15" i="5"/>
  <c r="AF19" i="5"/>
  <c r="AG19" i="5"/>
  <c r="AF20" i="5"/>
  <c r="AG20" i="5"/>
  <c r="AF21" i="5"/>
  <c r="AG21" i="5"/>
  <c r="AF29" i="5"/>
  <c r="AG29" i="5"/>
  <c r="AG7" i="6"/>
  <c r="AF7" i="6"/>
  <c r="AF12" i="6"/>
  <c r="AG12" i="6"/>
  <c r="AF13" i="6"/>
  <c r="AG13" i="6"/>
  <c r="AF16" i="6"/>
  <c r="AG16" i="6"/>
  <c r="AF18" i="6"/>
  <c r="AG18" i="6"/>
  <c r="AF19" i="6"/>
  <c r="AG19" i="6"/>
  <c r="AF5" i="7"/>
  <c r="B30" i="7"/>
  <c r="AF18" i="8"/>
  <c r="AG18" i="8"/>
  <c r="AF19" i="8"/>
  <c r="AG19" i="8"/>
  <c r="AF5" i="9"/>
  <c r="B30" i="9"/>
  <c r="AG5" i="9"/>
  <c r="AG6" i="9"/>
  <c r="D30" i="9"/>
  <c r="AF6" i="9"/>
  <c r="AG9" i="9"/>
  <c r="AF9" i="9"/>
  <c r="AG10" i="9"/>
  <c r="AF10" i="9"/>
  <c r="AF14" i="9"/>
  <c r="AG14" i="9"/>
  <c r="AG18" i="9"/>
  <c r="AF18" i="9"/>
  <c r="AF23" i="9"/>
  <c r="AG23" i="9"/>
  <c r="AF24" i="9"/>
  <c r="AG24" i="9"/>
  <c r="AF26" i="9"/>
  <c r="AG26" i="9"/>
  <c r="AG29" i="9"/>
  <c r="AF29" i="9"/>
  <c r="AF5" i="12"/>
  <c r="AF30" i="12" s="1"/>
  <c r="D30" i="12"/>
  <c r="V30" i="12"/>
  <c r="AG10" i="6"/>
  <c r="AG26" i="5"/>
  <c r="AF7" i="15"/>
  <c r="AF30" i="15" s="1"/>
  <c r="C30" i="15"/>
  <c r="AG30" i="14"/>
  <c r="E30" i="14"/>
  <c r="E31" i="14"/>
  <c r="I30" i="14"/>
  <c r="I31" i="14"/>
  <c r="M30" i="14"/>
  <c r="M31" i="14"/>
  <c r="Q30" i="14"/>
  <c r="Q31" i="14"/>
  <c r="U30" i="14"/>
  <c r="U31" i="14"/>
  <c r="Y30" i="14"/>
  <c r="Y31" i="14"/>
  <c r="AC30" i="14"/>
  <c r="AC31" i="14"/>
  <c r="C31" i="14"/>
  <c r="G31" i="14"/>
  <c r="K31" i="14"/>
  <c r="O31" i="14"/>
  <c r="S31" i="14"/>
  <c r="W31" i="14"/>
  <c r="AA31" i="14"/>
  <c r="AE31" i="14"/>
  <c r="B30" i="14"/>
  <c r="AB31" i="14"/>
  <c r="X31" i="14"/>
  <c r="T31" i="14"/>
  <c r="P31" i="14"/>
  <c r="L31" i="14"/>
  <c r="H31" i="14"/>
  <c r="D31" i="14"/>
  <c r="AF30" i="5" l="1"/>
  <c r="AG30" i="9"/>
  <c r="AF30" i="7"/>
  <c r="AG30" i="8"/>
  <c r="AG30" i="5"/>
  <c r="AG30" i="6"/>
  <c r="AF30" i="9"/>
  <c r="AF30" i="8"/>
  <c r="AF30" i="6"/>
</calcChain>
</file>

<file path=xl/sharedStrings.xml><?xml version="1.0" encoding="utf-8"?>
<sst xmlns="http://schemas.openxmlformats.org/spreadsheetml/2006/main" count="358" uniqueCount="62">
  <si>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</si>
  <si>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</si>
  <si>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</si>
  <si>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</si>
  <si>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</si>
  <si>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</si>
  <si>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</si>
  <si>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</si>
  <si>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</si>
  <si>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</si>
  <si>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</si>
  <si>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</si>
  <si>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</si>
  <si>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</si>
  <si>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</si>
  <si>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</si>
  <si>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</si>
  <si>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</si>
  <si>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</si>
  <si>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</si>
  <si>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</si>
  <si>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</si>
  <si>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</si>
  <si>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</si>
  <si>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</si>
  <si>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</si>
  <si>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</si>
  <si>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</si>
  <si>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</si>
  <si>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</si>
  <si>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</si>
  <si>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</si>
  <si>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</si>
  <si>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</si>
  <si>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</si>
  <si>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</si>
  <si>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</si>
  <si>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</si>
  <si>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</si>
  <si>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</si>
  <si>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</si>
  <si>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</si>
  <si>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</si>
  <si>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</si>
  <si>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</si>
  <si>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Água Clara</t>
  </si>
  <si>
    <t>L</t>
  </si>
  <si>
    <t>S</t>
  </si>
  <si>
    <t>Jardim</t>
  </si>
  <si>
    <t>Bela Vista</t>
  </si>
  <si>
    <t>quantos dias</t>
  </si>
  <si>
    <t>sem chuva?</t>
  </si>
  <si>
    <t>NE</t>
  </si>
  <si>
    <t>N</t>
  </si>
  <si>
    <t>SE</t>
  </si>
  <si>
    <t>SO</t>
  </si>
  <si>
    <t>Junho 2012</t>
  </si>
  <si>
    <t>junho 2012</t>
  </si>
  <si>
    <t>NO</t>
  </si>
  <si>
    <t>O</t>
  </si>
  <si>
    <t>S/DADOS</t>
  </si>
  <si>
    <t>choveu 30/06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</si>
</sst>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2" fontId="6" fillId="0" borderId="6" xfId="0" applyNumberFormat="1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9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2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2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23.733333333333331</v>
          </cell>
          <cell r="C5">
            <v>30.6</v>
          </cell>
          <cell r="D5">
            <v>19</v>
          </cell>
          <cell r="E5">
            <v>78.541666666666671</v>
          </cell>
          <cell r="F5">
            <v>97</v>
          </cell>
          <cell r="G5">
            <v>46</v>
          </cell>
          <cell r="H5">
            <v>2.1</v>
          </cell>
          <cell r="I5" t="str">
            <v>SO</v>
          </cell>
          <cell r="J5">
            <v>17.28</v>
          </cell>
          <cell r="K5">
            <v>0</v>
          </cell>
        </row>
        <row r="6">
          <cell r="B6">
            <v>23.029166666666665</v>
          </cell>
          <cell r="C6">
            <v>31.5</v>
          </cell>
          <cell r="D6">
            <v>17.3</v>
          </cell>
          <cell r="E6">
            <v>79.75</v>
          </cell>
          <cell r="F6">
            <v>99</v>
          </cell>
          <cell r="G6">
            <v>39</v>
          </cell>
          <cell r="H6">
            <v>2.5</v>
          </cell>
          <cell r="I6" t="str">
            <v>O</v>
          </cell>
          <cell r="J6">
            <v>17.64</v>
          </cell>
          <cell r="K6">
            <v>0.2</v>
          </cell>
        </row>
        <row r="7">
          <cell r="B7">
            <v>23.804166666666664</v>
          </cell>
          <cell r="C7">
            <v>32.4</v>
          </cell>
          <cell r="D7">
            <v>16.899999999999999</v>
          </cell>
          <cell r="E7">
            <v>73.291666666666671</v>
          </cell>
          <cell r="F7">
            <v>98</v>
          </cell>
          <cell r="G7">
            <v>34</v>
          </cell>
          <cell r="H7">
            <v>3.3</v>
          </cell>
          <cell r="I7" t="str">
            <v>NE</v>
          </cell>
          <cell r="J7">
            <v>28.44</v>
          </cell>
          <cell r="K7">
            <v>0</v>
          </cell>
        </row>
        <row r="8">
          <cell r="B8">
            <v>23.254166666666663</v>
          </cell>
          <cell r="C8">
            <v>32.5</v>
          </cell>
          <cell r="D8">
            <v>18</v>
          </cell>
          <cell r="E8">
            <v>76.125</v>
          </cell>
          <cell r="F8">
            <v>94</v>
          </cell>
          <cell r="G8">
            <v>38</v>
          </cell>
          <cell r="H8">
            <v>5.6</v>
          </cell>
          <cell r="I8" t="str">
            <v>NE</v>
          </cell>
          <cell r="J8">
            <v>56.16</v>
          </cell>
          <cell r="K8">
            <v>0.2</v>
          </cell>
        </row>
        <row r="9">
          <cell r="B9">
            <v>18.720833333333335</v>
          </cell>
          <cell r="C9">
            <v>26.3</v>
          </cell>
          <cell r="D9">
            <v>14.9</v>
          </cell>
          <cell r="E9">
            <v>88.041666666666671</v>
          </cell>
          <cell r="F9">
            <v>97</v>
          </cell>
          <cell r="G9">
            <v>64</v>
          </cell>
          <cell r="H9">
            <v>3.4</v>
          </cell>
          <cell r="I9" t="str">
            <v>NO</v>
          </cell>
          <cell r="J9">
            <v>28.44</v>
          </cell>
          <cell r="K9">
            <v>10.799999999999997</v>
          </cell>
        </row>
        <row r="10">
          <cell r="B10">
            <v>16.220833333333331</v>
          </cell>
          <cell r="C10">
            <v>18.3</v>
          </cell>
          <cell r="D10">
            <v>14.8</v>
          </cell>
          <cell r="E10">
            <v>94.125</v>
          </cell>
          <cell r="F10">
            <v>98</v>
          </cell>
          <cell r="G10">
            <v>88</v>
          </cell>
          <cell r="H10">
            <v>1.6</v>
          </cell>
          <cell r="I10" t="str">
            <v>O</v>
          </cell>
          <cell r="J10">
            <v>14.76</v>
          </cell>
          <cell r="K10">
            <v>20.199999999999996</v>
          </cell>
        </row>
        <row r="11">
          <cell r="B11">
            <v>13.383333333333333</v>
          </cell>
          <cell r="C11">
            <v>17.399999999999999</v>
          </cell>
          <cell r="D11">
            <v>10.8</v>
          </cell>
          <cell r="E11">
            <v>86.875</v>
          </cell>
          <cell r="F11">
            <v>98</v>
          </cell>
          <cell r="G11">
            <v>67</v>
          </cell>
          <cell r="H11">
            <v>3.4</v>
          </cell>
          <cell r="I11" t="str">
            <v>NO</v>
          </cell>
          <cell r="J11">
            <v>36.72</v>
          </cell>
          <cell r="K11">
            <v>21</v>
          </cell>
        </row>
        <row r="12">
          <cell r="B12">
            <v>14.733333333333334</v>
          </cell>
          <cell r="C12">
            <v>19.7</v>
          </cell>
          <cell r="D12">
            <v>11.8</v>
          </cell>
          <cell r="E12">
            <v>74.833333333333329</v>
          </cell>
          <cell r="F12">
            <v>89</v>
          </cell>
          <cell r="G12">
            <v>64</v>
          </cell>
          <cell r="H12">
            <v>2.5</v>
          </cell>
          <cell r="I12" t="str">
            <v>O</v>
          </cell>
          <cell r="J12">
            <v>18.36</v>
          </cell>
          <cell r="K12">
            <v>0.2</v>
          </cell>
        </row>
        <row r="13">
          <cell r="B13">
            <v>17.029166666666672</v>
          </cell>
          <cell r="C13">
            <v>19.399999999999999</v>
          </cell>
          <cell r="D13">
            <v>14.8</v>
          </cell>
          <cell r="E13">
            <v>88.833333333333329</v>
          </cell>
          <cell r="F13">
            <v>97</v>
          </cell>
          <cell r="G13">
            <v>79</v>
          </cell>
          <cell r="H13">
            <v>2.1</v>
          </cell>
          <cell r="I13" t="str">
            <v>O</v>
          </cell>
          <cell r="J13">
            <v>16.559999999999999</v>
          </cell>
          <cell r="K13">
            <v>0</v>
          </cell>
        </row>
        <row r="14">
          <cell r="B14">
            <v>21.658333333333335</v>
          </cell>
          <cell r="C14">
            <v>29.4</v>
          </cell>
          <cell r="D14">
            <v>17.600000000000001</v>
          </cell>
          <cell r="E14">
            <v>80.958333333333329</v>
          </cell>
          <cell r="F14">
            <v>96</v>
          </cell>
          <cell r="G14">
            <v>52</v>
          </cell>
          <cell r="H14">
            <v>3.1</v>
          </cell>
          <cell r="I14" t="str">
            <v>SE</v>
          </cell>
          <cell r="J14">
            <v>23.400000000000002</v>
          </cell>
          <cell r="K14">
            <v>0.4</v>
          </cell>
        </row>
        <row r="15">
          <cell r="B15">
            <v>22.870833333333334</v>
          </cell>
          <cell r="C15">
            <v>31.4</v>
          </cell>
          <cell r="D15">
            <v>17.399999999999999</v>
          </cell>
          <cell r="E15">
            <v>80.625</v>
          </cell>
          <cell r="F15">
            <v>98</v>
          </cell>
          <cell r="G15">
            <v>43</v>
          </cell>
          <cell r="H15">
            <v>1.9</v>
          </cell>
          <cell r="I15" t="str">
            <v>NO</v>
          </cell>
          <cell r="J15">
            <v>18</v>
          </cell>
          <cell r="K15">
            <v>0.2</v>
          </cell>
        </row>
        <row r="16">
          <cell r="B16">
            <v>23.362500000000001</v>
          </cell>
          <cell r="C16">
            <v>31.8</v>
          </cell>
          <cell r="D16">
            <v>17.2</v>
          </cell>
          <cell r="E16">
            <v>78.208333333333329</v>
          </cell>
          <cell r="F16">
            <v>98</v>
          </cell>
          <cell r="G16">
            <v>41</v>
          </cell>
          <cell r="H16">
            <v>2.9</v>
          </cell>
          <cell r="I16" t="str">
            <v>NO</v>
          </cell>
          <cell r="J16">
            <v>24.48</v>
          </cell>
          <cell r="K16">
            <v>0</v>
          </cell>
        </row>
        <row r="17">
          <cell r="B17">
            <v>22.974999999999998</v>
          </cell>
          <cell r="C17">
            <v>30.9</v>
          </cell>
          <cell r="D17">
            <v>16.600000000000001</v>
          </cell>
          <cell r="E17">
            <v>76.833333333333329</v>
          </cell>
          <cell r="F17">
            <v>98</v>
          </cell>
          <cell r="G17">
            <v>37</v>
          </cell>
          <cell r="H17">
            <v>3.6</v>
          </cell>
          <cell r="I17" t="str">
            <v>O</v>
          </cell>
          <cell r="J17">
            <v>30.96</v>
          </cell>
          <cell r="K17">
            <v>0.2</v>
          </cell>
        </row>
        <row r="18">
          <cell r="B18">
            <v>22.433333333333334</v>
          </cell>
          <cell r="C18">
            <v>30.2</v>
          </cell>
          <cell r="D18">
            <v>16.5</v>
          </cell>
          <cell r="E18">
            <v>77.041666666666671</v>
          </cell>
          <cell r="F18">
            <v>98</v>
          </cell>
          <cell r="G18">
            <v>41</v>
          </cell>
          <cell r="H18">
            <v>2.2999999999999998</v>
          </cell>
          <cell r="I18" t="str">
            <v>O</v>
          </cell>
          <cell r="J18">
            <v>21.6</v>
          </cell>
          <cell r="K18">
            <v>0</v>
          </cell>
        </row>
        <row r="19">
          <cell r="B19">
            <v>21.904166666666669</v>
          </cell>
          <cell r="C19">
            <v>31</v>
          </cell>
          <cell r="D19">
            <v>14.8</v>
          </cell>
          <cell r="E19">
            <v>76.291666666666671</v>
          </cell>
          <cell r="F19">
            <v>98</v>
          </cell>
          <cell r="G19">
            <v>29</v>
          </cell>
          <cell r="H19">
            <v>2.6</v>
          </cell>
          <cell r="I19" t="str">
            <v>O</v>
          </cell>
          <cell r="J19">
            <v>20.16</v>
          </cell>
          <cell r="K19">
            <v>0.2</v>
          </cell>
        </row>
        <row r="20">
          <cell r="B20">
            <v>21.095833333333328</v>
          </cell>
          <cell r="C20">
            <v>30.2</v>
          </cell>
          <cell r="D20">
            <v>13.4</v>
          </cell>
          <cell r="E20">
            <v>75.666666666666671</v>
          </cell>
          <cell r="F20">
            <v>99</v>
          </cell>
          <cell r="G20">
            <v>32</v>
          </cell>
          <cell r="H20">
            <v>2</v>
          </cell>
          <cell r="I20" t="str">
            <v>O</v>
          </cell>
          <cell r="J20">
            <v>20.88</v>
          </cell>
          <cell r="K20">
            <v>0.2</v>
          </cell>
        </row>
        <row r="21">
          <cell r="B21">
            <v>21.137499999999999</v>
          </cell>
          <cell r="C21">
            <v>30.7</v>
          </cell>
          <cell r="D21">
            <v>13.4</v>
          </cell>
          <cell r="E21">
            <v>72.375</v>
          </cell>
          <cell r="F21">
            <v>98</v>
          </cell>
          <cell r="G21">
            <v>34</v>
          </cell>
          <cell r="H21">
            <v>3.9</v>
          </cell>
          <cell r="I21" t="str">
            <v>SE</v>
          </cell>
          <cell r="J21">
            <v>32.76</v>
          </cell>
          <cell r="K21">
            <v>0</v>
          </cell>
        </row>
        <row r="22">
          <cell r="B22">
            <v>22.5</v>
          </cell>
          <cell r="C22">
            <v>32</v>
          </cell>
          <cell r="D22">
            <v>14.5</v>
          </cell>
          <cell r="E22">
            <v>65.041666666666671</v>
          </cell>
          <cell r="F22">
            <v>96</v>
          </cell>
          <cell r="G22">
            <v>28</v>
          </cell>
          <cell r="H22">
            <v>6</v>
          </cell>
          <cell r="I22" t="str">
            <v>L</v>
          </cell>
          <cell r="J22">
            <v>50.76</v>
          </cell>
          <cell r="K22">
            <v>0</v>
          </cell>
        </row>
        <row r="23">
          <cell r="B23">
            <v>24.108333333333334</v>
          </cell>
          <cell r="C23">
            <v>31.6</v>
          </cell>
          <cell r="D23">
            <v>17.8</v>
          </cell>
          <cell r="E23">
            <v>64.166666666666671</v>
          </cell>
          <cell r="F23">
            <v>91</v>
          </cell>
          <cell r="G23">
            <v>39</v>
          </cell>
          <cell r="H23">
            <v>6.2</v>
          </cell>
          <cell r="I23" t="str">
            <v>L</v>
          </cell>
          <cell r="J23">
            <v>65.88000000000001</v>
          </cell>
          <cell r="K23">
            <v>0</v>
          </cell>
        </row>
        <row r="24">
          <cell r="B24">
            <v>21.816666666666663</v>
          </cell>
          <cell r="C24">
            <v>25.9</v>
          </cell>
          <cell r="D24">
            <v>19</v>
          </cell>
          <cell r="E24">
            <v>83.291666666666671</v>
          </cell>
          <cell r="F24">
            <v>98</v>
          </cell>
          <cell r="G24">
            <v>60</v>
          </cell>
          <cell r="H24">
            <v>3.4</v>
          </cell>
          <cell r="I24" t="str">
            <v>L</v>
          </cell>
          <cell r="J24">
            <v>32.4</v>
          </cell>
          <cell r="K24">
            <v>39.4</v>
          </cell>
        </row>
        <row r="25">
          <cell r="B25">
            <v>18.104166666666664</v>
          </cell>
          <cell r="C25">
            <v>19.2</v>
          </cell>
          <cell r="D25">
            <v>16.899999999999999</v>
          </cell>
          <cell r="E25">
            <v>96.833333333333329</v>
          </cell>
          <cell r="F25">
            <v>98</v>
          </cell>
          <cell r="G25">
            <v>88</v>
          </cell>
          <cell r="H25">
            <v>3.6</v>
          </cell>
          <cell r="I25" t="str">
            <v>SO</v>
          </cell>
          <cell r="J25">
            <v>32.76</v>
          </cell>
          <cell r="K25">
            <v>62.199999999999996</v>
          </cell>
        </row>
        <row r="26">
          <cell r="B26">
            <v>18.520833333333332</v>
          </cell>
          <cell r="C26">
            <v>23.2</v>
          </cell>
          <cell r="D26">
            <v>16.7</v>
          </cell>
          <cell r="E26">
            <v>87.875</v>
          </cell>
          <cell r="F26">
            <v>99</v>
          </cell>
          <cell r="G26">
            <v>57</v>
          </cell>
          <cell r="H26">
            <v>3.6</v>
          </cell>
          <cell r="I26" t="str">
            <v>NO</v>
          </cell>
          <cell r="J26">
            <v>25.2</v>
          </cell>
          <cell r="K26">
            <v>7</v>
          </cell>
        </row>
        <row r="27">
          <cell r="B27">
            <v>15.766666666666666</v>
          </cell>
          <cell r="C27">
            <v>23.5</v>
          </cell>
          <cell r="D27">
            <v>8.8000000000000007</v>
          </cell>
          <cell r="E27">
            <v>78.625</v>
          </cell>
          <cell r="F27">
            <v>99</v>
          </cell>
          <cell r="G27">
            <v>39</v>
          </cell>
          <cell r="H27">
            <v>2</v>
          </cell>
          <cell r="I27" t="str">
            <v>SO</v>
          </cell>
          <cell r="J27">
            <v>15.48</v>
          </cell>
          <cell r="K27">
            <v>0.2</v>
          </cell>
        </row>
        <row r="28">
          <cell r="B28">
            <v>15.979166666666666</v>
          </cell>
          <cell r="C28">
            <v>26.1</v>
          </cell>
          <cell r="D28">
            <v>8.6</v>
          </cell>
          <cell r="E28">
            <v>81.166666666666671</v>
          </cell>
          <cell r="F28">
            <v>99</v>
          </cell>
          <cell r="G28">
            <v>43</v>
          </cell>
          <cell r="H28">
            <v>1.9</v>
          </cell>
          <cell r="I28" t="str">
            <v>O</v>
          </cell>
          <cell r="J28">
            <v>16.559999999999999</v>
          </cell>
          <cell r="K28">
            <v>0.2</v>
          </cell>
        </row>
        <row r="29">
          <cell r="B29">
            <v>17.462500000000002</v>
          </cell>
          <cell r="C29">
            <v>27</v>
          </cell>
          <cell r="D29">
            <v>10.5</v>
          </cell>
          <cell r="E29">
            <v>79.166666666666671</v>
          </cell>
          <cell r="F29">
            <v>99</v>
          </cell>
          <cell r="G29">
            <v>32</v>
          </cell>
          <cell r="H29">
            <v>1.7</v>
          </cell>
          <cell r="I29" t="str">
            <v>O</v>
          </cell>
          <cell r="J29">
            <v>15.120000000000001</v>
          </cell>
          <cell r="K29">
            <v>0.2</v>
          </cell>
        </row>
        <row r="30">
          <cell r="B30">
            <v>18.679166666666667</v>
          </cell>
          <cell r="C30">
            <v>27.1</v>
          </cell>
          <cell r="D30">
            <v>11.8</v>
          </cell>
          <cell r="E30">
            <v>82.166666666666671</v>
          </cell>
          <cell r="F30">
            <v>98</v>
          </cell>
          <cell r="G30">
            <v>54</v>
          </cell>
          <cell r="H30">
            <v>2.8</v>
          </cell>
          <cell r="I30" t="str">
            <v>SO</v>
          </cell>
          <cell r="J30">
            <v>20.52</v>
          </cell>
          <cell r="K30">
            <v>0</v>
          </cell>
        </row>
        <row r="31">
          <cell r="B31">
            <v>21.045833333333334</v>
          </cell>
          <cell r="C31">
            <v>29.4</v>
          </cell>
          <cell r="D31">
            <v>15</v>
          </cell>
          <cell r="E31">
            <v>77.375</v>
          </cell>
          <cell r="F31">
            <v>98</v>
          </cell>
          <cell r="G31">
            <v>39</v>
          </cell>
          <cell r="H31">
            <v>3.1</v>
          </cell>
          <cell r="I31" t="str">
            <v>O</v>
          </cell>
          <cell r="J31">
            <v>26.64</v>
          </cell>
          <cell r="K31">
            <v>0.2</v>
          </cell>
        </row>
        <row r="32">
          <cell r="B32">
            <v>21.645833333333329</v>
          </cell>
          <cell r="C32">
            <v>30.6</v>
          </cell>
          <cell r="D32">
            <v>14.6</v>
          </cell>
          <cell r="E32">
            <v>68.833333333333329</v>
          </cell>
          <cell r="F32">
            <v>97</v>
          </cell>
          <cell r="G32">
            <v>29</v>
          </cell>
          <cell r="H32">
            <v>3.9</v>
          </cell>
          <cell r="I32" t="str">
            <v>O</v>
          </cell>
          <cell r="J32">
            <v>32.76</v>
          </cell>
          <cell r="K32">
            <v>0</v>
          </cell>
        </row>
        <row r="33">
          <cell r="B33">
            <v>21.166666666666668</v>
          </cell>
          <cell r="C33">
            <v>30.9</v>
          </cell>
          <cell r="D33">
            <v>13.3</v>
          </cell>
          <cell r="E33">
            <v>67.041666666666671</v>
          </cell>
          <cell r="F33">
            <v>97</v>
          </cell>
          <cell r="G33">
            <v>29</v>
          </cell>
          <cell r="H33">
            <v>3.2</v>
          </cell>
          <cell r="I33" t="str">
            <v>NO</v>
          </cell>
          <cell r="J33">
            <v>26.28</v>
          </cell>
          <cell r="K33">
            <v>0</v>
          </cell>
        </row>
        <row r="34">
          <cell r="B34">
            <v>20.395833333333332</v>
          </cell>
          <cell r="C34">
            <v>30.6</v>
          </cell>
          <cell r="D34">
            <v>12.8</v>
          </cell>
          <cell r="E34">
            <v>71.458333333333329</v>
          </cell>
          <cell r="F34">
            <v>97</v>
          </cell>
          <cell r="G34">
            <v>28</v>
          </cell>
          <cell r="H34">
            <v>1.6</v>
          </cell>
          <cell r="J34">
            <v>20.88</v>
          </cell>
          <cell r="K34">
            <v>0</v>
          </cell>
        </row>
        <row r="35">
          <cell r="I35" t="str">
            <v>O</v>
          </cell>
        </row>
      </sheetData>
      <sheetData sheetId="6">
        <row r="5">
          <cell r="B5">
            <v>20.320833333333329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22.479166666666668</v>
          </cell>
          <cell r="C5">
            <v>27.7</v>
          </cell>
          <cell r="D5">
            <v>18.8</v>
          </cell>
          <cell r="E5">
            <v>85.75</v>
          </cell>
          <cell r="F5">
            <v>97</v>
          </cell>
          <cell r="G5">
            <v>62</v>
          </cell>
          <cell r="H5">
            <v>10.08</v>
          </cell>
          <cell r="I5" t="str">
            <v>O</v>
          </cell>
          <cell r="J5">
            <v>20.52</v>
          </cell>
          <cell r="K5">
            <v>0.2</v>
          </cell>
        </row>
        <row r="6">
          <cell r="B6">
            <v>22.804166666666671</v>
          </cell>
          <cell r="C6">
            <v>28.9</v>
          </cell>
          <cell r="D6">
            <v>18.3</v>
          </cell>
          <cell r="E6">
            <v>83.458333333333329</v>
          </cell>
          <cell r="F6">
            <v>97</v>
          </cell>
          <cell r="G6">
            <v>55</v>
          </cell>
          <cell r="H6">
            <v>12.6</v>
          </cell>
          <cell r="I6" t="str">
            <v>N</v>
          </cell>
          <cell r="J6">
            <v>27.36</v>
          </cell>
          <cell r="K6">
            <v>0</v>
          </cell>
        </row>
        <row r="7">
          <cell r="B7">
            <v>22.887499999999999</v>
          </cell>
          <cell r="C7">
            <v>29.1</v>
          </cell>
          <cell r="D7">
            <v>17.600000000000001</v>
          </cell>
          <cell r="E7">
            <v>79.375</v>
          </cell>
          <cell r="F7">
            <v>98</v>
          </cell>
          <cell r="G7">
            <v>50</v>
          </cell>
          <cell r="H7">
            <v>21.96</v>
          </cell>
          <cell r="I7" t="str">
            <v>N</v>
          </cell>
          <cell r="J7">
            <v>39.96</v>
          </cell>
          <cell r="K7">
            <v>0.2</v>
          </cell>
        </row>
        <row r="8">
          <cell r="B8">
            <v>21.470833333333331</v>
          </cell>
          <cell r="C8">
            <v>28.9</v>
          </cell>
          <cell r="D8">
            <v>13.4</v>
          </cell>
          <cell r="E8">
            <v>84.375</v>
          </cell>
          <cell r="F8">
            <v>97</v>
          </cell>
          <cell r="G8">
            <v>55</v>
          </cell>
          <cell r="H8">
            <v>25.92</v>
          </cell>
          <cell r="I8" t="str">
            <v>N</v>
          </cell>
          <cell r="J8">
            <v>63</v>
          </cell>
          <cell r="K8">
            <v>6.4</v>
          </cell>
        </row>
        <row r="9">
          <cell r="B9">
            <v>12.258333333333333</v>
          </cell>
          <cell r="C9">
            <v>13.5</v>
          </cell>
          <cell r="D9">
            <v>10.7</v>
          </cell>
          <cell r="E9">
            <v>89.208333333333329</v>
          </cell>
          <cell r="F9">
            <v>97</v>
          </cell>
          <cell r="G9">
            <v>69</v>
          </cell>
          <cell r="H9">
            <v>16.559999999999999</v>
          </cell>
          <cell r="I9" t="str">
            <v>S</v>
          </cell>
          <cell r="J9">
            <v>39.24</v>
          </cell>
          <cell r="K9">
            <v>4.2000000000000011</v>
          </cell>
        </row>
        <row r="10">
          <cell r="B10">
            <v>12.054166666666669</v>
          </cell>
          <cell r="C10">
            <v>16.3</v>
          </cell>
          <cell r="D10">
            <v>10.1</v>
          </cell>
          <cell r="E10">
            <v>90.583333333333329</v>
          </cell>
          <cell r="F10">
            <v>97</v>
          </cell>
          <cell r="G10">
            <v>80</v>
          </cell>
          <cell r="H10">
            <v>21.6</v>
          </cell>
          <cell r="I10" t="str">
            <v>S</v>
          </cell>
          <cell r="J10">
            <v>43.56</v>
          </cell>
          <cell r="K10">
            <v>4.6000000000000005</v>
          </cell>
        </row>
        <row r="11">
          <cell r="B11">
            <v>10.058333333333335</v>
          </cell>
          <cell r="C11">
            <v>13.1</v>
          </cell>
          <cell r="D11">
            <v>7.8</v>
          </cell>
          <cell r="E11">
            <v>79.625</v>
          </cell>
          <cell r="F11">
            <v>93</v>
          </cell>
          <cell r="G11">
            <v>61</v>
          </cell>
          <cell r="H11">
            <v>20.88</v>
          </cell>
          <cell r="I11" t="str">
            <v>S</v>
          </cell>
          <cell r="J11">
            <v>46.080000000000005</v>
          </cell>
          <cell r="K11">
            <v>2.4</v>
          </cell>
        </row>
        <row r="12">
          <cell r="B12">
            <v>10.5</v>
          </cell>
          <cell r="C12">
            <v>17.399999999999999</v>
          </cell>
          <cell r="D12">
            <v>4</v>
          </cell>
          <cell r="E12">
            <v>65.458333333333329</v>
          </cell>
          <cell r="F12">
            <v>88</v>
          </cell>
          <cell r="G12">
            <v>40</v>
          </cell>
          <cell r="H12">
            <v>13.32</v>
          </cell>
          <cell r="I12" t="str">
            <v>S</v>
          </cell>
          <cell r="J12">
            <v>24.12</v>
          </cell>
          <cell r="K12">
            <v>0</v>
          </cell>
        </row>
        <row r="13">
          <cell r="B13">
            <v>14.887500000000001</v>
          </cell>
          <cell r="C13">
            <v>19.100000000000001</v>
          </cell>
          <cell r="D13">
            <v>12.6</v>
          </cell>
          <cell r="E13">
            <v>83.416666666666671</v>
          </cell>
          <cell r="F13">
            <v>97</v>
          </cell>
          <cell r="G13">
            <v>61</v>
          </cell>
          <cell r="H13">
            <v>15.840000000000002</v>
          </cell>
          <cell r="I13" t="str">
            <v>SE</v>
          </cell>
          <cell r="J13">
            <v>28.44</v>
          </cell>
          <cell r="K13">
            <v>0</v>
          </cell>
        </row>
        <row r="14">
          <cell r="B14">
            <v>19.233333333333331</v>
          </cell>
          <cell r="C14">
            <v>25.6</v>
          </cell>
          <cell r="D14">
            <v>16</v>
          </cell>
          <cell r="E14">
            <v>85.041666666666671</v>
          </cell>
          <cell r="F14">
            <v>95</v>
          </cell>
          <cell r="G14">
            <v>68</v>
          </cell>
          <cell r="H14">
            <v>17.64</v>
          </cell>
          <cell r="I14" t="str">
            <v>NE</v>
          </cell>
          <cell r="J14">
            <v>32.4</v>
          </cell>
          <cell r="K14">
            <v>0.2</v>
          </cell>
        </row>
        <row r="15">
          <cell r="B15">
            <v>22.245833333333337</v>
          </cell>
          <cell r="C15">
            <v>28</v>
          </cell>
          <cell r="D15">
            <v>16.7</v>
          </cell>
          <cell r="E15">
            <v>81.375</v>
          </cell>
          <cell r="F15">
            <v>98</v>
          </cell>
          <cell r="G15">
            <v>54</v>
          </cell>
          <cell r="H15">
            <v>10.08</v>
          </cell>
          <cell r="I15" t="str">
            <v>N</v>
          </cell>
          <cell r="J15">
            <v>20.52</v>
          </cell>
          <cell r="K15">
            <v>0</v>
          </cell>
        </row>
        <row r="16">
          <cell r="B16">
            <v>23.0625</v>
          </cell>
          <cell r="C16">
            <v>29.1</v>
          </cell>
          <cell r="D16">
            <v>18.5</v>
          </cell>
          <cell r="E16">
            <v>76.25</v>
          </cell>
          <cell r="F16">
            <v>92</v>
          </cell>
          <cell r="G16">
            <v>55</v>
          </cell>
          <cell r="H16">
            <v>12.6</v>
          </cell>
          <cell r="I16" t="str">
            <v>NE</v>
          </cell>
          <cell r="J16">
            <v>28.8</v>
          </cell>
          <cell r="K16">
            <v>0.2</v>
          </cell>
        </row>
        <row r="17">
          <cell r="B17">
            <v>22.9375</v>
          </cell>
          <cell r="C17">
            <v>27.9</v>
          </cell>
          <cell r="D17">
            <v>18.8</v>
          </cell>
          <cell r="E17">
            <v>78.041666666666671</v>
          </cell>
          <cell r="F17">
            <v>94</v>
          </cell>
          <cell r="G17">
            <v>57</v>
          </cell>
          <cell r="H17">
            <v>16.2</v>
          </cell>
          <cell r="I17" t="str">
            <v>NE</v>
          </cell>
          <cell r="J17">
            <v>29.880000000000003</v>
          </cell>
          <cell r="K17">
            <v>0</v>
          </cell>
        </row>
        <row r="18">
          <cell r="B18">
            <v>22.379166666666663</v>
          </cell>
          <cell r="C18">
            <v>27.8</v>
          </cell>
          <cell r="D18">
            <v>18.100000000000001</v>
          </cell>
          <cell r="E18">
            <v>77.125</v>
          </cell>
          <cell r="F18">
            <v>94</v>
          </cell>
          <cell r="G18">
            <v>53</v>
          </cell>
          <cell r="H18">
            <v>15.120000000000001</v>
          </cell>
          <cell r="I18" t="str">
            <v>NE</v>
          </cell>
          <cell r="J18">
            <v>30.6</v>
          </cell>
          <cell r="K18">
            <v>0</v>
          </cell>
        </row>
        <row r="19">
          <cell r="B19">
            <v>21.570833333333329</v>
          </cell>
          <cell r="C19">
            <v>26.9</v>
          </cell>
          <cell r="D19">
            <v>16.5</v>
          </cell>
          <cell r="E19">
            <v>74.708333333333329</v>
          </cell>
          <cell r="F19">
            <v>92</v>
          </cell>
          <cell r="G19">
            <v>56</v>
          </cell>
          <cell r="H19">
            <v>14.04</v>
          </cell>
          <cell r="I19" t="str">
            <v>NE</v>
          </cell>
          <cell r="J19">
            <v>25.2</v>
          </cell>
          <cell r="K19">
            <v>0</v>
          </cell>
        </row>
        <row r="20">
          <cell r="B20">
            <v>20.774999999999995</v>
          </cell>
          <cell r="C20">
            <v>25.5</v>
          </cell>
          <cell r="D20">
            <v>14.6</v>
          </cell>
          <cell r="E20">
            <v>80.125</v>
          </cell>
          <cell r="F20">
            <v>97</v>
          </cell>
          <cell r="G20">
            <v>59</v>
          </cell>
          <cell r="H20">
            <v>11.879999999999999</v>
          </cell>
          <cell r="I20" t="str">
            <v>NE</v>
          </cell>
          <cell r="J20">
            <v>27.720000000000002</v>
          </cell>
          <cell r="K20">
            <v>0</v>
          </cell>
        </row>
        <row r="21">
          <cell r="B21">
            <v>20.9375</v>
          </cell>
          <cell r="C21">
            <v>27.7</v>
          </cell>
          <cell r="D21">
            <v>17.3</v>
          </cell>
          <cell r="E21">
            <v>79.083333333333329</v>
          </cell>
          <cell r="F21">
            <v>96</v>
          </cell>
          <cell r="G21">
            <v>52</v>
          </cell>
          <cell r="H21">
            <v>10.8</v>
          </cell>
          <cell r="I21" t="str">
            <v>N</v>
          </cell>
          <cell r="J21">
            <v>28.44</v>
          </cell>
          <cell r="K21">
            <v>0</v>
          </cell>
        </row>
        <row r="22">
          <cell r="B22">
            <v>21.854166666666668</v>
          </cell>
          <cell r="C22">
            <v>28.5</v>
          </cell>
          <cell r="D22">
            <v>17.100000000000001</v>
          </cell>
          <cell r="E22">
            <v>74.666666666666671</v>
          </cell>
          <cell r="F22">
            <v>91</v>
          </cell>
          <cell r="G22">
            <v>46</v>
          </cell>
          <cell r="H22">
            <v>25.2</v>
          </cell>
          <cell r="I22" t="str">
            <v>N</v>
          </cell>
          <cell r="J22">
            <v>65.88000000000001</v>
          </cell>
          <cell r="K22">
            <v>0</v>
          </cell>
        </row>
        <row r="23">
          <cell r="B23">
            <v>20.525000000000002</v>
          </cell>
          <cell r="C23">
            <v>21.7</v>
          </cell>
          <cell r="D23">
            <v>19.8</v>
          </cell>
          <cell r="E23">
            <v>96.583333333333329</v>
          </cell>
          <cell r="F23">
            <v>97</v>
          </cell>
          <cell r="G23">
            <v>90</v>
          </cell>
          <cell r="H23">
            <v>15.840000000000002</v>
          </cell>
          <cell r="I23" t="str">
            <v>O</v>
          </cell>
          <cell r="J23">
            <v>30.6</v>
          </cell>
          <cell r="K23">
            <v>103.8</v>
          </cell>
        </row>
        <row r="24">
          <cell r="B24">
            <v>18.566666666666666</v>
          </cell>
          <cell r="C24">
            <v>20.7</v>
          </cell>
          <cell r="D24">
            <v>17.399999999999999</v>
          </cell>
          <cell r="E24">
            <v>95.125</v>
          </cell>
          <cell r="F24">
            <v>98</v>
          </cell>
          <cell r="G24">
            <v>82</v>
          </cell>
          <cell r="H24">
            <v>13.68</v>
          </cell>
          <cell r="I24" t="str">
            <v>SO</v>
          </cell>
          <cell r="J24">
            <v>34.92</v>
          </cell>
          <cell r="K24">
            <v>53.20000000000001</v>
          </cell>
        </row>
        <row r="25">
          <cell r="B25">
            <v>16.95</v>
          </cell>
          <cell r="C25">
            <v>18</v>
          </cell>
          <cell r="D25">
            <v>16.100000000000001</v>
          </cell>
          <cell r="E25">
            <v>96.833333333333329</v>
          </cell>
          <cell r="F25">
            <v>98</v>
          </cell>
          <cell r="G25">
            <v>95</v>
          </cell>
          <cell r="H25">
            <v>10.08</v>
          </cell>
          <cell r="I25" t="str">
            <v>NE</v>
          </cell>
          <cell r="J25">
            <v>39.24</v>
          </cell>
          <cell r="K25">
            <v>33.6</v>
          </cell>
        </row>
        <row r="26">
          <cell r="B26">
            <v>15.9375</v>
          </cell>
          <cell r="C26">
            <v>19.5</v>
          </cell>
          <cell r="D26">
            <v>12.1</v>
          </cell>
          <cell r="E26">
            <v>85.458333333333329</v>
          </cell>
          <cell r="F26">
            <v>98</v>
          </cell>
          <cell r="G26">
            <v>55</v>
          </cell>
          <cell r="H26">
            <v>13.68</v>
          </cell>
          <cell r="I26" t="str">
            <v>SO</v>
          </cell>
          <cell r="J26">
            <v>25.92</v>
          </cell>
          <cell r="K26">
            <v>1.8</v>
          </cell>
        </row>
        <row r="27">
          <cell r="B27">
            <v>12.924999999999999</v>
          </cell>
          <cell r="C27">
            <v>20.2</v>
          </cell>
          <cell r="D27">
            <v>7.8</v>
          </cell>
          <cell r="E27">
            <v>78.833333333333329</v>
          </cell>
          <cell r="F27">
            <v>96</v>
          </cell>
          <cell r="G27">
            <v>44</v>
          </cell>
          <cell r="H27">
            <v>12.6</v>
          </cell>
          <cell r="I27" t="str">
            <v>L</v>
          </cell>
          <cell r="J27">
            <v>25.92</v>
          </cell>
          <cell r="K27">
            <v>0</v>
          </cell>
        </row>
        <row r="28">
          <cell r="B28">
            <v>16.954166666666662</v>
          </cell>
          <cell r="C28">
            <v>23.3</v>
          </cell>
          <cell r="D28">
            <v>12.8</v>
          </cell>
          <cell r="E28">
            <v>75.625</v>
          </cell>
          <cell r="F28">
            <v>94</v>
          </cell>
          <cell r="G28">
            <v>50</v>
          </cell>
          <cell r="H28">
            <v>13.32</v>
          </cell>
          <cell r="I28" t="str">
            <v>L</v>
          </cell>
          <cell r="J28">
            <v>28.08</v>
          </cell>
          <cell r="K28">
            <v>0</v>
          </cell>
        </row>
        <row r="29">
          <cell r="B29">
            <v>18.583333333333332</v>
          </cell>
          <cell r="C29">
            <v>24.7</v>
          </cell>
          <cell r="D29">
            <v>10.199999999999999</v>
          </cell>
          <cell r="E29">
            <v>73.666666666666671</v>
          </cell>
          <cell r="F29">
            <v>98</v>
          </cell>
          <cell r="G29">
            <v>43</v>
          </cell>
          <cell r="H29">
            <v>12.6</v>
          </cell>
          <cell r="I29" t="str">
            <v>L</v>
          </cell>
          <cell r="J29">
            <v>22.68</v>
          </cell>
          <cell r="K29">
            <v>0</v>
          </cell>
        </row>
        <row r="30">
          <cell r="B30">
            <v>17.849999999999998</v>
          </cell>
          <cell r="C30">
            <v>22.8</v>
          </cell>
          <cell r="D30">
            <v>14.4</v>
          </cell>
          <cell r="E30">
            <v>81.916666666666671</v>
          </cell>
          <cell r="F30">
            <v>95</v>
          </cell>
          <cell r="G30">
            <v>66</v>
          </cell>
          <cell r="H30">
            <v>16.559999999999999</v>
          </cell>
          <cell r="I30" t="str">
            <v>NE</v>
          </cell>
          <cell r="J30">
            <v>33.480000000000004</v>
          </cell>
          <cell r="K30">
            <v>0</v>
          </cell>
        </row>
        <row r="31">
          <cell r="B31">
            <v>20.079166666666666</v>
          </cell>
          <cell r="C31">
            <v>26.9</v>
          </cell>
          <cell r="D31">
            <v>15.8</v>
          </cell>
          <cell r="E31">
            <v>76.625</v>
          </cell>
          <cell r="F31">
            <v>92</v>
          </cell>
          <cell r="G31">
            <v>53</v>
          </cell>
          <cell r="H31">
            <v>14.76</v>
          </cell>
          <cell r="I31" t="str">
            <v>NE</v>
          </cell>
          <cell r="J31">
            <v>38.880000000000003</v>
          </cell>
          <cell r="K31">
            <v>0</v>
          </cell>
        </row>
        <row r="32">
          <cell r="B32">
            <v>21.408333333333331</v>
          </cell>
          <cell r="C32">
            <v>28.1</v>
          </cell>
          <cell r="D32">
            <v>16</v>
          </cell>
          <cell r="E32">
            <v>71.416666666666671</v>
          </cell>
          <cell r="F32">
            <v>92</v>
          </cell>
          <cell r="G32">
            <v>41</v>
          </cell>
          <cell r="H32">
            <v>12.6</v>
          </cell>
          <cell r="I32" t="str">
            <v>NE</v>
          </cell>
          <cell r="J32">
            <v>28.08</v>
          </cell>
          <cell r="K32">
            <v>0</v>
          </cell>
        </row>
        <row r="33">
          <cell r="B33">
            <v>21.629166666666674</v>
          </cell>
          <cell r="C33">
            <v>28.6</v>
          </cell>
          <cell r="D33">
            <v>16.600000000000001</v>
          </cell>
          <cell r="E33">
            <v>64.875</v>
          </cell>
          <cell r="F33">
            <v>83</v>
          </cell>
          <cell r="G33">
            <v>36</v>
          </cell>
          <cell r="H33">
            <v>12.6</v>
          </cell>
          <cell r="I33" t="str">
            <v>NE</v>
          </cell>
          <cell r="J33">
            <v>30.96</v>
          </cell>
          <cell r="K33">
            <v>0</v>
          </cell>
        </row>
        <row r="34">
          <cell r="B34">
            <v>21.849999999999998</v>
          </cell>
          <cell r="C34">
            <v>28.2</v>
          </cell>
          <cell r="D34">
            <v>17</v>
          </cell>
          <cell r="E34">
            <v>60.083333333333336</v>
          </cell>
          <cell r="F34">
            <v>77</v>
          </cell>
          <cell r="G34">
            <v>34</v>
          </cell>
          <cell r="H34">
            <v>10.8</v>
          </cell>
          <cell r="I34" t="str">
            <v>NE</v>
          </cell>
          <cell r="J34">
            <v>31.319999999999997</v>
          </cell>
          <cell r="K34">
            <v>0</v>
          </cell>
        </row>
        <row r="35">
          <cell r="I35" t="str">
            <v>NE</v>
          </cell>
        </row>
      </sheetData>
      <sheetData sheetId="6">
        <row r="5">
          <cell r="B5">
            <v>21.883333333333336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22.174999999999997</v>
          </cell>
          <cell r="C5">
            <v>27.8</v>
          </cell>
          <cell r="D5">
            <v>19</v>
          </cell>
          <cell r="E5">
            <v>86.833333333333329</v>
          </cell>
          <cell r="F5">
            <v>97</v>
          </cell>
          <cell r="G5">
            <v>62</v>
          </cell>
          <cell r="H5">
            <v>8.64</v>
          </cell>
          <cell r="I5" t="str">
            <v>NE</v>
          </cell>
          <cell r="J5">
            <v>14.719999999999999</v>
          </cell>
          <cell r="K5">
            <v>0.2</v>
          </cell>
        </row>
        <row r="6">
          <cell r="B6">
            <v>21.016666666666666</v>
          </cell>
          <cell r="C6">
            <v>24.9</v>
          </cell>
          <cell r="D6">
            <v>18.899999999999999</v>
          </cell>
          <cell r="E6">
            <v>91.583333333333329</v>
          </cell>
          <cell r="F6">
            <v>97</v>
          </cell>
          <cell r="G6">
            <v>76</v>
          </cell>
          <cell r="H6">
            <v>14.4</v>
          </cell>
          <cell r="I6" t="str">
            <v>NE</v>
          </cell>
          <cell r="J6">
            <v>26.880000000000003</v>
          </cell>
          <cell r="K6">
            <v>0</v>
          </cell>
        </row>
        <row r="7">
          <cell r="B7">
            <v>21.816666666666666</v>
          </cell>
          <cell r="C7">
            <v>28.2</v>
          </cell>
          <cell r="D7">
            <v>19.100000000000001</v>
          </cell>
          <cell r="E7">
            <v>87.555555555555557</v>
          </cell>
          <cell r="F7">
            <v>95</v>
          </cell>
          <cell r="G7">
            <v>57</v>
          </cell>
          <cell r="H7">
            <v>10.88</v>
          </cell>
          <cell r="I7" t="str">
            <v>NE</v>
          </cell>
          <cell r="J7">
            <v>34.24</v>
          </cell>
          <cell r="K7">
            <v>1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>
            <v>12.978571428571428</v>
          </cell>
          <cell r="C12">
            <v>18.2</v>
          </cell>
          <cell r="D12">
            <v>4.5999999999999996</v>
          </cell>
          <cell r="E12">
            <v>72.571428571428569</v>
          </cell>
          <cell r="F12">
            <v>89</v>
          </cell>
          <cell r="G12">
            <v>54</v>
          </cell>
          <cell r="H12">
            <v>10.88</v>
          </cell>
          <cell r="I12" t="str">
            <v>NE</v>
          </cell>
          <cell r="J12">
            <v>19.840000000000003</v>
          </cell>
          <cell r="K12">
            <v>0</v>
          </cell>
        </row>
        <row r="13">
          <cell r="B13">
            <v>13.987499999999999</v>
          </cell>
          <cell r="C13">
            <v>17.7</v>
          </cell>
          <cell r="D13">
            <v>9.8000000000000007</v>
          </cell>
          <cell r="E13">
            <v>88.458333333333329</v>
          </cell>
          <cell r="F13">
            <v>98</v>
          </cell>
          <cell r="G13">
            <v>75</v>
          </cell>
          <cell r="H13">
            <v>16.96</v>
          </cell>
          <cell r="I13" t="str">
            <v>NE</v>
          </cell>
          <cell r="J13">
            <v>30.080000000000002</v>
          </cell>
          <cell r="K13">
            <v>0</v>
          </cell>
        </row>
        <row r="14">
          <cell r="B14">
            <v>17.583333333333332</v>
          </cell>
          <cell r="C14">
            <v>24.1</v>
          </cell>
          <cell r="D14">
            <v>14.3</v>
          </cell>
          <cell r="E14">
            <v>86.916666666666671</v>
          </cell>
          <cell r="F14">
            <v>96</v>
          </cell>
          <cell r="G14">
            <v>68</v>
          </cell>
          <cell r="H14">
            <v>14.719999999999999</v>
          </cell>
          <cell r="I14" t="str">
            <v>NE</v>
          </cell>
          <cell r="J14">
            <v>24.32</v>
          </cell>
          <cell r="K14">
            <v>0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B33" t="str">
            <v>**</v>
          </cell>
          <cell r="C33" t="str">
            <v>**</v>
          </cell>
          <cell r="D33" t="str">
            <v>**</v>
          </cell>
          <cell r="E33" t="str">
            <v>**</v>
          </cell>
          <cell r="F33" t="str">
            <v>**</v>
          </cell>
          <cell r="G33" t="str">
            <v>**</v>
          </cell>
          <cell r="H33" t="str">
            <v>**</v>
          </cell>
          <cell r="I33" t="str">
            <v>**</v>
          </cell>
          <cell r="J33" t="str">
            <v>**</v>
          </cell>
          <cell r="K33" t="str">
            <v>**</v>
          </cell>
        </row>
        <row r="34">
          <cell r="B34" t="str">
            <v>**</v>
          </cell>
          <cell r="C34" t="str">
            <v>**</v>
          </cell>
          <cell r="D34" t="str">
            <v>**</v>
          </cell>
          <cell r="E34" t="str">
            <v>**</v>
          </cell>
          <cell r="F34" t="str">
            <v>**</v>
          </cell>
          <cell r="G34" t="str">
            <v>**</v>
          </cell>
          <cell r="H34" t="str">
            <v>**</v>
          </cell>
          <cell r="I34" t="str">
            <v>**</v>
          </cell>
          <cell r="J34" t="str">
            <v>**</v>
          </cell>
          <cell r="K34" t="str">
            <v>**</v>
          </cell>
        </row>
        <row r="35">
          <cell r="I35" t="str">
            <v>**</v>
          </cell>
        </row>
      </sheetData>
      <sheetData sheetId="6">
        <row r="5">
          <cell r="B5" t="str">
            <v>**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22.466666666666669</v>
          </cell>
          <cell r="C5">
            <v>28</v>
          </cell>
          <cell r="D5">
            <v>19.399999999999999</v>
          </cell>
          <cell r="E5">
            <v>85.833333333333329</v>
          </cell>
          <cell r="F5">
            <v>97</v>
          </cell>
          <cell r="G5">
            <v>61</v>
          </cell>
          <cell r="H5">
            <v>9</v>
          </cell>
          <cell r="I5" t="str">
            <v>SE</v>
          </cell>
          <cell r="J5">
            <v>38.880000000000003</v>
          </cell>
          <cell r="K5">
            <v>13.799999999999999</v>
          </cell>
        </row>
        <row r="6">
          <cell r="B6">
            <v>22.1875</v>
          </cell>
          <cell r="C6">
            <v>28.1</v>
          </cell>
          <cell r="D6">
            <v>18.399999999999999</v>
          </cell>
          <cell r="E6">
            <v>85.541666666666671</v>
          </cell>
          <cell r="F6">
            <v>97</v>
          </cell>
          <cell r="G6">
            <v>60</v>
          </cell>
          <cell r="H6">
            <v>13.32</v>
          </cell>
          <cell r="I6" t="str">
            <v>NE</v>
          </cell>
          <cell r="J6">
            <v>26.28</v>
          </cell>
          <cell r="K6">
            <v>0</v>
          </cell>
        </row>
        <row r="7">
          <cell r="B7">
            <v>23.504166666666663</v>
          </cell>
          <cell r="C7">
            <v>30.2</v>
          </cell>
          <cell r="D7">
            <v>19</v>
          </cell>
          <cell r="E7">
            <v>77.083333333333329</v>
          </cell>
          <cell r="F7">
            <v>94</v>
          </cell>
          <cell r="G7">
            <v>48</v>
          </cell>
          <cell r="H7">
            <v>21.96</v>
          </cell>
          <cell r="I7" t="str">
            <v>N</v>
          </cell>
          <cell r="J7">
            <v>38.159999999999997</v>
          </cell>
          <cell r="K7">
            <v>0</v>
          </cell>
        </row>
        <row r="8">
          <cell r="B8">
            <v>23.195833333333329</v>
          </cell>
          <cell r="C8">
            <v>30.1</v>
          </cell>
          <cell r="D8">
            <v>15.4</v>
          </cell>
          <cell r="E8">
            <v>76.666666666666671</v>
          </cell>
          <cell r="F8">
            <v>96</v>
          </cell>
          <cell r="G8">
            <v>51</v>
          </cell>
          <cell r="H8">
            <v>37.800000000000004</v>
          </cell>
          <cell r="I8" t="str">
            <v>NO</v>
          </cell>
          <cell r="J8">
            <v>69.12</v>
          </cell>
          <cell r="K8">
            <v>13</v>
          </cell>
        </row>
        <row r="9">
          <cell r="B9">
            <v>13.395833333333334</v>
          </cell>
          <cell r="C9">
            <v>15.4</v>
          </cell>
          <cell r="D9">
            <v>12.2</v>
          </cell>
          <cell r="E9">
            <v>90.791666666666671</v>
          </cell>
          <cell r="F9">
            <v>95</v>
          </cell>
          <cell r="G9">
            <v>86</v>
          </cell>
          <cell r="H9">
            <v>18.36</v>
          </cell>
          <cell r="I9" t="str">
            <v>SO</v>
          </cell>
          <cell r="J9">
            <v>38.159999999999997</v>
          </cell>
          <cell r="K9">
            <v>9.3999999999999986</v>
          </cell>
        </row>
        <row r="10">
          <cell r="B10">
            <v>13.975</v>
          </cell>
          <cell r="C10">
            <v>17.5</v>
          </cell>
          <cell r="D10">
            <v>11.7</v>
          </cell>
          <cell r="E10">
            <v>87.25</v>
          </cell>
          <cell r="F10">
            <v>97</v>
          </cell>
          <cell r="G10">
            <v>73</v>
          </cell>
          <cell r="H10">
            <v>19.8</v>
          </cell>
          <cell r="I10" t="str">
            <v>O</v>
          </cell>
          <cell r="J10">
            <v>41.04</v>
          </cell>
          <cell r="K10">
            <v>1.4000000000000001</v>
          </cell>
        </row>
        <row r="11">
          <cell r="B11">
            <v>12.041666666666664</v>
          </cell>
          <cell r="C11">
            <v>15.4</v>
          </cell>
          <cell r="D11">
            <v>9.6999999999999993</v>
          </cell>
          <cell r="E11">
            <v>70</v>
          </cell>
          <cell r="F11">
            <v>89</v>
          </cell>
          <cell r="G11">
            <v>49</v>
          </cell>
          <cell r="H11">
            <v>23.040000000000003</v>
          </cell>
          <cell r="I11" t="str">
            <v>S</v>
          </cell>
          <cell r="J11">
            <v>42.480000000000004</v>
          </cell>
          <cell r="K11">
            <v>2.2000000000000002</v>
          </cell>
        </row>
        <row r="12">
          <cell r="B12">
            <v>12.483333333333333</v>
          </cell>
          <cell r="C12">
            <v>19.2</v>
          </cell>
          <cell r="D12">
            <v>7.8</v>
          </cell>
          <cell r="E12">
            <v>67.666666666666671</v>
          </cell>
          <cell r="F12">
            <v>81</v>
          </cell>
          <cell r="G12">
            <v>53</v>
          </cell>
          <cell r="H12">
            <v>14.4</v>
          </cell>
          <cell r="I12" t="str">
            <v>S</v>
          </cell>
          <cell r="J12">
            <v>28.44</v>
          </cell>
          <cell r="K12">
            <v>0</v>
          </cell>
        </row>
        <row r="13">
          <cell r="B13">
            <v>15.4375</v>
          </cell>
          <cell r="C13">
            <v>18.899999999999999</v>
          </cell>
          <cell r="D13">
            <v>13.2</v>
          </cell>
          <cell r="E13">
            <v>85.625</v>
          </cell>
          <cell r="F13">
            <v>96</v>
          </cell>
          <cell r="G13">
            <v>73</v>
          </cell>
          <cell r="H13">
            <v>14.4</v>
          </cell>
          <cell r="I13" t="str">
            <v>L</v>
          </cell>
          <cell r="J13">
            <v>28.8</v>
          </cell>
          <cell r="K13">
            <v>0</v>
          </cell>
        </row>
        <row r="14">
          <cell r="B14">
            <v>19.587499999999999</v>
          </cell>
          <cell r="C14">
            <v>26.3</v>
          </cell>
          <cell r="D14">
            <v>15.8</v>
          </cell>
          <cell r="E14">
            <v>80.916666666666671</v>
          </cell>
          <cell r="F14">
            <v>94</v>
          </cell>
          <cell r="G14">
            <v>62</v>
          </cell>
          <cell r="H14">
            <v>15.840000000000002</v>
          </cell>
          <cell r="I14" t="str">
            <v>L</v>
          </cell>
          <cell r="J14">
            <v>27</v>
          </cell>
          <cell r="K14">
            <v>0</v>
          </cell>
        </row>
        <row r="15">
          <cell r="B15">
            <v>22.541666666666671</v>
          </cell>
          <cell r="C15">
            <v>29.2</v>
          </cell>
          <cell r="D15">
            <v>18</v>
          </cell>
          <cell r="E15">
            <v>79.25</v>
          </cell>
          <cell r="F15">
            <v>97</v>
          </cell>
          <cell r="G15">
            <v>46</v>
          </cell>
          <cell r="H15">
            <v>11.520000000000001</v>
          </cell>
          <cell r="I15" t="str">
            <v>NO</v>
          </cell>
          <cell r="J15">
            <v>34.92</v>
          </cell>
          <cell r="K15">
            <v>0</v>
          </cell>
        </row>
        <row r="16">
          <cell r="B16">
            <v>23.712500000000002</v>
          </cell>
          <cell r="C16">
            <v>30.4</v>
          </cell>
          <cell r="D16">
            <v>19.2</v>
          </cell>
          <cell r="E16">
            <v>73.666666666666671</v>
          </cell>
          <cell r="F16">
            <v>90</v>
          </cell>
          <cell r="G16">
            <v>48</v>
          </cell>
          <cell r="H16">
            <v>14.4</v>
          </cell>
          <cell r="I16" t="str">
            <v>NE</v>
          </cell>
          <cell r="J16">
            <v>30.96</v>
          </cell>
          <cell r="K16">
            <v>0</v>
          </cell>
        </row>
        <row r="17">
          <cell r="B17">
            <v>23.604166666666671</v>
          </cell>
          <cell r="C17">
            <v>28.9</v>
          </cell>
          <cell r="D17">
            <v>19.100000000000001</v>
          </cell>
          <cell r="E17">
            <v>75.708333333333329</v>
          </cell>
          <cell r="F17">
            <v>93</v>
          </cell>
          <cell r="G17">
            <v>52</v>
          </cell>
          <cell r="H17">
            <v>16.2</v>
          </cell>
          <cell r="I17" t="str">
            <v>L</v>
          </cell>
          <cell r="J17">
            <v>28.44</v>
          </cell>
          <cell r="K17">
            <v>0</v>
          </cell>
        </row>
        <row r="18">
          <cell r="B18">
            <v>22.587499999999995</v>
          </cell>
          <cell r="C18">
            <v>28.6</v>
          </cell>
          <cell r="D18">
            <v>18.100000000000001</v>
          </cell>
          <cell r="E18">
            <v>74.333333333333329</v>
          </cell>
          <cell r="F18">
            <v>91</v>
          </cell>
          <cell r="G18">
            <v>46</v>
          </cell>
          <cell r="H18">
            <v>14.4</v>
          </cell>
          <cell r="I18" t="str">
            <v>L</v>
          </cell>
          <cell r="J18">
            <v>24.840000000000003</v>
          </cell>
          <cell r="K18">
            <v>0</v>
          </cell>
        </row>
        <row r="19">
          <cell r="B19">
            <v>21.212499999999999</v>
          </cell>
          <cell r="C19">
            <v>27.4</v>
          </cell>
          <cell r="D19">
            <v>15.4</v>
          </cell>
          <cell r="E19">
            <v>72.75</v>
          </cell>
          <cell r="F19">
            <v>92</v>
          </cell>
          <cell r="G19">
            <v>52</v>
          </cell>
          <cell r="H19">
            <v>12.24</v>
          </cell>
          <cell r="I19" t="str">
            <v>L</v>
          </cell>
          <cell r="J19">
            <v>21.96</v>
          </cell>
          <cell r="K19">
            <v>0</v>
          </cell>
        </row>
        <row r="20">
          <cell r="B20">
            <v>21.433333333333337</v>
          </cell>
          <cell r="C20">
            <v>26.3</v>
          </cell>
          <cell r="D20">
            <v>17.7</v>
          </cell>
          <cell r="E20">
            <v>77.166666666666671</v>
          </cell>
          <cell r="F20">
            <v>92</v>
          </cell>
          <cell r="G20">
            <v>51</v>
          </cell>
          <cell r="H20">
            <v>14.76</v>
          </cell>
          <cell r="I20" t="str">
            <v>L</v>
          </cell>
          <cell r="J20">
            <v>25.2</v>
          </cell>
          <cell r="K20">
            <v>0</v>
          </cell>
        </row>
        <row r="21">
          <cell r="B21">
            <v>22.233333333333334</v>
          </cell>
          <cell r="C21">
            <v>28.8</v>
          </cell>
          <cell r="D21">
            <v>17.600000000000001</v>
          </cell>
          <cell r="E21">
            <v>71.416666666666671</v>
          </cell>
          <cell r="F21">
            <v>94</v>
          </cell>
          <cell r="G21">
            <v>43</v>
          </cell>
          <cell r="H21">
            <v>21.6</v>
          </cell>
          <cell r="I21" t="str">
            <v>NE</v>
          </cell>
          <cell r="J21">
            <v>40.32</v>
          </cell>
          <cell r="K21">
            <v>0</v>
          </cell>
        </row>
        <row r="22">
          <cell r="B22">
            <v>23.029166666666665</v>
          </cell>
          <cell r="C22">
            <v>29.7</v>
          </cell>
          <cell r="D22">
            <v>18.399999999999999</v>
          </cell>
          <cell r="E22">
            <v>64.916666666666671</v>
          </cell>
          <cell r="F22">
            <v>87</v>
          </cell>
          <cell r="G22">
            <v>39</v>
          </cell>
          <cell r="H22">
            <v>38.159999999999997</v>
          </cell>
          <cell r="I22" t="str">
            <v>N</v>
          </cell>
          <cell r="J22">
            <v>69.48</v>
          </cell>
          <cell r="K22">
            <v>0.2</v>
          </cell>
        </row>
        <row r="23">
          <cell r="B23">
            <v>20.037499999999998</v>
          </cell>
          <cell r="C23">
            <v>22.2</v>
          </cell>
          <cell r="D23">
            <v>18.899999999999999</v>
          </cell>
          <cell r="E23">
            <v>95.166666666666671</v>
          </cell>
          <cell r="F23">
            <v>97</v>
          </cell>
          <cell r="G23">
            <v>86</v>
          </cell>
          <cell r="H23">
            <v>17.64</v>
          </cell>
          <cell r="I23" t="str">
            <v>SO</v>
          </cell>
          <cell r="J23">
            <v>48.6</v>
          </cell>
          <cell r="K23">
            <v>146</v>
          </cell>
        </row>
        <row r="24">
          <cell r="B24">
            <v>19.045833333333334</v>
          </cell>
          <cell r="C24">
            <v>21</v>
          </cell>
          <cell r="D24">
            <v>17.5</v>
          </cell>
          <cell r="E24">
            <v>90.916666666666671</v>
          </cell>
          <cell r="F24">
            <v>97</v>
          </cell>
          <cell r="G24">
            <v>77</v>
          </cell>
          <cell r="H24">
            <v>14.04</v>
          </cell>
          <cell r="I24" t="str">
            <v>S</v>
          </cell>
          <cell r="J24">
            <v>30.6</v>
          </cell>
          <cell r="K24">
            <v>54.2</v>
          </cell>
        </row>
        <row r="25">
          <cell r="B25">
            <v>16.816666666666666</v>
          </cell>
          <cell r="C25">
            <v>18.3</v>
          </cell>
          <cell r="D25">
            <v>16</v>
          </cell>
          <cell r="E25">
            <v>95.208333333333329</v>
          </cell>
          <cell r="F25">
            <v>97</v>
          </cell>
          <cell r="G25">
            <v>91</v>
          </cell>
          <cell r="H25">
            <v>12.6</v>
          </cell>
          <cell r="I25" t="str">
            <v>NE</v>
          </cell>
          <cell r="J25">
            <v>30.6</v>
          </cell>
          <cell r="K25">
            <v>31.799999999999997</v>
          </cell>
        </row>
        <row r="26">
          <cell r="B26">
            <v>16.520833333333332</v>
          </cell>
          <cell r="C26">
            <v>20.2</v>
          </cell>
          <cell r="D26">
            <v>13.1</v>
          </cell>
          <cell r="E26">
            <v>83.916666666666671</v>
          </cell>
          <cell r="F26">
            <v>97</v>
          </cell>
          <cell r="G26">
            <v>57</v>
          </cell>
          <cell r="H26">
            <v>17.28</v>
          </cell>
          <cell r="I26" t="str">
            <v>SO</v>
          </cell>
          <cell r="J26">
            <v>34.200000000000003</v>
          </cell>
          <cell r="K26">
            <v>1.5999999999999999</v>
          </cell>
        </row>
        <row r="27">
          <cell r="B27">
            <v>13.875</v>
          </cell>
          <cell r="C27">
            <v>21.1</v>
          </cell>
          <cell r="D27">
            <v>7.7</v>
          </cell>
          <cell r="E27">
            <v>79.375</v>
          </cell>
          <cell r="F27">
            <v>98</v>
          </cell>
          <cell r="G27">
            <v>52</v>
          </cell>
          <cell r="H27">
            <v>17.64</v>
          </cell>
          <cell r="I27" t="str">
            <v>S</v>
          </cell>
          <cell r="J27">
            <v>35.28</v>
          </cell>
          <cell r="K27">
            <v>0</v>
          </cell>
        </row>
        <row r="28">
          <cell r="B28">
            <v>17.045833333333331</v>
          </cell>
          <cell r="C28">
            <v>23.6</v>
          </cell>
          <cell r="D28">
            <v>12.4</v>
          </cell>
          <cell r="E28">
            <v>77.458333333333329</v>
          </cell>
          <cell r="F28">
            <v>95</v>
          </cell>
          <cell r="G28">
            <v>51</v>
          </cell>
          <cell r="H28">
            <v>12.96</v>
          </cell>
          <cell r="I28" t="str">
            <v>L</v>
          </cell>
          <cell r="J28">
            <v>28.8</v>
          </cell>
          <cell r="K28">
            <v>0.2</v>
          </cell>
        </row>
        <row r="29">
          <cell r="B29">
            <v>18.787499999999998</v>
          </cell>
          <cell r="C29">
            <v>25.5</v>
          </cell>
          <cell r="D29">
            <v>13.7</v>
          </cell>
          <cell r="E29">
            <v>74.958333333333329</v>
          </cell>
          <cell r="F29">
            <v>95</v>
          </cell>
          <cell r="G29">
            <v>46</v>
          </cell>
          <cell r="H29">
            <v>10.08</v>
          </cell>
          <cell r="I29" t="str">
            <v>S</v>
          </cell>
          <cell r="J29">
            <v>21.6</v>
          </cell>
          <cell r="K29">
            <v>0</v>
          </cell>
        </row>
        <row r="30">
          <cell r="B30">
            <v>18.770833333333332</v>
          </cell>
          <cell r="C30">
            <v>24.4</v>
          </cell>
          <cell r="D30">
            <v>14.1</v>
          </cell>
          <cell r="E30">
            <v>74.833333333333329</v>
          </cell>
          <cell r="F30">
            <v>90</v>
          </cell>
          <cell r="G30">
            <v>53</v>
          </cell>
          <cell r="H30">
            <v>20.16</v>
          </cell>
          <cell r="I30" t="str">
            <v>L</v>
          </cell>
          <cell r="J30">
            <v>39.24</v>
          </cell>
          <cell r="K30">
            <v>0</v>
          </cell>
        </row>
        <row r="31">
          <cell r="B31">
            <v>20.645833333333332</v>
          </cell>
          <cell r="C31">
            <v>27.4</v>
          </cell>
          <cell r="D31">
            <v>16.2</v>
          </cell>
          <cell r="E31">
            <v>73.25</v>
          </cell>
          <cell r="F31">
            <v>87</v>
          </cell>
          <cell r="G31">
            <v>49</v>
          </cell>
          <cell r="H31">
            <v>14.4</v>
          </cell>
          <cell r="I31" t="str">
            <v>L</v>
          </cell>
          <cell r="J31">
            <v>29.880000000000003</v>
          </cell>
          <cell r="K31">
            <v>0</v>
          </cell>
        </row>
        <row r="32">
          <cell r="B32">
            <v>21.912499999999998</v>
          </cell>
          <cell r="C32">
            <v>28.7</v>
          </cell>
          <cell r="D32">
            <v>16.399999999999999</v>
          </cell>
          <cell r="E32">
            <v>67.458333333333329</v>
          </cell>
          <cell r="F32">
            <v>88</v>
          </cell>
          <cell r="G32">
            <v>39</v>
          </cell>
          <cell r="H32">
            <v>16.2</v>
          </cell>
          <cell r="I32" t="str">
            <v>L</v>
          </cell>
          <cell r="J32">
            <v>27.720000000000002</v>
          </cell>
          <cell r="K32">
            <v>0</v>
          </cell>
        </row>
        <row r="33">
          <cell r="B33">
            <v>22.245833333333326</v>
          </cell>
          <cell r="C33">
            <v>29.3</v>
          </cell>
          <cell r="D33">
            <v>16.899999999999999</v>
          </cell>
          <cell r="E33">
            <v>62.375</v>
          </cell>
          <cell r="F33">
            <v>85</v>
          </cell>
          <cell r="G33">
            <v>33</v>
          </cell>
          <cell r="H33">
            <v>18.36</v>
          </cell>
          <cell r="I33" t="str">
            <v>L</v>
          </cell>
          <cell r="J33">
            <v>29.52</v>
          </cell>
          <cell r="K33">
            <v>0</v>
          </cell>
        </row>
        <row r="34">
          <cell r="B34">
            <v>22.574999999999999</v>
          </cell>
          <cell r="C34">
            <v>29.2</v>
          </cell>
          <cell r="D34">
            <v>17</v>
          </cell>
          <cell r="E34">
            <v>58.833333333333336</v>
          </cell>
          <cell r="F34">
            <v>82</v>
          </cell>
          <cell r="G34">
            <v>31</v>
          </cell>
          <cell r="H34">
            <v>14.04</v>
          </cell>
          <cell r="I34" t="str">
            <v>NE</v>
          </cell>
          <cell r="J34">
            <v>29.52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22.212500000000002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22.466666666666669</v>
          </cell>
          <cell r="C5">
            <v>28</v>
          </cell>
          <cell r="D5">
            <v>19.399999999999999</v>
          </cell>
          <cell r="E5">
            <v>85.833333333333329</v>
          </cell>
          <cell r="F5">
            <v>97</v>
          </cell>
          <cell r="G5">
            <v>61</v>
          </cell>
          <cell r="H5">
            <v>9</v>
          </cell>
          <cell r="I5" t="str">
            <v>SE</v>
          </cell>
          <cell r="J5">
            <v>38.880000000000003</v>
          </cell>
          <cell r="K5">
            <v>13.799999999999999</v>
          </cell>
        </row>
        <row r="6">
          <cell r="B6">
            <v>22.1875</v>
          </cell>
          <cell r="C6">
            <v>28.1</v>
          </cell>
          <cell r="D6">
            <v>18.399999999999999</v>
          </cell>
          <cell r="E6">
            <v>85.541666666666671</v>
          </cell>
          <cell r="F6">
            <v>97</v>
          </cell>
          <cell r="G6">
            <v>60</v>
          </cell>
          <cell r="H6">
            <v>13.32</v>
          </cell>
          <cell r="I6" t="str">
            <v>NE</v>
          </cell>
          <cell r="J6">
            <v>26.28</v>
          </cell>
          <cell r="K6">
            <v>0</v>
          </cell>
        </row>
        <row r="7">
          <cell r="B7">
            <v>23.504166666666663</v>
          </cell>
          <cell r="C7">
            <v>30.2</v>
          </cell>
          <cell r="D7">
            <v>19</v>
          </cell>
          <cell r="E7">
            <v>77.083333333333329</v>
          </cell>
          <cell r="F7">
            <v>94</v>
          </cell>
          <cell r="G7">
            <v>48</v>
          </cell>
          <cell r="H7">
            <v>21.96</v>
          </cell>
          <cell r="I7" t="str">
            <v>N</v>
          </cell>
          <cell r="J7">
            <v>38.159999999999997</v>
          </cell>
          <cell r="K7">
            <v>0</v>
          </cell>
        </row>
        <row r="8">
          <cell r="B8">
            <v>23.195833333333329</v>
          </cell>
          <cell r="C8">
            <v>30.1</v>
          </cell>
          <cell r="D8">
            <v>15.4</v>
          </cell>
          <cell r="E8">
            <v>76.666666666666671</v>
          </cell>
          <cell r="F8">
            <v>96</v>
          </cell>
          <cell r="G8">
            <v>51</v>
          </cell>
          <cell r="H8">
            <v>37.800000000000004</v>
          </cell>
          <cell r="I8" t="str">
            <v>NO</v>
          </cell>
          <cell r="J8">
            <v>69.12</v>
          </cell>
          <cell r="K8">
            <v>13</v>
          </cell>
        </row>
        <row r="9">
          <cell r="B9">
            <v>13.395833333333334</v>
          </cell>
          <cell r="C9">
            <v>15.4</v>
          </cell>
          <cell r="D9">
            <v>12.2</v>
          </cell>
          <cell r="E9">
            <v>90.791666666666671</v>
          </cell>
          <cell r="F9">
            <v>95</v>
          </cell>
          <cell r="G9">
            <v>86</v>
          </cell>
          <cell r="H9">
            <v>18.36</v>
          </cell>
          <cell r="I9" t="str">
            <v>SO</v>
          </cell>
          <cell r="J9">
            <v>38.159999999999997</v>
          </cell>
          <cell r="K9">
            <v>9.3999999999999986</v>
          </cell>
        </row>
        <row r="10">
          <cell r="B10">
            <v>13.975</v>
          </cell>
          <cell r="C10">
            <v>17.5</v>
          </cell>
          <cell r="D10">
            <v>11.7</v>
          </cell>
          <cell r="E10">
            <v>87.25</v>
          </cell>
          <cell r="F10">
            <v>97</v>
          </cell>
          <cell r="G10">
            <v>73</v>
          </cell>
          <cell r="H10">
            <v>19.8</v>
          </cell>
          <cell r="I10" t="str">
            <v>O</v>
          </cell>
          <cell r="J10">
            <v>41.04</v>
          </cell>
          <cell r="K10">
            <v>1.4000000000000001</v>
          </cell>
        </row>
        <row r="11">
          <cell r="B11">
            <v>12.041666666666664</v>
          </cell>
          <cell r="C11">
            <v>15.4</v>
          </cell>
          <cell r="D11">
            <v>9.6999999999999993</v>
          </cell>
          <cell r="E11">
            <v>70</v>
          </cell>
          <cell r="F11">
            <v>89</v>
          </cell>
          <cell r="G11">
            <v>49</v>
          </cell>
          <cell r="H11">
            <v>23.040000000000003</v>
          </cell>
          <cell r="I11" t="str">
            <v>S</v>
          </cell>
          <cell r="J11">
            <v>42.480000000000004</v>
          </cell>
          <cell r="K11">
            <v>2.2000000000000002</v>
          </cell>
        </row>
        <row r="12">
          <cell r="B12">
            <v>12.483333333333333</v>
          </cell>
          <cell r="C12">
            <v>19.2</v>
          </cell>
          <cell r="D12">
            <v>7.8</v>
          </cell>
          <cell r="E12">
            <v>67.666666666666671</v>
          </cell>
          <cell r="F12">
            <v>81</v>
          </cell>
          <cell r="G12">
            <v>53</v>
          </cell>
          <cell r="H12">
            <v>14.4</v>
          </cell>
          <cell r="I12" t="str">
            <v>S</v>
          </cell>
          <cell r="J12">
            <v>28.44</v>
          </cell>
          <cell r="K12">
            <v>0</v>
          </cell>
        </row>
        <row r="13">
          <cell r="B13">
            <v>15.4375</v>
          </cell>
          <cell r="C13">
            <v>18.899999999999999</v>
          </cell>
          <cell r="D13">
            <v>13.2</v>
          </cell>
          <cell r="E13">
            <v>85.625</v>
          </cell>
          <cell r="F13">
            <v>96</v>
          </cell>
          <cell r="G13">
            <v>73</v>
          </cell>
          <cell r="H13">
            <v>14.4</v>
          </cell>
          <cell r="I13" t="str">
            <v>L</v>
          </cell>
          <cell r="J13">
            <v>28.8</v>
          </cell>
          <cell r="K13">
            <v>0</v>
          </cell>
        </row>
        <row r="14">
          <cell r="B14">
            <v>19.587499999999999</v>
          </cell>
          <cell r="C14">
            <v>26.3</v>
          </cell>
          <cell r="D14">
            <v>15.8</v>
          </cell>
          <cell r="E14">
            <v>80.916666666666671</v>
          </cell>
          <cell r="F14">
            <v>94</v>
          </cell>
          <cell r="G14">
            <v>62</v>
          </cell>
          <cell r="H14">
            <v>15.840000000000002</v>
          </cell>
          <cell r="I14" t="str">
            <v>L</v>
          </cell>
          <cell r="J14">
            <v>27</v>
          </cell>
          <cell r="K14">
            <v>0</v>
          </cell>
        </row>
        <row r="15">
          <cell r="B15">
            <v>22.541666666666671</v>
          </cell>
          <cell r="C15">
            <v>29.2</v>
          </cell>
          <cell r="D15">
            <v>18</v>
          </cell>
          <cell r="E15">
            <v>79.25</v>
          </cell>
          <cell r="F15">
            <v>97</v>
          </cell>
          <cell r="G15">
            <v>46</v>
          </cell>
          <cell r="H15">
            <v>11.520000000000001</v>
          </cell>
          <cell r="I15" t="str">
            <v>NO</v>
          </cell>
          <cell r="J15">
            <v>34.92</v>
          </cell>
          <cell r="K15">
            <v>0</v>
          </cell>
        </row>
        <row r="16">
          <cell r="B16">
            <v>23.712500000000002</v>
          </cell>
          <cell r="C16">
            <v>30.4</v>
          </cell>
          <cell r="D16">
            <v>19.2</v>
          </cell>
          <cell r="E16">
            <v>73.666666666666671</v>
          </cell>
          <cell r="F16">
            <v>90</v>
          </cell>
          <cell r="G16">
            <v>48</v>
          </cell>
          <cell r="H16">
            <v>14.4</v>
          </cell>
          <cell r="I16" t="str">
            <v>NE</v>
          </cell>
          <cell r="J16">
            <v>30.96</v>
          </cell>
          <cell r="K16">
            <v>0</v>
          </cell>
        </row>
        <row r="17">
          <cell r="B17">
            <v>23.604166666666671</v>
          </cell>
          <cell r="C17">
            <v>28.9</v>
          </cell>
          <cell r="D17">
            <v>19.100000000000001</v>
          </cell>
          <cell r="E17">
            <v>75.708333333333329</v>
          </cell>
          <cell r="F17">
            <v>93</v>
          </cell>
          <cell r="G17">
            <v>52</v>
          </cell>
          <cell r="H17">
            <v>16.2</v>
          </cell>
          <cell r="I17" t="str">
            <v>L</v>
          </cell>
          <cell r="J17">
            <v>28.44</v>
          </cell>
          <cell r="K17">
            <v>0</v>
          </cell>
        </row>
        <row r="18">
          <cell r="B18">
            <v>23.662499999999998</v>
          </cell>
          <cell r="C18">
            <v>30.9</v>
          </cell>
          <cell r="D18">
            <v>16.5</v>
          </cell>
          <cell r="E18">
            <v>71.25</v>
          </cell>
          <cell r="F18">
            <v>95</v>
          </cell>
          <cell r="G18">
            <v>40</v>
          </cell>
          <cell r="H18">
            <v>16.2</v>
          </cell>
          <cell r="I18" t="str">
            <v>SE</v>
          </cell>
          <cell r="J18">
            <v>27.720000000000002</v>
          </cell>
          <cell r="K18">
            <v>0</v>
          </cell>
        </row>
        <row r="19">
          <cell r="B19">
            <v>22.333333333333332</v>
          </cell>
          <cell r="C19">
            <v>30</v>
          </cell>
          <cell r="D19">
            <v>15.7</v>
          </cell>
          <cell r="E19">
            <v>75.208333333333329</v>
          </cell>
          <cell r="F19">
            <v>96</v>
          </cell>
          <cell r="G19">
            <v>44</v>
          </cell>
          <cell r="H19">
            <v>14.4</v>
          </cell>
          <cell r="I19" t="str">
            <v>N</v>
          </cell>
          <cell r="J19">
            <v>23.759999999999998</v>
          </cell>
          <cell r="K19">
            <v>0</v>
          </cell>
        </row>
        <row r="20">
          <cell r="B20">
            <v>22.012499999999999</v>
          </cell>
          <cell r="C20">
            <v>29.9</v>
          </cell>
          <cell r="D20">
            <v>16.100000000000001</v>
          </cell>
          <cell r="E20">
            <v>77.166666666666671</v>
          </cell>
          <cell r="F20">
            <v>95</v>
          </cell>
          <cell r="G20">
            <v>43</v>
          </cell>
          <cell r="H20">
            <v>13.68</v>
          </cell>
          <cell r="I20" t="str">
            <v>SE</v>
          </cell>
          <cell r="J20">
            <v>24.840000000000003</v>
          </cell>
          <cell r="K20">
            <v>0</v>
          </cell>
        </row>
        <row r="21">
          <cell r="B21">
            <v>22.674999999999997</v>
          </cell>
          <cell r="C21">
            <v>29.5</v>
          </cell>
          <cell r="D21">
            <v>16.399999999999999</v>
          </cell>
          <cell r="E21">
            <v>76.916666666666671</v>
          </cell>
          <cell r="F21">
            <v>96</v>
          </cell>
          <cell r="G21">
            <v>50</v>
          </cell>
          <cell r="H21">
            <v>19.079999999999998</v>
          </cell>
          <cell r="I21" t="str">
            <v>N</v>
          </cell>
          <cell r="J21">
            <v>37.440000000000005</v>
          </cell>
          <cell r="K21">
            <v>0</v>
          </cell>
        </row>
        <row r="22">
          <cell r="B22">
            <v>23.204166666666666</v>
          </cell>
          <cell r="C22">
            <v>28.9</v>
          </cell>
          <cell r="D22">
            <v>19.100000000000001</v>
          </cell>
          <cell r="E22">
            <v>74.791666666666671</v>
          </cell>
          <cell r="F22">
            <v>94</v>
          </cell>
          <cell r="G22">
            <v>56</v>
          </cell>
          <cell r="H22">
            <v>18.720000000000002</v>
          </cell>
          <cell r="I22" t="str">
            <v>N</v>
          </cell>
          <cell r="J22">
            <v>38.519999999999996</v>
          </cell>
          <cell r="K22">
            <v>6.8000000000000007</v>
          </cell>
        </row>
        <row r="23">
          <cell r="B23">
            <v>22.608333333333324</v>
          </cell>
          <cell r="C23">
            <v>25.3</v>
          </cell>
          <cell r="D23">
            <v>21</v>
          </cell>
          <cell r="E23">
            <v>91.541666666666671</v>
          </cell>
          <cell r="F23">
            <v>96</v>
          </cell>
          <cell r="G23">
            <v>80</v>
          </cell>
          <cell r="H23">
            <v>9.3600000000000012</v>
          </cell>
          <cell r="I23" t="str">
            <v>N</v>
          </cell>
          <cell r="J23">
            <v>23.040000000000003</v>
          </cell>
          <cell r="K23">
            <v>26.599999999999998</v>
          </cell>
        </row>
        <row r="24">
          <cell r="B24">
            <v>19.637499999999999</v>
          </cell>
          <cell r="C24">
            <v>22.8</v>
          </cell>
          <cell r="D24">
            <v>17.899999999999999</v>
          </cell>
          <cell r="E24">
            <v>92.916666666666671</v>
          </cell>
          <cell r="F24">
            <v>96</v>
          </cell>
          <cell r="G24">
            <v>86</v>
          </cell>
          <cell r="H24">
            <v>11.520000000000001</v>
          </cell>
          <cell r="I24" t="str">
            <v>SO</v>
          </cell>
          <cell r="J24">
            <v>36</v>
          </cell>
          <cell r="K24">
            <v>64.2</v>
          </cell>
        </row>
        <row r="25">
          <cell r="B25">
            <v>18.587500000000002</v>
          </cell>
          <cell r="C25">
            <v>20.399999999999999</v>
          </cell>
          <cell r="D25">
            <v>17.600000000000001</v>
          </cell>
          <cell r="E25">
            <v>94.208333333333329</v>
          </cell>
          <cell r="F25">
            <v>97</v>
          </cell>
          <cell r="G25">
            <v>88</v>
          </cell>
          <cell r="H25">
            <v>9</v>
          </cell>
          <cell r="I25" t="str">
            <v>L</v>
          </cell>
          <cell r="J25">
            <v>25.2</v>
          </cell>
          <cell r="K25">
            <v>35.4</v>
          </cell>
        </row>
        <row r="26">
          <cell r="B26">
            <v>17.716666666666665</v>
          </cell>
          <cell r="C26">
            <v>21.7</v>
          </cell>
          <cell r="D26">
            <v>15.3</v>
          </cell>
          <cell r="E26">
            <v>80.25</v>
          </cell>
          <cell r="F26">
            <v>95</v>
          </cell>
          <cell r="G26">
            <v>57</v>
          </cell>
          <cell r="H26">
            <v>10.44</v>
          </cell>
          <cell r="I26" t="str">
            <v>SO</v>
          </cell>
          <cell r="J26">
            <v>26.28</v>
          </cell>
          <cell r="K26">
            <v>0.2</v>
          </cell>
        </row>
        <row r="27">
          <cell r="B27">
            <v>15.3125</v>
          </cell>
          <cell r="C27">
            <v>23.3</v>
          </cell>
          <cell r="D27">
            <v>8.8000000000000007</v>
          </cell>
          <cell r="E27">
            <v>77.625</v>
          </cell>
          <cell r="F27">
            <v>96</v>
          </cell>
          <cell r="G27">
            <v>48</v>
          </cell>
          <cell r="H27">
            <v>12.24</v>
          </cell>
          <cell r="I27" t="str">
            <v>SE</v>
          </cell>
          <cell r="J27">
            <v>23.040000000000003</v>
          </cell>
          <cell r="K27">
            <v>0</v>
          </cell>
        </row>
        <row r="28">
          <cell r="B28">
            <v>17.137500000000003</v>
          </cell>
          <cell r="C28">
            <v>25.8</v>
          </cell>
          <cell r="D28">
            <v>9.6999999999999993</v>
          </cell>
          <cell r="E28">
            <v>74.416666666666671</v>
          </cell>
          <cell r="F28">
            <v>96</v>
          </cell>
          <cell r="G28">
            <v>40</v>
          </cell>
          <cell r="H28">
            <v>10.44</v>
          </cell>
          <cell r="I28" t="str">
            <v>SE</v>
          </cell>
          <cell r="J28">
            <v>23.400000000000002</v>
          </cell>
          <cell r="K28">
            <v>0</v>
          </cell>
        </row>
        <row r="29">
          <cell r="B29">
            <v>18.379166666666666</v>
          </cell>
          <cell r="C29">
            <v>26.8</v>
          </cell>
          <cell r="D29">
            <v>11.1</v>
          </cell>
          <cell r="E29">
            <v>78.458333333333329</v>
          </cell>
          <cell r="F29">
            <v>96</v>
          </cell>
          <cell r="G29">
            <v>47</v>
          </cell>
          <cell r="H29">
            <v>7.9200000000000008</v>
          </cell>
          <cell r="I29" t="str">
            <v>S</v>
          </cell>
          <cell r="J29">
            <v>22.32</v>
          </cell>
          <cell r="K29">
            <v>0.2</v>
          </cell>
        </row>
        <row r="30">
          <cell r="B30">
            <v>17.704166666666662</v>
          </cell>
          <cell r="C30">
            <v>23.9</v>
          </cell>
          <cell r="D30">
            <v>11.7</v>
          </cell>
          <cell r="E30">
            <v>84.458333333333329</v>
          </cell>
          <cell r="F30">
            <v>96</v>
          </cell>
          <cell r="G30">
            <v>66</v>
          </cell>
          <cell r="H30">
            <v>11.520000000000001</v>
          </cell>
          <cell r="I30" t="str">
            <v>SE</v>
          </cell>
          <cell r="J30">
            <v>24.840000000000003</v>
          </cell>
          <cell r="K30">
            <v>0</v>
          </cell>
        </row>
        <row r="31">
          <cell r="B31">
            <v>20.7</v>
          </cell>
          <cell r="C31">
            <v>29.2</v>
          </cell>
          <cell r="D31">
            <v>14.1</v>
          </cell>
          <cell r="E31">
            <v>79.291666666666671</v>
          </cell>
          <cell r="F31">
            <v>96</v>
          </cell>
          <cell r="G31">
            <v>47</v>
          </cell>
          <cell r="H31">
            <v>13.68</v>
          </cell>
          <cell r="I31" t="str">
            <v>N</v>
          </cell>
          <cell r="J31">
            <v>27</v>
          </cell>
          <cell r="K31">
            <v>0.2</v>
          </cell>
        </row>
        <row r="32">
          <cell r="B32">
            <v>21.858333333333334</v>
          </cell>
          <cell r="C32">
            <v>30.1</v>
          </cell>
          <cell r="D32">
            <v>14.1</v>
          </cell>
          <cell r="E32">
            <v>72.958333333333329</v>
          </cell>
          <cell r="F32">
            <v>97</v>
          </cell>
          <cell r="G32">
            <v>37</v>
          </cell>
          <cell r="H32">
            <v>19.079999999999998</v>
          </cell>
          <cell r="I32" t="str">
            <v>N</v>
          </cell>
          <cell r="J32">
            <v>32.76</v>
          </cell>
          <cell r="K32">
            <v>0</v>
          </cell>
        </row>
        <row r="33">
          <cell r="B33">
            <v>22.120833333333334</v>
          </cell>
          <cell r="C33">
            <v>29.7</v>
          </cell>
          <cell r="D33">
            <v>14.2</v>
          </cell>
          <cell r="E33">
            <v>67.666666666666671</v>
          </cell>
          <cell r="F33">
            <v>94</v>
          </cell>
          <cell r="G33">
            <v>37</v>
          </cell>
          <cell r="H33">
            <v>17.64</v>
          </cell>
          <cell r="I33" t="str">
            <v>SE</v>
          </cell>
          <cell r="J33">
            <v>34.200000000000003</v>
          </cell>
          <cell r="K33">
            <v>0</v>
          </cell>
        </row>
        <row r="34">
          <cell r="B34">
            <v>21.829166666666666</v>
          </cell>
          <cell r="C34">
            <v>30.3</v>
          </cell>
          <cell r="D34">
            <v>14.2</v>
          </cell>
          <cell r="E34">
            <v>66.625</v>
          </cell>
          <cell r="F34">
            <v>93</v>
          </cell>
          <cell r="G34">
            <v>31</v>
          </cell>
          <cell r="H34">
            <v>16.559999999999999</v>
          </cell>
          <cell r="I34" t="str">
            <v>N</v>
          </cell>
          <cell r="J34">
            <v>29.880000000000003</v>
          </cell>
          <cell r="K34">
            <v>0</v>
          </cell>
        </row>
        <row r="35">
          <cell r="I35" t="str">
            <v>N</v>
          </cell>
        </row>
      </sheetData>
      <sheetData sheetId="6">
        <row r="5">
          <cell r="B5">
            <v>21.870833333333326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22.087500000000002</v>
          </cell>
          <cell r="C5">
            <v>27.7</v>
          </cell>
          <cell r="D5">
            <v>19.8</v>
          </cell>
          <cell r="E5">
            <v>88.416666666666671</v>
          </cell>
          <cell r="F5">
            <v>96</v>
          </cell>
          <cell r="G5">
            <v>60</v>
          </cell>
          <cell r="H5">
            <v>3.6</v>
          </cell>
          <cell r="I5" t="str">
            <v>SE</v>
          </cell>
          <cell r="J5">
            <v>20.52</v>
          </cell>
          <cell r="K5">
            <v>13.4</v>
          </cell>
        </row>
        <row r="6">
          <cell r="B6">
            <v>22.995833333333337</v>
          </cell>
          <cell r="C6">
            <v>28.6</v>
          </cell>
          <cell r="D6">
            <v>19.3</v>
          </cell>
          <cell r="E6">
            <v>82.166666666666671</v>
          </cell>
          <cell r="F6">
            <v>95</v>
          </cell>
          <cell r="G6">
            <v>58</v>
          </cell>
          <cell r="H6">
            <v>12.6</v>
          </cell>
          <cell r="I6" t="str">
            <v>N</v>
          </cell>
          <cell r="J6">
            <v>26.64</v>
          </cell>
          <cell r="K6">
            <v>0.2</v>
          </cell>
        </row>
        <row r="7">
          <cell r="B7">
            <v>23.074999999999999</v>
          </cell>
          <cell r="C7">
            <v>30.2</v>
          </cell>
          <cell r="D7">
            <v>18.600000000000001</v>
          </cell>
          <cell r="E7">
            <v>80.583333333333329</v>
          </cell>
          <cell r="F7">
            <v>96</v>
          </cell>
          <cell r="G7">
            <v>49</v>
          </cell>
          <cell r="H7">
            <v>16.2</v>
          </cell>
          <cell r="I7" t="str">
            <v>N</v>
          </cell>
          <cell r="J7">
            <v>40.32</v>
          </cell>
          <cell r="K7">
            <v>2.8</v>
          </cell>
        </row>
        <row r="8">
          <cell r="B8">
            <v>20.295833333333334</v>
          </cell>
          <cell r="C8">
            <v>26.4</v>
          </cell>
          <cell r="D8">
            <v>13.5</v>
          </cell>
          <cell r="E8">
            <v>88.041666666666671</v>
          </cell>
          <cell r="F8">
            <v>95</v>
          </cell>
          <cell r="G8">
            <v>69</v>
          </cell>
          <cell r="H8">
            <v>14.04</v>
          </cell>
          <cell r="I8" t="str">
            <v>N</v>
          </cell>
          <cell r="J8">
            <v>52.56</v>
          </cell>
          <cell r="K8">
            <v>21</v>
          </cell>
        </row>
        <row r="9">
          <cell r="B9">
            <v>13.091666666666667</v>
          </cell>
          <cell r="C9">
            <v>15.2</v>
          </cell>
          <cell r="D9">
            <v>11.5</v>
          </cell>
          <cell r="E9">
            <v>82.25</v>
          </cell>
          <cell r="F9">
            <v>95</v>
          </cell>
          <cell r="G9">
            <v>61</v>
          </cell>
          <cell r="H9">
            <v>9.3600000000000012</v>
          </cell>
          <cell r="I9" t="str">
            <v>SO</v>
          </cell>
          <cell r="J9">
            <v>27</v>
          </cell>
          <cell r="K9">
            <v>4.4000000000000004</v>
          </cell>
        </row>
        <row r="10">
          <cell r="B10">
            <v>12.541666666666666</v>
          </cell>
          <cell r="C10">
            <v>16.399999999999999</v>
          </cell>
          <cell r="D10">
            <v>10</v>
          </cell>
          <cell r="E10">
            <v>81.375</v>
          </cell>
          <cell r="F10">
            <v>94</v>
          </cell>
          <cell r="G10">
            <v>65</v>
          </cell>
          <cell r="H10">
            <v>7.5600000000000005</v>
          </cell>
          <cell r="I10" t="str">
            <v>S</v>
          </cell>
          <cell r="J10">
            <v>30.96</v>
          </cell>
          <cell r="K10">
            <v>8</v>
          </cell>
        </row>
        <row r="11">
          <cell r="B11">
            <v>10.6625</v>
          </cell>
          <cell r="C11">
            <v>15</v>
          </cell>
          <cell r="D11">
            <v>7.3</v>
          </cell>
          <cell r="E11">
            <v>73.583333333333329</v>
          </cell>
          <cell r="F11">
            <v>89</v>
          </cell>
          <cell r="G11">
            <v>37</v>
          </cell>
          <cell r="H11">
            <v>11.520000000000001</v>
          </cell>
          <cell r="I11" t="str">
            <v>S</v>
          </cell>
          <cell r="J11">
            <v>34.56</v>
          </cell>
          <cell r="K11">
            <v>1.4</v>
          </cell>
        </row>
        <row r="12">
          <cell r="B12">
            <v>10.35</v>
          </cell>
          <cell r="C12">
            <v>18.8</v>
          </cell>
          <cell r="D12">
            <v>3.5</v>
          </cell>
          <cell r="E12">
            <v>65.458333333333329</v>
          </cell>
          <cell r="F12">
            <v>90</v>
          </cell>
          <cell r="G12">
            <v>38</v>
          </cell>
          <cell r="H12">
            <v>5.7600000000000007</v>
          </cell>
          <cell r="I12" t="str">
            <v>SO</v>
          </cell>
          <cell r="J12">
            <v>18</v>
          </cell>
          <cell r="K12">
            <v>0</v>
          </cell>
        </row>
        <row r="13">
          <cell r="B13">
            <v>14.837499999999999</v>
          </cell>
          <cell r="C13">
            <v>18.8</v>
          </cell>
          <cell r="D13">
            <v>12.3</v>
          </cell>
          <cell r="E13">
            <v>83.916666666666671</v>
          </cell>
          <cell r="F13">
            <v>95</v>
          </cell>
          <cell r="G13">
            <v>70</v>
          </cell>
          <cell r="H13">
            <v>11.879999999999999</v>
          </cell>
          <cell r="I13" t="str">
            <v>SE</v>
          </cell>
          <cell r="J13">
            <v>29.52</v>
          </cell>
          <cell r="K13">
            <v>0</v>
          </cell>
        </row>
        <row r="14">
          <cell r="B14">
            <v>19.270833333333332</v>
          </cell>
          <cell r="C14">
            <v>26.4</v>
          </cell>
          <cell r="D14">
            <v>15.2</v>
          </cell>
          <cell r="E14">
            <v>81.083333333333329</v>
          </cell>
          <cell r="F14">
            <v>93</v>
          </cell>
          <cell r="G14">
            <v>62</v>
          </cell>
          <cell r="H14">
            <v>11.520000000000001</v>
          </cell>
          <cell r="I14" t="str">
            <v>NE</v>
          </cell>
          <cell r="J14">
            <v>23.400000000000002</v>
          </cell>
          <cell r="K14">
            <v>0</v>
          </cell>
        </row>
        <row r="15">
          <cell r="B15">
            <v>21.875</v>
          </cell>
          <cell r="C15">
            <v>28.8</v>
          </cell>
          <cell r="D15">
            <v>17.5</v>
          </cell>
          <cell r="E15">
            <v>82.666666666666671</v>
          </cell>
          <cell r="F15">
            <v>96</v>
          </cell>
          <cell r="G15">
            <v>52</v>
          </cell>
          <cell r="H15">
            <v>5.04</v>
          </cell>
          <cell r="I15" t="str">
            <v>N</v>
          </cell>
          <cell r="J15">
            <v>15.840000000000002</v>
          </cell>
          <cell r="K15">
            <v>0</v>
          </cell>
        </row>
        <row r="16">
          <cell r="B16">
            <v>23.012500000000003</v>
          </cell>
          <cell r="C16">
            <v>29.9</v>
          </cell>
          <cell r="D16">
            <v>16.899999999999999</v>
          </cell>
          <cell r="E16">
            <v>77.208333333333329</v>
          </cell>
          <cell r="F16">
            <v>96</v>
          </cell>
          <cell r="G16">
            <v>49</v>
          </cell>
          <cell r="H16">
            <v>12.96</v>
          </cell>
          <cell r="I16" t="str">
            <v>NE</v>
          </cell>
          <cell r="J16">
            <v>31.319999999999997</v>
          </cell>
          <cell r="K16">
            <v>0</v>
          </cell>
        </row>
        <row r="17">
          <cell r="B17">
            <v>23.487499999999997</v>
          </cell>
          <cell r="C17">
            <v>29.2</v>
          </cell>
          <cell r="D17">
            <v>18.100000000000001</v>
          </cell>
          <cell r="E17">
            <v>76.208333333333329</v>
          </cell>
          <cell r="F17">
            <v>95</v>
          </cell>
          <cell r="G17">
            <v>51</v>
          </cell>
          <cell r="H17">
            <v>14.76</v>
          </cell>
          <cell r="I17" t="str">
            <v>NE</v>
          </cell>
          <cell r="J17">
            <v>28.44</v>
          </cell>
          <cell r="K17">
            <v>0</v>
          </cell>
        </row>
        <row r="18">
          <cell r="B18">
            <v>22.533333333333331</v>
          </cell>
          <cell r="C18">
            <v>28.9</v>
          </cell>
          <cell r="D18">
            <v>16.399999999999999</v>
          </cell>
          <cell r="E18">
            <v>74.708333333333329</v>
          </cell>
          <cell r="F18">
            <v>95</v>
          </cell>
          <cell r="G18">
            <v>43</v>
          </cell>
          <cell r="H18">
            <v>11.520000000000001</v>
          </cell>
          <cell r="I18" t="str">
            <v>NE</v>
          </cell>
          <cell r="J18">
            <v>24.12</v>
          </cell>
          <cell r="K18">
            <v>0.2</v>
          </cell>
        </row>
        <row r="19">
          <cell r="B19">
            <v>20.833333333333332</v>
          </cell>
          <cell r="C19">
            <v>27.8</v>
          </cell>
          <cell r="D19">
            <v>14.5</v>
          </cell>
          <cell r="E19">
            <v>76.208333333333329</v>
          </cell>
          <cell r="F19">
            <v>96</v>
          </cell>
          <cell r="G19">
            <v>50</v>
          </cell>
          <cell r="H19">
            <v>9.3600000000000012</v>
          </cell>
          <cell r="I19" t="str">
            <v>NE</v>
          </cell>
          <cell r="J19">
            <v>21.6</v>
          </cell>
          <cell r="K19">
            <v>0</v>
          </cell>
        </row>
        <row r="20">
          <cell r="B20">
            <v>19.304166666666671</v>
          </cell>
          <cell r="C20">
            <v>24.9</v>
          </cell>
          <cell r="D20">
            <v>14.2</v>
          </cell>
          <cell r="E20">
            <v>85.958333333333329</v>
          </cell>
          <cell r="F20">
            <v>96</v>
          </cell>
          <cell r="G20">
            <v>67</v>
          </cell>
          <cell r="H20">
            <v>6.84</v>
          </cell>
          <cell r="I20" t="str">
            <v>SE</v>
          </cell>
          <cell r="J20">
            <v>29.880000000000003</v>
          </cell>
          <cell r="K20">
            <v>0.2</v>
          </cell>
        </row>
        <row r="21">
          <cell r="B21">
            <v>21.079166666666662</v>
          </cell>
          <cell r="C21">
            <v>27.3</v>
          </cell>
          <cell r="D21">
            <v>17</v>
          </cell>
          <cell r="E21">
            <v>78.625</v>
          </cell>
          <cell r="F21">
            <v>95</v>
          </cell>
          <cell r="G21">
            <v>53</v>
          </cell>
          <cell r="H21">
            <v>12.6</v>
          </cell>
          <cell r="I21" t="str">
            <v>N</v>
          </cell>
          <cell r="J21">
            <v>26.64</v>
          </cell>
          <cell r="K21">
            <v>0</v>
          </cell>
        </row>
        <row r="22">
          <cell r="B22">
            <v>21.591666666666665</v>
          </cell>
          <cell r="C22">
            <v>26.8</v>
          </cell>
          <cell r="D22">
            <v>19.600000000000001</v>
          </cell>
          <cell r="E22">
            <v>76.291666666666671</v>
          </cell>
          <cell r="F22">
            <v>96</v>
          </cell>
          <cell r="G22">
            <v>47</v>
          </cell>
          <cell r="H22">
            <v>15.840000000000002</v>
          </cell>
          <cell r="I22" t="str">
            <v>N</v>
          </cell>
          <cell r="J22">
            <v>40.32</v>
          </cell>
          <cell r="K22">
            <v>49.400000000000006</v>
          </cell>
        </row>
        <row r="23">
          <cell r="B23">
            <v>19.862499999999997</v>
          </cell>
          <cell r="C23">
            <v>20.399999999999999</v>
          </cell>
          <cell r="D23">
            <v>18.899999999999999</v>
          </cell>
          <cell r="E23">
            <v>96</v>
          </cell>
          <cell r="F23">
            <v>96</v>
          </cell>
          <cell r="G23">
            <v>96</v>
          </cell>
          <cell r="H23">
            <v>3.9600000000000004</v>
          </cell>
          <cell r="I23" t="str">
            <v>N</v>
          </cell>
          <cell r="J23">
            <v>14.76</v>
          </cell>
          <cell r="K23">
            <v>123.59999999999998</v>
          </cell>
        </row>
        <row r="24">
          <cell r="B24">
            <v>18.183333333333337</v>
          </cell>
          <cell r="C24">
            <v>19.899999999999999</v>
          </cell>
          <cell r="D24">
            <v>17.399999999999999</v>
          </cell>
          <cell r="E24">
            <v>94.708333333333329</v>
          </cell>
          <cell r="F24">
            <v>96</v>
          </cell>
          <cell r="G24">
            <v>87</v>
          </cell>
          <cell r="H24">
            <v>8.64</v>
          </cell>
          <cell r="I24" t="str">
            <v>S</v>
          </cell>
          <cell r="J24">
            <v>24.12</v>
          </cell>
          <cell r="K24">
            <v>27.599999999999991</v>
          </cell>
        </row>
        <row r="25">
          <cell r="B25">
            <v>17.175000000000001</v>
          </cell>
          <cell r="C25">
            <v>19.399999999999999</v>
          </cell>
          <cell r="D25">
            <v>15.7</v>
          </cell>
          <cell r="E25">
            <v>93.958333333333329</v>
          </cell>
          <cell r="F25">
            <v>96</v>
          </cell>
          <cell r="G25">
            <v>88</v>
          </cell>
          <cell r="H25">
            <v>5.04</v>
          </cell>
          <cell r="I25" t="str">
            <v>SE</v>
          </cell>
          <cell r="J25">
            <v>26.28</v>
          </cell>
          <cell r="K25">
            <v>9.4</v>
          </cell>
        </row>
        <row r="26">
          <cell r="B26">
            <v>15.795833333333334</v>
          </cell>
          <cell r="C26">
            <v>18.600000000000001</v>
          </cell>
          <cell r="D26">
            <v>11.6</v>
          </cell>
          <cell r="E26">
            <v>85.083333333333329</v>
          </cell>
          <cell r="F26">
            <v>96</v>
          </cell>
          <cell r="G26">
            <v>62</v>
          </cell>
          <cell r="H26">
            <v>12.96</v>
          </cell>
          <cell r="I26" t="str">
            <v>SO</v>
          </cell>
          <cell r="J26">
            <v>26.64</v>
          </cell>
          <cell r="K26">
            <v>5.2000000000000011</v>
          </cell>
        </row>
        <row r="27">
          <cell r="B27">
            <v>12.787500000000001</v>
          </cell>
          <cell r="C27">
            <v>21.6</v>
          </cell>
          <cell r="D27">
            <v>6</v>
          </cell>
          <cell r="E27">
            <v>78.75</v>
          </cell>
          <cell r="F27">
            <v>97</v>
          </cell>
          <cell r="G27">
            <v>38</v>
          </cell>
          <cell r="H27">
            <v>8.64</v>
          </cell>
          <cell r="I27" t="str">
            <v>SE</v>
          </cell>
          <cell r="J27">
            <v>23.040000000000003</v>
          </cell>
          <cell r="K27">
            <v>0.2</v>
          </cell>
        </row>
        <row r="28">
          <cell r="B28">
            <v>16.254166666666666</v>
          </cell>
          <cell r="C28">
            <v>24.4</v>
          </cell>
          <cell r="D28">
            <v>10</v>
          </cell>
          <cell r="E28">
            <v>77.208333333333329</v>
          </cell>
          <cell r="F28">
            <v>96</v>
          </cell>
          <cell r="G28">
            <v>47</v>
          </cell>
          <cell r="H28">
            <v>15.48</v>
          </cell>
          <cell r="I28" t="str">
            <v>NE</v>
          </cell>
          <cell r="J28">
            <v>33.840000000000003</v>
          </cell>
          <cell r="K28">
            <v>0</v>
          </cell>
        </row>
        <row r="29">
          <cell r="B29">
            <v>17.325000000000006</v>
          </cell>
          <cell r="C29">
            <v>25.3</v>
          </cell>
          <cell r="D29">
            <v>10.9</v>
          </cell>
          <cell r="E29">
            <v>79.375</v>
          </cell>
          <cell r="F29">
            <v>96</v>
          </cell>
          <cell r="G29">
            <v>45</v>
          </cell>
          <cell r="H29">
            <v>6.48</v>
          </cell>
          <cell r="I29" t="str">
            <v>L</v>
          </cell>
          <cell r="J29">
            <v>26.64</v>
          </cell>
          <cell r="K29">
            <v>0.2</v>
          </cell>
        </row>
        <row r="30">
          <cell r="B30">
            <v>17.745833333333334</v>
          </cell>
          <cell r="C30">
            <v>24</v>
          </cell>
          <cell r="D30">
            <v>13.2</v>
          </cell>
          <cell r="E30">
            <v>80.125</v>
          </cell>
          <cell r="F30">
            <v>96</v>
          </cell>
          <cell r="G30">
            <v>57</v>
          </cell>
          <cell r="H30">
            <v>15.48</v>
          </cell>
          <cell r="I30" t="str">
            <v>L</v>
          </cell>
          <cell r="J30">
            <v>35.64</v>
          </cell>
          <cell r="K30">
            <v>0.2</v>
          </cell>
        </row>
        <row r="31">
          <cell r="B31">
            <v>19.920833333333338</v>
          </cell>
          <cell r="C31">
            <v>27.4</v>
          </cell>
          <cell r="D31">
            <v>13.4</v>
          </cell>
          <cell r="E31">
            <v>75.75</v>
          </cell>
          <cell r="F31">
            <v>96</v>
          </cell>
          <cell r="G31">
            <v>48</v>
          </cell>
          <cell r="H31">
            <v>14.76</v>
          </cell>
          <cell r="I31" t="str">
            <v>NE</v>
          </cell>
          <cell r="J31">
            <v>31.319999999999997</v>
          </cell>
          <cell r="K31">
            <v>0</v>
          </cell>
        </row>
        <row r="32">
          <cell r="B32">
            <v>21.887499999999999</v>
          </cell>
          <cell r="C32">
            <v>28.6</v>
          </cell>
          <cell r="D32">
            <v>15.6</v>
          </cell>
          <cell r="E32">
            <v>67.583333333333329</v>
          </cell>
          <cell r="F32">
            <v>93</v>
          </cell>
          <cell r="G32">
            <v>40</v>
          </cell>
          <cell r="H32">
            <v>15.48</v>
          </cell>
          <cell r="I32" t="str">
            <v>NE</v>
          </cell>
          <cell r="J32">
            <v>31.319999999999997</v>
          </cell>
          <cell r="K32">
            <v>0</v>
          </cell>
        </row>
        <row r="33">
          <cell r="B33">
            <v>22.637499999999999</v>
          </cell>
          <cell r="C33">
            <v>29.1</v>
          </cell>
          <cell r="D33">
            <v>16.899999999999999</v>
          </cell>
          <cell r="E33">
            <v>61</v>
          </cell>
          <cell r="F33">
            <v>82</v>
          </cell>
          <cell r="G33">
            <v>33</v>
          </cell>
          <cell r="H33">
            <v>14.04</v>
          </cell>
          <cell r="I33" t="str">
            <v>NE</v>
          </cell>
          <cell r="J33">
            <v>30.240000000000002</v>
          </cell>
          <cell r="K33">
            <v>0</v>
          </cell>
        </row>
        <row r="34">
          <cell r="B34">
            <v>21.712500000000002</v>
          </cell>
          <cell r="C34">
            <v>29</v>
          </cell>
          <cell r="D34">
            <v>15.4</v>
          </cell>
          <cell r="E34">
            <v>60.875</v>
          </cell>
          <cell r="F34">
            <v>86</v>
          </cell>
          <cell r="G34">
            <v>31</v>
          </cell>
          <cell r="H34">
            <v>13.32</v>
          </cell>
          <cell r="I34" t="str">
            <v>N</v>
          </cell>
          <cell r="J34">
            <v>26.28</v>
          </cell>
          <cell r="K34">
            <v>0</v>
          </cell>
        </row>
        <row r="35">
          <cell r="I35" t="str">
            <v>NE</v>
          </cell>
        </row>
      </sheetData>
      <sheetData sheetId="6">
        <row r="5">
          <cell r="B5">
            <v>21.720833333333331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22.341666666666672</v>
          </cell>
          <cell r="C5">
            <v>30.7</v>
          </cell>
          <cell r="D5">
            <v>16.899999999999999</v>
          </cell>
          <cell r="E5">
            <v>87.083333333333329</v>
          </cell>
          <cell r="F5">
            <v>100</v>
          </cell>
          <cell r="G5">
            <v>50</v>
          </cell>
          <cell r="H5">
            <v>5.7600000000000007</v>
          </cell>
          <cell r="I5" t="str">
            <v>O</v>
          </cell>
          <cell r="J5">
            <v>21.96</v>
          </cell>
          <cell r="K5">
            <v>0</v>
          </cell>
        </row>
        <row r="6">
          <cell r="B6">
            <v>22.045833333333334</v>
          </cell>
          <cell r="C6">
            <v>30.8</v>
          </cell>
          <cell r="D6">
            <v>16.7</v>
          </cell>
          <cell r="E6">
            <v>83.958333333333329</v>
          </cell>
          <cell r="F6">
            <v>100</v>
          </cell>
          <cell r="G6">
            <v>44</v>
          </cell>
          <cell r="H6">
            <v>5.04</v>
          </cell>
          <cell r="I6" t="str">
            <v>O</v>
          </cell>
          <cell r="J6">
            <v>23.040000000000003</v>
          </cell>
          <cell r="K6">
            <v>0</v>
          </cell>
        </row>
        <row r="7">
          <cell r="B7">
            <v>22.491666666666664</v>
          </cell>
          <cell r="C7">
            <v>31.1</v>
          </cell>
          <cell r="D7">
            <v>16.2</v>
          </cell>
          <cell r="E7">
            <v>82.291666666666671</v>
          </cell>
          <cell r="F7">
            <v>100</v>
          </cell>
          <cell r="G7">
            <v>49</v>
          </cell>
          <cell r="H7">
            <v>10.8</v>
          </cell>
          <cell r="I7" t="str">
            <v>NO</v>
          </cell>
          <cell r="J7">
            <v>28.8</v>
          </cell>
          <cell r="K7">
            <v>0</v>
          </cell>
        </row>
        <row r="8">
          <cell r="B8">
            <v>22.554166666666671</v>
          </cell>
          <cell r="C8">
            <v>29.9</v>
          </cell>
          <cell r="D8">
            <v>16.2</v>
          </cell>
          <cell r="E8">
            <v>86</v>
          </cell>
          <cell r="F8">
            <v>100</v>
          </cell>
          <cell r="G8">
            <v>56</v>
          </cell>
          <cell r="H8">
            <v>23.400000000000002</v>
          </cell>
          <cell r="I8" t="str">
            <v>NO</v>
          </cell>
          <cell r="J8">
            <v>62.639999999999993</v>
          </cell>
          <cell r="K8">
            <v>0</v>
          </cell>
        </row>
        <row r="9">
          <cell r="B9">
            <v>12.649999999999999</v>
          </cell>
          <cell r="C9">
            <v>16.2</v>
          </cell>
          <cell r="D9">
            <v>10.199999999999999</v>
          </cell>
          <cell r="E9">
            <v>95.041666666666671</v>
          </cell>
          <cell r="F9">
            <v>100</v>
          </cell>
          <cell r="G9">
            <v>85</v>
          </cell>
          <cell r="H9">
            <v>8.2799999999999994</v>
          </cell>
          <cell r="I9" t="str">
            <v>S</v>
          </cell>
          <cell r="J9">
            <v>23.759999999999998</v>
          </cell>
          <cell r="K9">
            <v>0</v>
          </cell>
        </row>
        <row r="10">
          <cell r="B10">
            <v>12.241666666666667</v>
          </cell>
          <cell r="C10">
            <v>15.1</v>
          </cell>
          <cell r="D10">
            <v>10.5</v>
          </cell>
          <cell r="E10">
            <v>96.25</v>
          </cell>
          <cell r="F10">
            <v>100</v>
          </cell>
          <cell r="G10">
            <v>88</v>
          </cell>
          <cell r="H10">
            <v>10.44</v>
          </cell>
          <cell r="I10" t="str">
            <v>SE</v>
          </cell>
          <cell r="J10">
            <v>30.6</v>
          </cell>
          <cell r="K10">
            <v>0</v>
          </cell>
        </row>
        <row r="11">
          <cell r="B11">
            <v>11.262500000000001</v>
          </cell>
          <cell r="C11">
            <v>15.2</v>
          </cell>
          <cell r="D11">
            <v>9</v>
          </cell>
          <cell r="E11">
            <v>79.666666666666671</v>
          </cell>
          <cell r="F11">
            <v>95</v>
          </cell>
          <cell r="G11">
            <v>56</v>
          </cell>
          <cell r="H11">
            <v>9.3600000000000012</v>
          </cell>
          <cell r="I11" t="str">
            <v>S</v>
          </cell>
          <cell r="J11">
            <v>33.840000000000003</v>
          </cell>
          <cell r="K11">
            <v>0</v>
          </cell>
        </row>
        <row r="12">
          <cell r="B12">
            <v>11.799999999999999</v>
          </cell>
          <cell r="C12">
            <v>17.899999999999999</v>
          </cell>
          <cell r="D12">
            <v>7.8</v>
          </cell>
          <cell r="E12">
            <v>66.708333333333329</v>
          </cell>
          <cell r="F12">
            <v>85</v>
          </cell>
          <cell r="G12">
            <v>38</v>
          </cell>
          <cell r="H12">
            <v>4.6800000000000006</v>
          </cell>
          <cell r="I12" t="str">
            <v>S</v>
          </cell>
          <cell r="J12">
            <v>15.840000000000002</v>
          </cell>
          <cell r="K12">
            <v>0</v>
          </cell>
        </row>
        <row r="13">
          <cell r="B13">
            <v>16.05</v>
          </cell>
          <cell r="C13">
            <v>21.2</v>
          </cell>
          <cell r="D13">
            <v>13.3</v>
          </cell>
          <cell r="E13">
            <v>80.625</v>
          </cell>
          <cell r="F13">
            <v>96</v>
          </cell>
          <cell r="G13">
            <v>65</v>
          </cell>
          <cell r="H13">
            <v>13.68</v>
          </cell>
          <cell r="I13" t="str">
            <v>SE</v>
          </cell>
          <cell r="J13">
            <v>25.56</v>
          </cell>
          <cell r="K13">
            <v>0</v>
          </cell>
        </row>
        <row r="14">
          <cell r="B14">
            <v>19.900000000000002</v>
          </cell>
          <cell r="C14">
            <v>28.3</v>
          </cell>
          <cell r="D14">
            <v>15.9</v>
          </cell>
          <cell r="E14">
            <v>87.791666666666671</v>
          </cell>
          <cell r="F14">
            <v>100</v>
          </cell>
          <cell r="G14">
            <v>56</v>
          </cell>
          <cell r="H14">
            <v>7.9200000000000008</v>
          </cell>
          <cell r="I14" t="str">
            <v>L</v>
          </cell>
          <cell r="J14">
            <v>22.32</v>
          </cell>
          <cell r="K14">
            <v>0</v>
          </cell>
        </row>
        <row r="15">
          <cell r="B15">
            <v>21.170833333333334</v>
          </cell>
          <cell r="C15">
            <v>29.4</v>
          </cell>
          <cell r="D15">
            <v>15</v>
          </cell>
          <cell r="E15">
            <v>84.125</v>
          </cell>
          <cell r="F15">
            <v>100</v>
          </cell>
          <cell r="G15">
            <v>44</v>
          </cell>
          <cell r="H15">
            <v>10.08</v>
          </cell>
          <cell r="I15" t="str">
            <v>O</v>
          </cell>
          <cell r="J15">
            <v>23.759999999999998</v>
          </cell>
          <cell r="K15">
            <v>0</v>
          </cell>
        </row>
        <row r="16">
          <cell r="B16">
            <v>21.166666666666668</v>
          </cell>
          <cell r="C16">
            <v>31.1</v>
          </cell>
          <cell r="D16">
            <v>14.3</v>
          </cell>
          <cell r="E16">
            <v>83.5</v>
          </cell>
          <cell r="F16">
            <v>100</v>
          </cell>
          <cell r="G16">
            <v>45</v>
          </cell>
          <cell r="H16">
            <v>7.5600000000000005</v>
          </cell>
          <cell r="I16" t="str">
            <v>O</v>
          </cell>
          <cell r="J16">
            <v>22.32</v>
          </cell>
          <cell r="K16">
            <v>0</v>
          </cell>
        </row>
        <row r="17">
          <cell r="B17">
            <v>21.275000000000002</v>
          </cell>
          <cell r="C17">
            <v>30.2</v>
          </cell>
          <cell r="D17">
            <v>15.1</v>
          </cell>
          <cell r="E17">
            <v>83.666666666666671</v>
          </cell>
          <cell r="F17">
            <v>100</v>
          </cell>
          <cell r="G17">
            <v>46</v>
          </cell>
          <cell r="H17">
            <v>5.4</v>
          </cell>
          <cell r="I17" t="str">
            <v>O</v>
          </cell>
          <cell r="J17">
            <v>20.88</v>
          </cell>
          <cell r="K17">
            <v>0</v>
          </cell>
        </row>
        <row r="18">
          <cell r="B18">
            <v>20.879166666666666</v>
          </cell>
          <cell r="C18">
            <v>29.9</v>
          </cell>
          <cell r="D18">
            <v>14</v>
          </cell>
          <cell r="E18">
            <v>82.25</v>
          </cell>
          <cell r="F18">
            <v>100</v>
          </cell>
          <cell r="G18">
            <v>42</v>
          </cell>
          <cell r="H18">
            <v>9</v>
          </cell>
          <cell r="I18" t="str">
            <v>L</v>
          </cell>
          <cell r="J18">
            <v>21.240000000000002</v>
          </cell>
          <cell r="K18">
            <v>0</v>
          </cell>
        </row>
        <row r="19">
          <cell r="B19">
            <v>19.962499999999999</v>
          </cell>
          <cell r="C19">
            <v>30.1</v>
          </cell>
          <cell r="D19">
            <v>13.2</v>
          </cell>
          <cell r="E19">
            <v>82.125</v>
          </cell>
          <cell r="F19">
            <v>100</v>
          </cell>
          <cell r="G19">
            <v>36</v>
          </cell>
          <cell r="H19">
            <v>3.9600000000000004</v>
          </cell>
          <cell r="I19" t="str">
            <v>O</v>
          </cell>
          <cell r="J19">
            <v>16.559999999999999</v>
          </cell>
          <cell r="K19">
            <v>0</v>
          </cell>
        </row>
        <row r="20">
          <cell r="B20">
            <v>19.683333333333334</v>
          </cell>
          <cell r="C20">
            <v>28.5</v>
          </cell>
          <cell r="D20">
            <v>13.4</v>
          </cell>
          <cell r="E20">
            <v>83.291666666666671</v>
          </cell>
          <cell r="F20">
            <v>100</v>
          </cell>
          <cell r="G20">
            <v>46</v>
          </cell>
          <cell r="H20">
            <v>9</v>
          </cell>
          <cell r="I20" t="str">
            <v>O</v>
          </cell>
          <cell r="J20">
            <v>14.04</v>
          </cell>
          <cell r="K20">
            <v>0</v>
          </cell>
        </row>
        <row r="21">
          <cell r="B21">
            <v>20.429166666666671</v>
          </cell>
          <cell r="C21">
            <v>29.3</v>
          </cell>
          <cell r="D21">
            <v>14.6</v>
          </cell>
          <cell r="E21">
            <v>85.041666666666671</v>
          </cell>
          <cell r="F21">
            <v>100</v>
          </cell>
          <cell r="G21">
            <v>44</v>
          </cell>
          <cell r="H21">
            <v>10.08</v>
          </cell>
          <cell r="I21" t="str">
            <v>O</v>
          </cell>
          <cell r="J21">
            <v>29.52</v>
          </cell>
        </row>
        <row r="22">
          <cell r="B22">
            <v>22.05</v>
          </cell>
          <cell r="C22">
            <v>29.5</v>
          </cell>
          <cell r="D22">
            <v>17.3</v>
          </cell>
          <cell r="E22">
            <v>76.416666666666671</v>
          </cell>
          <cell r="F22">
            <v>96</v>
          </cell>
          <cell r="G22">
            <v>44</v>
          </cell>
          <cell r="H22">
            <v>15.48</v>
          </cell>
          <cell r="I22" t="str">
            <v>NO</v>
          </cell>
          <cell r="J22">
            <v>48.96</v>
          </cell>
          <cell r="K22">
            <v>0</v>
          </cell>
        </row>
        <row r="23">
          <cell r="B23">
            <v>22.458333333333332</v>
          </cell>
          <cell r="C23">
            <v>27.3</v>
          </cell>
          <cell r="D23">
            <v>20.2</v>
          </cell>
          <cell r="E23">
            <v>92.625</v>
          </cell>
          <cell r="F23">
            <v>100</v>
          </cell>
          <cell r="G23">
            <v>64</v>
          </cell>
          <cell r="H23">
            <v>16.2</v>
          </cell>
          <cell r="I23" t="str">
            <v>NO</v>
          </cell>
          <cell r="J23">
            <v>47.88</v>
          </cell>
          <cell r="K23">
            <v>0</v>
          </cell>
        </row>
        <row r="24">
          <cell r="B24">
            <v>19.458333333333332</v>
          </cell>
          <cell r="C24">
            <v>22.7</v>
          </cell>
          <cell r="D24">
            <v>18.2</v>
          </cell>
          <cell r="E24">
            <v>99.333333333333329</v>
          </cell>
          <cell r="F24">
            <v>100</v>
          </cell>
          <cell r="G24">
            <v>89</v>
          </cell>
          <cell r="H24">
            <v>11.879999999999999</v>
          </cell>
          <cell r="I24" t="str">
            <v>S</v>
          </cell>
          <cell r="J24">
            <v>30.96</v>
          </cell>
          <cell r="K24">
            <v>8.6</v>
          </cell>
        </row>
        <row r="25">
          <cell r="B25">
            <v>17.566666666666666</v>
          </cell>
          <cell r="C25">
            <v>18.5</v>
          </cell>
          <cell r="D25">
            <v>16.8</v>
          </cell>
          <cell r="E25">
            <v>100</v>
          </cell>
          <cell r="F25">
            <v>100</v>
          </cell>
          <cell r="G25">
            <v>99</v>
          </cell>
          <cell r="H25">
            <v>8.64</v>
          </cell>
          <cell r="I25" t="str">
            <v>L</v>
          </cell>
          <cell r="J25">
            <v>18.36</v>
          </cell>
          <cell r="K25">
            <v>59.400000000000013</v>
          </cell>
        </row>
        <row r="26">
          <cell r="B26">
            <v>17.104166666666668</v>
          </cell>
          <cell r="C26">
            <v>21.6</v>
          </cell>
          <cell r="D26">
            <v>14.3</v>
          </cell>
          <cell r="E26">
            <v>85.833333333333329</v>
          </cell>
          <cell r="F26">
            <v>100</v>
          </cell>
          <cell r="G26">
            <v>52</v>
          </cell>
          <cell r="H26">
            <v>7.2</v>
          </cell>
          <cell r="I26" t="str">
            <v>S</v>
          </cell>
          <cell r="J26">
            <v>20.52</v>
          </cell>
          <cell r="K26">
            <v>0.4</v>
          </cell>
        </row>
        <row r="27">
          <cell r="B27">
            <v>12.862499999999997</v>
          </cell>
          <cell r="C27">
            <v>21</v>
          </cell>
          <cell r="D27">
            <v>5.2</v>
          </cell>
          <cell r="E27">
            <v>83.583333333333329</v>
          </cell>
          <cell r="F27">
            <v>100</v>
          </cell>
          <cell r="G27">
            <v>47</v>
          </cell>
          <cell r="H27">
            <v>9.3600000000000012</v>
          </cell>
          <cell r="I27" t="str">
            <v>SE</v>
          </cell>
          <cell r="J27">
            <v>19.440000000000001</v>
          </cell>
          <cell r="K27">
            <v>0</v>
          </cell>
        </row>
        <row r="28">
          <cell r="B28">
            <v>14.358333333333333</v>
          </cell>
          <cell r="C28">
            <v>24.1</v>
          </cell>
          <cell r="D28">
            <v>6.8</v>
          </cell>
          <cell r="E28">
            <v>86.125</v>
          </cell>
          <cell r="F28">
            <v>100</v>
          </cell>
          <cell r="G28">
            <v>51</v>
          </cell>
          <cell r="H28">
            <v>7.9200000000000008</v>
          </cell>
          <cell r="I28" t="str">
            <v>L</v>
          </cell>
          <cell r="J28">
            <v>20.88</v>
          </cell>
          <cell r="K28">
            <v>0.2</v>
          </cell>
        </row>
        <row r="29">
          <cell r="B29">
            <v>16.258333333333336</v>
          </cell>
          <cell r="C29">
            <v>26.1</v>
          </cell>
          <cell r="D29">
            <v>8.6</v>
          </cell>
          <cell r="E29">
            <v>83.833333333333329</v>
          </cell>
          <cell r="F29">
            <v>100</v>
          </cell>
          <cell r="G29">
            <v>46</v>
          </cell>
          <cell r="H29">
            <v>7.5600000000000005</v>
          </cell>
          <cell r="I29" t="str">
            <v>O</v>
          </cell>
          <cell r="J29">
            <v>18.36</v>
          </cell>
          <cell r="K29">
            <v>0</v>
          </cell>
        </row>
        <row r="30">
          <cell r="B30">
            <v>15.212499999999999</v>
          </cell>
          <cell r="C30">
            <v>21.3</v>
          </cell>
          <cell r="D30">
            <v>10.6</v>
          </cell>
          <cell r="E30">
            <v>97.166666666666671</v>
          </cell>
          <cell r="F30">
            <v>100</v>
          </cell>
          <cell r="G30">
            <v>77</v>
          </cell>
          <cell r="H30">
            <v>9.3600000000000012</v>
          </cell>
          <cell r="I30" t="str">
            <v>L</v>
          </cell>
          <cell r="J30">
            <v>19.440000000000001</v>
          </cell>
          <cell r="K30">
            <v>0.2</v>
          </cell>
        </row>
        <row r="31">
          <cell r="B31">
            <v>18.087499999999995</v>
          </cell>
          <cell r="C31">
            <v>28.7</v>
          </cell>
          <cell r="D31">
            <v>10.9</v>
          </cell>
          <cell r="E31">
            <v>85.333333333333329</v>
          </cell>
          <cell r="F31">
            <v>100</v>
          </cell>
          <cell r="G31">
            <v>46</v>
          </cell>
          <cell r="H31">
            <v>6.84</v>
          </cell>
          <cell r="I31" t="str">
            <v>O</v>
          </cell>
          <cell r="J31">
            <v>21.96</v>
          </cell>
          <cell r="K31">
            <v>0</v>
          </cell>
        </row>
        <row r="32">
          <cell r="B32">
            <v>19.529166666666665</v>
          </cell>
          <cell r="C32">
            <v>30.4</v>
          </cell>
          <cell r="D32">
            <v>11.8</v>
          </cell>
          <cell r="E32">
            <v>77.958333333333329</v>
          </cell>
          <cell r="F32">
            <v>100</v>
          </cell>
          <cell r="G32">
            <v>33</v>
          </cell>
          <cell r="H32">
            <v>9.3600000000000012</v>
          </cell>
          <cell r="I32" t="str">
            <v>O</v>
          </cell>
          <cell r="J32">
            <v>28.08</v>
          </cell>
          <cell r="K32">
            <v>0.2</v>
          </cell>
        </row>
        <row r="33">
          <cell r="B33">
            <v>19.395833333333332</v>
          </cell>
          <cell r="C33">
            <v>30.2</v>
          </cell>
          <cell r="D33">
            <v>11.3</v>
          </cell>
          <cell r="E33">
            <v>76</v>
          </cell>
          <cell r="F33">
            <v>100</v>
          </cell>
          <cell r="G33">
            <v>32</v>
          </cell>
          <cell r="H33">
            <v>10.44</v>
          </cell>
          <cell r="I33" t="str">
            <v>NO</v>
          </cell>
          <cell r="J33">
            <v>29.52</v>
          </cell>
          <cell r="K33">
            <v>0</v>
          </cell>
        </row>
        <row r="34">
          <cell r="B34">
            <v>18.745833333333334</v>
          </cell>
          <cell r="C34">
            <v>30</v>
          </cell>
          <cell r="D34">
            <v>10.8</v>
          </cell>
          <cell r="E34">
            <v>75.416666666666671</v>
          </cell>
          <cell r="F34">
            <v>100</v>
          </cell>
          <cell r="G34">
            <v>29</v>
          </cell>
          <cell r="H34">
            <v>6.84</v>
          </cell>
          <cell r="I34" t="str">
            <v>NO</v>
          </cell>
          <cell r="J34">
            <v>21.96</v>
          </cell>
          <cell r="K34">
            <v>0</v>
          </cell>
        </row>
        <row r="35">
          <cell r="I35" t="str">
            <v>O</v>
          </cell>
        </row>
      </sheetData>
      <sheetData sheetId="6">
        <row r="5">
          <cell r="B5">
            <v>19.083333333333332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24.375000000000004</v>
          </cell>
          <cell r="C5">
            <v>30.9</v>
          </cell>
          <cell r="D5">
            <v>19.899999999999999</v>
          </cell>
          <cell r="E5">
            <v>81.916666666666671</v>
          </cell>
          <cell r="F5">
            <v>97</v>
          </cell>
          <cell r="G5">
            <v>52</v>
          </cell>
          <cell r="H5">
            <v>6.12</v>
          </cell>
          <cell r="I5" t="str">
            <v>S</v>
          </cell>
          <cell r="J5">
            <v>13.32</v>
          </cell>
          <cell r="K5">
            <v>0</v>
          </cell>
        </row>
        <row r="6">
          <cell r="B6">
            <v>24.654166666666665</v>
          </cell>
          <cell r="C6">
            <v>31.4</v>
          </cell>
          <cell r="D6">
            <v>20.2</v>
          </cell>
          <cell r="E6">
            <v>79.833333333333329</v>
          </cell>
          <cell r="F6">
            <v>96</v>
          </cell>
          <cell r="G6">
            <v>50</v>
          </cell>
          <cell r="H6">
            <v>10.08</v>
          </cell>
          <cell r="I6" t="str">
            <v>S</v>
          </cell>
          <cell r="J6">
            <v>26.64</v>
          </cell>
          <cell r="K6">
            <v>0.2</v>
          </cell>
        </row>
        <row r="7">
          <cell r="B7">
            <v>24.870833333333326</v>
          </cell>
          <cell r="C7">
            <v>31.9</v>
          </cell>
          <cell r="D7">
            <v>19.3</v>
          </cell>
          <cell r="E7">
            <v>79.375</v>
          </cell>
          <cell r="F7">
            <v>97</v>
          </cell>
          <cell r="G7">
            <v>49</v>
          </cell>
          <cell r="H7">
            <v>10.44</v>
          </cell>
          <cell r="I7" t="str">
            <v>NO</v>
          </cell>
          <cell r="J7">
            <v>28.8</v>
          </cell>
          <cell r="K7">
            <v>0</v>
          </cell>
        </row>
        <row r="8">
          <cell r="B8">
            <v>24.837500000000002</v>
          </cell>
          <cell r="C8">
            <v>32.200000000000003</v>
          </cell>
          <cell r="D8">
            <v>19.899999999999999</v>
          </cell>
          <cell r="E8">
            <v>80.375</v>
          </cell>
          <cell r="F8">
            <v>96</v>
          </cell>
          <cell r="G8">
            <v>49</v>
          </cell>
          <cell r="H8">
            <v>20.88</v>
          </cell>
          <cell r="I8" t="str">
            <v>N</v>
          </cell>
          <cell r="J8">
            <v>49.32</v>
          </cell>
          <cell r="K8">
            <v>9.6</v>
          </cell>
        </row>
        <row r="9">
          <cell r="B9">
            <v>15.104166666666666</v>
          </cell>
          <cell r="C9">
            <v>19.899999999999999</v>
          </cell>
          <cell r="D9">
            <v>13.3</v>
          </cell>
          <cell r="E9">
            <v>86.708333333333329</v>
          </cell>
          <cell r="F9">
            <v>96</v>
          </cell>
          <cell r="G9">
            <v>74</v>
          </cell>
          <cell r="H9">
            <v>12.24</v>
          </cell>
          <cell r="I9" t="str">
            <v>S</v>
          </cell>
          <cell r="J9">
            <v>30.6</v>
          </cell>
          <cell r="K9">
            <v>14.399999999999999</v>
          </cell>
        </row>
        <row r="10">
          <cell r="B10">
            <v>14.404166666666667</v>
          </cell>
          <cell r="C10">
            <v>17.2</v>
          </cell>
          <cell r="D10">
            <v>12.7</v>
          </cell>
          <cell r="E10">
            <v>90.5</v>
          </cell>
          <cell r="F10">
            <v>96</v>
          </cell>
          <cell r="G10">
            <v>83</v>
          </cell>
          <cell r="H10">
            <v>12.96</v>
          </cell>
          <cell r="I10" t="str">
            <v>S</v>
          </cell>
          <cell r="J10">
            <v>29.16</v>
          </cell>
          <cell r="K10">
            <v>18.600000000000001</v>
          </cell>
        </row>
        <row r="11">
          <cell r="B11">
            <v>13.095833333333331</v>
          </cell>
          <cell r="C11">
            <v>16.5</v>
          </cell>
          <cell r="D11">
            <v>10.4</v>
          </cell>
          <cell r="E11">
            <v>76.958333333333329</v>
          </cell>
          <cell r="F11">
            <v>96</v>
          </cell>
          <cell r="G11">
            <v>50</v>
          </cell>
          <cell r="H11">
            <v>11.16</v>
          </cell>
          <cell r="I11" t="str">
            <v>S</v>
          </cell>
          <cell r="J11">
            <v>31.680000000000003</v>
          </cell>
          <cell r="K11">
            <v>0.8</v>
          </cell>
        </row>
        <row r="12">
          <cell r="B12">
            <v>13.233333333333336</v>
          </cell>
          <cell r="C12">
            <v>18.100000000000001</v>
          </cell>
          <cell r="D12">
            <v>10.1</v>
          </cell>
          <cell r="E12">
            <v>70.416666666666671</v>
          </cell>
          <cell r="F12">
            <v>89</v>
          </cell>
          <cell r="G12">
            <v>49</v>
          </cell>
          <cell r="H12">
            <v>7.5600000000000005</v>
          </cell>
          <cell r="I12" t="str">
            <v>S</v>
          </cell>
          <cell r="J12">
            <v>18</v>
          </cell>
          <cell r="K12">
            <v>0</v>
          </cell>
        </row>
        <row r="13">
          <cell r="B13">
            <v>17.170833333333331</v>
          </cell>
          <cell r="C13">
            <v>24.8</v>
          </cell>
          <cell r="D13">
            <v>12.6</v>
          </cell>
          <cell r="E13">
            <v>70.833333333333329</v>
          </cell>
          <cell r="F13">
            <v>89</v>
          </cell>
          <cell r="G13">
            <v>54</v>
          </cell>
          <cell r="H13">
            <v>6.12</v>
          </cell>
          <cell r="I13" t="str">
            <v>S</v>
          </cell>
          <cell r="J13">
            <v>14.4</v>
          </cell>
          <cell r="K13">
            <v>0</v>
          </cell>
        </row>
        <row r="14">
          <cell r="B14">
            <v>20.966666666666665</v>
          </cell>
          <cell r="C14">
            <v>28.4</v>
          </cell>
          <cell r="D14">
            <v>16.3</v>
          </cell>
          <cell r="E14">
            <v>82.25</v>
          </cell>
          <cell r="F14">
            <v>96</v>
          </cell>
          <cell r="G14">
            <v>60</v>
          </cell>
          <cell r="H14">
            <v>8.64</v>
          </cell>
          <cell r="I14" t="str">
            <v>S</v>
          </cell>
          <cell r="J14">
            <v>18.720000000000002</v>
          </cell>
          <cell r="K14">
            <v>0</v>
          </cell>
        </row>
        <row r="15">
          <cell r="B15">
            <v>22.720833333333331</v>
          </cell>
          <cell r="C15">
            <v>30.1</v>
          </cell>
          <cell r="D15">
            <v>17.100000000000001</v>
          </cell>
          <cell r="E15">
            <v>82.25</v>
          </cell>
          <cell r="F15">
            <v>97</v>
          </cell>
          <cell r="G15">
            <v>51</v>
          </cell>
          <cell r="H15">
            <v>5.4</v>
          </cell>
          <cell r="I15" t="str">
            <v>N</v>
          </cell>
          <cell r="J15">
            <v>14.76</v>
          </cell>
          <cell r="K15">
            <v>0</v>
          </cell>
        </row>
        <row r="16">
          <cell r="B16">
            <v>23.816666666666666</v>
          </cell>
          <cell r="C16">
            <v>31.5</v>
          </cell>
          <cell r="D16">
            <v>17.899999999999999</v>
          </cell>
          <cell r="E16">
            <v>80.666666666666671</v>
          </cell>
          <cell r="F16">
            <v>97</v>
          </cell>
          <cell r="G16">
            <v>50</v>
          </cell>
          <cell r="H16">
            <v>11.520000000000001</v>
          </cell>
          <cell r="I16" t="str">
            <v>NE</v>
          </cell>
          <cell r="J16">
            <v>23.759999999999998</v>
          </cell>
          <cell r="K16">
            <v>0.2</v>
          </cell>
        </row>
        <row r="17">
          <cell r="B17">
            <v>24.562500000000004</v>
          </cell>
          <cell r="C17">
            <v>31.7</v>
          </cell>
          <cell r="D17">
            <v>18.899999999999999</v>
          </cell>
          <cell r="E17">
            <v>78.583333333333329</v>
          </cell>
          <cell r="F17">
            <v>96</v>
          </cell>
          <cell r="G17">
            <v>46</v>
          </cell>
          <cell r="H17">
            <v>9</v>
          </cell>
          <cell r="I17" t="str">
            <v>O</v>
          </cell>
          <cell r="J17">
            <v>24.48</v>
          </cell>
          <cell r="K17">
            <v>0</v>
          </cell>
        </row>
        <row r="18">
          <cell r="B18">
            <v>23.762499999999999</v>
          </cell>
          <cell r="C18">
            <v>31.4</v>
          </cell>
          <cell r="D18">
            <v>18.100000000000001</v>
          </cell>
          <cell r="E18">
            <v>77.166666666666671</v>
          </cell>
          <cell r="F18">
            <v>96</v>
          </cell>
          <cell r="G18">
            <v>41</v>
          </cell>
          <cell r="H18">
            <v>4.6800000000000006</v>
          </cell>
          <cell r="I18" t="str">
            <v>S</v>
          </cell>
          <cell r="J18">
            <v>15.840000000000002</v>
          </cell>
          <cell r="K18">
            <v>0</v>
          </cell>
        </row>
        <row r="19">
          <cell r="B19">
            <v>23.316666666666663</v>
          </cell>
          <cell r="C19">
            <v>30.7</v>
          </cell>
          <cell r="D19">
            <v>17.5</v>
          </cell>
          <cell r="E19">
            <v>76.375</v>
          </cell>
          <cell r="F19">
            <v>95</v>
          </cell>
          <cell r="G19">
            <v>44</v>
          </cell>
          <cell r="H19">
            <v>6.84</v>
          </cell>
          <cell r="I19" t="str">
            <v>S</v>
          </cell>
          <cell r="J19">
            <v>15.840000000000002</v>
          </cell>
          <cell r="K19">
            <v>0</v>
          </cell>
        </row>
        <row r="20">
          <cell r="B20">
            <v>23.183333333333334</v>
          </cell>
          <cell r="C20">
            <v>30.7</v>
          </cell>
          <cell r="D20">
            <v>17.600000000000001</v>
          </cell>
          <cell r="E20">
            <v>78.541666666666671</v>
          </cell>
          <cell r="F20">
            <v>96</v>
          </cell>
          <cell r="G20">
            <v>41</v>
          </cell>
          <cell r="H20">
            <v>8.64</v>
          </cell>
          <cell r="I20" t="str">
            <v>O</v>
          </cell>
          <cell r="J20">
            <v>23.040000000000003</v>
          </cell>
          <cell r="K20">
            <v>0.2</v>
          </cell>
        </row>
        <row r="21">
          <cell r="B21">
            <v>23.658333333333331</v>
          </cell>
          <cell r="C21">
            <v>30</v>
          </cell>
          <cell r="D21">
            <v>18.100000000000001</v>
          </cell>
          <cell r="E21">
            <v>76.958333333333329</v>
          </cell>
          <cell r="F21">
            <v>96</v>
          </cell>
          <cell r="G21">
            <v>48</v>
          </cell>
          <cell r="H21">
            <v>11.16</v>
          </cell>
          <cell r="I21" t="str">
            <v>N</v>
          </cell>
          <cell r="J21">
            <v>26.64</v>
          </cell>
        </row>
        <row r="22">
          <cell r="B22">
            <v>22.383333333333336</v>
          </cell>
          <cell r="C22">
            <v>28.1</v>
          </cell>
          <cell r="D22">
            <v>17.7</v>
          </cell>
          <cell r="E22">
            <v>82.083333333333329</v>
          </cell>
          <cell r="F22">
            <v>96</v>
          </cell>
          <cell r="G22">
            <v>61</v>
          </cell>
          <cell r="H22">
            <v>11.16</v>
          </cell>
          <cell r="I22" t="str">
            <v>NO</v>
          </cell>
          <cell r="J22">
            <v>23.759999999999998</v>
          </cell>
          <cell r="K22">
            <v>0</v>
          </cell>
        </row>
        <row r="23">
          <cell r="B23">
            <v>24.424999999999997</v>
          </cell>
          <cell r="C23">
            <v>30.8</v>
          </cell>
          <cell r="D23">
            <v>21</v>
          </cell>
          <cell r="E23">
            <v>82.166666666666671</v>
          </cell>
          <cell r="F23">
            <v>96</v>
          </cell>
          <cell r="G23">
            <v>53</v>
          </cell>
          <cell r="H23">
            <v>15.120000000000001</v>
          </cell>
          <cell r="I23" t="str">
            <v>NO</v>
          </cell>
          <cell r="J23">
            <v>37.080000000000005</v>
          </cell>
          <cell r="K23">
            <v>0.2</v>
          </cell>
        </row>
        <row r="24">
          <cell r="B24">
            <v>20.824999999999999</v>
          </cell>
          <cell r="C24">
            <v>24.8</v>
          </cell>
          <cell r="D24">
            <v>19.7</v>
          </cell>
          <cell r="E24">
            <v>93.666666666666671</v>
          </cell>
          <cell r="F24">
            <v>96</v>
          </cell>
          <cell r="G24">
            <v>82</v>
          </cell>
          <cell r="H24">
            <v>5.04</v>
          </cell>
          <cell r="I24" t="str">
            <v>SO</v>
          </cell>
          <cell r="J24">
            <v>14.4</v>
          </cell>
          <cell r="K24">
            <v>50.4</v>
          </cell>
        </row>
        <row r="25">
          <cell r="B25">
            <v>19.25416666666667</v>
          </cell>
          <cell r="C25">
            <v>20.399999999999999</v>
          </cell>
          <cell r="D25">
            <v>18.399999999999999</v>
          </cell>
          <cell r="E25">
            <v>95.791666666666671</v>
          </cell>
          <cell r="F25">
            <v>97</v>
          </cell>
          <cell r="G25">
            <v>94</v>
          </cell>
          <cell r="H25">
            <v>8.64</v>
          </cell>
          <cell r="I25" t="str">
            <v>SO</v>
          </cell>
          <cell r="J25">
            <v>20.16</v>
          </cell>
          <cell r="K25">
            <v>57.6</v>
          </cell>
        </row>
        <row r="26">
          <cell r="B26">
            <v>18.666666666666668</v>
          </cell>
          <cell r="C26">
            <v>23.7</v>
          </cell>
          <cell r="D26">
            <v>15.5</v>
          </cell>
          <cell r="E26">
            <v>82.5</v>
          </cell>
          <cell r="F26">
            <v>96</v>
          </cell>
          <cell r="G26">
            <v>52</v>
          </cell>
          <cell r="H26">
            <v>7.9200000000000008</v>
          </cell>
          <cell r="I26" t="str">
            <v>S</v>
          </cell>
          <cell r="J26">
            <v>21.6</v>
          </cell>
          <cell r="K26">
            <v>0.2</v>
          </cell>
        </row>
        <row r="27">
          <cell r="B27">
            <v>16.566666666666666</v>
          </cell>
          <cell r="C27">
            <v>23.6</v>
          </cell>
          <cell r="D27">
            <v>11.4</v>
          </cell>
          <cell r="E27">
            <v>79.5</v>
          </cell>
          <cell r="F27">
            <v>95</v>
          </cell>
          <cell r="G27">
            <v>52</v>
          </cell>
          <cell r="H27">
            <v>9</v>
          </cell>
          <cell r="I27" t="str">
            <v>S</v>
          </cell>
          <cell r="J27">
            <v>23.040000000000003</v>
          </cell>
          <cell r="K27">
            <v>0.2</v>
          </cell>
        </row>
        <row r="28">
          <cell r="B28">
            <v>17.791666666666668</v>
          </cell>
          <cell r="C28">
            <v>26.9</v>
          </cell>
          <cell r="D28">
            <v>12.5</v>
          </cell>
          <cell r="E28">
            <v>78.833333333333329</v>
          </cell>
          <cell r="F28">
            <v>93</v>
          </cell>
          <cell r="G28">
            <v>48</v>
          </cell>
          <cell r="H28">
            <v>5.4</v>
          </cell>
          <cell r="I28" t="str">
            <v>S</v>
          </cell>
          <cell r="J28">
            <v>14.04</v>
          </cell>
          <cell r="K28">
            <v>0</v>
          </cell>
        </row>
        <row r="29">
          <cell r="B29">
            <v>18.850000000000001</v>
          </cell>
          <cell r="C29">
            <v>27.2</v>
          </cell>
          <cell r="D29">
            <v>12.8</v>
          </cell>
          <cell r="E29">
            <v>79.125</v>
          </cell>
          <cell r="F29">
            <v>96</v>
          </cell>
          <cell r="G29">
            <v>46</v>
          </cell>
          <cell r="H29">
            <v>10.8</v>
          </cell>
          <cell r="I29" t="str">
            <v>SO</v>
          </cell>
          <cell r="J29">
            <v>20.16</v>
          </cell>
          <cell r="K29">
            <v>0.2</v>
          </cell>
        </row>
        <row r="30">
          <cell r="B30">
            <v>19.600000000000001</v>
          </cell>
          <cell r="C30">
            <v>27.5</v>
          </cell>
          <cell r="D30">
            <v>13.2</v>
          </cell>
          <cell r="E30">
            <v>80.541666666666671</v>
          </cell>
          <cell r="F30">
            <v>97</v>
          </cell>
          <cell r="G30">
            <v>55</v>
          </cell>
          <cell r="H30">
            <v>7.2</v>
          </cell>
          <cell r="I30" t="str">
            <v>S</v>
          </cell>
          <cell r="J30">
            <v>17.28</v>
          </cell>
          <cell r="K30">
            <v>0.2</v>
          </cell>
        </row>
        <row r="31">
          <cell r="B31">
            <v>22.175000000000001</v>
          </cell>
          <cell r="C31">
            <v>29.4</v>
          </cell>
          <cell r="D31">
            <v>17.600000000000001</v>
          </cell>
          <cell r="E31">
            <v>79.666666666666671</v>
          </cell>
          <cell r="F31">
            <v>94</v>
          </cell>
          <cell r="G31">
            <v>51</v>
          </cell>
          <cell r="H31">
            <v>8.2799999999999994</v>
          </cell>
          <cell r="I31" t="str">
            <v>S</v>
          </cell>
          <cell r="J31">
            <v>18</v>
          </cell>
          <cell r="K31">
            <v>0</v>
          </cell>
        </row>
        <row r="32">
          <cell r="B32">
            <v>22.554166666666664</v>
          </cell>
          <cell r="C32">
            <v>30.5</v>
          </cell>
          <cell r="D32">
            <v>17.100000000000001</v>
          </cell>
          <cell r="E32">
            <v>75.666666666666671</v>
          </cell>
          <cell r="F32">
            <v>97</v>
          </cell>
          <cell r="G32">
            <v>39</v>
          </cell>
          <cell r="H32">
            <v>9.7200000000000006</v>
          </cell>
          <cell r="I32" t="str">
            <v>SO</v>
          </cell>
          <cell r="J32">
            <v>24.840000000000003</v>
          </cell>
          <cell r="K32">
            <v>0</v>
          </cell>
        </row>
        <row r="33">
          <cell r="B33">
            <v>22.095833333333331</v>
          </cell>
          <cell r="C33">
            <v>30.3</v>
          </cell>
          <cell r="D33">
            <v>15.4</v>
          </cell>
          <cell r="E33">
            <v>73.666666666666671</v>
          </cell>
          <cell r="F33">
            <v>96</v>
          </cell>
          <cell r="G33">
            <v>38</v>
          </cell>
          <cell r="H33">
            <v>12.6</v>
          </cell>
          <cell r="I33" t="str">
            <v>SE</v>
          </cell>
          <cell r="J33">
            <v>28.44</v>
          </cell>
          <cell r="K33">
            <v>0</v>
          </cell>
        </row>
        <row r="34">
          <cell r="B34">
            <v>21.904166666666669</v>
          </cell>
          <cell r="C34">
            <v>30.6</v>
          </cell>
          <cell r="D34">
            <v>15.1</v>
          </cell>
          <cell r="E34">
            <v>73.375</v>
          </cell>
          <cell r="F34">
            <v>95</v>
          </cell>
          <cell r="G34">
            <v>34</v>
          </cell>
          <cell r="H34">
            <v>9.7200000000000006</v>
          </cell>
          <cell r="I34" t="str">
            <v>SO</v>
          </cell>
          <cell r="J34">
            <v>23.040000000000003</v>
          </cell>
          <cell r="K34">
            <v>0.2</v>
          </cell>
        </row>
        <row r="35">
          <cell r="I35" t="str">
            <v>S</v>
          </cell>
        </row>
      </sheetData>
      <sheetData sheetId="6">
        <row r="5">
          <cell r="B5">
            <v>21.924999999999997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24.637500000000003</v>
          </cell>
          <cell r="C5">
            <v>31.4</v>
          </cell>
          <cell r="D5">
            <v>21.3</v>
          </cell>
          <cell r="E5">
            <v>86.541666666666671</v>
          </cell>
          <cell r="F5">
            <v>97</v>
          </cell>
          <cell r="G5">
            <v>57</v>
          </cell>
          <cell r="H5">
            <v>9.7200000000000006</v>
          </cell>
          <cell r="I5" t="str">
            <v>SO</v>
          </cell>
          <cell r="J5">
            <v>16.559999999999999</v>
          </cell>
          <cell r="K5">
            <v>0</v>
          </cell>
        </row>
        <row r="6">
          <cell r="B6">
            <v>24.733333333333334</v>
          </cell>
          <cell r="C6">
            <v>32.9</v>
          </cell>
          <cell r="D6">
            <v>18.3</v>
          </cell>
          <cell r="E6">
            <v>79.666666666666671</v>
          </cell>
          <cell r="F6">
            <v>98</v>
          </cell>
          <cell r="G6">
            <v>42</v>
          </cell>
          <cell r="H6">
            <v>15.840000000000002</v>
          </cell>
          <cell r="I6" t="str">
            <v>NE</v>
          </cell>
          <cell r="J6">
            <v>29.880000000000003</v>
          </cell>
          <cell r="K6">
            <v>0.2</v>
          </cell>
        </row>
        <row r="7">
          <cell r="B7">
            <v>25.216666666666669</v>
          </cell>
          <cell r="C7">
            <v>33.200000000000003</v>
          </cell>
          <cell r="D7">
            <v>19.3</v>
          </cell>
          <cell r="E7">
            <v>78.083333333333329</v>
          </cell>
          <cell r="F7">
            <v>97</v>
          </cell>
          <cell r="G7">
            <v>49</v>
          </cell>
          <cell r="H7">
            <v>18</v>
          </cell>
          <cell r="I7" t="str">
            <v>N</v>
          </cell>
          <cell r="J7">
            <v>33.840000000000003</v>
          </cell>
          <cell r="K7">
            <v>0</v>
          </cell>
        </row>
        <row r="8">
          <cell r="B8">
            <v>25.820833333333326</v>
          </cell>
          <cell r="C8">
            <v>33</v>
          </cell>
          <cell r="D8">
            <v>19.8</v>
          </cell>
          <cell r="E8">
            <v>79.434782608695656</v>
          </cell>
          <cell r="F8">
            <v>97</v>
          </cell>
          <cell r="G8">
            <v>50</v>
          </cell>
          <cell r="H8">
            <v>23.400000000000002</v>
          </cell>
          <cell r="I8" t="str">
            <v>N</v>
          </cell>
          <cell r="J8">
            <v>48.6</v>
          </cell>
          <cell r="K8">
            <v>5</v>
          </cell>
        </row>
        <row r="9">
          <cell r="B9">
            <v>16.533333333333335</v>
          </cell>
          <cell r="C9">
            <v>20.2</v>
          </cell>
          <cell r="D9">
            <v>15.1</v>
          </cell>
          <cell r="E9">
            <v>91.166666666666671</v>
          </cell>
          <cell r="F9">
            <v>97</v>
          </cell>
          <cell r="G9">
            <v>80</v>
          </cell>
          <cell r="H9">
            <v>16.559999999999999</v>
          </cell>
          <cell r="I9" t="str">
            <v>SO</v>
          </cell>
          <cell r="J9">
            <v>37.800000000000004</v>
          </cell>
          <cell r="K9">
            <v>12.6</v>
          </cell>
        </row>
        <row r="10">
          <cell r="B10">
            <v>16.479166666666668</v>
          </cell>
          <cell r="C10">
            <v>21.2</v>
          </cell>
          <cell r="D10">
            <v>14.7</v>
          </cell>
          <cell r="E10">
            <v>90.958333333333329</v>
          </cell>
          <cell r="F10">
            <v>97</v>
          </cell>
          <cell r="G10">
            <v>76</v>
          </cell>
          <cell r="H10">
            <v>17.28</v>
          </cell>
          <cell r="I10" t="str">
            <v>SO</v>
          </cell>
          <cell r="J10">
            <v>38.519999999999996</v>
          </cell>
          <cell r="K10">
            <v>7.6000000000000005</v>
          </cell>
        </row>
        <row r="11">
          <cell r="B11">
            <v>13.841666666666669</v>
          </cell>
          <cell r="C11">
            <v>17.600000000000001</v>
          </cell>
          <cell r="D11">
            <v>10.8</v>
          </cell>
          <cell r="E11">
            <v>81.625</v>
          </cell>
          <cell r="F11">
            <v>97</v>
          </cell>
          <cell r="G11">
            <v>58</v>
          </cell>
          <cell r="H11">
            <v>22.32</v>
          </cell>
          <cell r="I11" t="str">
            <v>S</v>
          </cell>
          <cell r="J11">
            <v>41.4</v>
          </cell>
          <cell r="K11">
            <v>0.60000000000000009</v>
          </cell>
        </row>
        <row r="12">
          <cell r="B12">
            <v>14.204166666666666</v>
          </cell>
          <cell r="C12">
            <v>19.3</v>
          </cell>
          <cell r="D12">
            <v>10.3</v>
          </cell>
          <cell r="E12">
            <v>79.291666666666671</v>
          </cell>
          <cell r="F12">
            <v>96</v>
          </cell>
          <cell r="G12">
            <v>54</v>
          </cell>
          <cell r="H12">
            <v>12.6</v>
          </cell>
          <cell r="I12" t="str">
            <v>SO</v>
          </cell>
          <cell r="J12">
            <v>24.12</v>
          </cell>
          <cell r="K12">
            <v>0</v>
          </cell>
        </row>
        <row r="13">
          <cell r="B13">
            <v>16.229166666666668</v>
          </cell>
          <cell r="C13">
            <v>24.9</v>
          </cell>
          <cell r="D13">
            <v>9.8000000000000007</v>
          </cell>
          <cell r="E13">
            <v>74.666666666666671</v>
          </cell>
          <cell r="F13">
            <v>94</v>
          </cell>
          <cell r="G13">
            <v>53</v>
          </cell>
          <cell r="H13">
            <v>12.24</v>
          </cell>
          <cell r="I13" t="str">
            <v>SO</v>
          </cell>
          <cell r="J13">
            <v>24.12</v>
          </cell>
          <cell r="K13">
            <v>0</v>
          </cell>
        </row>
        <row r="14">
          <cell r="B14">
            <v>20.770833333333332</v>
          </cell>
          <cell r="C14">
            <v>30.4</v>
          </cell>
          <cell r="D14">
            <v>14</v>
          </cell>
          <cell r="E14">
            <v>82.708333333333329</v>
          </cell>
          <cell r="F14">
            <v>98</v>
          </cell>
          <cell r="G14">
            <v>54</v>
          </cell>
          <cell r="H14">
            <v>12.96</v>
          </cell>
          <cell r="I14" t="str">
            <v>NE</v>
          </cell>
          <cell r="J14">
            <v>25.56</v>
          </cell>
          <cell r="K14">
            <v>0</v>
          </cell>
        </row>
        <row r="15">
          <cell r="B15">
            <v>23.004166666666663</v>
          </cell>
          <cell r="C15">
            <v>31.4</v>
          </cell>
          <cell r="D15">
            <v>16.899999999999999</v>
          </cell>
          <cell r="E15">
            <v>81.208333333333329</v>
          </cell>
          <cell r="F15">
            <v>97</v>
          </cell>
          <cell r="G15">
            <v>49</v>
          </cell>
          <cell r="H15">
            <v>7.5600000000000005</v>
          </cell>
          <cell r="I15" t="str">
            <v>NO</v>
          </cell>
          <cell r="J15">
            <v>17.64</v>
          </cell>
          <cell r="K15">
            <v>0</v>
          </cell>
        </row>
        <row r="16">
          <cell r="B16">
            <v>24.683333333333334</v>
          </cell>
          <cell r="C16">
            <v>33.5</v>
          </cell>
          <cell r="D16">
            <v>17.600000000000001</v>
          </cell>
          <cell r="E16">
            <v>78.958333333333329</v>
          </cell>
          <cell r="F16">
            <v>98</v>
          </cell>
          <cell r="G16">
            <v>43</v>
          </cell>
          <cell r="H16">
            <v>18.720000000000002</v>
          </cell>
          <cell r="I16" t="str">
            <v>N</v>
          </cell>
          <cell r="J16">
            <v>32.04</v>
          </cell>
          <cell r="K16">
            <v>0</v>
          </cell>
        </row>
        <row r="17">
          <cell r="B17">
            <v>24.804166666666671</v>
          </cell>
          <cell r="C17">
            <v>32.9</v>
          </cell>
          <cell r="D17">
            <v>19</v>
          </cell>
          <cell r="E17">
            <v>77.166666666666671</v>
          </cell>
          <cell r="F17">
            <v>97</v>
          </cell>
          <cell r="G17">
            <v>40</v>
          </cell>
          <cell r="H17">
            <v>19.440000000000001</v>
          </cell>
          <cell r="I17" t="str">
            <v>NE</v>
          </cell>
          <cell r="J17">
            <v>32.76</v>
          </cell>
          <cell r="K17">
            <v>0</v>
          </cell>
        </row>
        <row r="18">
          <cell r="B18">
            <v>23.841666666666669</v>
          </cell>
          <cell r="C18">
            <v>32.9</v>
          </cell>
          <cell r="D18">
            <v>17</v>
          </cell>
          <cell r="E18">
            <v>76.208333333333329</v>
          </cell>
          <cell r="F18">
            <v>97</v>
          </cell>
          <cell r="G18">
            <v>35</v>
          </cell>
          <cell r="H18">
            <v>16.2</v>
          </cell>
          <cell r="I18" t="str">
            <v>NE</v>
          </cell>
          <cell r="J18">
            <v>28.8</v>
          </cell>
          <cell r="K18">
            <v>0</v>
          </cell>
        </row>
        <row r="19">
          <cell r="B19">
            <v>23.383333333333329</v>
          </cell>
          <cell r="C19">
            <v>32.9</v>
          </cell>
          <cell r="D19">
            <v>16.2</v>
          </cell>
          <cell r="E19">
            <v>75.208333333333329</v>
          </cell>
          <cell r="F19">
            <v>98</v>
          </cell>
          <cell r="G19">
            <v>36</v>
          </cell>
          <cell r="H19">
            <v>12.6</v>
          </cell>
          <cell r="I19" t="str">
            <v>NE</v>
          </cell>
          <cell r="J19">
            <v>25.92</v>
          </cell>
          <cell r="K19">
            <v>0.2</v>
          </cell>
        </row>
        <row r="20">
          <cell r="B20">
            <v>23.104166666666668</v>
          </cell>
          <cell r="C20">
            <v>32.6</v>
          </cell>
          <cell r="D20">
            <v>15.8</v>
          </cell>
          <cell r="E20">
            <v>76.208333333333329</v>
          </cell>
          <cell r="F20">
            <v>97</v>
          </cell>
          <cell r="G20">
            <v>39</v>
          </cell>
          <cell r="H20">
            <v>10.8</v>
          </cell>
          <cell r="I20" t="str">
            <v>NE</v>
          </cell>
          <cell r="J20">
            <v>30.6</v>
          </cell>
          <cell r="K20">
            <v>0</v>
          </cell>
        </row>
        <row r="21">
          <cell r="B21">
            <v>23.720833333333335</v>
          </cell>
          <cell r="C21">
            <v>32.1</v>
          </cell>
          <cell r="D21">
            <v>17.399999999999999</v>
          </cell>
          <cell r="E21">
            <v>74.916666666666671</v>
          </cell>
          <cell r="F21">
            <v>97</v>
          </cell>
          <cell r="G21">
            <v>41</v>
          </cell>
          <cell r="H21">
            <v>21.96</v>
          </cell>
          <cell r="I21" t="str">
            <v>N</v>
          </cell>
          <cell r="J21">
            <v>37.080000000000005</v>
          </cell>
        </row>
        <row r="22">
          <cell r="B22">
            <v>24.758333333333329</v>
          </cell>
          <cell r="C22">
            <v>31.7</v>
          </cell>
          <cell r="D22">
            <v>18.100000000000001</v>
          </cell>
          <cell r="E22">
            <v>70.041666666666671</v>
          </cell>
          <cell r="F22">
            <v>95</v>
          </cell>
          <cell r="G22">
            <v>47</v>
          </cell>
          <cell r="H22">
            <v>25.56</v>
          </cell>
          <cell r="I22" t="str">
            <v>N</v>
          </cell>
          <cell r="J22">
            <v>46.080000000000005</v>
          </cell>
          <cell r="K22">
            <v>0</v>
          </cell>
        </row>
        <row r="23">
          <cell r="B23">
            <v>24.858333333333331</v>
          </cell>
          <cell r="C23">
            <v>32.200000000000003</v>
          </cell>
          <cell r="D23">
            <v>17.8</v>
          </cell>
          <cell r="E23">
            <v>75.333333333333329</v>
          </cell>
          <cell r="F23">
            <v>97</v>
          </cell>
          <cell r="G23">
            <v>46</v>
          </cell>
          <cell r="H23">
            <v>30.6</v>
          </cell>
          <cell r="I23" t="str">
            <v>N</v>
          </cell>
          <cell r="J23">
            <v>57.24</v>
          </cell>
          <cell r="K23">
            <v>0</v>
          </cell>
        </row>
        <row r="24">
          <cell r="B24">
            <v>21.079166666666669</v>
          </cell>
          <cell r="C24">
            <v>25.8</v>
          </cell>
          <cell r="D24">
            <v>19</v>
          </cell>
          <cell r="E24">
            <v>89.041666666666671</v>
          </cell>
          <cell r="F24">
            <v>96</v>
          </cell>
          <cell r="G24">
            <v>74</v>
          </cell>
          <cell r="H24">
            <v>15.120000000000001</v>
          </cell>
          <cell r="I24" t="str">
            <v>SO</v>
          </cell>
          <cell r="J24">
            <v>29.880000000000003</v>
          </cell>
          <cell r="K24">
            <v>0.4</v>
          </cell>
        </row>
        <row r="25">
          <cell r="B25">
            <v>20.962499999999999</v>
          </cell>
          <cell r="C25">
            <v>26.5</v>
          </cell>
          <cell r="D25">
            <v>18.5</v>
          </cell>
          <cell r="E25">
            <v>93.875</v>
          </cell>
          <cell r="F25">
            <v>98</v>
          </cell>
          <cell r="G25">
            <v>79</v>
          </cell>
          <cell r="H25">
            <v>15.840000000000002</v>
          </cell>
          <cell r="I25" t="str">
            <v>NO</v>
          </cell>
          <cell r="J25">
            <v>36.72</v>
          </cell>
          <cell r="K25">
            <v>20.799999999999997</v>
          </cell>
        </row>
        <row r="26">
          <cell r="B26">
            <v>19.270833333333332</v>
          </cell>
          <cell r="C26">
            <v>24.2</v>
          </cell>
          <cell r="D26">
            <v>17</v>
          </cell>
          <cell r="E26">
            <v>86.958333333333329</v>
          </cell>
          <cell r="F26">
            <v>97</v>
          </cell>
          <cell r="G26">
            <v>61</v>
          </cell>
          <cell r="H26">
            <v>13.68</v>
          </cell>
          <cell r="I26" t="str">
            <v>SO</v>
          </cell>
          <cell r="J26">
            <v>27.36</v>
          </cell>
          <cell r="K26">
            <v>0</v>
          </cell>
        </row>
        <row r="27">
          <cell r="B27">
            <v>17.129166666666666</v>
          </cell>
          <cell r="C27">
            <v>25.2</v>
          </cell>
          <cell r="D27">
            <v>11.6</v>
          </cell>
          <cell r="E27">
            <v>85.041666666666671</v>
          </cell>
          <cell r="F27">
            <v>98</v>
          </cell>
          <cell r="G27">
            <v>55</v>
          </cell>
          <cell r="H27">
            <v>9</v>
          </cell>
          <cell r="I27" t="str">
            <v>SE</v>
          </cell>
          <cell r="J27">
            <v>22.32</v>
          </cell>
          <cell r="K27">
            <v>0.2</v>
          </cell>
        </row>
        <row r="28">
          <cell r="B28">
            <v>17.845833333333335</v>
          </cell>
          <cell r="C28">
            <v>28.3</v>
          </cell>
          <cell r="D28">
            <v>10.3</v>
          </cell>
          <cell r="E28">
            <v>81.583333333333329</v>
          </cell>
          <cell r="F28">
            <v>98</v>
          </cell>
          <cell r="G28">
            <v>45</v>
          </cell>
          <cell r="H28">
            <v>2.16</v>
          </cell>
          <cell r="I28" t="str">
            <v>SE</v>
          </cell>
          <cell r="J28">
            <v>21.96</v>
          </cell>
          <cell r="K28">
            <v>0.2</v>
          </cell>
        </row>
        <row r="29">
          <cell r="B29">
            <v>18.937500000000004</v>
          </cell>
          <cell r="C29">
            <v>28.5</v>
          </cell>
          <cell r="D29">
            <v>11.8</v>
          </cell>
          <cell r="E29">
            <v>81.25</v>
          </cell>
          <cell r="F29">
            <v>98</v>
          </cell>
          <cell r="G29">
            <v>42</v>
          </cell>
          <cell r="H29">
            <v>6.48</v>
          </cell>
          <cell r="I29" t="str">
            <v>S</v>
          </cell>
          <cell r="J29">
            <v>27</v>
          </cell>
          <cell r="K29">
            <v>0.2</v>
          </cell>
        </row>
        <row r="30">
          <cell r="B30">
            <v>19.020833333333339</v>
          </cell>
          <cell r="C30">
            <v>28.7</v>
          </cell>
          <cell r="D30">
            <v>11.4</v>
          </cell>
          <cell r="E30">
            <v>82.833333333333329</v>
          </cell>
          <cell r="F30">
            <v>98</v>
          </cell>
          <cell r="G30">
            <v>53</v>
          </cell>
          <cell r="H30">
            <v>2.52</v>
          </cell>
          <cell r="I30" t="str">
            <v>SO</v>
          </cell>
          <cell r="J30">
            <v>34.56</v>
          </cell>
          <cell r="K30">
            <v>0</v>
          </cell>
        </row>
        <row r="31">
          <cell r="B31">
            <v>22.829166666666669</v>
          </cell>
          <cell r="C31">
            <v>32.700000000000003</v>
          </cell>
          <cell r="D31">
            <v>16.3</v>
          </cell>
          <cell r="E31">
            <v>76.875</v>
          </cell>
          <cell r="F31">
            <v>98</v>
          </cell>
          <cell r="G31">
            <v>34</v>
          </cell>
          <cell r="H31">
            <v>19.079999999999998</v>
          </cell>
          <cell r="I31" t="str">
            <v>SE</v>
          </cell>
          <cell r="J31">
            <v>30.6</v>
          </cell>
          <cell r="K31">
            <v>0.2</v>
          </cell>
        </row>
        <row r="32">
          <cell r="B32">
            <v>22.895833333333329</v>
          </cell>
          <cell r="C32">
            <v>32.299999999999997</v>
          </cell>
          <cell r="D32">
            <v>15.3</v>
          </cell>
          <cell r="E32">
            <v>73.125</v>
          </cell>
          <cell r="F32">
            <v>98</v>
          </cell>
          <cell r="G32">
            <v>33</v>
          </cell>
          <cell r="H32">
            <v>23.759999999999998</v>
          </cell>
          <cell r="I32" t="str">
            <v>NE</v>
          </cell>
          <cell r="J32">
            <v>39.24</v>
          </cell>
          <cell r="K32">
            <v>0</v>
          </cell>
        </row>
        <row r="33">
          <cell r="B33">
            <v>23.041666666666668</v>
          </cell>
          <cell r="C33">
            <v>32.1</v>
          </cell>
          <cell r="D33">
            <v>15.7</v>
          </cell>
          <cell r="E33">
            <v>69.625</v>
          </cell>
          <cell r="F33">
            <v>97</v>
          </cell>
          <cell r="G33">
            <v>32</v>
          </cell>
          <cell r="H33">
            <v>21.96</v>
          </cell>
          <cell r="I33" t="str">
            <v>NE</v>
          </cell>
          <cell r="J33">
            <v>39.24</v>
          </cell>
          <cell r="K33">
            <v>0</v>
          </cell>
        </row>
        <row r="34">
          <cell r="B34">
            <v>22.358333333333334</v>
          </cell>
          <cell r="C34">
            <v>32.799999999999997</v>
          </cell>
          <cell r="D34">
            <v>13.8</v>
          </cell>
          <cell r="E34">
            <v>70.333333333333329</v>
          </cell>
          <cell r="F34">
            <v>98</v>
          </cell>
          <cell r="G34">
            <v>27</v>
          </cell>
          <cell r="H34">
            <v>17.64</v>
          </cell>
          <cell r="I34" t="str">
            <v>NE</v>
          </cell>
          <cell r="J34">
            <v>30.96</v>
          </cell>
          <cell r="K34">
            <v>0</v>
          </cell>
        </row>
        <row r="35">
          <cell r="I35" t="str">
            <v>NE</v>
          </cell>
        </row>
      </sheetData>
      <sheetData sheetId="6">
        <row r="5">
          <cell r="B5" t="str">
            <v>*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20.771428571428569</v>
          </cell>
          <cell r="C5">
            <v>25.6</v>
          </cell>
          <cell r="D5">
            <v>18.100000000000001</v>
          </cell>
          <cell r="E5">
            <v>86.071428571428569</v>
          </cell>
          <cell r="F5">
            <v>95</v>
          </cell>
          <cell r="G5">
            <v>67</v>
          </cell>
          <cell r="H5">
            <v>8.64</v>
          </cell>
          <cell r="I5" t="str">
            <v>SO</v>
          </cell>
          <cell r="J5">
            <v>12.96</v>
          </cell>
          <cell r="K5">
            <v>0</v>
          </cell>
        </row>
        <row r="6">
          <cell r="B6">
            <v>20.657142857142862</v>
          </cell>
          <cell r="C6">
            <v>24.9</v>
          </cell>
          <cell r="D6">
            <v>18.5</v>
          </cell>
          <cell r="E6">
            <v>89.642857142857139</v>
          </cell>
          <cell r="F6">
            <v>96</v>
          </cell>
          <cell r="G6">
            <v>64</v>
          </cell>
          <cell r="H6">
            <v>7.2</v>
          </cell>
          <cell r="I6" t="str">
            <v>SE</v>
          </cell>
          <cell r="J6">
            <v>11.879999999999999</v>
          </cell>
          <cell r="K6">
            <v>0.2</v>
          </cell>
        </row>
        <row r="7">
          <cell r="B7">
            <v>19.923076923076923</v>
          </cell>
          <cell r="C7">
            <v>25.6</v>
          </cell>
          <cell r="D7">
            <v>17.100000000000001</v>
          </cell>
          <cell r="E7">
            <v>88</v>
          </cell>
          <cell r="F7">
            <v>97</v>
          </cell>
          <cell r="G7">
            <v>59</v>
          </cell>
          <cell r="H7">
            <v>2.8800000000000003</v>
          </cell>
          <cell r="I7" t="str">
            <v>O</v>
          </cell>
          <cell r="J7">
            <v>6.12</v>
          </cell>
          <cell r="K7">
            <v>0</v>
          </cell>
        </row>
        <row r="8">
          <cell r="B8">
            <v>20.328571428571426</v>
          </cell>
          <cell r="C8">
            <v>27.4</v>
          </cell>
          <cell r="D8">
            <v>17.399999999999999</v>
          </cell>
          <cell r="E8">
            <v>80.928571428571431</v>
          </cell>
          <cell r="F8">
            <v>91</v>
          </cell>
          <cell r="G8">
            <v>45</v>
          </cell>
          <cell r="H8">
            <v>7.9200000000000008</v>
          </cell>
          <cell r="I8" t="str">
            <v>O</v>
          </cell>
          <cell r="J8">
            <v>24.840000000000003</v>
          </cell>
          <cell r="K8">
            <v>0</v>
          </cell>
        </row>
        <row r="9">
          <cell r="B9">
            <v>23.084999999999994</v>
          </cell>
          <cell r="C9">
            <v>25.6</v>
          </cell>
          <cell r="D9">
            <v>21</v>
          </cell>
          <cell r="E9">
            <v>76.599999999999994</v>
          </cell>
          <cell r="F9">
            <v>91</v>
          </cell>
          <cell r="G9">
            <v>60</v>
          </cell>
          <cell r="H9">
            <v>16.2</v>
          </cell>
          <cell r="I9" t="str">
            <v>NO</v>
          </cell>
          <cell r="J9">
            <v>37.440000000000005</v>
          </cell>
          <cell r="K9">
            <v>1.2</v>
          </cell>
        </row>
        <row r="10">
          <cell r="B10">
            <v>19.275000000000002</v>
          </cell>
          <cell r="C10">
            <v>22.2</v>
          </cell>
          <cell r="D10">
            <v>17.399999999999999</v>
          </cell>
          <cell r="E10">
            <v>94.5</v>
          </cell>
          <cell r="F10">
            <v>97</v>
          </cell>
          <cell r="G10">
            <v>77</v>
          </cell>
          <cell r="H10">
            <v>15.48</v>
          </cell>
          <cell r="I10" t="str">
            <v>S</v>
          </cell>
          <cell r="J10">
            <v>22.32</v>
          </cell>
          <cell r="K10">
            <v>8.2000000000000011</v>
          </cell>
        </row>
        <row r="11">
          <cell r="B11">
            <v>17.208333333333332</v>
          </cell>
          <cell r="C11">
            <v>20.8</v>
          </cell>
          <cell r="D11">
            <v>14.2</v>
          </cell>
          <cell r="E11">
            <v>93.708333333333329</v>
          </cell>
          <cell r="F11">
            <v>97</v>
          </cell>
          <cell r="G11">
            <v>85</v>
          </cell>
          <cell r="H11">
            <v>20.88</v>
          </cell>
          <cell r="I11" t="str">
            <v>SO</v>
          </cell>
          <cell r="J11">
            <v>30.240000000000002</v>
          </cell>
          <cell r="K11">
            <v>33.4</v>
          </cell>
        </row>
        <row r="12">
          <cell r="B12">
            <v>14.555555555555555</v>
          </cell>
          <cell r="C12">
            <v>17.600000000000001</v>
          </cell>
          <cell r="D12">
            <v>13.5</v>
          </cell>
          <cell r="E12">
            <v>90.555555555555557</v>
          </cell>
          <cell r="F12">
            <v>95</v>
          </cell>
          <cell r="G12">
            <v>82</v>
          </cell>
          <cell r="H12">
            <v>14.76</v>
          </cell>
          <cell r="I12" t="str">
            <v>SO</v>
          </cell>
          <cell r="J12">
            <v>22.68</v>
          </cell>
          <cell r="K12">
            <v>0</v>
          </cell>
        </row>
        <row r="13">
          <cell r="B13">
            <v>17.171428571428571</v>
          </cell>
          <cell r="C13">
            <v>19.100000000000001</v>
          </cell>
          <cell r="D13">
            <v>16.600000000000001</v>
          </cell>
          <cell r="E13">
            <v>94.5</v>
          </cell>
          <cell r="F13">
            <v>96</v>
          </cell>
          <cell r="G13">
            <v>89</v>
          </cell>
          <cell r="H13">
            <v>9</v>
          </cell>
          <cell r="I13" t="str">
            <v>SO</v>
          </cell>
          <cell r="J13">
            <v>18.36</v>
          </cell>
          <cell r="K13">
            <v>1.5999999999999999</v>
          </cell>
        </row>
        <row r="14">
          <cell r="B14">
            <v>18.666666666666668</v>
          </cell>
          <cell r="C14">
            <v>23.4</v>
          </cell>
          <cell r="D14">
            <v>16.8</v>
          </cell>
          <cell r="E14">
            <v>91.833333333333329</v>
          </cell>
          <cell r="F14">
            <v>96</v>
          </cell>
          <cell r="G14">
            <v>80</v>
          </cell>
          <cell r="H14">
            <v>10.08</v>
          </cell>
          <cell r="I14" t="str">
            <v>SE</v>
          </cell>
          <cell r="J14">
            <v>13.68</v>
          </cell>
          <cell r="K14">
            <v>0</v>
          </cell>
        </row>
        <row r="15">
          <cell r="B15">
            <v>19.583333333333332</v>
          </cell>
          <cell r="C15">
            <v>22.5</v>
          </cell>
          <cell r="D15">
            <v>18</v>
          </cell>
          <cell r="E15">
            <v>94</v>
          </cell>
          <cell r="F15">
            <v>97</v>
          </cell>
          <cell r="G15">
            <v>84</v>
          </cell>
          <cell r="H15">
            <v>6.48</v>
          </cell>
          <cell r="I15" t="str">
            <v>SE</v>
          </cell>
          <cell r="J15">
            <v>12.24</v>
          </cell>
          <cell r="K15">
            <v>0</v>
          </cell>
        </row>
        <row r="16">
          <cell r="B16">
            <v>20.358333333333331</v>
          </cell>
          <cell r="C16">
            <v>25</v>
          </cell>
          <cell r="D16">
            <v>18.5</v>
          </cell>
          <cell r="E16">
            <v>90.75</v>
          </cell>
          <cell r="F16">
            <v>96</v>
          </cell>
          <cell r="G16">
            <v>60</v>
          </cell>
          <cell r="H16">
            <v>3.24</v>
          </cell>
          <cell r="I16" t="str">
            <v>NO</v>
          </cell>
          <cell r="J16">
            <v>6.84</v>
          </cell>
          <cell r="K16">
            <v>0</v>
          </cell>
        </row>
        <row r="17">
          <cell r="B17">
            <v>19.638461538461542</v>
          </cell>
          <cell r="C17">
            <v>24.5</v>
          </cell>
          <cell r="D17">
            <v>16.600000000000001</v>
          </cell>
          <cell r="E17">
            <v>88.15384615384616</v>
          </cell>
          <cell r="F17">
            <v>96</v>
          </cell>
          <cell r="G17">
            <v>63</v>
          </cell>
          <cell r="H17">
            <v>2.52</v>
          </cell>
          <cell r="I17" t="str">
            <v>S</v>
          </cell>
          <cell r="J17">
            <v>8.2799999999999994</v>
          </cell>
          <cell r="K17">
            <v>0</v>
          </cell>
        </row>
        <row r="18">
          <cell r="B18">
            <v>19.853846153846156</v>
          </cell>
          <cell r="C18">
            <v>26</v>
          </cell>
          <cell r="D18">
            <v>17</v>
          </cell>
          <cell r="E18">
            <v>85</v>
          </cell>
          <cell r="F18">
            <v>94</v>
          </cell>
          <cell r="G18">
            <v>59</v>
          </cell>
          <cell r="H18">
            <v>7.9200000000000008</v>
          </cell>
          <cell r="I18" t="str">
            <v>SE</v>
          </cell>
          <cell r="J18">
            <v>11.879999999999999</v>
          </cell>
          <cell r="K18">
            <v>0</v>
          </cell>
        </row>
        <row r="19">
          <cell r="B19">
            <v>19.006666666666668</v>
          </cell>
          <cell r="C19">
            <v>25.3</v>
          </cell>
          <cell r="D19">
            <v>15.5</v>
          </cell>
          <cell r="E19">
            <v>85.933333333333337</v>
          </cell>
          <cell r="F19">
            <v>96</v>
          </cell>
          <cell r="G19">
            <v>51</v>
          </cell>
          <cell r="H19">
            <v>6.84</v>
          </cell>
          <cell r="I19" t="str">
            <v>SO</v>
          </cell>
          <cell r="J19">
            <v>13.32</v>
          </cell>
          <cell r="K19">
            <v>0</v>
          </cell>
        </row>
        <row r="20">
          <cell r="B20">
            <v>18.314285714285713</v>
          </cell>
          <cell r="C20">
            <v>24.8</v>
          </cell>
          <cell r="D20">
            <v>14.9</v>
          </cell>
          <cell r="E20">
            <v>83.357142857142861</v>
          </cell>
          <cell r="F20">
            <v>95</v>
          </cell>
          <cell r="G20">
            <v>55</v>
          </cell>
          <cell r="H20">
            <v>5.7600000000000007</v>
          </cell>
          <cell r="I20" t="str">
            <v>N</v>
          </cell>
          <cell r="J20">
            <v>8.64</v>
          </cell>
          <cell r="K20">
            <v>0</v>
          </cell>
        </row>
        <row r="21">
          <cell r="B21">
            <v>18.649999999999999</v>
          </cell>
          <cell r="C21">
            <v>25.4</v>
          </cell>
          <cell r="D21">
            <v>15.4</v>
          </cell>
          <cell r="E21">
            <v>81.214285714285708</v>
          </cell>
          <cell r="F21">
            <v>93</v>
          </cell>
          <cell r="G21">
            <v>51</v>
          </cell>
          <cell r="H21">
            <v>4.6800000000000006</v>
          </cell>
          <cell r="I21" t="str">
            <v>L</v>
          </cell>
          <cell r="J21">
            <v>7.5600000000000005</v>
          </cell>
          <cell r="K21">
            <v>0</v>
          </cell>
        </row>
        <row r="22">
          <cell r="B22">
            <v>19.042857142857144</v>
          </cell>
          <cell r="C22">
            <v>25</v>
          </cell>
          <cell r="D22">
            <v>16</v>
          </cell>
          <cell r="E22">
            <v>76.5</v>
          </cell>
          <cell r="F22">
            <v>87</v>
          </cell>
          <cell r="G22">
            <v>49</v>
          </cell>
          <cell r="H22">
            <v>5.4</v>
          </cell>
          <cell r="I22" t="str">
            <v>N</v>
          </cell>
          <cell r="J22">
            <v>9</v>
          </cell>
          <cell r="K22">
            <v>0</v>
          </cell>
        </row>
        <row r="23">
          <cell r="B23">
            <v>21.493333333333332</v>
          </cell>
          <cell r="C23">
            <v>29</v>
          </cell>
          <cell r="D23">
            <v>19.5</v>
          </cell>
          <cell r="E23">
            <v>67.066666666666663</v>
          </cell>
          <cell r="F23">
            <v>76</v>
          </cell>
          <cell r="G23">
            <v>45</v>
          </cell>
          <cell r="H23">
            <v>7.9200000000000008</v>
          </cell>
          <cell r="I23" t="str">
            <v>N</v>
          </cell>
          <cell r="J23">
            <v>16.559999999999999</v>
          </cell>
          <cell r="K23">
            <v>0</v>
          </cell>
        </row>
        <row r="24">
          <cell r="B24">
            <v>22.366666666666667</v>
          </cell>
          <cell r="C24">
            <v>27</v>
          </cell>
          <cell r="D24">
            <v>20.100000000000001</v>
          </cell>
          <cell r="E24">
            <v>77.61904761904762</v>
          </cell>
          <cell r="F24">
            <v>96</v>
          </cell>
          <cell r="G24">
            <v>51</v>
          </cell>
          <cell r="H24">
            <v>28.8</v>
          </cell>
          <cell r="I24" t="str">
            <v>NO</v>
          </cell>
          <cell r="J24">
            <v>41.76</v>
          </cell>
          <cell r="K24">
            <v>17.000000000000004</v>
          </cell>
        </row>
        <row r="25">
          <cell r="B25">
            <v>20.6875</v>
          </cell>
          <cell r="C25">
            <v>22.8</v>
          </cell>
          <cell r="D25">
            <v>19</v>
          </cell>
          <cell r="E25">
            <v>94.75</v>
          </cell>
          <cell r="F25">
            <v>96</v>
          </cell>
          <cell r="G25">
            <v>90</v>
          </cell>
          <cell r="H25">
            <v>22.68</v>
          </cell>
          <cell r="I25" t="str">
            <v>N</v>
          </cell>
          <cell r="J25">
            <v>30.6</v>
          </cell>
          <cell r="K25">
            <v>34.400000000000006</v>
          </cell>
        </row>
        <row r="26">
          <cell r="B26">
            <v>19.295238095238094</v>
          </cell>
          <cell r="C26">
            <v>22.2</v>
          </cell>
          <cell r="D26">
            <v>16.899999999999999</v>
          </cell>
          <cell r="E26">
            <v>90.761904761904759</v>
          </cell>
          <cell r="F26">
            <v>97</v>
          </cell>
          <cell r="G26">
            <v>72</v>
          </cell>
          <cell r="H26">
            <v>17.64</v>
          </cell>
          <cell r="I26" t="str">
            <v>S</v>
          </cell>
          <cell r="J26">
            <v>31.680000000000003</v>
          </cell>
          <cell r="K26">
            <v>12.799999999999999</v>
          </cell>
        </row>
        <row r="27">
          <cell r="B27">
            <v>15.473333333333334</v>
          </cell>
          <cell r="C27">
            <v>19.8</v>
          </cell>
          <cell r="D27">
            <v>11.9</v>
          </cell>
          <cell r="E27">
            <v>89.8</v>
          </cell>
          <cell r="F27">
            <v>96</v>
          </cell>
          <cell r="G27">
            <v>69</v>
          </cell>
          <cell r="H27">
            <v>10.8</v>
          </cell>
          <cell r="I27" t="str">
            <v>S</v>
          </cell>
          <cell r="J27">
            <v>18</v>
          </cell>
          <cell r="K27">
            <v>0.2</v>
          </cell>
        </row>
        <row r="28">
          <cell r="B28">
            <v>14.780000000000001</v>
          </cell>
          <cell r="C28">
            <v>21</v>
          </cell>
          <cell r="D28">
            <v>10.7</v>
          </cell>
          <cell r="E28">
            <v>89.066666666666663</v>
          </cell>
          <cell r="F28">
            <v>97</v>
          </cell>
          <cell r="G28">
            <v>75</v>
          </cell>
          <cell r="H28">
            <v>9.7200000000000006</v>
          </cell>
          <cell r="I28" t="str">
            <v>S</v>
          </cell>
          <cell r="J28">
            <v>15.840000000000002</v>
          </cell>
          <cell r="K28">
            <v>0</v>
          </cell>
        </row>
        <row r="29">
          <cell r="B29">
            <v>15.758333333333335</v>
          </cell>
          <cell r="C29">
            <v>20.6</v>
          </cell>
          <cell r="D29">
            <v>13.5</v>
          </cell>
          <cell r="E29">
            <v>93.083333333333329</v>
          </cell>
          <cell r="F29">
            <v>96</v>
          </cell>
          <cell r="G29">
            <v>75</v>
          </cell>
          <cell r="H29">
            <v>7.2</v>
          </cell>
          <cell r="I29" t="str">
            <v>SO</v>
          </cell>
          <cell r="J29">
            <v>11.879999999999999</v>
          </cell>
          <cell r="K29">
            <v>0.2</v>
          </cell>
        </row>
        <row r="30">
          <cell r="B30">
            <v>19.091666666666669</v>
          </cell>
          <cell r="C30">
            <v>21.6</v>
          </cell>
          <cell r="D30">
            <v>17.3</v>
          </cell>
          <cell r="E30">
            <v>90.333333333333329</v>
          </cell>
          <cell r="F30">
            <v>94</v>
          </cell>
          <cell r="G30">
            <v>83</v>
          </cell>
          <cell r="H30">
            <v>11.520000000000001</v>
          </cell>
          <cell r="I30" t="str">
            <v>SE</v>
          </cell>
          <cell r="J30">
            <v>18.36</v>
          </cell>
          <cell r="K30">
            <v>0</v>
          </cell>
        </row>
        <row r="31">
          <cell r="B31">
            <v>19.584615384615383</v>
          </cell>
          <cell r="C31">
            <v>23.6</v>
          </cell>
          <cell r="D31">
            <v>16</v>
          </cell>
          <cell r="E31">
            <v>83</v>
          </cell>
          <cell r="F31">
            <v>94</v>
          </cell>
          <cell r="G31">
            <v>56</v>
          </cell>
          <cell r="H31">
            <v>9.7200000000000006</v>
          </cell>
          <cell r="I31" t="str">
            <v>SE</v>
          </cell>
          <cell r="J31">
            <v>15.48</v>
          </cell>
          <cell r="K31">
            <v>0</v>
          </cell>
        </row>
        <row r="32">
          <cell r="B32">
            <v>17.850000000000001</v>
          </cell>
          <cell r="C32">
            <v>23.1</v>
          </cell>
          <cell r="D32">
            <v>14.4</v>
          </cell>
          <cell r="E32">
            <v>84.214285714285708</v>
          </cell>
          <cell r="F32">
            <v>95</v>
          </cell>
          <cell r="G32">
            <v>55</v>
          </cell>
          <cell r="H32">
            <v>5.7600000000000007</v>
          </cell>
          <cell r="I32" t="str">
            <v>L</v>
          </cell>
          <cell r="J32">
            <v>12.96</v>
          </cell>
          <cell r="K32">
            <v>0</v>
          </cell>
        </row>
        <row r="33">
          <cell r="B33">
            <v>17.885714285714283</v>
          </cell>
          <cell r="C33">
            <v>23.6</v>
          </cell>
          <cell r="D33">
            <v>13.9</v>
          </cell>
          <cell r="E33">
            <v>77.714285714285708</v>
          </cell>
          <cell r="F33">
            <v>94</v>
          </cell>
          <cell r="G33">
            <v>54</v>
          </cell>
          <cell r="H33">
            <v>9.7200000000000006</v>
          </cell>
          <cell r="I33" t="str">
            <v>L</v>
          </cell>
          <cell r="J33">
            <v>14.4</v>
          </cell>
          <cell r="K33">
            <v>0</v>
          </cell>
        </row>
        <row r="34">
          <cell r="B34">
            <v>17.657142857142855</v>
          </cell>
          <cell r="C34">
            <v>25.4</v>
          </cell>
          <cell r="D34">
            <v>13.8</v>
          </cell>
          <cell r="E34">
            <v>80.142857142857139</v>
          </cell>
          <cell r="F34">
            <v>93</v>
          </cell>
          <cell r="G34">
            <v>46</v>
          </cell>
          <cell r="H34">
            <v>6.48</v>
          </cell>
          <cell r="I34" t="str">
            <v>O</v>
          </cell>
          <cell r="J34">
            <v>10.8</v>
          </cell>
          <cell r="K34">
            <v>0</v>
          </cell>
        </row>
        <row r="35">
          <cell r="I35" t="str">
            <v>SO</v>
          </cell>
        </row>
      </sheetData>
      <sheetData sheetId="6">
        <row r="5">
          <cell r="B5">
            <v>17.933333333333334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22.083333333333332</v>
          </cell>
          <cell r="C5">
            <v>25.8</v>
          </cell>
          <cell r="D5">
            <v>19.899999999999999</v>
          </cell>
          <cell r="E5">
            <v>86.958333333333329</v>
          </cell>
          <cell r="F5">
            <v>98</v>
          </cell>
          <cell r="G5">
            <v>64</v>
          </cell>
          <cell r="H5">
            <v>9.7200000000000006</v>
          </cell>
          <cell r="I5" t="str">
            <v>O</v>
          </cell>
          <cell r="J5">
            <v>19.079999999999998</v>
          </cell>
          <cell r="K5">
            <v>0</v>
          </cell>
        </row>
        <row r="6">
          <cell r="B6">
            <v>21.862500000000001</v>
          </cell>
          <cell r="C6">
            <v>27.5</v>
          </cell>
          <cell r="D6">
            <v>17.5</v>
          </cell>
          <cell r="E6">
            <v>83.291666666666671</v>
          </cell>
          <cell r="F6">
            <v>99</v>
          </cell>
          <cell r="G6">
            <v>51</v>
          </cell>
          <cell r="H6">
            <v>14.76</v>
          </cell>
          <cell r="I6" t="str">
            <v>NE</v>
          </cell>
          <cell r="J6">
            <v>29.16</v>
          </cell>
          <cell r="K6">
            <v>0.4</v>
          </cell>
        </row>
        <row r="7">
          <cell r="B7">
            <v>22.591666666666658</v>
          </cell>
          <cell r="C7">
            <v>26.9</v>
          </cell>
          <cell r="D7">
            <v>20.5</v>
          </cell>
          <cell r="E7">
            <v>78.291666666666671</v>
          </cell>
          <cell r="F7">
            <v>92</v>
          </cell>
          <cell r="G7">
            <v>60</v>
          </cell>
          <cell r="H7">
            <v>13.32</v>
          </cell>
          <cell r="I7" t="str">
            <v>N</v>
          </cell>
          <cell r="J7">
            <v>41.4</v>
          </cell>
          <cell r="K7">
            <v>4.4000000000000004</v>
          </cell>
        </row>
        <row r="8">
          <cell r="B8">
            <v>19.781818181818185</v>
          </cell>
          <cell r="C8">
            <v>23.9</v>
          </cell>
          <cell r="D8">
            <v>11</v>
          </cell>
          <cell r="E8">
            <v>90.63636363636364</v>
          </cell>
          <cell r="F8">
            <v>100</v>
          </cell>
          <cell r="G8">
            <v>79</v>
          </cell>
          <cell r="H8">
            <v>20.88</v>
          </cell>
          <cell r="I8" t="str">
            <v>NO</v>
          </cell>
          <cell r="J8">
            <v>52.56</v>
          </cell>
          <cell r="K8">
            <v>37.4</v>
          </cell>
        </row>
        <row r="9">
          <cell r="B9">
            <v>10.13478260869565</v>
          </cell>
          <cell r="C9">
            <v>13.5</v>
          </cell>
          <cell r="D9">
            <v>5.5</v>
          </cell>
          <cell r="E9">
            <v>78.695652173913047</v>
          </cell>
          <cell r="F9">
            <v>99</v>
          </cell>
          <cell r="G9">
            <v>41</v>
          </cell>
          <cell r="H9">
            <v>12.24</v>
          </cell>
          <cell r="I9" t="str">
            <v>S</v>
          </cell>
          <cell r="J9">
            <v>27</v>
          </cell>
          <cell r="K9">
            <v>4.2</v>
          </cell>
        </row>
        <row r="10">
          <cell r="B10">
            <v>8.7750000000000004</v>
          </cell>
          <cell r="C10">
            <v>15.5</v>
          </cell>
          <cell r="D10">
            <v>3.9</v>
          </cell>
          <cell r="E10">
            <v>63</v>
          </cell>
          <cell r="F10">
            <v>85</v>
          </cell>
          <cell r="G10">
            <v>38</v>
          </cell>
          <cell r="H10">
            <v>9</v>
          </cell>
          <cell r="I10" t="str">
            <v>S</v>
          </cell>
          <cell r="J10">
            <v>16.559999999999999</v>
          </cell>
          <cell r="K10">
            <v>0</v>
          </cell>
        </row>
        <row r="11">
          <cell r="B11">
            <v>13.049999999999997</v>
          </cell>
          <cell r="C11">
            <v>17.8</v>
          </cell>
          <cell r="D11">
            <v>10.7</v>
          </cell>
          <cell r="E11">
            <v>80.875</v>
          </cell>
          <cell r="F11">
            <v>98</v>
          </cell>
          <cell r="G11">
            <v>49</v>
          </cell>
          <cell r="H11">
            <v>21.6</v>
          </cell>
          <cell r="I11" t="str">
            <v>NE</v>
          </cell>
          <cell r="J11">
            <v>33.119999999999997</v>
          </cell>
          <cell r="K11">
            <v>0</v>
          </cell>
        </row>
        <row r="12">
          <cell r="B12">
            <v>17.491666666666671</v>
          </cell>
          <cell r="C12">
            <v>24.6</v>
          </cell>
          <cell r="D12">
            <v>14.3</v>
          </cell>
          <cell r="E12">
            <v>91.166666666666671</v>
          </cell>
          <cell r="F12">
            <v>100</v>
          </cell>
          <cell r="G12">
            <v>69</v>
          </cell>
          <cell r="H12">
            <v>19.440000000000001</v>
          </cell>
          <cell r="I12" t="str">
            <v>NE</v>
          </cell>
          <cell r="J12">
            <v>34.92</v>
          </cell>
          <cell r="K12">
            <v>0</v>
          </cell>
        </row>
        <row r="13">
          <cell r="B13">
            <v>21.387500000000003</v>
          </cell>
          <cell r="C13">
            <v>26.4</v>
          </cell>
          <cell r="D13">
            <v>18.5</v>
          </cell>
          <cell r="E13">
            <v>82.833333333333329</v>
          </cell>
          <cell r="F13">
            <v>97</v>
          </cell>
          <cell r="G13">
            <v>55</v>
          </cell>
          <cell r="H13">
            <v>8.64</v>
          </cell>
          <cell r="I13" t="str">
            <v>NO</v>
          </cell>
          <cell r="J13">
            <v>23.040000000000003</v>
          </cell>
          <cell r="K13">
            <v>0.2</v>
          </cell>
        </row>
        <row r="14">
          <cell r="B14">
            <v>20.941666666666666</v>
          </cell>
          <cell r="C14">
            <v>27.1</v>
          </cell>
          <cell r="D14">
            <v>16.100000000000001</v>
          </cell>
          <cell r="E14">
            <v>82.666666666666671</v>
          </cell>
          <cell r="F14">
            <v>99</v>
          </cell>
          <cell r="G14">
            <v>61</v>
          </cell>
          <cell r="H14">
            <v>18</v>
          </cell>
          <cell r="I14" t="str">
            <v>NE</v>
          </cell>
          <cell r="J14">
            <v>36.72</v>
          </cell>
          <cell r="K14">
            <v>0</v>
          </cell>
        </row>
        <row r="15">
          <cell r="B15">
            <v>20.937500000000004</v>
          </cell>
          <cell r="C15">
            <v>26.9</v>
          </cell>
          <cell r="D15">
            <v>17.399999999999999</v>
          </cell>
          <cell r="E15">
            <v>84.708333333333329</v>
          </cell>
          <cell r="F15">
            <v>97</v>
          </cell>
          <cell r="G15">
            <v>59</v>
          </cell>
          <cell r="H15">
            <v>19.079999999999998</v>
          </cell>
          <cell r="I15" t="str">
            <v>NE</v>
          </cell>
          <cell r="J15">
            <v>38.880000000000003</v>
          </cell>
          <cell r="K15">
            <v>0.2</v>
          </cell>
        </row>
        <row r="16">
          <cell r="B16">
            <v>20.470833333333335</v>
          </cell>
          <cell r="C16">
            <v>26.6</v>
          </cell>
          <cell r="D16">
            <v>16.399999999999999</v>
          </cell>
          <cell r="E16">
            <v>84.166666666666671</v>
          </cell>
          <cell r="F16">
            <v>99</v>
          </cell>
          <cell r="G16">
            <v>54</v>
          </cell>
          <cell r="H16">
            <v>17.64</v>
          </cell>
          <cell r="I16" t="str">
            <v>NE</v>
          </cell>
          <cell r="J16">
            <v>33.480000000000004</v>
          </cell>
          <cell r="K16">
            <v>0.4</v>
          </cell>
        </row>
        <row r="17">
          <cell r="B17">
            <v>20.937500000000004</v>
          </cell>
          <cell r="C17">
            <v>26.9</v>
          </cell>
          <cell r="D17">
            <v>17.399999999999999</v>
          </cell>
          <cell r="E17">
            <v>84.708333333333329</v>
          </cell>
          <cell r="F17">
            <v>97</v>
          </cell>
          <cell r="G17">
            <v>59</v>
          </cell>
          <cell r="H17">
            <v>19.079999999999998</v>
          </cell>
          <cell r="I17" t="str">
            <v>NE</v>
          </cell>
          <cell r="J17">
            <v>38.880000000000003</v>
          </cell>
          <cell r="K17">
            <v>0.2</v>
          </cell>
        </row>
        <row r="18">
          <cell r="B18">
            <v>20.470833333333335</v>
          </cell>
          <cell r="C18">
            <v>26.6</v>
          </cell>
          <cell r="D18">
            <v>16.399999999999999</v>
          </cell>
          <cell r="E18">
            <v>84.166666666666671</v>
          </cell>
          <cell r="F18">
            <v>99</v>
          </cell>
          <cell r="G18">
            <v>54</v>
          </cell>
          <cell r="H18">
            <v>17.64</v>
          </cell>
          <cell r="I18" t="str">
            <v>NE</v>
          </cell>
          <cell r="J18">
            <v>33.480000000000004</v>
          </cell>
          <cell r="K18">
            <v>0.4</v>
          </cell>
        </row>
        <row r="19">
          <cell r="B19">
            <v>20.041666666666668</v>
          </cell>
          <cell r="C19">
            <v>26.2</v>
          </cell>
          <cell r="D19">
            <v>15.3</v>
          </cell>
          <cell r="E19">
            <v>81.125</v>
          </cell>
          <cell r="F19">
            <v>98</v>
          </cell>
          <cell r="G19">
            <v>53</v>
          </cell>
          <cell r="H19">
            <v>13.32</v>
          </cell>
          <cell r="I19" t="str">
            <v>NE</v>
          </cell>
          <cell r="J19">
            <v>24.840000000000003</v>
          </cell>
          <cell r="K19">
            <v>0.2</v>
          </cell>
        </row>
        <row r="20">
          <cell r="B20">
            <v>18.458333333333336</v>
          </cell>
          <cell r="C20">
            <v>21.5</v>
          </cell>
          <cell r="D20">
            <v>16.7</v>
          </cell>
          <cell r="E20">
            <v>91.125</v>
          </cell>
          <cell r="F20">
            <v>98</v>
          </cell>
          <cell r="G20">
            <v>77</v>
          </cell>
          <cell r="H20">
            <v>12.96</v>
          </cell>
          <cell r="I20" t="str">
            <v>NE</v>
          </cell>
          <cell r="J20">
            <v>34.56</v>
          </cell>
          <cell r="K20">
            <v>16.599999999999998</v>
          </cell>
        </row>
        <row r="21">
          <cell r="B21">
            <v>20.421428571428571</v>
          </cell>
          <cell r="C21">
            <v>25</v>
          </cell>
          <cell r="D21">
            <v>17</v>
          </cell>
          <cell r="E21">
            <v>81.642857142857139</v>
          </cell>
          <cell r="F21">
            <v>99</v>
          </cell>
          <cell r="G21">
            <v>60</v>
          </cell>
          <cell r="H21">
            <v>13.68</v>
          </cell>
          <cell r="I21" t="str">
            <v>NE</v>
          </cell>
          <cell r="J21">
            <v>33.119999999999997</v>
          </cell>
          <cell r="K21">
            <v>0.4</v>
          </cell>
        </row>
        <row r="22">
          <cell r="B22">
            <v>21.080952380952382</v>
          </cell>
          <cell r="C22">
            <v>24.4</v>
          </cell>
          <cell r="D22">
            <v>18.7</v>
          </cell>
          <cell r="E22">
            <v>80.095238095238102</v>
          </cell>
          <cell r="F22">
            <v>99</v>
          </cell>
          <cell r="G22">
            <v>56</v>
          </cell>
          <cell r="H22">
            <v>17.28</v>
          </cell>
          <cell r="I22" t="str">
            <v>N</v>
          </cell>
          <cell r="J22">
            <v>46.080000000000005</v>
          </cell>
          <cell r="K22">
            <v>37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>
            <v>15.416666666666666</v>
          </cell>
          <cell r="C24">
            <v>16</v>
          </cell>
          <cell r="D24">
            <v>15</v>
          </cell>
          <cell r="E24">
            <v>100</v>
          </cell>
          <cell r="F24">
            <v>100</v>
          </cell>
          <cell r="G24">
            <v>99</v>
          </cell>
          <cell r="H24">
            <v>10.8</v>
          </cell>
          <cell r="I24" t="str">
            <v>SO</v>
          </cell>
          <cell r="J24">
            <v>20.52</v>
          </cell>
          <cell r="K24">
            <v>0</v>
          </cell>
        </row>
        <row r="25">
          <cell r="B25">
            <v>17.3</v>
          </cell>
          <cell r="C25">
            <v>17.899999999999999</v>
          </cell>
          <cell r="D25">
            <v>16.399999999999999</v>
          </cell>
          <cell r="E25">
            <v>99.6</v>
          </cell>
          <cell r="F25">
            <v>100</v>
          </cell>
          <cell r="G25">
            <v>99</v>
          </cell>
          <cell r="H25">
            <v>8.64</v>
          </cell>
          <cell r="I25" t="str">
            <v>N</v>
          </cell>
          <cell r="J25">
            <v>17.28</v>
          </cell>
          <cell r="K25">
            <v>12.2</v>
          </cell>
        </row>
        <row r="26">
          <cell r="B26">
            <v>13.25</v>
          </cell>
          <cell r="C26">
            <v>15.2</v>
          </cell>
          <cell r="D26">
            <v>11</v>
          </cell>
          <cell r="E26">
            <v>82.083333333333329</v>
          </cell>
          <cell r="F26">
            <v>96</v>
          </cell>
          <cell r="G26">
            <v>68</v>
          </cell>
          <cell r="H26">
            <v>11.879999999999999</v>
          </cell>
          <cell r="I26" t="str">
            <v>SO</v>
          </cell>
          <cell r="J26">
            <v>21.240000000000002</v>
          </cell>
          <cell r="K26">
            <v>0</v>
          </cell>
        </row>
        <row r="27">
          <cell r="B27">
            <v>11.570833333333333</v>
          </cell>
          <cell r="C27">
            <v>19.600000000000001</v>
          </cell>
          <cell r="D27">
            <v>5.5</v>
          </cell>
          <cell r="E27">
            <v>83.541666666666671</v>
          </cell>
          <cell r="F27">
            <v>100</v>
          </cell>
          <cell r="G27">
            <v>51</v>
          </cell>
          <cell r="H27">
            <v>19.8</v>
          </cell>
          <cell r="I27" t="str">
            <v>NE</v>
          </cell>
          <cell r="J27">
            <v>35.28</v>
          </cell>
          <cell r="K27">
            <v>0.2</v>
          </cell>
        </row>
        <row r="28">
          <cell r="B28">
            <v>14.516666666666666</v>
          </cell>
          <cell r="C28">
            <v>22.5</v>
          </cell>
          <cell r="D28">
            <v>9.4</v>
          </cell>
          <cell r="E28">
            <v>82.416666666666671</v>
          </cell>
          <cell r="F28">
            <v>99</v>
          </cell>
          <cell r="G28">
            <v>56</v>
          </cell>
          <cell r="H28">
            <v>20.16</v>
          </cell>
          <cell r="I28" t="str">
            <v>NE</v>
          </cell>
          <cell r="J28">
            <v>37.080000000000005</v>
          </cell>
          <cell r="K28">
            <v>0</v>
          </cell>
        </row>
        <row r="29">
          <cell r="B29">
            <v>16.333333333333332</v>
          </cell>
          <cell r="C29">
            <v>23</v>
          </cell>
          <cell r="D29">
            <v>12</v>
          </cell>
          <cell r="E29">
            <v>83.416666666666671</v>
          </cell>
          <cell r="F29">
            <v>98</v>
          </cell>
          <cell r="G29">
            <v>55</v>
          </cell>
          <cell r="H29">
            <v>13.32</v>
          </cell>
          <cell r="I29" t="str">
            <v>NE</v>
          </cell>
          <cell r="J29">
            <v>21.96</v>
          </cell>
          <cell r="K29">
            <v>0.4</v>
          </cell>
        </row>
        <row r="30">
          <cell r="B30">
            <v>14.979166666666664</v>
          </cell>
          <cell r="C30">
            <v>18.100000000000001</v>
          </cell>
          <cell r="D30">
            <v>12.9</v>
          </cell>
          <cell r="E30">
            <v>93.25</v>
          </cell>
          <cell r="F30">
            <v>99</v>
          </cell>
          <cell r="G30">
            <v>72</v>
          </cell>
          <cell r="H30">
            <v>22.68</v>
          </cell>
          <cell r="I30" t="str">
            <v>NE</v>
          </cell>
          <cell r="J30">
            <v>40.680000000000007</v>
          </cell>
          <cell r="K30">
            <v>0</v>
          </cell>
        </row>
        <row r="31">
          <cell r="B31">
            <v>18.324999999999999</v>
          </cell>
          <cell r="C31">
            <v>25.2</v>
          </cell>
          <cell r="D31">
            <v>13.3</v>
          </cell>
          <cell r="E31">
            <v>86</v>
          </cell>
          <cell r="F31">
            <v>100</v>
          </cell>
          <cell r="G31">
            <v>61</v>
          </cell>
          <cell r="H31">
            <v>18.720000000000002</v>
          </cell>
          <cell r="I31" t="str">
            <v>NE</v>
          </cell>
          <cell r="J31">
            <v>33.119999999999997</v>
          </cell>
          <cell r="K31">
            <v>0.4</v>
          </cell>
        </row>
        <row r="32">
          <cell r="B32">
            <v>19.129166666666666</v>
          </cell>
          <cell r="C32">
            <v>26.5</v>
          </cell>
          <cell r="D32">
            <v>13.4</v>
          </cell>
          <cell r="E32">
            <v>80.333333333333329</v>
          </cell>
          <cell r="F32">
            <v>100</v>
          </cell>
          <cell r="G32">
            <v>39</v>
          </cell>
          <cell r="H32">
            <v>15.48</v>
          </cell>
          <cell r="I32" t="str">
            <v>NE</v>
          </cell>
          <cell r="J32">
            <v>31.680000000000003</v>
          </cell>
          <cell r="K32">
            <v>0.2</v>
          </cell>
        </row>
        <row r="33">
          <cell r="B33">
            <v>20.504166666666666</v>
          </cell>
          <cell r="C33">
            <v>27.4</v>
          </cell>
          <cell r="D33">
            <v>14.4</v>
          </cell>
          <cell r="E33">
            <v>64.625</v>
          </cell>
          <cell r="F33">
            <v>88</v>
          </cell>
          <cell r="G33">
            <v>36</v>
          </cell>
          <cell r="H33">
            <v>15.48</v>
          </cell>
          <cell r="I33" t="str">
            <v>N</v>
          </cell>
          <cell r="J33">
            <v>32.76</v>
          </cell>
          <cell r="K33">
            <v>0</v>
          </cell>
        </row>
        <row r="34">
          <cell r="B34">
            <v>20.762499999999999</v>
          </cell>
          <cell r="C34">
            <v>27.7</v>
          </cell>
          <cell r="D34">
            <v>15.4</v>
          </cell>
          <cell r="E34">
            <v>60.208333333333336</v>
          </cell>
          <cell r="F34">
            <v>78</v>
          </cell>
          <cell r="G34">
            <v>32</v>
          </cell>
          <cell r="H34">
            <v>14.04</v>
          </cell>
          <cell r="I34" t="str">
            <v>NE</v>
          </cell>
          <cell r="J34">
            <v>27.720000000000002</v>
          </cell>
          <cell r="K34">
            <v>0</v>
          </cell>
        </row>
        <row r="35">
          <cell r="I35" t="str">
            <v>NE</v>
          </cell>
        </row>
      </sheetData>
      <sheetData sheetId="6">
        <row r="5">
          <cell r="B5">
            <v>20.024999999999999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22.304166666666664</v>
          </cell>
          <cell r="C5">
            <v>27.7</v>
          </cell>
          <cell r="D5">
            <v>20.2</v>
          </cell>
          <cell r="E5">
            <v>87.583333333333329</v>
          </cell>
          <cell r="F5">
            <v>97</v>
          </cell>
          <cell r="G5">
            <v>62</v>
          </cell>
          <cell r="H5">
            <v>5.7600000000000007</v>
          </cell>
          <cell r="I5" t="str">
            <v>SO</v>
          </cell>
          <cell r="J5">
            <v>19.079999999999998</v>
          </cell>
          <cell r="K5">
            <v>14.599999999999998</v>
          </cell>
        </row>
        <row r="6">
          <cell r="B6">
            <v>22.020833333333332</v>
          </cell>
          <cell r="C6">
            <v>28.8</v>
          </cell>
          <cell r="D6">
            <v>17.2</v>
          </cell>
          <cell r="E6">
            <v>84.25</v>
          </cell>
          <cell r="F6">
            <v>97</v>
          </cell>
          <cell r="G6">
            <v>57</v>
          </cell>
          <cell r="H6">
            <v>14.4</v>
          </cell>
          <cell r="I6" t="str">
            <v>N</v>
          </cell>
          <cell r="J6">
            <v>31.680000000000003</v>
          </cell>
          <cell r="K6">
            <v>0.2</v>
          </cell>
        </row>
        <row r="7">
          <cell r="B7">
            <v>22.645833333333332</v>
          </cell>
          <cell r="C7">
            <v>29.9</v>
          </cell>
          <cell r="D7">
            <v>17.3</v>
          </cell>
          <cell r="E7">
            <v>81.375</v>
          </cell>
          <cell r="F7">
            <v>97</v>
          </cell>
          <cell r="G7">
            <v>53</v>
          </cell>
          <cell r="H7">
            <v>27.36</v>
          </cell>
          <cell r="I7" t="str">
            <v>L</v>
          </cell>
          <cell r="J7">
            <v>50.4</v>
          </cell>
          <cell r="K7">
            <v>0.2</v>
          </cell>
        </row>
        <row r="8">
          <cell r="B8">
            <v>18.633333333333333</v>
          </cell>
          <cell r="C8">
            <v>22.8</v>
          </cell>
          <cell r="D8">
            <v>12.4</v>
          </cell>
          <cell r="E8">
            <v>91.875</v>
          </cell>
          <cell r="F8">
            <v>96</v>
          </cell>
          <cell r="G8">
            <v>83</v>
          </cell>
          <cell r="H8">
            <v>21.240000000000002</v>
          </cell>
          <cell r="I8" t="str">
            <v>NO</v>
          </cell>
          <cell r="J8">
            <v>46.800000000000004</v>
          </cell>
          <cell r="K8">
            <v>49.999999999999993</v>
          </cell>
        </row>
        <row r="9">
          <cell r="B9">
            <v>12.291666666666664</v>
          </cell>
          <cell r="C9">
            <v>14.7</v>
          </cell>
          <cell r="D9">
            <v>10.9</v>
          </cell>
          <cell r="E9">
            <v>82.791666666666671</v>
          </cell>
          <cell r="F9">
            <v>94</v>
          </cell>
          <cell r="G9">
            <v>60</v>
          </cell>
          <cell r="H9">
            <v>16.920000000000002</v>
          </cell>
          <cell r="I9" t="str">
            <v>S</v>
          </cell>
          <cell r="J9">
            <v>43.92</v>
          </cell>
          <cell r="K9">
            <v>5</v>
          </cell>
        </row>
        <row r="10">
          <cell r="B10">
            <v>11.316666666666668</v>
          </cell>
          <cell r="C10">
            <v>15.8</v>
          </cell>
          <cell r="D10">
            <v>7.7</v>
          </cell>
          <cell r="E10">
            <v>84.583333333333329</v>
          </cell>
          <cell r="F10">
            <v>95</v>
          </cell>
          <cell r="G10">
            <v>68</v>
          </cell>
          <cell r="H10">
            <v>17.28</v>
          </cell>
          <cell r="I10" t="str">
            <v>S</v>
          </cell>
          <cell r="J10">
            <v>33.840000000000003</v>
          </cell>
          <cell r="K10">
            <v>0.8</v>
          </cell>
        </row>
        <row r="11">
          <cell r="B11">
            <v>10.179166666666665</v>
          </cell>
          <cell r="C11">
            <v>14.9</v>
          </cell>
          <cell r="D11">
            <v>5.5</v>
          </cell>
          <cell r="E11">
            <v>73.75</v>
          </cell>
          <cell r="F11">
            <v>90</v>
          </cell>
          <cell r="G11">
            <v>41</v>
          </cell>
          <cell r="H11">
            <v>19.079999999999998</v>
          </cell>
          <cell r="I11" t="str">
            <v>S</v>
          </cell>
          <cell r="J11">
            <v>38.159999999999997</v>
          </cell>
          <cell r="K11">
            <v>0</v>
          </cell>
        </row>
        <row r="12">
          <cell r="B12">
            <v>8.2416666666666654</v>
          </cell>
          <cell r="C12">
            <v>18.2</v>
          </cell>
          <cell r="D12">
            <v>0.7</v>
          </cell>
          <cell r="E12">
            <v>70.75</v>
          </cell>
          <cell r="F12">
            <v>94</v>
          </cell>
          <cell r="G12">
            <v>29</v>
          </cell>
          <cell r="H12">
            <v>10.08</v>
          </cell>
          <cell r="I12" t="str">
            <v>SO</v>
          </cell>
          <cell r="J12">
            <v>24.840000000000003</v>
          </cell>
          <cell r="K12">
            <v>0</v>
          </cell>
        </row>
        <row r="13">
          <cell r="B13">
            <v>13.475</v>
          </cell>
          <cell r="C13">
            <v>19.2</v>
          </cell>
          <cell r="D13">
            <v>10.1</v>
          </cell>
          <cell r="E13">
            <v>80.666666666666671</v>
          </cell>
          <cell r="F13">
            <v>94</v>
          </cell>
          <cell r="G13">
            <v>60</v>
          </cell>
          <cell r="H13">
            <v>16.920000000000002</v>
          </cell>
          <cell r="I13" t="str">
            <v>NE</v>
          </cell>
          <cell r="J13">
            <v>28.8</v>
          </cell>
          <cell r="K13">
            <v>0</v>
          </cell>
        </row>
        <row r="14">
          <cell r="B14">
            <v>18.166666666666664</v>
          </cell>
          <cell r="C14">
            <v>25.1</v>
          </cell>
          <cell r="D14">
            <v>14.3</v>
          </cell>
          <cell r="E14">
            <v>87.458333333333329</v>
          </cell>
          <cell r="F14">
            <v>95</v>
          </cell>
          <cell r="G14">
            <v>68</v>
          </cell>
          <cell r="H14">
            <v>14.04</v>
          </cell>
          <cell r="I14" t="str">
            <v>NE</v>
          </cell>
          <cell r="J14">
            <v>29.16</v>
          </cell>
          <cell r="K14">
            <v>0.2</v>
          </cell>
        </row>
        <row r="15">
          <cell r="B15">
            <v>20.691666666666666</v>
          </cell>
          <cell r="C15">
            <v>28.6</v>
          </cell>
          <cell r="D15">
            <v>15.6</v>
          </cell>
          <cell r="E15">
            <v>84.708333333333329</v>
          </cell>
          <cell r="F15">
            <v>97</v>
          </cell>
          <cell r="G15">
            <v>52</v>
          </cell>
          <cell r="H15">
            <v>11.16</v>
          </cell>
          <cell r="I15" t="str">
            <v>SO</v>
          </cell>
          <cell r="J15">
            <v>19.8</v>
          </cell>
          <cell r="K15">
            <v>0.2</v>
          </cell>
        </row>
        <row r="16">
          <cell r="B16">
            <v>20.854166666666671</v>
          </cell>
          <cell r="C16">
            <v>29.1</v>
          </cell>
          <cell r="D16">
            <v>15.3</v>
          </cell>
          <cell r="E16">
            <v>83.833333333333329</v>
          </cell>
          <cell r="F16">
            <v>97</v>
          </cell>
          <cell r="G16">
            <v>53</v>
          </cell>
          <cell r="H16">
            <v>14.04</v>
          </cell>
          <cell r="I16" t="str">
            <v>L</v>
          </cell>
          <cell r="J16">
            <v>31.680000000000003</v>
          </cell>
          <cell r="K16">
            <v>0.2</v>
          </cell>
        </row>
        <row r="17">
          <cell r="B17">
            <v>21.662499999999998</v>
          </cell>
          <cell r="C17">
            <v>27.6</v>
          </cell>
          <cell r="D17">
            <v>17</v>
          </cell>
          <cell r="E17">
            <v>83.583333333333329</v>
          </cell>
          <cell r="F17">
            <v>97</v>
          </cell>
          <cell r="G17">
            <v>58</v>
          </cell>
          <cell r="H17">
            <v>13.32</v>
          </cell>
          <cell r="I17" t="str">
            <v>L</v>
          </cell>
          <cell r="J17">
            <v>36.72</v>
          </cell>
          <cell r="K17">
            <v>0.2</v>
          </cell>
        </row>
        <row r="18">
          <cell r="B18">
            <v>20.579166666666666</v>
          </cell>
          <cell r="C18">
            <v>28.1</v>
          </cell>
          <cell r="D18">
            <v>16</v>
          </cell>
          <cell r="E18">
            <v>84.625</v>
          </cell>
          <cell r="F18">
            <v>97</v>
          </cell>
          <cell r="G18">
            <v>49</v>
          </cell>
          <cell r="H18">
            <v>12.6</v>
          </cell>
          <cell r="I18" t="str">
            <v>NE</v>
          </cell>
          <cell r="J18">
            <v>27.36</v>
          </cell>
          <cell r="K18">
            <v>0.2</v>
          </cell>
        </row>
        <row r="19">
          <cell r="B19">
            <v>19.691666666666666</v>
          </cell>
          <cell r="C19">
            <v>27.2</v>
          </cell>
          <cell r="D19">
            <v>12.2</v>
          </cell>
          <cell r="E19">
            <v>83</v>
          </cell>
          <cell r="F19">
            <v>97</v>
          </cell>
          <cell r="G19">
            <v>55</v>
          </cell>
          <cell r="H19">
            <v>11.520000000000001</v>
          </cell>
          <cell r="I19" t="str">
            <v>L</v>
          </cell>
          <cell r="J19">
            <v>23.400000000000002</v>
          </cell>
          <cell r="K19">
            <v>0.2</v>
          </cell>
        </row>
        <row r="20">
          <cell r="B20">
            <v>16.975000000000005</v>
          </cell>
          <cell r="C20">
            <v>20.7</v>
          </cell>
          <cell r="D20">
            <v>13.5</v>
          </cell>
          <cell r="E20">
            <v>94</v>
          </cell>
          <cell r="F20">
            <v>97</v>
          </cell>
          <cell r="G20">
            <v>83</v>
          </cell>
          <cell r="H20">
            <v>8.2799999999999994</v>
          </cell>
          <cell r="I20" t="str">
            <v>L</v>
          </cell>
          <cell r="J20">
            <v>26.28</v>
          </cell>
          <cell r="K20">
            <v>2.6</v>
          </cell>
        </row>
        <row r="21">
          <cell r="B21">
            <v>18.75416666666667</v>
          </cell>
          <cell r="C21">
            <v>24.4</v>
          </cell>
          <cell r="D21">
            <v>15.9</v>
          </cell>
          <cell r="E21">
            <v>91.291666666666671</v>
          </cell>
          <cell r="F21">
            <v>97</v>
          </cell>
          <cell r="G21">
            <v>74</v>
          </cell>
          <cell r="H21">
            <v>12.6</v>
          </cell>
          <cell r="I21" t="str">
            <v>NE</v>
          </cell>
          <cell r="J21">
            <v>23.040000000000003</v>
          </cell>
          <cell r="K21">
            <v>1.2</v>
          </cell>
        </row>
        <row r="22">
          <cell r="B22">
            <v>20.887499999999999</v>
          </cell>
          <cell r="C22">
            <v>25.1</v>
          </cell>
          <cell r="D22">
            <v>18.8</v>
          </cell>
          <cell r="E22">
            <v>82.75</v>
          </cell>
          <cell r="F22">
            <v>96</v>
          </cell>
          <cell r="G22">
            <v>61</v>
          </cell>
          <cell r="H22">
            <v>20.16</v>
          </cell>
          <cell r="I22" t="str">
            <v>NO</v>
          </cell>
          <cell r="J22">
            <v>40.680000000000007</v>
          </cell>
          <cell r="K22">
            <v>25.199999999999996</v>
          </cell>
        </row>
        <row r="23">
          <cell r="B23">
            <v>19.554166666666671</v>
          </cell>
          <cell r="C23">
            <v>20.399999999999999</v>
          </cell>
          <cell r="D23">
            <v>19</v>
          </cell>
          <cell r="E23">
            <v>96.583333333333329</v>
          </cell>
          <cell r="F23">
            <v>97</v>
          </cell>
          <cell r="G23">
            <v>96</v>
          </cell>
          <cell r="H23">
            <v>5.7600000000000007</v>
          </cell>
          <cell r="I23" t="str">
            <v>NE</v>
          </cell>
          <cell r="J23">
            <v>15.48</v>
          </cell>
          <cell r="K23">
            <v>80.199999999999989</v>
          </cell>
        </row>
        <row r="24">
          <cell r="B24">
            <v>17.820833333333329</v>
          </cell>
          <cell r="C24">
            <v>19.399999999999999</v>
          </cell>
          <cell r="D24">
            <v>16.399999999999999</v>
          </cell>
          <cell r="E24">
            <v>93.375</v>
          </cell>
          <cell r="F24">
            <v>97</v>
          </cell>
          <cell r="G24">
            <v>84</v>
          </cell>
          <cell r="H24">
            <v>15.840000000000002</v>
          </cell>
          <cell r="I24" t="str">
            <v>S</v>
          </cell>
          <cell r="J24">
            <v>25.92</v>
          </cell>
          <cell r="K24">
            <v>26.2</v>
          </cell>
        </row>
        <row r="25">
          <cell r="B25">
            <v>16.595833333333335</v>
          </cell>
          <cell r="C25">
            <v>18.600000000000001</v>
          </cell>
          <cell r="D25">
            <v>14.9</v>
          </cell>
          <cell r="E25">
            <v>95.041666666666671</v>
          </cell>
          <cell r="F25">
            <v>97</v>
          </cell>
          <cell r="G25">
            <v>88</v>
          </cell>
          <cell r="H25">
            <v>10.08</v>
          </cell>
          <cell r="I25" t="str">
            <v>NE</v>
          </cell>
          <cell r="J25">
            <v>20.52</v>
          </cell>
          <cell r="K25">
            <v>11.200000000000001</v>
          </cell>
        </row>
        <row r="26">
          <cell r="B26">
            <v>14.691666666666665</v>
          </cell>
          <cell r="C26">
            <v>17.7</v>
          </cell>
          <cell r="D26">
            <v>9.9</v>
          </cell>
          <cell r="E26">
            <v>86.833333333333329</v>
          </cell>
          <cell r="F26">
            <v>96</v>
          </cell>
          <cell r="G26">
            <v>62</v>
          </cell>
          <cell r="H26">
            <v>15.120000000000001</v>
          </cell>
          <cell r="I26" t="str">
            <v>SO</v>
          </cell>
          <cell r="J26">
            <v>29.52</v>
          </cell>
          <cell r="K26">
            <v>0</v>
          </cell>
        </row>
        <row r="27">
          <cell r="B27">
            <v>11.454166666666667</v>
          </cell>
          <cell r="C27">
            <v>20.399999999999999</v>
          </cell>
          <cell r="D27">
            <v>3.5</v>
          </cell>
          <cell r="E27">
            <v>83.458333333333329</v>
          </cell>
          <cell r="F27">
            <v>98</v>
          </cell>
          <cell r="G27">
            <v>53</v>
          </cell>
          <cell r="H27">
            <v>12.6</v>
          </cell>
          <cell r="I27" t="str">
            <v>NE</v>
          </cell>
          <cell r="J27">
            <v>26.64</v>
          </cell>
          <cell r="K27">
            <v>0.2</v>
          </cell>
        </row>
        <row r="28">
          <cell r="B28">
            <v>14.47916666666667</v>
          </cell>
          <cell r="C28">
            <v>23.9</v>
          </cell>
          <cell r="D28">
            <v>7.9</v>
          </cell>
          <cell r="E28">
            <v>81.958333333333329</v>
          </cell>
          <cell r="F28">
            <v>97</v>
          </cell>
          <cell r="G28">
            <v>50</v>
          </cell>
          <cell r="H28">
            <v>14.04</v>
          </cell>
          <cell r="I28" t="str">
            <v>L</v>
          </cell>
          <cell r="J28">
            <v>33.480000000000004</v>
          </cell>
          <cell r="K28">
            <v>0.2</v>
          </cell>
        </row>
        <row r="29">
          <cell r="B29">
            <v>15.8375</v>
          </cell>
          <cell r="C29">
            <v>24.9</v>
          </cell>
          <cell r="D29">
            <v>8.6</v>
          </cell>
          <cell r="E29">
            <v>83.291666666666671</v>
          </cell>
          <cell r="F29">
            <v>97</v>
          </cell>
          <cell r="G29">
            <v>49</v>
          </cell>
          <cell r="H29">
            <v>8.64</v>
          </cell>
          <cell r="I29" t="str">
            <v>L</v>
          </cell>
          <cell r="J29">
            <v>21.6</v>
          </cell>
          <cell r="K29">
            <v>0.2</v>
          </cell>
        </row>
        <row r="30">
          <cell r="B30">
            <v>15.949999999999998</v>
          </cell>
          <cell r="C30">
            <v>23.9</v>
          </cell>
          <cell r="D30">
            <v>10</v>
          </cell>
          <cell r="E30">
            <v>86.833333333333329</v>
          </cell>
          <cell r="F30">
            <v>97</v>
          </cell>
          <cell r="G30">
            <v>63</v>
          </cell>
          <cell r="H30">
            <v>19.440000000000001</v>
          </cell>
          <cell r="I30" t="str">
            <v>NE</v>
          </cell>
          <cell r="J30">
            <v>35.64</v>
          </cell>
          <cell r="K30">
            <v>0</v>
          </cell>
        </row>
        <row r="31">
          <cell r="B31">
            <v>17.920833333333338</v>
          </cell>
          <cell r="C31">
            <v>26.9</v>
          </cell>
          <cell r="D31">
            <v>11.6</v>
          </cell>
          <cell r="E31">
            <v>84</v>
          </cell>
          <cell r="F31">
            <v>97</v>
          </cell>
          <cell r="G31">
            <v>53</v>
          </cell>
          <cell r="H31">
            <v>15.48</v>
          </cell>
          <cell r="I31" t="str">
            <v>NE</v>
          </cell>
          <cell r="J31">
            <v>34.200000000000003</v>
          </cell>
          <cell r="K31">
            <v>0.2</v>
          </cell>
        </row>
        <row r="32">
          <cell r="B32">
            <v>19.837499999999999</v>
          </cell>
          <cell r="C32">
            <v>28</v>
          </cell>
          <cell r="D32">
            <v>12.8</v>
          </cell>
          <cell r="E32">
            <v>79.166666666666671</v>
          </cell>
          <cell r="F32">
            <v>97</v>
          </cell>
          <cell r="G32">
            <v>43</v>
          </cell>
          <cell r="H32">
            <v>13.68</v>
          </cell>
          <cell r="I32" t="str">
            <v>L</v>
          </cell>
          <cell r="J32">
            <v>31.319999999999997</v>
          </cell>
          <cell r="K32">
            <v>0.2</v>
          </cell>
        </row>
        <row r="33">
          <cell r="B33">
            <v>19.9375</v>
          </cell>
          <cell r="C33">
            <v>28.6</v>
          </cell>
          <cell r="D33">
            <v>12.2</v>
          </cell>
          <cell r="E33">
            <v>73.458333333333329</v>
          </cell>
          <cell r="F33">
            <v>97</v>
          </cell>
          <cell r="G33">
            <v>40</v>
          </cell>
          <cell r="H33">
            <v>15.48</v>
          </cell>
          <cell r="I33" t="str">
            <v>N</v>
          </cell>
          <cell r="J33">
            <v>32.76</v>
          </cell>
          <cell r="K33">
            <v>0</v>
          </cell>
        </row>
        <row r="34">
          <cell r="B34">
            <v>19.637500000000003</v>
          </cell>
          <cell r="C34">
            <v>29.1</v>
          </cell>
          <cell r="D34">
            <v>12.5</v>
          </cell>
          <cell r="E34">
            <v>70.916666666666671</v>
          </cell>
          <cell r="F34">
            <v>96</v>
          </cell>
          <cell r="G34">
            <v>32</v>
          </cell>
          <cell r="H34">
            <v>12.24</v>
          </cell>
          <cell r="I34" t="str">
            <v>L</v>
          </cell>
          <cell r="J34">
            <v>29.16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19.550000000000004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22.212500000000002</v>
          </cell>
          <cell r="C5">
            <v>24.4</v>
          </cell>
          <cell r="D5">
            <v>20.7</v>
          </cell>
          <cell r="E5">
            <v>89.875</v>
          </cell>
          <cell r="F5">
            <v>95</v>
          </cell>
          <cell r="G5">
            <v>79</v>
          </cell>
          <cell r="H5">
            <v>7.9200000000000008</v>
          </cell>
          <cell r="I5" t="str">
            <v>SO</v>
          </cell>
          <cell r="J5">
            <v>13.68</v>
          </cell>
          <cell r="K5">
            <v>0</v>
          </cell>
        </row>
        <row r="6">
          <cell r="B6">
            <v>23.941666666666663</v>
          </cell>
          <cell r="C6">
            <v>30.8</v>
          </cell>
          <cell r="D6">
            <v>19.7</v>
          </cell>
          <cell r="E6">
            <v>83.791666666666671</v>
          </cell>
          <cell r="F6">
            <v>97</v>
          </cell>
          <cell r="G6">
            <v>57</v>
          </cell>
          <cell r="H6">
            <v>12.96</v>
          </cell>
          <cell r="I6" t="str">
            <v>SO</v>
          </cell>
          <cell r="J6">
            <v>31.319999999999997</v>
          </cell>
          <cell r="K6">
            <v>0.2</v>
          </cell>
        </row>
        <row r="7">
          <cell r="B7">
            <v>25.774999999999995</v>
          </cell>
          <cell r="C7">
            <v>30.6</v>
          </cell>
          <cell r="D7">
            <v>22.3</v>
          </cell>
          <cell r="E7">
            <v>78.166666666666671</v>
          </cell>
          <cell r="F7">
            <v>90</v>
          </cell>
          <cell r="G7">
            <v>60</v>
          </cell>
          <cell r="H7">
            <v>19.440000000000001</v>
          </cell>
          <cell r="I7" t="str">
            <v>SO</v>
          </cell>
          <cell r="J7">
            <v>39.6</v>
          </cell>
          <cell r="K7">
            <v>0</v>
          </cell>
        </row>
        <row r="8">
          <cell r="B8">
            <v>19.795833333333331</v>
          </cell>
          <cell r="C8">
            <v>25.4</v>
          </cell>
          <cell r="D8">
            <v>14</v>
          </cell>
          <cell r="E8">
            <v>92.75</v>
          </cell>
          <cell r="F8">
            <v>96</v>
          </cell>
          <cell r="G8">
            <v>83</v>
          </cell>
          <cell r="H8">
            <v>23.040000000000003</v>
          </cell>
          <cell r="I8" t="str">
            <v>S</v>
          </cell>
          <cell r="J8">
            <v>48.24</v>
          </cell>
          <cell r="K8">
            <v>18.599999999999998</v>
          </cell>
        </row>
        <row r="9">
          <cell r="B9">
            <v>14.291666666666666</v>
          </cell>
          <cell r="C9">
            <v>17</v>
          </cell>
          <cell r="D9">
            <v>12.8</v>
          </cell>
          <cell r="E9">
            <v>82.666666666666671</v>
          </cell>
          <cell r="F9">
            <v>94</v>
          </cell>
          <cell r="G9">
            <v>55</v>
          </cell>
          <cell r="H9">
            <v>16.920000000000002</v>
          </cell>
          <cell r="I9" t="str">
            <v>S</v>
          </cell>
          <cell r="J9">
            <v>30.96</v>
          </cell>
          <cell r="K9">
            <v>1.7999999999999998</v>
          </cell>
        </row>
        <row r="10">
          <cell r="B10">
            <v>13.191666666666665</v>
          </cell>
          <cell r="C10">
            <v>14.2</v>
          </cell>
          <cell r="D10">
            <v>11.9</v>
          </cell>
          <cell r="E10">
            <v>90.458333333333329</v>
          </cell>
          <cell r="F10">
            <v>94</v>
          </cell>
          <cell r="G10">
            <v>85</v>
          </cell>
          <cell r="H10">
            <v>23.759999999999998</v>
          </cell>
          <cell r="I10" t="str">
            <v>S</v>
          </cell>
          <cell r="J10">
            <v>41.76</v>
          </cell>
          <cell r="K10">
            <v>3.8</v>
          </cell>
        </row>
        <row r="11">
          <cell r="B11">
            <v>12.412500000000001</v>
          </cell>
          <cell r="C11">
            <v>14.6</v>
          </cell>
          <cell r="D11">
            <v>10</v>
          </cell>
          <cell r="E11">
            <v>74.916666666666671</v>
          </cell>
          <cell r="F11">
            <v>92</v>
          </cell>
          <cell r="G11">
            <v>47</v>
          </cell>
          <cell r="H11">
            <v>23.400000000000002</v>
          </cell>
          <cell r="I11" t="str">
            <v>S</v>
          </cell>
          <cell r="J11">
            <v>37.800000000000004</v>
          </cell>
          <cell r="K11">
            <v>0</v>
          </cell>
        </row>
        <row r="12">
          <cell r="B12">
            <v>9.6916666666666647</v>
          </cell>
          <cell r="C12">
            <v>13.8</v>
          </cell>
          <cell r="D12">
            <v>5.6</v>
          </cell>
          <cell r="E12">
            <v>69.125</v>
          </cell>
          <cell r="F12">
            <v>88</v>
          </cell>
          <cell r="G12">
            <v>49</v>
          </cell>
          <cell r="H12">
            <v>14.04</v>
          </cell>
          <cell r="I12" t="str">
            <v>S</v>
          </cell>
          <cell r="J12">
            <v>23.400000000000002</v>
          </cell>
          <cell r="K12">
            <v>0</v>
          </cell>
        </row>
        <row r="13">
          <cell r="B13">
            <v>17.721428571428572</v>
          </cell>
          <cell r="C13">
            <v>21.8</v>
          </cell>
          <cell r="D13">
            <v>11.8</v>
          </cell>
          <cell r="E13">
            <v>67.214285714285708</v>
          </cell>
          <cell r="F13">
            <v>81</v>
          </cell>
          <cell r="G13">
            <v>56</v>
          </cell>
          <cell r="H13">
            <v>7.2</v>
          </cell>
          <cell r="I13" t="str">
            <v>SO</v>
          </cell>
          <cell r="J13">
            <v>15.840000000000002</v>
          </cell>
          <cell r="K13">
            <v>0</v>
          </cell>
        </row>
        <row r="14">
          <cell r="B14">
            <v>20.545833333333334</v>
          </cell>
          <cell r="C14">
            <v>27.7</v>
          </cell>
          <cell r="D14">
            <v>15.6</v>
          </cell>
          <cell r="E14">
            <v>80.041666666666671</v>
          </cell>
          <cell r="F14">
            <v>94</v>
          </cell>
          <cell r="G14">
            <v>59</v>
          </cell>
          <cell r="H14">
            <v>11.16</v>
          </cell>
          <cell r="I14" t="str">
            <v>SO</v>
          </cell>
          <cell r="J14">
            <v>24.48</v>
          </cell>
          <cell r="K14">
            <v>0</v>
          </cell>
        </row>
        <row r="15">
          <cell r="B15">
            <v>23.045833333333331</v>
          </cell>
          <cell r="C15">
            <v>29.2</v>
          </cell>
          <cell r="D15">
            <v>17.399999999999999</v>
          </cell>
          <cell r="E15">
            <v>80.083333333333329</v>
          </cell>
          <cell r="F15">
            <v>95</v>
          </cell>
          <cell r="G15">
            <v>55</v>
          </cell>
          <cell r="H15">
            <v>9</v>
          </cell>
          <cell r="I15" t="str">
            <v>SO</v>
          </cell>
          <cell r="J15">
            <v>48.6</v>
          </cell>
          <cell r="K15">
            <v>0</v>
          </cell>
        </row>
        <row r="16">
          <cell r="B16">
            <v>24.475000000000005</v>
          </cell>
          <cell r="C16">
            <v>31</v>
          </cell>
          <cell r="D16">
            <v>19.8</v>
          </cell>
          <cell r="E16">
            <v>77.5</v>
          </cell>
          <cell r="F16">
            <v>93</v>
          </cell>
          <cell r="G16">
            <v>55</v>
          </cell>
          <cell r="H16">
            <v>13.68</v>
          </cell>
          <cell r="I16" t="str">
            <v>SO</v>
          </cell>
          <cell r="J16">
            <v>37.440000000000005</v>
          </cell>
          <cell r="K16">
            <v>0</v>
          </cell>
        </row>
        <row r="17">
          <cell r="B17">
            <v>25.729166666666668</v>
          </cell>
          <cell r="C17">
            <v>31.6</v>
          </cell>
          <cell r="D17">
            <v>21.4</v>
          </cell>
          <cell r="E17">
            <v>75.5</v>
          </cell>
          <cell r="F17">
            <v>91</v>
          </cell>
          <cell r="G17">
            <v>52</v>
          </cell>
          <cell r="H17">
            <v>14.4</v>
          </cell>
          <cell r="I17" t="str">
            <v>SO</v>
          </cell>
          <cell r="J17">
            <v>38.880000000000003</v>
          </cell>
          <cell r="K17">
            <v>0</v>
          </cell>
        </row>
        <row r="18">
          <cell r="B18">
            <v>25.362499999999997</v>
          </cell>
          <cell r="C18">
            <v>31.8</v>
          </cell>
          <cell r="D18">
            <v>20.100000000000001</v>
          </cell>
          <cell r="E18">
            <v>71.833333333333329</v>
          </cell>
          <cell r="F18">
            <v>91</v>
          </cell>
          <cell r="G18">
            <v>42</v>
          </cell>
          <cell r="H18">
            <v>12.96</v>
          </cell>
          <cell r="I18" t="str">
            <v>SO</v>
          </cell>
          <cell r="J18">
            <v>29.880000000000003</v>
          </cell>
          <cell r="K18">
            <v>0</v>
          </cell>
        </row>
        <row r="19">
          <cell r="B19">
            <v>24.354166666666657</v>
          </cell>
          <cell r="C19">
            <v>31.1</v>
          </cell>
          <cell r="D19">
            <v>18.399999999999999</v>
          </cell>
          <cell r="E19">
            <v>72.791666666666671</v>
          </cell>
          <cell r="F19">
            <v>93</v>
          </cell>
          <cell r="G19">
            <v>46</v>
          </cell>
          <cell r="H19">
            <v>11.520000000000001</v>
          </cell>
          <cell r="I19" t="str">
            <v>SO</v>
          </cell>
          <cell r="J19">
            <v>29.880000000000003</v>
          </cell>
          <cell r="K19">
            <v>0</v>
          </cell>
        </row>
        <row r="20">
          <cell r="B20">
            <v>23.183333333333334</v>
          </cell>
          <cell r="C20">
            <v>30.2</v>
          </cell>
          <cell r="D20">
            <v>19.2</v>
          </cell>
          <cell r="E20">
            <v>81.333333333333329</v>
          </cell>
          <cell r="F20">
            <v>96</v>
          </cell>
          <cell r="G20">
            <v>55</v>
          </cell>
          <cell r="H20">
            <v>20.88</v>
          </cell>
          <cell r="I20" t="str">
            <v>SO</v>
          </cell>
          <cell r="J20">
            <v>44.28</v>
          </cell>
          <cell r="K20">
            <v>37.199999999999996</v>
          </cell>
        </row>
        <row r="21">
          <cell r="B21">
            <v>23.362500000000001</v>
          </cell>
          <cell r="C21">
            <v>29.5</v>
          </cell>
          <cell r="D21">
            <v>19.7</v>
          </cell>
          <cell r="E21">
            <v>83.458333333333329</v>
          </cell>
          <cell r="F21">
            <v>95</v>
          </cell>
          <cell r="G21">
            <v>59</v>
          </cell>
          <cell r="H21">
            <v>13.68</v>
          </cell>
          <cell r="I21" t="str">
            <v>SO</v>
          </cell>
          <cell r="J21">
            <v>36.72</v>
          </cell>
          <cell r="K21">
            <v>0.2</v>
          </cell>
        </row>
        <row r="22">
          <cell r="B22">
            <v>23.687500000000004</v>
          </cell>
          <cell r="C22">
            <v>25.3</v>
          </cell>
          <cell r="D22">
            <v>21.9</v>
          </cell>
          <cell r="E22">
            <v>84.083333333333329</v>
          </cell>
          <cell r="F22">
            <v>94</v>
          </cell>
          <cell r="G22">
            <v>74</v>
          </cell>
          <cell r="H22">
            <v>12.24</v>
          </cell>
          <cell r="I22" t="str">
            <v>S</v>
          </cell>
          <cell r="J22">
            <v>45</v>
          </cell>
          <cell r="K22">
            <v>14.6</v>
          </cell>
        </row>
        <row r="23">
          <cell r="B23">
            <v>19.999999999999996</v>
          </cell>
          <cell r="C23">
            <v>21.9</v>
          </cell>
          <cell r="D23">
            <v>19.3</v>
          </cell>
          <cell r="E23">
            <v>95.458333333333329</v>
          </cell>
          <cell r="F23">
            <v>96</v>
          </cell>
          <cell r="G23">
            <v>93</v>
          </cell>
          <cell r="H23">
            <v>7.2</v>
          </cell>
          <cell r="I23" t="str">
            <v>SO</v>
          </cell>
          <cell r="J23">
            <v>21.240000000000002</v>
          </cell>
          <cell r="K23">
            <v>23.2</v>
          </cell>
        </row>
        <row r="24">
          <cell r="B24">
            <v>18.318750000000001</v>
          </cell>
          <cell r="C24">
            <v>19.5</v>
          </cell>
          <cell r="D24">
            <v>17.3</v>
          </cell>
          <cell r="E24">
            <v>93.6875</v>
          </cell>
          <cell r="F24">
            <v>96</v>
          </cell>
          <cell r="G24">
            <v>88</v>
          </cell>
          <cell r="H24">
            <v>15.120000000000001</v>
          </cell>
          <cell r="I24" t="str">
            <v>S</v>
          </cell>
          <cell r="J24">
            <v>29.16</v>
          </cell>
          <cell r="K24">
            <v>11.799999999999999</v>
          </cell>
        </row>
        <row r="25">
          <cell r="B25">
            <v>19.485714285714288</v>
          </cell>
          <cell r="C25">
            <v>20.6</v>
          </cell>
          <cell r="D25">
            <v>17.600000000000001</v>
          </cell>
          <cell r="E25">
            <v>90.857142857142861</v>
          </cell>
          <cell r="F25">
            <v>96</v>
          </cell>
          <cell r="G25">
            <v>84</v>
          </cell>
          <cell r="H25">
            <v>7.2</v>
          </cell>
          <cell r="I25" t="str">
            <v>SO</v>
          </cell>
          <cell r="J25">
            <v>16.559999999999999</v>
          </cell>
          <cell r="K25">
            <v>0.2</v>
          </cell>
        </row>
        <row r="26">
          <cell r="B26">
            <v>17.536363636363635</v>
          </cell>
          <cell r="C26">
            <v>20.100000000000001</v>
          </cell>
          <cell r="D26">
            <v>14.5</v>
          </cell>
          <cell r="E26">
            <v>74.454545454545453</v>
          </cell>
          <cell r="F26">
            <v>95</v>
          </cell>
          <cell r="G26">
            <v>55</v>
          </cell>
          <cell r="H26">
            <v>10.8</v>
          </cell>
          <cell r="I26" t="str">
            <v>S</v>
          </cell>
          <cell r="J26">
            <v>28.8</v>
          </cell>
          <cell r="K26">
            <v>0</v>
          </cell>
        </row>
        <row r="27">
          <cell r="B27">
            <v>15.958333333333336</v>
          </cell>
          <cell r="C27">
            <v>23.8</v>
          </cell>
          <cell r="D27">
            <v>10.4</v>
          </cell>
          <cell r="E27">
            <v>81.166666666666671</v>
          </cell>
          <cell r="F27">
            <v>97</v>
          </cell>
          <cell r="G27">
            <v>46</v>
          </cell>
          <cell r="H27">
            <v>9.7200000000000006</v>
          </cell>
          <cell r="I27" t="str">
            <v>SO</v>
          </cell>
          <cell r="J27">
            <v>16.920000000000002</v>
          </cell>
          <cell r="K27">
            <v>0.2</v>
          </cell>
        </row>
        <row r="28">
          <cell r="B28">
            <v>18.470833333333335</v>
          </cell>
          <cell r="C28">
            <v>26.2</v>
          </cell>
          <cell r="D28">
            <v>12.3</v>
          </cell>
          <cell r="E28">
            <v>78.666666666666671</v>
          </cell>
          <cell r="F28">
            <v>97</v>
          </cell>
          <cell r="G28">
            <v>46</v>
          </cell>
          <cell r="H28">
            <v>8.64</v>
          </cell>
          <cell r="I28" t="str">
            <v>SO</v>
          </cell>
          <cell r="J28">
            <v>18</v>
          </cell>
          <cell r="K28">
            <v>0.2</v>
          </cell>
        </row>
        <row r="29">
          <cell r="B29">
            <v>19.208333333333332</v>
          </cell>
          <cell r="C29">
            <v>27.3</v>
          </cell>
          <cell r="D29">
            <v>14.6</v>
          </cell>
          <cell r="E29">
            <v>78.916666666666671</v>
          </cell>
          <cell r="F29">
            <v>95</v>
          </cell>
          <cell r="G29">
            <v>37</v>
          </cell>
          <cell r="H29">
            <v>16.2</v>
          </cell>
          <cell r="I29" t="str">
            <v>S</v>
          </cell>
          <cell r="J29">
            <v>32.04</v>
          </cell>
          <cell r="K29">
            <v>0</v>
          </cell>
        </row>
        <row r="30">
          <cell r="B30">
            <v>19.429166666666664</v>
          </cell>
          <cell r="C30">
            <v>27.5</v>
          </cell>
          <cell r="D30">
            <v>14.2</v>
          </cell>
          <cell r="E30">
            <v>81.666666666666671</v>
          </cell>
          <cell r="F30">
            <v>97</v>
          </cell>
          <cell r="G30">
            <v>43</v>
          </cell>
          <cell r="H30">
            <v>6.84</v>
          </cell>
          <cell r="I30" t="str">
            <v>SO</v>
          </cell>
          <cell r="J30">
            <v>15.120000000000001</v>
          </cell>
          <cell r="K30">
            <v>0.2</v>
          </cell>
        </row>
        <row r="31">
          <cell r="B31">
            <v>21.537499999999998</v>
          </cell>
          <cell r="C31">
            <v>29.8</v>
          </cell>
          <cell r="D31">
            <v>15.2</v>
          </cell>
          <cell r="E31">
            <v>80.666666666666671</v>
          </cell>
          <cell r="F31">
            <v>97</v>
          </cell>
          <cell r="G31">
            <v>53</v>
          </cell>
          <cell r="H31">
            <v>11.16</v>
          </cell>
          <cell r="I31" t="str">
            <v>SO</v>
          </cell>
          <cell r="J31">
            <v>25.92</v>
          </cell>
          <cell r="K31">
            <v>0.2</v>
          </cell>
        </row>
        <row r="32">
          <cell r="B32">
            <v>24.358333333333331</v>
          </cell>
          <cell r="C32">
            <v>30.6</v>
          </cell>
          <cell r="D32">
            <v>19</v>
          </cell>
          <cell r="E32">
            <v>69.375</v>
          </cell>
          <cell r="F32">
            <v>89</v>
          </cell>
          <cell r="G32">
            <v>42</v>
          </cell>
          <cell r="H32">
            <v>15.120000000000001</v>
          </cell>
          <cell r="I32" t="str">
            <v>SO</v>
          </cell>
          <cell r="J32">
            <v>36.36</v>
          </cell>
          <cell r="K32">
            <v>0</v>
          </cell>
        </row>
        <row r="33">
          <cell r="B33">
            <v>24.445833333333336</v>
          </cell>
          <cell r="C33">
            <v>30.7</v>
          </cell>
          <cell r="D33">
            <v>19.399999999999999</v>
          </cell>
          <cell r="E33">
            <v>64.791666666666671</v>
          </cell>
          <cell r="F33">
            <v>85</v>
          </cell>
          <cell r="G33">
            <v>42</v>
          </cell>
          <cell r="H33">
            <v>15.48</v>
          </cell>
          <cell r="I33" t="str">
            <v>SO</v>
          </cell>
          <cell r="J33">
            <v>38.519999999999996</v>
          </cell>
          <cell r="K33">
            <v>0</v>
          </cell>
        </row>
        <row r="34">
          <cell r="B34">
            <v>24.645833333333339</v>
          </cell>
          <cell r="C34">
            <v>30.9</v>
          </cell>
          <cell r="D34">
            <v>19.8</v>
          </cell>
          <cell r="E34">
            <v>62.75</v>
          </cell>
          <cell r="F34">
            <v>81</v>
          </cell>
          <cell r="G34">
            <v>38</v>
          </cell>
          <cell r="H34">
            <v>12.6</v>
          </cell>
          <cell r="I34" t="str">
            <v>S</v>
          </cell>
          <cell r="J34">
            <v>33.119999999999997</v>
          </cell>
          <cell r="K34">
            <v>0</v>
          </cell>
        </row>
        <row r="35">
          <cell r="I35" t="str">
            <v>SO</v>
          </cell>
        </row>
      </sheetData>
      <sheetData sheetId="6">
        <row r="5">
          <cell r="B5">
            <v>24.349999999999994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22.366666666666671</v>
          </cell>
          <cell r="C5">
            <v>28.5</v>
          </cell>
          <cell r="D5">
            <v>18</v>
          </cell>
          <cell r="E5">
            <v>89</v>
          </cell>
          <cell r="F5">
            <v>97</v>
          </cell>
          <cell r="G5">
            <v>66</v>
          </cell>
          <cell r="H5">
            <v>4.6800000000000006</v>
          </cell>
          <cell r="I5" t="str">
            <v>S</v>
          </cell>
          <cell r="J5">
            <v>32.4</v>
          </cell>
          <cell r="K5">
            <v>1.8</v>
          </cell>
        </row>
        <row r="6">
          <cell r="B6">
            <v>23.087500000000002</v>
          </cell>
          <cell r="C6">
            <v>30.6</v>
          </cell>
          <cell r="D6">
            <v>17.8</v>
          </cell>
          <cell r="E6">
            <v>83.25</v>
          </cell>
          <cell r="F6">
            <v>97</v>
          </cell>
          <cell r="G6">
            <v>49</v>
          </cell>
          <cell r="H6">
            <v>13.68</v>
          </cell>
          <cell r="I6" t="str">
            <v>N</v>
          </cell>
          <cell r="J6">
            <v>27.36</v>
          </cell>
          <cell r="K6">
            <v>0.2</v>
          </cell>
        </row>
        <row r="7">
          <cell r="B7">
            <v>22.391666666666669</v>
          </cell>
          <cell r="C7">
            <v>30.6</v>
          </cell>
          <cell r="D7">
            <v>16.600000000000001</v>
          </cell>
          <cell r="E7">
            <v>82.458333333333329</v>
          </cell>
          <cell r="F7">
            <v>97</v>
          </cell>
          <cell r="G7">
            <v>51</v>
          </cell>
          <cell r="H7">
            <v>15.48</v>
          </cell>
          <cell r="I7" t="str">
            <v>N</v>
          </cell>
          <cell r="J7">
            <v>31.319999999999997</v>
          </cell>
          <cell r="K7">
            <v>0.2</v>
          </cell>
        </row>
        <row r="8">
          <cell r="B8">
            <v>22.900000000000002</v>
          </cell>
          <cell r="C8">
            <v>30.5</v>
          </cell>
          <cell r="D8">
            <v>16.100000000000001</v>
          </cell>
          <cell r="E8">
            <v>81.833333333333329</v>
          </cell>
          <cell r="F8">
            <v>96</v>
          </cell>
          <cell r="G8">
            <v>52</v>
          </cell>
          <cell r="H8">
            <v>30.240000000000002</v>
          </cell>
          <cell r="I8" t="str">
            <v>NO</v>
          </cell>
          <cell r="J8">
            <v>55.440000000000005</v>
          </cell>
          <cell r="K8">
            <v>9</v>
          </cell>
        </row>
        <row r="9">
          <cell r="B9">
            <v>13.1</v>
          </cell>
          <cell r="C9">
            <v>16.100000000000001</v>
          </cell>
          <cell r="D9">
            <v>10.9</v>
          </cell>
          <cell r="E9">
            <v>92.583333333333329</v>
          </cell>
          <cell r="F9">
            <v>95</v>
          </cell>
          <cell r="G9">
            <v>85</v>
          </cell>
          <cell r="H9">
            <v>13.32</v>
          </cell>
          <cell r="I9" t="str">
            <v>S</v>
          </cell>
          <cell r="J9">
            <v>34.200000000000003</v>
          </cell>
          <cell r="K9">
            <v>15.799999999999999</v>
          </cell>
        </row>
        <row r="10">
          <cell r="B10">
            <v>12.91666666666667</v>
          </cell>
          <cell r="C10">
            <v>16</v>
          </cell>
          <cell r="D10">
            <v>10.6</v>
          </cell>
          <cell r="E10">
            <v>93.041666666666671</v>
          </cell>
          <cell r="F10">
            <v>96</v>
          </cell>
          <cell r="G10">
            <v>83</v>
          </cell>
          <cell r="H10">
            <v>15.120000000000001</v>
          </cell>
          <cell r="I10" t="str">
            <v>S</v>
          </cell>
          <cell r="J10">
            <v>38.159999999999997</v>
          </cell>
          <cell r="K10">
            <v>7.6</v>
          </cell>
        </row>
        <row r="11">
          <cell r="B11">
            <v>11.779166666666667</v>
          </cell>
          <cell r="C11">
            <v>15.5</v>
          </cell>
          <cell r="D11">
            <v>9.6</v>
          </cell>
          <cell r="E11">
            <v>78.208333333333329</v>
          </cell>
          <cell r="F11">
            <v>93</v>
          </cell>
          <cell r="G11">
            <v>56</v>
          </cell>
          <cell r="H11">
            <v>18</v>
          </cell>
          <cell r="I11" t="str">
            <v>S</v>
          </cell>
          <cell r="J11">
            <v>32.76</v>
          </cell>
          <cell r="K11">
            <v>1.5999999999999999</v>
          </cell>
        </row>
        <row r="12">
          <cell r="B12">
            <v>12.008333333333333</v>
          </cell>
          <cell r="C12">
            <v>17.7</v>
          </cell>
          <cell r="D12">
            <v>7.9</v>
          </cell>
          <cell r="E12">
            <v>69.416666666666671</v>
          </cell>
          <cell r="F12">
            <v>87</v>
          </cell>
          <cell r="G12">
            <v>47</v>
          </cell>
          <cell r="H12">
            <v>6.48</v>
          </cell>
          <cell r="I12" t="str">
            <v>S</v>
          </cell>
          <cell r="J12">
            <v>19.8</v>
          </cell>
          <cell r="K12">
            <v>0</v>
          </cell>
        </row>
        <row r="13">
          <cell r="B13">
            <v>16.154166666666665</v>
          </cell>
          <cell r="C13">
            <v>21.5</v>
          </cell>
          <cell r="D13">
            <v>13.2</v>
          </cell>
          <cell r="E13">
            <v>84.958333333333329</v>
          </cell>
          <cell r="F13">
            <v>96</v>
          </cell>
          <cell r="G13">
            <v>67</v>
          </cell>
          <cell r="H13">
            <v>7.5600000000000005</v>
          </cell>
          <cell r="I13" t="str">
            <v>SE</v>
          </cell>
          <cell r="J13">
            <v>25.2</v>
          </cell>
          <cell r="K13">
            <v>0</v>
          </cell>
        </row>
        <row r="14">
          <cell r="B14">
            <v>20.662500000000001</v>
          </cell>
          <cell r="C14">
            <v>27.8</v>
          </cell>
          <cell r="D14">
            <v>16.600000000000001</v>
          </cell>
          <cell r="E14">
            <v>82.75</v>
          </cell>
          <cell r="F14">
            <v>95</v>
          </cell>
          <cell r="G14">
            <v>60</v>
          </cell>
          <cell r="H14">
            <v>13.32</v>
          </cell>
          <cell r="I14" t="str">
            <v>L</v>
          </cell>
          <cell r="J14">
            <v>27.720000000000002</v>
          </cell>
          <cell r="K14">
            <v>0</v>
          </cell>
        </row>
        <row r="15">
          <cell r="B15">
            <v>21.9375</v>
          </cell>
          <cell r="C15">
            <v>30.3</v>
          </cell>
          <cell r="D15">
            <v>16.100000000000001</v>
          </cell>
          <cell r="E15">
            <v>82.833333333333329</v>
          </cell>
          <cell r="F15">
            <v>97</v>
          </cell>
          <cell r="G15">
            <v>47</v>
          </cell>
          <cell r="H15">
            <v>10.08</v>
          </cell>
          <cell r="I15" t="str">
            <v>N</v>
          </cell>
          <cell r="J15">
            <v>23.759999999999998</v>
          </cell>
          <cell r="K15">
            <v>0</v>
          </cell>
        </row>
        <row r="16">
          <cell r="B16">
            <v>22.470833333333331</v>
          </cell>
          <cell r="C16">
            <v>31</v>
          </cell>
          <cell r="D16">
            <v>15.6</v>
          </cell>
          <cell r="E16">
            <v>81.125</v>
          </cell>
          <cell r="F16">
            <v>97</v>
          </cell>
          <cell r="G16">
            <v>48</v>
          </cell>
          <cell r="H16">
            <v>12.6</v>
          </cell>
          <cell r="I16" t="str">
            <v>NE</v>
          </cell>
          <cell r="J16">
            <v>26.28</v>
          </cell>
          <cell r="K16">
            <v>0.2</v>
          </cell>
        </row>
        <row r="17">
          <cell r="B17">
            <v>23.245833333333334</v>
          </cell>
          <cell r="C17">
            <v>29.7</v>
          </cell>
          <cell r="D17">
            <v>18.2</v>
          </cell>
          <cell r="E17">
            <v>78.458333333333329</v>
          </cell>
          <cell r="F17">
            <v>96</v>
          </cell>
          <cell r="G17">
            <v>51</v>
          </cell>
          <cell r="H17">
            <v>16.559999999999999</v>
          </cell>
          <cell r="I17" t="str">
            <v>NE</v>
          </cell>
          <cell r="J17">
            <v>29.16</v>
          </cell>
          <cell r="K17">
            <v>0</v>
          </cell>
        </row>
        <row r="18">
          <cell r="B18">
            <v>23.025000000000002</v>
          </cell>
          <cell r="C18">
            <v>29.9</v>
          </cell>
          <cell r="D18">
            <v>18.2</v>
          </cell>
          <cell r="E18">
            <v>76.833333333333329</v>
          </cell>
          <cell r="F18">
            <v>93</v>
          </cell>
          <cell r="G18">
            <v>47</v>
          </cell>
          <cell r="H18">
            <v>11.879999999999999</v>
          </cell>
          <cell r="I18" t="str">
            <v>L</v>
          </cell>
          <cell r="J18">
            <v>22.68</v>
          </cell>
          <cell r="K18">
            <v>0</v>
          </cell>
        </row>
        <row r="19">
          <cell r="B19">
            <v>21.654166666666665</v>
          </cell>
          <cell r="C19">
            <v>30.1</v>
          </cell>
          <cell r="D19">
            <v>14.1</v>
          </cell>
          <cell r="E19">
            <v>77.416666666666671</v>
          </cell>
          <cell r="F19">
            <v>97</v>
          </cell>
          <cell r="G19">
            <v>40</v>
          </cell>
          <cell r="H19">
            <v>5.4</v>
          </cell>
          <cell r="I19" t="str">
            <v>L</v>
          </cell>
          <cell r="J19">
            <v>19.440000000000001</v>
          </cell>
          <cell r="K19">
            <v>0</v>
          </cell>
        </row>
        <row r="20">
          <cell r="B20">
            <v>20.370833333333334</v>
          </cell>
          <cell r="C20">
            <v>28.3</v>
          </cell>
          <cell r="D20">
            <v>13.4</v>
          </cell>
          <cell r="E20">
            <v>83.208333333333329</v>
          </cell>
          <cell r="F20">
            <v>98</v>
          </cell>
          <cell r="G20">
            <v>48</v>
          </cell>
          <cell r="H20">
            <v>10.44</v>
          </cell>
          <cell r="I20" t="str">
            <v>NO</v>
          </cell>
          <cell r="J20">
            <v>20.52</v>
          </cell>
          <cell r="K20">
            <v>0</v>
          </cell>
        </row>
        <row r="21">
          <cell r="B21">
            <v>21.425000000000001</v>
          </cell>
          <cell r="C21">
            <v>29.7</v>
          </cell>
          <cell r="D21">
            <v>14.6</v>
          </cell>
          <cell r="E21">
            <v>77.916666666666671</v>
          </cell>
          <cell r="F21">
            <v>98</v>
          </cell>
          <cell r="G21">
            <v>43</v>
          </cell>
          <cell r="H21">
            <v>14.04</v>
          </cell>
          <cell r="I21" t="str">
            <v>N</v>
          </cell>
          <cell r="J21">
            <v>30.240000000000002</v>
          </cell>
          <cell r="K21">
            <v>0.2</v>
          </cell>
        </row>
        <row r="22">
          <cell r="B22">
            <v>22.258333333333329</v>
          </cell>
          <cell r="C22">
            <v>30.4</v>
          </cell>
          <cell r="D22">
            <v>16.600000000000001</v>
          </cell>
          <cell r="E22">
            <v>71.833333333333329</v>
          </cell>
          <cell r="F22">
            <v>93</v>
          </cell>
          <cell r="G22">
            <v>41</v>
          </cell>
          <cell r="H22">
            <v>33.480000000000004</v>
          </cell>
          <cell r="I22" t="str">
            <v>NO</v>
          </cell>
          <cell r="J22">
            <v>67.680000000000007</v>
          </cell>
          <cell r="K22">
            <v>0</v>
          </cell>
        </row>
        <row r="23">
          <cell r="B23">
            <v>22.7</v>
          </cell>
          <cell r="C23">
            <v>27.3</v>
          </cell>
          <cell r="D23">
            <v>20.3</v>
          </cell>
          <cell r="E23">
            <v>87.5</v>
          </cell>
          <cell r="F23">
            <v>97</v>
          </cell>
          <cell r="G23">
            <v>62</v>
          </cell>
          <cell r="H23">
            <v>22.32</v>
          </cell>
          <cell r="I23" t="str">
            <v>NO</v>
          </cell>
          <cell r="J23">
            <v>54.36</v>
          </cell>
          <cell r="K23">
            <v>13.2</v>
          </cell>
        </row>
        <row r="24">
          <cell r="B24">
            <v>19.591666666666661</v>
          </cell>
          <cell r="C24">
            <v>22.9</v>
          </cell>
          <cell r="D24">
            <v>18.100000000000001</v>
          </cell>
          <cell r="E24">
            <v>94.916666666666671</v>
          </cell>
          <cell r="F24">
            <v>97</v>
          </cell>
          <cell r="G24">
            <v>85</v>
          </cell>
          <cell r="H24">
            <v>12.6</v>
          </cell>
          <cell r="I24" t="str">
            <v>S</v>
          </cell>
          <cell r="J24">
            <v>35.28</v>
          </cell>
          <cell r="K24">
            <v>59.400000000000006</v>
          </cell>
        </row>
        <row r="25">
          <cell r="B25">
            <v>17.633333333333329</v>
          </cell>
          <cell r="C25">
            <v>19.100000000000001</v>
          </cell>
          <cell r="D25">
            <v>16.3</v>
          </cell>
          <cell r="E25">
            <v>96.541666666666671</v>
          </cell>
          <cell r="F25">
            <v>97</v>
          </cell>
          <cell r="G25">
            <v>95</v>
          </cell>
          <cell r="H25">
            <v>16.2</v>
          </cell>
          <cell r="I25" t="str">
            <v>L</v>
          </cell>
          <cell r="J25">
            <v>28.08</v>
          </cell>
          <cell r="K25">
            <v>71.400000000000006</v>
          </cell>
        </row>
        <row r="26">
          <cell r="B26">
            <v>17.095833333333335</v>
          </cell>
          <cell r="C26">
            <v>22.4</v>
          </cell>
          <cell r="D26">
            <v>14.3</v>
          </cell>
          <cell r="E26">
            <v>85.333333333333329</v>
          </cell>
          <cell r="F26">
            <v>98</v>
          </cell>
          <cell r="G26">
            <v>55</v>
          </cell>
          <cell r="H26">
            <v>13.32</v>
          </cell>
          <cell r="I26" t="str">
            <v>S</v>
          </cell>
          <cell r="J26">
            <v>29.16</v>
          </cell>
          <cell r="K26">
            <v>1</v>
          </cell>
        </row>
        <row r="27">
          <cell r="B27">
            <v>13.166666666666664</v>
          </cell>
          <cell r="C27">
            <v>21.8</v>
          </cell>
          <cell r="D27">
            <v>5.3</v>
          </cell>
          <cell r="E27">
            <v>82.333333333333329</v>
          </cell>
          <cell r="F27">
            <v>98</v>
          </cell>
          <cell r="G27">
            <v>47</v>
          </cell>
          <cell r="H27">
            <v>9</v>
          </cell>
          <cell r="I27" t="str">
            <v>S</v>
          </cell>
          <cell r="J27">
            <v>21.240000000000002</v>
          </cell>
          <cell r="K27">
            <v>0.2</v>
          </cell>
        </row>
        <row r="28">
          <cell r="B28">
            <v>14.433333333333335</v>
          </cell>
          <cell r="C28">
            <v>24.7</v>
          </cell>
          <cell r="D28">
            <v>6.4</v>
          </cell>
          <cell r="E28">
            <v>85</v>
          </cell>
          <cell r="F28">
            <v>98</v>
          </cell>
          <cell r="G28">
            <v>55</v>
          </cell>
          <cell r="H28">
            <v>4.6800000000000006</v>
          </cell>
          <cell r="I28" t="str">
            <v>SE</v>
          </cell>
          <cell r="J28">
            <v>19.440000000000001</v>
          </cell>
          <cell r="K28">
            <v>0</v>
          </cell>
        </row>
        <row r="29">
          <cell r="B29">
            <v>16.383333333333333</v>
          </cell>
          <cell r="C29">
            <v>25.7</v>
          </cell>
          <cell r="D29">
            <v>8.3000000000000007</v>
          </cell>
          <cell r="E29">
            <v>84.791666666666671</v>
          </cell>
          <cell r="F29">
            <v>98</v>
          </cell>
          <cell r="G29">
            <v>51</v>
          </cell>
          <cell r="H29">
            <v>11.879999999999999</v>
          </cell>
          <cell r="I29" t="str">
            <v>S</v>
          </cell>
          <cell r="J29">
            <v>21.240000000000002</v>
          </cell>
          <cell r="K29">
            <v>0.4</v>
          </cell>
        </row>
        <row r="30">
          <cell r="B30">
            <v>16.904347826086955</v>
          </cell>
          <cell r="C30">
            <v>25.5</v>
          </cell>
          <cell r="D30">
            <v>10.199999999999999</v>
          </cell>
          <cell r="E30">
            <v>86.869565217391298</v>
          </cell>
          <cell r="F30">
            <v>98</v>
          </cell>
          <cell r="G30">
            <v>59</v>
          </cell>
          <cell r="H30">
            <v>6.84</v>
          </cell>
          <cell r="I30" t="str">
            <v>L</v>
          </cell>
          <cell r="J30">
            <v>24.840000000000003</v>
          </cell>
          <cell r="K30">
            <v>0</v>
          </cell>
        </row>
        <row r="31">
          <cell r="B31">
            <v>19.895833333333332</v>
          </cell>
          <cell r="C31">
            <v>29.1</v>
          </cell>
          <cell r="D31">
            <v>13.1</v>
          </cell>
          <cell r="E31">
            <v>79.958333333333329</v>
          </cell>
          <cell r="F31">
            <v>98</v>
          </cell>
          <cell r="G31">
            <v>46</v>
          </cell>
          <cell r="H31">
            <v>10.08</v>
          </cell>
          <cell r="I31" t="str">
            <v>NE</v>
          </cell>
          <cell r="J31">
            <v>26.64</v>
          </cell>
          <cell r="K31">
            <v>0.2</v>
          </cell>
        </row>
        <row r="32">
          <cell r="B32">
            <v>21.941666666666666</v>
          </cell>
          <cell r="C32">
            <v>30</v>
          </cell>
          <cell r="D32">
            <v>16.5</v>
          </cell>
          <cell r="E32">
            <v>70.208333333333329</v>
          </cell>
          <cell r="F32">
            <v>90</v>
          </cell>
          <cell r="G32">
            <v>35</v>
          </cell>
          <cell r="H32">
            <v>14.76</v>
          </cell>
          <cell r="I32" t="str">
            <v>NE</v>
          </cell>
          <cell r="J32">
            <v>30.240000000000002</v>
          </cell>
          <cell r="K32">
            <v>0</v>
          </cell>
        </row>
        <row r="33">
          <cell r="B33">
            <v>21.875</v>
          </cell>
          <cell r="C33">
            <v>30.3</v>
          </cell>
          <cell r="D33">
            <v>15.7</v>
          </cell>
          <cell r="E33">
            <v>66.25</v>
          </cell>
          <cell r="F33">
            <v>88</v>
          </cell>
          <cell r="G33">
            <v>34</v>
          </cell>
          <cell r="H33">
            <v>16.920000000000002</v>
          </cell>
          <cell r="I33" t="str">
            <v>NE</v>
          </cell>
          <cell r="J33">
            <v>31.319999999999997</v>
          </cell>
          <cell r="K33">
            <v>0</v>
          </cell>
        </row>
        <row r="34">
          <cell r="B34">
            <v>20.429166666666667</v>
          </cell>
          <cell r="C34">
            <v>29.9</v>
          </cell>
          <cell r="D34">
            <v>12.1</v>
          </cell>
          <cell r="E34">
            <v>69.625</v>
          </cell>
          <cell r="F34">
            <v>97</v>
          </cell>
          <cell r="G34">
            <v>30</v>
          </cell>
          <cell r="H34">
            <v>13.68</v>
          </cell>
          <cell r="I34" t="str">
            <v>N</v>
          </cell>
          <cell r="J34">
            <v>33.840000000000003</v>
          </cell>
          <cell r="K34">
            <v>0</v>
          </cell>
        </row>
        <row r="35">
          <cell r="I35" t="str">
            <v>S</v>
          </cell>
        </row>
      </sheetData>
      <sheetData sheetId="6">
        <row r="5">
          <cell r="B5">
            <v>21.329166666666669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21.545833333333338</v>
          </cell>
          <cell r="C5">
            <v>28.5</v>
          </cell>
          <cell r="D5">
            <v>15.9</v>
          </cell>
          <cell r="E5">
            <v>81.625</v>
          </cell>
          <cell r="F5">
            <v>97</v>
          </cell>
          <cell r="G5">
            <v>51</v>
          </cell>
          <cell r="H5">
            <v>9.7200000000000006</v>
          </cell>
          <cell r="I5" t="str">
            <v>S</v>
          </cell>
          <cell r="J5">
            <v>19.440000000000001</v>
          </cell>
          <cell r="K5">
            <v>0.2</v>
          </cell>
        </row>
        <row r="6">
          <cell r="B6">
            <v>21.883333333333329</v>
          </cell>
          <cell r="C6">
            <v>28.8</v>
          </cell>
          <cell r="D6">
            <v>16.3</v>
          </cell>
          <cell r="E6">
            <v>77.583333333333329</v>
          </cell>
          <cell r="F6">
            <v>96</v>
          </cell>
          <cell r="G6">
            <v>42</v>
          </cell>
          <cell r="H6">
            <v>12.96</v>
          </cell>
          <cell r="I6" t="str">
            <v>SE</v>
          </cell>
          <cell r="J6">
            <v>25.2</v>
          </cell>
          <cell r="K6">
            <v>0</v>
          </cell>
        </row>
        <row r="7">
          <cell r="B7">
            <v>21.633333333333329</v>
          </cell>
          <cell r="C7">
            <v>29.2</v>
          </cell>
          <cell r="D7">
            <v>15.6</v>
          </cell>
          <cell r="E7">
            <v>76.291666666666671</v>
          </cell>
          <cell r="F7">
            <v>96</v>
          </cell>
          <cell r="G7">
            <v>43</v>
          </cell>
          <cell r="H7">
            <v>19.440000000000001</v>
          </cell>
          <cell r="I7" t="str">
            <v>NO</v>
          </cell>
          <cell r="J7">
            <v>36</v>
          </cell>
          <cell r="K7">
            <v>0</v>
          </cell>
        </row>
        <row r="8">
          <cell r="B8">
            <v>22.30416666666666</v>
          </cell>
          <cell r="C8">
            <v>28.8</v>
          </cell>
          <cell r="D8">
            <v>17.3</v>
          </cell>
          <cell r="E8">
            <v>79.125</v>
          </cell>
          <cell r="F8">
            <v>95</v>
          </cell>
          <cell r="G8">
            <v>54</v>
          </cell>
          <cell r="H8">
            <v>29.16</v>
          </cell>
          <cell r="I8" t="str">
            <v>NO</v>
          </cell>
          <cell r="J8">
            <v>68.039999999999992</v>
          </cell>
          <cell r="K8">
            <v>1.4</v>
          </cell>
        </row>
        <row r="9">
          <cell r="B9">
            <v>18.020833333333339</v>
          </cell>
          <cell r="C9">
            <v>21.8</v>
          </cell>
          <cell r="D9">
            <v>15.3</v>
          </cell>
          <cell r="E9">
            <v>95.375</v>
          </cell>
          <cell r="F9">
            <v>98</v>
          </cell>
          <cell r="G9">
            <v>85</v>
          </cell>
          <cell r="H9">
            <v>16.920000000000002</v>
          </cell>
          <cell r="I9" t="str">
            <v>NO</v>
          </cell>
          <cell r="J9">
            <v>29.52</v>
          </cell>
          <cell r="K9">
            <v>24.799999999999997</v>
          </cell>
        </row>
        <row r="10">
          <cell r="B10">
            <v>17.554166666666664</v>
          </cell>
          <cell r="C10">
            <v>23.2</v>
          </cell>
          <cell r="D10">
            <v>14.8</v>
          </cell>
          <cell r="E10">
            <v>96.958333333333329</v>
          </cell>
          <cell r="F10">
            <v>99</v>
          </cell>
          <cell r="G10">
            <v>84</v>
          </cell>
          <cell r="H10">
            <v>16.559999999999999</v>
          </cell>
          <cell r="I10" t="str">
            <v>L</v>
          </cell>
          <cell r="J10">
            <v>30.240000000000002</v>
          </cell>
          <cell r="K10">
            <v>6.0000000000000018</v>
          </cell>
        </row>
        <row r="11">
          <cell r="B11">
            <v>11.370833333333332</v>
          </cell>
          <cell r="C11">
            <v>17.899999999999999</v>
          </cell>
          <cell r="D11">
            <v>8.5</v>
          </cell>
          <cell r="E11">
            <v>93.958333333333329</v>
          </cell>
          <cell r="F11">
            <v>98</v>
          </cell>
          <cell r="G11">
            <v>80</v>
          </cell>
          <cell r="H11">
            <v>18.36</v>
          </cell>
          <cell r="I11" t="str">
            <v>S</v>
          </cell>
          <cell r="J11">
            <v>39.6</v>
          </cell>
          <cell r="K11">
            <v>21</v>
          </cell>
        </row>
        <row r="12">
          <cell r="B12">
            <v>13.2</v>
          </cell>
          <cell r="C12">
            <v>21</v>
          </cell>
          <cell r="D12">
            <v>9.1999999999999993</v>
          </cell>
          <cell r="E12">
            <v>86.695652173913047</v>
          </cell>
          <cell r="F12">
            <v>98</v>
          </cell>
          <cell r="G12">
            <v>64</v>
          </cell>
          <cell r="H12">
            <v>12.24</v>
          </cell>
          <cell r="I12" t="str">
            <v>S</v>
          </cell>
          <cell r="J12">
            <v>21.6</v>
          </cell>
          <cell r="K12">
            <v>0</v>
          </cell>
        </row>
        <row r="13">
          <cell r="B13">
            <v>15.812499999999998</v>
          </cell>
          <cell r="C13">
            <v>21.8</v>
          </cell>
          <cell r="D13">
            <v>12.7</v>
          </cell>
          <cell r="E13">
            <v>90.25</v>
          </cell>
          <cell r="F13">
            <v>98</v>
          </cell>
          <cell r="G13">
            <v>73</v>
          </cell>
          <cell r="H13">
            <v>19.440000000000001</v>
          </cell>
          <cell r="I13" t="str">
            <v>L</v>
          </cell>
          <cell r="J13">
            <v>31.680000000000003</v>
          </cell>
          <cell r="K13">
            <v>0</v>
          </cell>
        </row>
        <row r="14">
          <cell r="B14">
            <v>20.09090909090909</v>
          </cell>
          <cell r="C14">
            <v>27.2</v>
          </cell>
          <cell r="D14">
            <v>15.6</v>
          </cell>
          <cell r="E14">
            <v>86.045454545454547</v>
          </cell>
          <cell r="F14">
            <v>98</v>
          </cell>
          <cell r="G14">
            <v>55</v>
          </cell>
          <cell r="H14">
            <v>19.079999999999998</v>
          </cell>
          <cell r="I14" t="str">
            <v>L</v>
          </cell>
          <cell r="J14">
            <v>33.119999999999997</v>
          </cell>
          <cell r="K14">
            <v>0</v>
          </cell>
        </row>
        <row r="15">
          <cell r="B15">
            <v>21.120833333333334</v>
          </cell>
          <cell r="C15">
            <v>28.2</v>
          </cell>
          <cell r="D15">
            <v>15.6</v>
          </cell>
          <cell r="E15">
            <v>82.75</v>
          </cell>
          <cell r="F15">
            <v>98</v>
          </cell>
          <cell r="G15">
            <v>54</v>
          </cell>
          <cell r="H15">
            <v>12.6</v>
          </cell>
          <cell r="I15" t="str">
            <v>S</v>
          </cell>
          <cell r="J15">
            <v>23.040000000000003</v>
          </cell>
          <cell r="K15">
            <v>0.2</v>
          </cell>
        </row>
        <row r="16">
          <cell r="B16">
            <v>21.916666666666661</v>
          </cell>
          <cell r="C16">
            <v>28.8</v>
          </cell>
          <cell r="D16">
            <v>16.600000000000001</v>
          </cell>
          <cell r="E16">
            <v>78.833333333333329</v>
          </cell>
          <cell r="F16">
            <v>96</v>
          </cell>
          <cell r="G16">
            <v>49</v>
          </cell>
          <cell r="H16">
            <v>4.6800000000000006</v>
          </cell>
          <cell r="I16" t="str">
            <v>L</v>
          </cell>
          <cell r="J16">
            <v>25.92</v>
          </cell>
          <cell r="K16">
            <v>0</v>
          </cell>
        </row>
        <row r="17">
          <cell r="B17">
            <v>21.641666666666669</v>
          </cell>
          <cell r="C17">
            <v>28.4</v>
          </cell>
          <cell r="D17">
            <v>17.2</v>
          </cell>
          <cell r="E17">
            <v>74.416666666666671</v>
          </cell>
          <cell r="F17">
            <v>93</v>
          </cell>
          <cell r="G17">
            <v>38</v>
          </cell>
          <cell r="H17">
            <v>13.68</v>
          </cell>
          <cell r="I17" t="str">
            <v>L</v>
          </cell>
          <cell r="J17">
            <v>29.16</v>
          </cell>
          <cell r="K17">
            <v>0</v>
          </cell>
        </row>
        <row r="18">
          <cell r="B18">
            <v>21.216666666666665</v>
          </cell>
          <cell r="C18">
            <v>28.4</v>
          </cell>
          <cell r="D18">
            <v>15.9</v>
          </cell>
          <cell r="E18">
            <v>71.333333333333329</v>
          </cell>
          <cell r="F18">
            <v>88</v>
          </cell>
          <cell r="G18">
            <v>32</v>
          </cell>
          <cell r="H18">
            <v>6.84</v>
          </cell>
          <cell r="I18" t="str">
            <v>SE</v>
          </cell>
          <cell r="J18">
            <v>24.12</v>
          </cell>
          <cell r="K18">
            <v>0</v>
          </cell>
        </row>
        <row r="19">
          <cell r="B19">
            <v>20.970833333333328</v>
          </cell>
          <cell r="C19">
            <v>28.4</v>
          </cell>
          <cell r="D19">
            <v>15.7</v>
          </cell>
          <cell r="E19">
            <v>70</v>
          </cell>
          <cell r="F19">
            <v>90</v>
          </cell>
          <cell r="G19">
            <v>37</v>
          </cell>
          <cell r="H19">
            <v>9.3600000000000012</v>
          </cell>
          <cell r="I19" t="str">
            <v>SE</v>
          </cell>
          <cell r="J19">
            <v>25.2</v>
          </cell>
          <cell r="K19">
            <v>0</v>
          </cell>
        </row>
        <row r="20">
          <cell r="B20">
            <v>20.208333333333332</v>
          </cell>
          <cell r="C20">
            <v>28.4</v>
          </cell>
          <cell r="D20">
            <v>12.5</v>
          </cell>
          <cell r="E20">
            <v>70.666666666666671</v>
          </cell>
          <cell r="F20">
            <v>94</v>
          </cell>
          <cell r="G20">
            <v>34</v>
          </cell>
          <cell r="H20">
            <v>0.36000000000000004</v>
          </cell>
          <cell r="I20" t="str">
            <v>S</v>
          </cell>
          <cell r="J20">
            <v>21.240000000000002</v>
          </cell>
          <cell r="K20">
            <v>0</v>
          </cell>
        </row>
        <row r="21">
          <cell r="B21">
            <v>20.279166666666672</v>
          </cell>
          <cell r="C21">
            <v>27.7</v>
          </cell>
          <cell r="D21">
            <v>13.8</v>
          </cell>
          <cell r="E21">
            <v>71.833333333333329</v>
          </cell>
          <cell r="F21">
            <v>93</v>
          </cell>
          <cell r="G21">
            <v>39</v>
          </cell>
          <cell r="H21">
            <v>6.48</v>
          </cell>
          <cell r="I21" t="str">
            <v>L</v>
          </cell>
          <cell r="J21">
            <v>31.319999999999997</v>
          </cell>
          <cell r="K21">
            <v>0</v>
          </cell>
        </row>
        <row r="22">
          <cell r="B22">
            <v>21.404166666666665</v>
          </cell>
          <cell r="C22">
            <v>28.7</v>
          </cell>
          <cell r="D22">
            <v>14.8</v>
          </cell>
          <cell r="E22">
            <v>65.333333333333329</v>
          </cell>
          <cell r="F22">
            <v>87</v>
          </cell>
          <cell r="G22">
            <v>40</v>
          </cell>
          <cell r="H22">
            <v>24.12</v>
          </cell>
          <cell r="I22" t="str">
            <v>NO</v>
          </cell>
          <cell r="J22">
            <v>47.16</v>
          </cell>
          <cell r="K22">
            <v>0</v>
          </cell>
        </row>
        <row r="23">
          <cell r="B23">
            <v>22.808333333333326</v>
          </cell>
          <cell r="C23">
            <v>29.1</v>
          </cell>
          <cell r="D23">
            <v>18</v>
          </cell>
          <cell r="E23">
            <v>71.791666666666671</v>
          </cell>
          <cell r="F23">
            <v>91</v>
          </cell>
          <cell r="G23">
            <v>45</v>
          </cell>
          <cell r="H23">
            <v>32.04</v>
          </cell>
          <cell r="I23" t="str">
            <v>NO</v>
          </cell>
          <cell r="J23">
            <v>66.239999999999995</v>
          </cell>
          <cell r="K23">
            <v>0</v>
          </cell>
        </row>
        <row r="24">
          <cell r="B24">
            <v>20.529166666666669</v>
          </cell>
          <cell r="C24">
            <v>22.1</v>
          </cell>
          <cell r="D24">
            <v>18.7</v>
          </cell>
          <cell r="E24">
            <v>89.833333333333329</v>
          </cell>
          <cell r="F24">
            <v>97</v>
          </cell>
          <cell r="G24">
            <v>77</v>
          </cell>
          <cell r="H24">
            <v>30.6</v>
          </cell>
          <cell r="I24" t="str">
            <v>NO</v>
          </cell>
          <cell r="J24">
            <v>47.519999999999996</v>
          </cell>
          <cell r="K24">
            <v>28.4</v>
          </cell>
        </row>
        <row r="25">
          <cell r="B25">
            <v>20.562500000000004</v>
          </cell>
          <cell r="C25">
            <v>26.1</v>
          </cell>
          <cell r="D25">
            <v>17.8</v>
          </cell>
          <cell r="E25">
            <v>91.458333333333329</v>
          </cell>
          <cell r="F25">
            <v>97</v>
          </cell>
          <cell r="G25">
            <v>74</v>
          </cell>
          <cell r="H25">
            <v>35.64</v>
          </cell>
          <cell r="I25" t="str">
            <v>NO</v>
          </cell>
          <cell r="J25">
            <v>77.039999999999992</v>
          </cell>
          <cell r="K25">
            <v>7.2</v>
          </cell>
        </row>
        <row r="26">
          <cell r="B26">
            <v>17.591666666666669</v>
          </cell>
          <cell r="C26">
            <v>20.8</v>
          </cell>
          <cell r="D26">
            <v>14.9</v>
          </cell>
          <cell r="E26">
            <v>91</v>
          </cell>
          <cell r="F26">
            <v>98</v>
          </cell>
          <cell r="G26">
            <v>71</v>
          </cell>
          <cell r="H26">
            <v>20.16</v>
          </cell>
          <cell r="I26" t="str">
            <v>SO</v>
          </cell>
          <cell r="J26">
            <v>43.56</v>
          </cell>
          <cell r="K26">
            <v>10.999999999999998</v>
          </cell>
        </row>
        <row r="27">
          <cell r="B27">
            <v>14.862499999999999</v>
          </cell>
          <cell r="C27">
            <v>20.7</v>
          </cell>
          <cell r="D27">
            <v>10.8</v>
          </cell>
          <cell r="E27">
            <v>87.625</v>
          </cell>
          <cell r="F27">
            <v>97</v>
          </cell>
          <cell r="G27">
            <v>63</v>
          </cell>
          <cell r="H27">
            <v>18.720000000000002</v>
          </cell>
          <cell r="I27" t="str">
            <v>L</v>
          </cell>
          <cell r="J27">
            <v>33.119999999999997</v>
          </cell>
          <cell r="K27">
            <v>0</v>
          </cell>
        </row>
        <row r="28">
          <cell r="B28">
            <v>16.758333333333333</v>
          </cell>
          <cell r="C28">
            <v>25.3</v>
          </cell>
          <cell r="D28">
            <v>11.1</v>
          </cell>
          <cell r="E28">
            <v>77.166666666666671</v>
          </cell>
          <cell r="F28">
            <v>95</v>
          </cell>
          <cell r="G28">
            <v>42</v>
          </cell>
          <cell r="H28">
            <v>17.28</v>
          </cell>
          <cell r="I28" t="str">
            <v>L</v>
          </cell>
          <cell r="J28">
            <v>30.6</v>
          </cell>
          <cell r="K28">
            <v>0</v>
          </cell>
        </row>
        <row r="29">
          <cell r="B29">
            <v>17.979166666666668</v>
          </cell>
          <cell r="C29">
            <v>26.9</v>
          </cell>
          <cell r="D29">
            <v>10.9</v>
          </cell>
          <cell r="E29">
            <v>73.875</v>
          </cell>
          <cell r="F29">
            <v>97</v>
          </cell>
          <cell r="G29">
            <v>28</v>
          </cell>
          <cell r="H29">
            <v>6.84</v>
          </cell>
          <cell r="I29" t="str">
            <v>L</v>
          </cell>
          <cell r="J29">
            <v>24.12</v>
          </cell>
          <cell r="K29">
            <v>0</v>
          </cell>
        </row>
        <row r="30">
          <cell r="B30">
            <v>19.470833333333335</v>
          </cell>
          <cell r="C30">
            <v>25.9</v>
          </cell>
          <cell r="D30">
            <v>14.4</v>
          </cell>
          <cell r="E30">
            <v>79</v>
          </cell>
          <cell r="F30">
            <v>92</v>
          </cell>
          <cell r="G30">
            <v>64</v>
          </cell>
          <cell r="H30">
            <v>23.759999999999998</v>
          </cell>
          <cell r="I30" t="str">
            <v>L</v>
          </cell>
          <cell r="J30">
            <v>37.080000000000005</v>
          </cell>
          <cell r="K30">
            <v>0</v>
          </cell>
        </row>
        <row r="31">
          <cell r="B31">
            <v>20.816666666666666</v>
          </cell>
          <cell r="C31">
            <v>27.6</v>
          </cell>
          <cell r="D31">
            <v>16.100000000000001</v>
          </cell>
          <cell r="E31">
            <v>77.083333333333329</v>
          </cell>
          <cell r="F31">
            <v>96</v>
          </cell>
          <cell r="G31">
            <v>41</v>
          </cell>
          <cell r="H31">
            <v>14.4</v>
          </cell>
          <cell r="I31" t="str">
            <v>L</v>
          </cell>
          <cell r="J31">
            <v>32.04</v>
          </cell>
          <cell r="K31">
            <v>0.2</v>
          </cell>
        </row>
        <row r="32">
          <cell r="B32">
            <v>20.558333333333334</v>
          </cell>
          <cell r="C32">
            <v>28.1</v>
          </cell>
          <cell r="D32">
            <v>14.7</v>
          </cell>
          <cell r="E32">
            <v>66.875</v>
          </cell>
          <cell r="F32">
            <v>90</v>
          </cell>
          <cell r="G32">
            <v>30</v>
          </cell>
          <cell r="H32">
            <v>6.84</v>
          </cell>
          <cell r="I32" t="str">
            <v>SE</v>
          </cell>
          <cell r="J32">
            <v>31.680000000000003</v>
          </cell>
          <cell r="K32">
            <v>0</v>
          </cell>
        </row>
        <row r="33">
          <cell r="B33">
            <v>20.091666666666665</v>
          </cell>
          <cell r="C33">
            <v>28.1</v>
          </cell>
          <cell r="D33">
            <v>13.4</v>
          </cell>
          <cell r="E33">
            <v>63.083333333333336</v>
          </cell>
          <cell r="F33">
            <v>90</v>
          </cell>
          <cell r="G33">
            <v>31</v>
          </cell>
          <cell r="H33">
            <v>7.5600000000000005</v>
          </cell>
          <cell r="I33" t="str">
            <v>SE</v>
          </cell>
          <cell r="J33">
            <v>30.240000000000002</v>
          </cell>
          <cell r="K33">
            <v>0</v>
          </cell>
        </row>
        <row r="34">
          <cell r="B34">
            <v>19.587500000000002</v>
          </cell>
          <cell r="C34">
            <v>28.3</v>
          </cell>
          <cell r="D34">
            <v>13.1</v>
          </cell>
          <cell r="E34">
            <v>63.5</v>
          </cell>
          <cell r="F34">
            <v>87</v>
          </cell>
          <cell r="G34">
            <v>29</v>
          </cell>
          <cell r="H34">
            <v>12.6</v>
          </cell>
          <cell r="I34" t="str">
            <v>S</v>
          </cell>
          <cell r="J34">
            <v>29.16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20.300000000000004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22.208333333333332</v>
          </cell>
          <cell r="C5">
            <v>26.1</v>
          </cell>
          <cell r="D5">
            <v>19</v>
          </cell>
          <cell r="E5">
            <v>82.958333333333329</v>
          </cell>
          <cell r="F5">
            <v>86</v>
          </cell>
          <cell r="G5">
            <v>76</v>
          </cell>
          <cell r="H5">
            <v>11.16</v>
          </cell>
          <cell r="I5" t="str">
            <v>N</v>
          </cell>
          <cell r="J5">
            <v>17.28</v>
          </cell>
          <cell r="K5">
            <v>0</v>
          </cell>
        </row>
        <row r="6">
          <cell r="B6">
            <v>22.341666666666669</v>
          </cell>
          <cell r="C6">
            <v>26.1</v>
          </cell>
          <cell r="D6">
            <v>19.5</v>
          </cell>
          <cell r="E6">
            <v>83</v>
          </cell>
          <cell r="F6">
            <v>86</v>
          </cell>
          <cell r="G6">
            <v>80</v>
          </cell>
          <cell r="H6">
            <v>18.720000000000002</v>
          </cell>
          <cell r="I6" t="str">
            <v>NE</v>
          </cell>
          <cell r="J6">
            <v>30.96</v>
          </cell>
          <cell r="K6">
            <v>0.2</v>
          </cell>
        </row>
        <row r="7">
          <cell r="B7">
            <v>20.912500000000005</v>
          </cell>
          <cell r="C7">
            <v>24.4</v>
          </cell>
          <cell r="D7">
            <v>19.5</v>
          </cell>
          <cell r="E7">
            <v>84.791666666666671</v>
          </cell>
          <cell r="F7">
            <v>87</v>
          </cell>
          <cell r="G7">
            <v>81</v>
          </cell>
          <cell r="H7">
            <v>19.440000000000001</v>
          </cell>
          <cell r="I7" t="str">
            <v>N</v>
          </cell>
          <cell r="J7">
            <v>28.08</v>
          </cell>
          <cell r="K7">
            <v>0.2</v>
          </cell>
        </row>
        <row r="8">
          <cell r="B8">
            <v>17.25416666666667</v>
          </cell>
          <cell r="C8">
            <v>21.9</v>
          </cell>
          <cell r="D8">
            <v>12.8</v>
          </cell>
          <cell r="E8">
            <v>86.875</v>
          </cell>
          <cell r="F8">
            <v>88</v>
          </cell>
          <cell r="G8">
            <v>85</v>
          </cell>
          <cell r="H8">
            <v>27.720000000000002</v>
          </cell>
          <cell r="I8" t="str">
            <v>S</v>
          </cell>
          <cell r="J8">
            <v>44.28</v>
          </cell>
          <cell r="K8">
            <v>49.79999999999999</v>
          </cell>
        </row>
        <row r="9">
          <cell r="B9">
            <v>11.95833333333333</v>
          </cell>
          <cell r="C9">
            <v>14.9</v>
          </cell>
          <cell r="D9">
            <v>9.4</v>
          </cell>
          <cell r="E9">
            <v>84.041666666666671</v>
          </cell>
          <cell r="F9">
            <v>89</v>
          </cell>
          <cell r="G9">
            <v>74</v>
          </cell>
          <cell r="H9">
            <v>22.32</v>
          </cell>
          <cell r="I9" t="str">
            <v>S</v>
          </cell>
          <cell r="J9">
            <v>37.800000000000004</v>
          </cell>
          <cell r="K9">
            <v>0.2</v>
          </cell>
        </row>
        <row r="10">
          <cell r="B10">
            <v>10.862500000000002</v>
          </cell>
          <cell r="C10">
            <v>13.4</v>
          </cell>
          <cell r="D10">
            <v>8.5</v>
          </cell>
          <cell r="E10">
            <v>79.75</v>
          </cell>
          <cell r="F10">
            <v>83</v>
          </cell>
          <cell r="G10">
            <v>76</v>
          </cell>
          <cell r="H10">
            <v>19.440000000000001</v>
          </cell>
          <cell r="I10" t="str">
            <v>S</v>
          </cell>
          <cell r="J10">
            <v>30.6</v>
          </cell>
          <cell r="K10">
            <v>0.60000000000000009</v>
          </cell>
        </row>
        <row r="11">
          <cell r="B11">
            <v>8.7125000000000004</v>
          </cell>
          <cell r="C11">
            <v>11.7</v>
          </cell>
          <cell r="D11">
            <v>4.7</v>
          </cell>
          <cell r="E11">
            <v>76.208333333333329</v>
          </cell>
          <cell r="F11">
            <v>82</v>
          </cell>
          <cell r="G11">
            <v>65</v>
          </cell>
          <cell r="H11">
            <v>22.68</v>
          </cell>
          <cell r="I11" t="str">
            <v>S</v>
          </cell>
          <cell r="J11">
            <v>33.119999999999997</v>
          </cell>
          <cell r="K11">
            <v>0</v>
          </cell>
        </row>
        <row r="12">
          <cell r="B12">
            <v>8.4375000000000018</v>
          </cell>
          <cell r="C12">
            <v>17.7</v>
          </cell>
          <cell r="D12">
            <v>1.7</v>
          </cell>
          <cell r="E12">
            <v>71.083333333333329</v>
          </cell>
          <cell r="F12">
            <v>80</v>
          </cell>
          <cell r="G12">
            <v>58</v>
          </cell>
          <cell r="H12">
            <v>18.720000000000002</v>
          </cell>
          <cell r="I12" t="str">
            <v>S</v>
          </cell>
          <cell r="J12">
            <v>23.400000000000002</v>
          </cell>
          <cell r="K12">
            <v>0</v>
          </cell>
        </row>
        <row r="13">
          <cell r="B13">
            <v>13.633333333333335</v>
          </cell>
          <cell r="C13">
            <v>17.399999999999999</v>
          </cell>
          <cell r="D13">
            <v>10.7</v>
          </cell>
          <cell r="E13">
            <v>75.125</v>
          </cell>
          <cell r="F13">
            <v>80</v>
          </cell>
          <cell r="G13">
            <v>65</v>
          </cell>
          <cell r="H13">
            <v>16.559999999999999</v>
          </cell>
          <cell r="I13" t="str">
            <v>L</v>
          </cell>
          <cell r="J13">
            <v>29.52</v>
          </cell>
          <cell r="K13">
            <v>0</v>
          </cell>
        </row>
        <row r="14">
          <cell r="B14">
            <v>18.262499999999999</v>
          </cell>
          <cell r="C14">
            <v>23</v>
          </cell>
          <cell r="D14">
            <v>15.4</v>
          </cell>
          <cell r="E14">
            <v>79.541666666666671</v>
          </cell>
          <cell r="F14">
            <v>83</v>
          </cell>
          <cell r="G14">
            <v>76</v>
          </cell>
          <cell r="H14">
            <v>17.28</v>
          </cell>
          <cell r="I14" t="str">
            <v>NE</v>
          </cell>
          <cell r="J14">
            <v>29.16</v>
          </cell>
          <cell r="K14">
            <v>0</v>
          </cell>
        </row>
        <row r="15">
          <cell r="B15">
            <v>21.083333333333332</v>
          </cell>
          <cell r="C15">
            <v>26</v>
          </cell>
          <cell r="D15">
            <v>18.2</v>
          </cell>
          <cell r="E15">
            <v>81.625</v>
          </cell>
          <cell r="F15">
            <v>87</v>
          </cell>
          <cell r="G15">
            <v>75</v>
          </cell>
          <cell r="H15">
            <v>11.16</v>
          </cell>
          <cell r="I15" t="str">
            <v>S</v>
          </cell>
          <cell r="J15">
            <v>19.8</v>
          </cell>
          <cell r="K15">
            <v>1.8</v>
          </cell>
        </row>
        <row r="16">
          <cell r="B16">
            <v>22.4375</v>
          </cell>
          <cell r="C16">
            <v>28</v>
          </cell>
          <cell r="D16">
            <v>18.8</v>
          </cell>
          <cell r="E16">
            <v>78.916666666666671</v>
          </cell>
          <cell r="F16">
            <v>85</v>
          </cell>
          <cell r="G16">
            <v>67</v>
          </cell>
          <cell r="H16">
            <v>17.64</v>
          </cell>
          <cell r="I16" t="str">
            <v>NE</v>
          </cell>
          <cell r="J16">
            <v>33.119999999999997</v>
          </cell>
          <cell r="K16">
            <v>0.2</v>
          </cell>
        </row>
        <row r="17">
          <cell r="B17">
            <v>23.004166666666663</v>
          </cell>
          <cell r="C17">
            <v>26.8</v>
          </cell>
          <cell r="D17">
            <v>19.399999999999999</v>
          </cell>
          <cell r="E17">
            <v>77.5</v>
          </cell>
          <cell r="F17">
            <v>82</v>
          </cell>
          <cell r="G17">
            <v>72</v>
          </cell>
          <cell r="H17">
            <v>19.079999999999998</v>
          </cell>
          <cell r="I17" t="str">
            <v>NE</v>
          </cell>
          <cell r="J17">
            <v>33.119999999999997</v>
          </cell>
          <cell r="K17">
            <v>0</v>
          </cell>
        </row>
        <row r="18">
          <cell r="B18">
            <v>22</v>
          </cell>
          <cell r="C18">
            <v>26.8</v>
          </cell>
          <cell r="D18">
            <v>18.600000000000001</v>
          </cell>
          <cell r="E18">
            <v>78.416666666666671</v>
          </cell>
          <cell r="F18">
            <v>84</v>
          </cell>
          <cell r="G18">
            <v>69</v>
          </cell>
          <cell r="H18">
            <v>16.559999999999999</v>
          </cell>
          <cell r="I18" t="str">
            <v>NE</v>
          </cell>
          <cell r="J18">
            <v>28.8</v>
          </cell>
          <cell r="K18">
            <v>0.2</v>
          </cell>
        </row>
        <row r="19">
          <cell r="B19">
            <v>21.133333333333333</v>
          </cell>
          <cell r="C19">
            <v>25.8</v>
          </cell>
          <cell r="D19">
            <v>16.8</v>
          </cell>
          <cell r="E19">
            <v>77.208333333333329</v>
          </cell>
          <cell r="F19">
            <v>83</v>
          </cell>
          <cell r="G19">
            <v>71</v>
          </cell>
          <cell r="H19">
            <v>16.920000000000002</v>
          </cell>
          <cell r="I19" t="str">
            <v>NE</v>
          </cell>
          <cell r="J19">
            <v>25.56</v>
          </cell>
          <cell r="K19">
            <v>0</v>
          </cell>
        </row>
        <row r="20">
          <cell r="B20">
            <v>19.683333333333334</v>
          </cell>
          <cell r="C20">
            <v>22.2</v>
          </cell>
          <cell r="D20">
            <v>17.5</v>
          </cell>
          <cell r="E20">
            <v>80.916666666666671</v>
          </cell>
          <cell r="F20">
            <v>85</v>
          </cell>
          <cell r="G20">
            <v>74</v>
          </cell>
          <cell r="H20">
            <v>18.720000000000002</v>
          </cell>
          <cell r="I20" t="str">
            <v>L</v>
          </cell>
          <cell r="J20">
            <v>62.639999999999993</v>
          </cell>
          <cell r="K20">
            <v>24.6</v>
          </cell>
        </row>
        <row r="21">
          <cell r="B21">
            <v>19.462500000000002</v>
          </cell>
          <cell r="C21">
            <v>21</v>
          </cell>
          <cell r="D21">
            <v>18.7</v>
          </cell>
          <cell r="E21">
            <v>84.458333333333329</v>
          </cell>
          <cell r="F21">
            <v>86</v>
          </cell>
          <cell r="G21">
            <v>82</v>
          </cell>
          <cell r="H21">
            <v>16.559999999999999</v>
          </cell>
          <cell r="I21" t="str">
            <v>SE</v>
          </cell>
          <cell r="J21">
            <v>29.880000000000003</v>
          </cell>
          <cell r="K21">
            <v>25.4</v>
          </cell>
        </row>
        <row r="22">
          <cell r="B22">
            <v>20.037499999999998</v>
          </cell>
          <cell r="C22">
            <v>22.5</v>
          </cell>
          <cell r="D22">
            <v>18.600000000000001</v>
          </cell>
          <cell r="E22">
            <v>86.833333333333329</v>
          </cell>
          <cell r="F22">
            <v>88</v>
          </cell>
          <cell r="G22">
            <v>86</v>
          </cell>
          <cell r="H22">
            <v>16.2</v>
          </cell>
          <cell r="I22" t="str">
            <v>S</v>
          </cell>
          <cell r="J22">
            <v>29.52</v>
          </cell>
          <cell r="K22">
            <v>29.799999999999997</v>
          </cell>
        </row>
        <row r="23">
          <cell r="B23">
            <v>19.249999999999996</v>
          </cell>
          <cell r="C23">
            <v>21.1</v>
          </cell>
          <cell r="D23">
            <v>18.3</v>
          </cell>
          <cell r="E23">
            <v>88.75</v>
          </cell>
          <cell r="F23">
            <v>89</v>
          </cell>
          <cell r="G23">
            <v>88</v>
          </cell>
          <cell r="H23">
            <v>12.6</v>
          </cell>
          <cell r="I23" t="str">
            <v>SE</v>
          </cell>
          <cell r="J23">
            <v>32.04</v>
          </cell>
          <cell r="K23">
            <v>30.400000000000002</v>
          </cell>
        </row>
        <row r="24">
          <cell r="B24">
            <v>16.837499999999999</v>
          </cell>
          <cell r="C24">
            <v>19.3</v>
          </cell>
          <cell r="D24">
            <v>14.7</v>
          </cell>
          <cell r="E24">
            <v>89.625</v>
          </cell>
          <cell r="F24">
            <v>90</v>
          </cell>
          <cell r="G24">
            <v>89</v>
          </cell>
          <cell r="H24">
            <v>18</v>
          </cell>
          <cell r="I24" t="str">
            <v>SO</v>
          </cell>
          <cell r="J24">
            <v>31.680000000000003</v>
          </cell>
          <cell r="K24">
            <v>0.60000000000000009</v>
          </cell>
        </row>
        <row r="25">
          <cell r="B25">
            <v>15.633333333333338</v>
          </cell>
          <cell r="C25">
            <v>18.3</v>
          </cell>
          <cell r="D25">
            <v>13.8</v>
          </cell>
          <cell r="E25">
            <v>89.916666666666671</v>
          </cell>
          <cell r="F25">
            <v>91</v>
          </cell>
          <cell r="G25">
            <v>89</v>
          </cell>
          <cell r="H25">
            <v>8.64</v>
          </cell>
          <cell r="I25" t="str">
            <v>L</v>
          </cell>
          <cell r="J25">
            <v>16.920000000000002</v>
          </cell>
          <cell r="K25">
            <v>1.4</v>
          </cell>
        </row>
        <row r="26">
          <cell r="B26">
            <v>13.662500000000001</v>
          </cell>
          <cell r="C26">
            <v>17.3</v>
          </cell>
          <cell r="D26">
            <v>11.6</v>
          </cell>
          <cell r="E26">
            <v>89.375</v>
          </cell>
          <cell r="F26">
            <v>90</v>
          </cell>
          <cell r="G26">
            <v>87</v>
          </cell>
          <cell r="H26">
            <v>20.88</v>
          </cell>
          <cell r="I26" t="str">
            <v>SO</v>
          </cell>
          <cell r="J26">
            <v>36.72</v>
          </cell>
          <cell r="K26">
            <v>0.2</v>
          </cell>
        </row>
        <row r="27">
          <cell r="B27">
            <v>12.0875</v>
          </cell>
          <cell r="C27">
            <v>19.100000000000001</v>
          </cell>
          <cell r="D27">
            <v>7.5</v>
          </cell>
          <cell r="E27">
            <v>86.166666666666671</v>
          </cell>
          <cell r="F27">
            <v>90</v>
          </cell>
          <cell r="G27">
            <v>77</v>
          </cell>
          <cell r="H27">
            <v>16.559999999999999</v>
          </cell>
          <cell r="I27" t="str">
            <v>L</v>
          </cell>
          <cell r="J27">
            <v>31.319999999999997</v>
          </cell>
          <cell r="K27">
            <v>0.2</v>
          </cell>
        </row>
        <row r="28">
          <cell r="B28">
            <v>15.9125</v>
          </cell>
          <cell r="C28">
            <v>22.6</v>
          </cell>
          <cell r="D28">
            <v>11.5</v>
          </cell>
          <cell r="E28">
            <v>80.416666666666671</v>
          </cell>
          <cell r="F28">
            <v>85</v>
          </cell>
          <cell r="G28">
            <v>73</v>
          </cell>
          <cell r="H28">
            <v>19.440000000000001</v>
          </cell>
          <cell r="I28" t="str">
            <v>NE</v>
          </cell>
          <cell r="J28">
            <v>32.4</v>
          </cell>
          <cell r="K28">
            <v>0</v>
          </cell>
        </row>
        <row r="29">
          <cell r="B29">
            <v>18.145833333333332</v>
          </cell>
          <cell r="C29">
            <v>24.1</v>
          </cell>
          <cell r="D29">
            <v>14</v>
          </cell>
          <cell r="E29">
            <v>78.625</v>
          </cell>
          <cell r="F29">
            <v>84</v>
          </cell>
          <cell r="G29">
            <v>71</v>
          </cell>
          <cell r="H29">
            <v>12.6</v>
          </cell>
          <cell r="I29" t="str">
            <v>L</v>
          </cell>
          <cell r="J29">
            <v>19.8</v>
          </cell>
          <cell r="K29">
            <v>0</v>
          </cell>
        </row>
        <row r="30">
          <cell r="B30">
            <v>18.075000000000003</v>
          </cell>
          <cell r="C30">
            <v>22.5</v>
          </cell>
          <cell r="D30">
            <v>15.1</v>
          </cell>
          <cell r="E30">
            <v>76.916666666666671</v>
          </cell>
          <cell r="F30">
            <v>82</v>
          </cell>
          <cell r="G30">
            <v>70</v>
          </cell>
          <cell r="H30">
            <v>23.759999999999998</v>
          </cell>
          <cell r="I30" t="str">
            <v>NE</v>
          </cell>
          <cell r="J30">
            <v>39.6</v>
          </cell>
          <cell r="K30">
            <v>0</v>
          </cell>
        </row>
        <row r="31">
          <cell r="B31">
            <v>19.487500000000001</v>
          </cell>
          <cell r="C31">
            <v>25.8</v>
          </cell>
          <cell r="D31">
            <v>15.2</v>
          </cell>
          <cell r="E31">
            <v>76.625</v>
          </cell>
          <cell r="F31">
            <v>83</v>
          </cell>
          <cell r="G31">
            <v>68</v>
          </cell>
          <cell r="H31">
            <v>19.440000000000001</v>
          </cell>
          <cell r="I31" t="str">
            <v>NE</v>
          </cell>
          <cell r="J31">
            <v>35.28</v>
          </cell>
          <cell r="K31">
            <v>0</v>
          </cell>
        </row>
        <row r="32">
          <cell r="B32">
            <v>21.020833333333332</v>
          </cell>
          <cell r="C32">
            <v>26.7</v>
          </cell>
          <cell r="D32">
            <v>15.9</v>
          </cell>
          <cell r="E32">
            <v>73.333333333333329</v>
          </cell>
          <cell r="F32">
            <v>81</v>
          </cell>
          <cell r="G32">
            <v>61</v>
          </cell>
          <cell r="H32">
            <v>20.52</v>
          </cell>
          <cell r="I32" t="str">
            <v>NE</v>
          </cell>
          <cell r="J32">
            <v>38.159999999999997</v>
          </cell>
          <cell r="K32">
            <v>0</v>
          </cell>
        </row>
        <row r="33">
          <cell r="B33">
            <v>21.487500000000001</v>
          </cell>
          <cell r="C33">
            <v>27.2</v>
          </cell>
          <cell r="D33">
            <v>16.8</v>
          </cell>
          <cell r="E33">
            <v>69.708333333333329</v>
          </cell>
          <cell r="F33">
            <v>79</v>
          </cell>
          <cell r="G33">
            <v>55</v>
          </cell>
          <cell r="H33">
            <v>21.6</v>
          </cell>
          <cell r="I33" t="str">
            <v>N</v>
          </cell>
          <cell r="J33">
            <v>36</v>
          </cell>
          <cell r="K33">
            <v>0</v>
          </cell>
        </row>
        <row r="34">
          <cell r="B34">
            <v>21.525000000000002</v>
          </cell>
          <cell r="C34">
            <v>27.4</v>
          </cell>
          <cell r="D34">
            <v>16.899999999999999</v>
          </cell>
          <cell r="E34">
            <v>65.166666666666671</v>
          </cell>
          <cell r="F34">
            <v>75</v>
          </cell>
          <cell r="G34">
            <v>53</v>
          </cell>
          <cell r="H34">
            <v>19.079999999999998</v>
          </cell>
          <cell r="I34" t="str">
            <v>NE</v>
          </cell>
          <cell r="J34">
            <v>33.480000000000004</v>
          </cell>
          <cell r="K34">
            <v>0</v>
          </cell>
        </row>
        <row r="35">
          <cell r="I35" t="str">
            <v>NE</v>
          </cell>
        </row>
      </sheetData>
      <sheetData sheetId="6">
        <row r="5">
          <cell r="B5">
            <v>21.141666666666662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23.045833333333334</v>
          </cell>
          <cell r="C5">
            <v>28.9</v>
          </cell>
          <cell r="D5">
            <v>19.2</v>
          </cell>
          <cell r="E5">
            <v>80.541666666666671</v>
          </cell>
          <cell r="F5">
            <v>95</v>
          </cell>
          <cell r="G5">
            <v>55</v>
          </cell>
          <cell r="H5">
            <v>8</v>
          </cell>
          <cell r="I5" t="str">
            <v>SE</v>
          </cell>
          <cell r="J5">
            <v>44.800000000000004</v>
          </cell>
          <cell r="K5">
            <v>0</v>
          </cell>
        </row>
        <row r="6">
          <cell r="B6">
            <v>23.362500000000001</v>
          </cell>
          <cell r="C6">
            <v>30.1</v>
          </cell>
          <cell r="D6">
            <v>16.8</v>
          </cell>
          <cell r="E6">
            <v>74.375</v>
          </cell>
          <cell r="F6">
            <v>96</v>
          </cell>
          <cell r="G6">
            <v>43</v>
          </cell>
          <cell r="H6">
            <v>14.4</v>
          </cell>
          <cell r="I6" t="str">
            <v>L</v>
          </cell>
          <cell r="J6">
            <v>27.200000000000003</v>
          </cell>
          <cell r="K6">
            <v>0</v>
          </cell>
        </row>
        <row r="7">
          <cell r="B7">
            <v>23.816666666666666</v>
          </cell>
          <cell r="C7">
            <v>29.8</v>
          </cell>
          <cell r="D7">
            <v>18.899999999999999</v>
          </cell>
          <cell r="E7">
            <v>71.708333333333329</v>
          </cell>
          <cell r="F7">
            <v>88</v>
          </cell>
          <cell r="G7">
            <v>53</v>
          </cell>
          <cell r="H7">
            <v>13.76</v>
          </cell>
          <cell r="I7" t="str">
            <v>NO</v>
          </cell>
          <cell r="J7">
            <v>29.760000000000005</v>
          </cell>
          <cell r="K7">
            <v>0</v>
          </cell>
        </row>
        <row r="8">
          <cell r="B8">
            <v>22.587500000000002</v>
          </cell>
          <cell r="C8">
            <v>30.1</v>
          </cell>
          <cell r="D8">
            <v>18.2</v>
          </cell>
          <cell r="E8">
            <v>80.416666666666671</v>
          </cell>
          <cell r="F8">
            <v>95</v>
          </cell>
          <cell r="G8">
            <v>53</v>
          </cell>
          <cell r="H8">
            <v>26.880000000000003</v>
          </cell>
          <cell r="I8" t="str">
            <v>NO</v>
          </cell>
          <cell r="J8">
            <v>47.360000000000007</v>
          </cell>
          <cell r="K8">
            <v>34</v>
          </cell>
        </row>
        <row r="9">
          <cell r="B9">
            <v>12.895833333333334</v>
          </cell>
          <cell r="C9">
            <v>19.5</v>
          </cell>
          <cell r="D9">
            <v>10.6</v>
          </cell>
          <cell r="E9">
            <v>91.791666666666671</v>
          </cell>
          <cell r="F9">
            <v>96</v>
          </cell>
          <cell r="G9">
            <v>80</v>
          </cell>
          <cell r="H9">
            <v>13.440000000000001</v>
          </cell>
          <cell r="I9" t="str">
            <v>S</v>
          </cell>
          <cell r="J9">
            <v>31.360000000000003</v>
          </cell>
          <cell r="K9">
            <v>29.599999999999998</v>
          </cell>
        </row>
        <row r="10">
          <cell r="B10">
            <v>12.683333333333337</v>
          </cell>
          <cell r="C10">
            <v>16.2</v>
          </cell>
          <cell r="D10">
            <v>10.5</v>
          </cell>
          <cell r="E10">
            <v>91.916666666666671</v>
          </cell>
          <cell r="F10">
            <v>96</v>
          </cell>
          <cell r="G10">
            <v>87</v>
          </cell>
          <cell r="H10">
            <v>21.44</v>
          </cell>
          <cell r="I10" t="str">
            <v>SE</v>
          </cell>
          <cell r="J10">
            <v>40.64</v>
          </cell>
          <cell r="K10">
            <v>18.600000000000001</v>
          </cell>
        </row>
        <row r="11">
          <cell r="B11">
            <v>11.087500000000004</v>
          </cell>
          <cell r="C11">
            <v>15.3</v>
          </cell>
          <cell r="D11">
            <v>7.8</v>
          </cell>
          <cell r="E11">
            <v>78.666666666666671</v>
          </cell>
          <cell r="F11">
            <v>94</v>
          </cell>
          <cell r="G11">
            <v>55</v>
          </cell>
          <cell r="H11">
            <v>21.44</v>
          </cell>
          <cell r="I11" t="str">
            <v>S</v>
          </cell>
          <cell r="J11">
            <v>40.64</v>
          </cell>
          <cell r="K11">
            <v>6.8</v>
          </cell>
        </row>
        <row r="12">
          <cell r="B12">
            <v>11.929166666666667</v>
          </cell>
          <cell r="C12">
            <v>17.399999999999999</v>
          </cell>
          <cell r="D12">
            <v>8.1</v>
          </cell>
          <cell r="E12">
            <v>71.791666666666671</v>
          </cell>
          <cell r="F12">
            <v>90</v>
          </cell>
          <cell r="G12">
            <v>48</v>
          </cell>
          <cell r="H12">
            <v>10.56</v>
          </cell>
          <cell r="I12" t="str">
            <v>SE</v>
          </cell>
          <cell r="J12">
            <v>19.52</v>
          </cell>
          <cell r="K12">
            <v>0</v>
          </cell>
        </row>
        <row r="13">
          <cell r="B13">
            <v>16.412500000000001</v>
          </cell>
          <cell r="C13">
            <v>23.6</v>
          </cell>
          <cell r="D13">
            <v>12.5</v>
          </cell>
          <cell r="E13">
            <v>79.375</v>
          </cell>
          <cell r="F13">
            <v>95</v>
          </cell>
          <cell r="G13">
            <v>58</v>
          </cell>
          <cell r="H13">
            <v>9.9200000000000017</v>
          </cell>
          <cell r="I13" t="str">
            <v>SE</v>
          </cell>
          <cell r="J13">
            <v>24.64</v>
          </cell>
          <cell r="K13">
            <v>0</v>
          </cell>
        </row>
        <row r="14">
          <cell r="B14">
            <v>20.604166666666668</v>
          </cell>
          <cell r="C14">
            <v>27.3</v>
          </cell>
          <cell r="D14">
            <v>16.399999999999999</v>
          </cell>
          <cell r="E14">
            <v>81.458333333333329</v>
          </cell>
          <cell r="F14">
            <v>94</v>
          </cell>
          <cell r="G14">
            <v>61</v>
          </cell>
          <cell r="H14">
            <v>14.4</v>
          </cell>
          <cell r="I14" t="str">
            <v>NE</v>
          </cell>
          <cell r="J14">
            <v>27.200000000000003</v>
          </cell>
          <cell r="K14">
            <v>0</v>
          </cell>
        </row>
        <row r="15">
          <cell r="B15">
            <v>22.308333333333334</v>
          </cell>
          <cell r="C15">
            <v>29</v>
          </cell>
          <cell r="D15">
            <v>16.2</v>
          </cell>
          <cell r="E15">
            <v>79.625</v>
          </cell>
          <cell r="F15">
            <v>96</v>
          </cell>
          <cell r="G15">
            <v>53</v>
          </cell>
          <cell r="H15">
            <v>9.6000000000000014</v>
          </cell>
          <cell r="I15" t="str">
            <v>NO</v>
          </cell>
          <cell r="J15">
            <v>20.8</v>
          </cell>
          <cell r="K15">
            <v>0</v>
          </cell>
        </row>
        <row r="16">
          <cell r="B16">
            <v>23.787499999999994</v>
          </cell>
          <cell r="C16">
            <v>30.9</v>
          </cell>
          <cell r="D16">
            <v>17.100000000000001</v>
          </cell>
          <cell r="E16">
            <v>72.416666666666671</v>
          </cell>
          <cell r="F16">
            <v>94</v>
          </cell>
          <cell r="G16">
            <v>41</v>
          </cell>
          <cell r="H16">
            <v>13.440000000000001</v>
          </cell>
          <cell r="I16" t="str">
            <v>NE</v>
          </cell>
          <cell r="J16">
            <v>26.24</v>
          </cell>
          <cell r="K16">
            <v>0</v>
          </cell>
        </row>
        <row r="17">
          <cell r="B17">
            <v>24.483333333333331</v>
          </cell>
          <cell r="C17">
            <v>30</v>
          </cell>
          <cell r="D17">
            <v>21</v>
          </cell>
          <cell r="E17">
            <v>65.5</v>
          </cell>
          <cell r="F17">
            <v>80</v>
          </cell>
          <cell r="G17">
            <v>43</v>
          </cell>
          <cell r="H17">
            <v>13.12</v>
          </cell>
          <cell r="I17" t="str">
            <v>NE</v>
          </cell>
          <cell r="J17">
            <v>28.160000000000004</v>
          </cell>
          <cell r="K17">
            <v>0</v>
          </cell>
        </row>
        <row r="18">
          <cell r="B18">
            <v>23.629166666666659</v>
          </cell>
          <cell r="C18">
            <v>29.6</v>
          </cell>
          <cell r="D18">
            <v>19.3</v>
          </cell>
          <cell r="E18">
            <v>64.25</v>
          </cell>
          <cell r="F18">
            <v>84</v>
          </cell>
          <cell r="G18">
            <v>37</v>
          </cell>
          <cell r="H18">
            <v>21.12</v>
          </cell>
          <cell r="I18" t="str">
            <v>NE</v>
          </cell>
          <cell r="J18">
            <v>32.64</v>
          </cell>
          <cell r="K18">
            <v>0</v>
          </cell>
        </row>
        <row r="19">
          <cell r="B19">
            <v>22.912499999999998</v>
          </cell>
          <cell r="C19">
            <v>29.7</v>
          </cell>
          <cell r="D19">
            <v>15.9</v>
          </cell>
          <cell r="E19">
            <v>65.541666666666671</v>
          </cell>
          <cell r="F19">
            <v>91</v>
          </cell>
          <cell r="G19">
            <v>33</v>
          </cell>
          <cell r="H19">
            <v>12.48</v>
          </cell>
          <cell r="I19" t="str">
            <v>NE</v>
          </cell>
          <cell r="J19">
            <v>24.64</v>
          </cell>
          <cell r="K19">
            <v>0</v>
          </cell>
        </row>
        <row r="20">
          <cell r="B20">
            <v>22.0625</v>
          </cell>
          <cell r="C20">
            <v>29.3</v>
          </cell>
          <cell r="D20">
            <v>15.1</v>
          </cell>
          <cell r="E20">
            <v>66.458333333333329</v>
          </cell>
          <cell r="F20">
            <v>90</v>
          </cell>
          <cell r="G20">
            <v>37</v>
          </cell>
          <cell r="H20">
            <v>9.9200000000000017</v>
          </cell>
          <cell r="I20" t="str">
            <v>NO</v>
          </cell>
          <cell r="J20">
            <v>21.76</v>
          </cell>
          <cell r="K20">
            <v>0</v>
          </cell>
        </row>
        <row r="21">
          <cell r="B21">
            <v>21.837500000000002</v>
          </cell>
          <cell r="C21">
            <v>28.9</v>
          </cell>
          <cell r="D21">
            <v>14.9</v>
          </cell>
          <cell r="E21">
            <v>71.625</v>
          </cell>
          <cell r="F21">
            <v>96</v>
          </cell>
          <cell r="G21">
            <v>42</v>
          </cell>
          <cell r="H21">
            <v>16</v>
          </cell>
          <cell r="I21" t="str">
            <v>NO</v>
          </cell>
          <cell r="J21">
            <v>29.760000000000005</v>
          </cell>
          <cell r="K21">
            <v>0</v>
          </cell>
        </row>
        <row r="22">
          <cell r="B22">
            <v>22.866666666666664</v>
          </cell>
          <cell r="C22">
            <v>28.9</v>
          </cell>
          <cell r="D22">
            <v>17.600000000000001</v>
          </cell>
          <cell r="E22">
            <v>66.25</v>
          </cell>
          <cell r="F22">
            <v>85</v>
          </cell>
          <cell r="G22">
            <v>43</v>
          </cell>
          <cell r="H22">
            <v>24.64</v>
          </cell>
          <cell r="I22" t="str">
            <v>NO</v>
          </cell>
          <cell r="J22">
            <v>45.760000000000005</v>
          </cell>
          <cell r="K22">
            <v>0</v>
          </cell>
        </row>
        <row r="23">
          <cell r="B23">
            <v>23.379166666666666</v>
          </cell>
          <cell r="C23">
            <v>27.9</v>
          </cell>
          <cell r="D23">
            <v>20</v>
          </cell>
          <cell r="E23">
            <v>75.916666666666671</v>
          </cell>
          <cell r="F23">
            <v>91</v>
          </cell>
          <cell r="G23">
            <v>59</v>
          </cell>
          <cell r="H23">
            <v>25.92</v>
          </cell>
          <cell r="I23" t="str">
            <v>NO</v>
          </cell>
          <cell r="J23">
            <v>51.84</v>
          </cell>
          <cell r="K23">
            <v>0.2</v>
          </cell>
        </row>
        <row r="24">
          <cell r="B24">
            <v>19.274999999999999</v>
          </cell>
          <cell r="C24">
            <v>22.9</v>
          </cell>
          <cell r="D24">
            <v>17.3</v>
          </cell>
          <cell r="E24">
            <v>92.666666666666671</v>
          </cell>
          <cell r="F24">
            <v>96</v>
          </cell>
          <cell r="G24">
            <v>81</v>
          </cell>
          <cell r="H24">
            <v>12.8</v>
          </cell>
          <cell r="I24" t="str">
            <v>S</v>
          </cell>
          <cell r="J24">
            <v>39.360000000000007</v>
          </cell>
          <cell r="K24">
            <v>61.600000000000009</v>
          </cell>
        </row>
        <row r="25">
          <cell r="B25">
            <v>17.170833333333334</v>
          </cell>
          <cell r="C25">
            <v>18.100000000000001</v>
          </cell>
          <cell r="D25">
            <v>16.399999999999999</v>
          </cell>
          <cell r="E25">
            <v>95.166666666666671</v>
          </cell>
          <cell r="F25">
            <v>97</v>
          </cell>
          <cell r="G25">
            <v>90</v>
          </cell>
          <cell r="H25">
            <v>13.12</v>
          </cell>
          <cell r="I25" t="str">
            <v>SE</v>
          </cell>
          <cell r="J25">
            <v>40</v>
          </cell>
          <cell r="K25">
            <v>83</v>
          </cell>
        </row>
        <row r="26">
          <cell r="B26">
            <v>17.033333333333335</v>
          </cell>
          <cell r="C26">
            <v>20.7</v>
          </cell>
          <cell r="D26">
            <v>14.8</v>
          </cell>
          <cell r="E26">
            <v>88.625</v>
          </cell>
          <cell r="F26">
            <v>97</v>
          </cell>
          <cell r="G26">
            <v>62</v>
          </cell>
          <cell r="H26">
            <v>9.2799999999999994</v>
          </cell>
          <cell r="I26" t="str">
            <v>S</v>
          </cell>
          <cell r="J26">
            <v>22.080000000000002</v>
          </cell>
          <cell r="K26">
            <v>1.2000000000000002</v>
          </cell>
        </row>
        <row r="27">
          <cell r="B27">
            <v>13.8125</v>
          </cell>
          <cell r="C27">
            <v>22.6</v>
          </cell>
          <cell r="D27">
            <v>7.2</v>
          </cell>
          <cell r="E27">
            <v>80</v>
          </cell>
          <cell r="F27">
            <v>98</v>
          </cell>
          <cell r="G27">
            <v>41</v>
          </cell>
          <cell r="H27">
            <v>12.48</v>
          </cell>
          <cell r="I27" t="str">
            <v>SE</v>
          </cell>
          <cell r="J27">
            <v>24.96</v>
          </cell>
          <cell r="K27">
            <v>0.4</v>
          </cell>
        </row>
        <row r="28">
          <cell r="B28">
            <v>15.816666666666665</v>
          </cell>
          <cell r="C28">
            <v>26.6</v>
          </cell>
          <cell r="D28">
            <v>8.4</v>
          </cell>
          <cell r="E28">
            <v>74.666666666666671</v>
          </cell>
          <cell r="F28">
            <v>94</v>
          </cell>
          <cell r="G28">
            <v>41</v>
          </cell>
          <cell r="H28">
            <v>9.6000000000000014</v>
          </cell>
          <cell r="I28" t="str">
            <v>SE</v>
          </cell>
          <cell r="J28">
            <v>19.52</v>
          </cell>
          <cell r="K28">
            <v>0</v>
          </cell>
        </row>
        <row r="29">
          <cell r="B29">
            <v>17.237500000000001</v>
          </cell>
          <cell r="C29">
            <v>26.1</v>
          </cell>
          <cell r="D29">
            <v>10</v>
          </cell>
          <cell r="E29">
            <v>78</v>
          </cell>
          <cell r="F29">
            <v>97</v>
          </cell>
          <cell r="G29">
            <v>41</v>
          </cell>
          <cell r="H29">
            <v>10.88</v>
          </cell>
          <cell r="I29" t="str">
            <v>SE</v>
          </cell>
          <cell r="J29">
            <v>24.64</v>
          </cell>
          <cell r="K29">
            <v>0.2</v>
          </cell>
        </row>
        <row r="30">
          <cell r="B30">
            <v>17.137499999999999</v>
          </cell>
          <cell r="C30">
            <v>24.5</v>
          </cell>
          <cell r="D30">
            <v>11.5</v>
          </cell>
          <cell r="E30">
            <v>87</v>
          </cell>
          <cell r="F30">
            <v>97</v>
          </cell>
          <cell r="G30">
            <v>66</v>
          </cell>
          <cell r="H30">
            <v>10.240000000000002</v>
          </cell>
          <cell r="I30" t="str">
            <v>SE</v>
          </cell>
          <cell r="J30">
            <v>23.36</v>
          </cell>
          <cell r="K30">
            <v>0</v>
          </cell>
        </row>
        <row r="31">
          <cell r="B31">
            <v>21.670833333333331</v>
          </cell>
          <cell r="C31">
            <v>29.1</v>
          </cell>
          <cell r="D31">
            <v>16.5</v>
          </cell>
          <cell r="E31">
            <v>71.541666666666671</v>
          </cell>
          <cell r="F31">
            <v>94</v>
          </cell>
          <cell r="G31">
            <v>39</v>
          </cell>
          <cell r="H31">
            <v>17.28</v>
          </cell>
          <cell r="I31" t="str">
            <v>NE</v>
          </cell>
          <cell r="J31">
            <v>31.360000000000003</v>
          </cell>
          <cell r="K31">
            <v>0</v>
          </cell>
        </row>
        <row r="32">
          <cell r="B32">
            <v>22.837500000000002</v>
          </cell>
          <cell r="C32">
            <v>29.7</v>
          </cell>
          <cell r="D32">
            <v>18.100000000000001</v>
          </cell>
          <cell r="E32">
            <v>60.958333333333336</v>
          </cell>
          <cell r="F32">
            <v>82</v>
          </cell>
          <cell r="G32">
            <v>32</v>
          </cell>
          <cell r="H32">
            <v>14.719999999999999</v>
          </cell>
          <cell r="I32" t="str">
            <v>NE</v>
          </cell>
          <cell r="J32">
            <v>30.080000000000002</v>
          </cell>
          <cell r="K32">
            <v>0</v>
          </cell>
        </row>
        <row r="33">
          <cell r="B33">
            <v>22.504166666666674</v>
          </cell>
          <cell r="C33">
            <v>29.2</v>
          </cell>
          <cell r="D33">
            <v>15.4</v>
          </cell>
          <cell r="E33">
            <v>57.541666666666664</v>
          </cell>
          <cell r="F33">
            <v>82</v>
          </cell>
          <cell r="G33">
            <v>32</v>
          </cell>
          <cell r="H33">
            <v>13.76</v>
          </cell>
          <cell r="I33" t="str">
            <v>NE</v>
          </cell>
          <cell r="J33">
            <v>32.96</v>
          </cell>
          <cell r="K33">
            <v>0</v>
          </cell>
        </row>
        <row r="34">
          <cell r="B34">
            <v>21.720833333333331</v>
          </cell>
          <cell r="C34">
            <v>29</v>
          </cell>
          <cell r="D34">
            <v>14.2</v>
          </cell>
          <cell r="E34">
            <v>57.916666666666664</v>
          </cell>
          <cell r="F34">
            <v>85</v>
          </cell>
          <cell r="G34">
            <v>29</v>
          </cell>
          <cell r="H34">
            <v>13.12</v>
          </cell>
          <cell r="I34" t="str">
            <v>NE</v>
          </cell>
          <cell r="J34">
            <v>25.28</v>
          </cell>
          <cell r="K34">
            <v>0</v>
          </cell>
        </row>
        <row r="35">
          <cell r="I35" t="str">
            <v>SE</v>
          </cell>
        </row>
      </sheetData>
      <sheetData sheetId="6">
        <row r="5">
          <cell r="B5">
            <v>22.520833333333329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24.087500000000006</v>
          </cell>
          <cell r="C5">
            <v>30</v>
          </cell>
          <cell r="D5">
            <v>20.2</v>
          </cell>
          <cell r="E5">
            <v>79.583333333333329</v>
          </cell>
          <cell r="F5">
            <v>96</v>
          </cell>
          <cell r="G5">
            <v>54</v>
          </cell>
          <cell r="H5">
            <v>8.64</v>
          </cell>
          <cell r="I5" t="str">
            <v>S</v>
          </cell>
          <cell r="J5">
            <v>20.8</v>
          </cell>
          <cell r="K5">
            <v>0.2</v>
          </cell>
        </row>
        <row r="6">
          <cell r="B6">
            <v>23.200000000000003</v>
          </cell>
          <cell r="C6">
            <v>29.6</v>
          </cell>
          <cell r="D6">
            <v>18.899999999999999</v>
          </cell>
          <cell r="E6">
            <v>77.166666666666671</v>
          </cell>
          <cell r="F6">
            <v>95</v>
          </cell>
          <cell r="G6">
            <v>49</v>
          </cell>
          <cell r="H6">
            <v>6.4</v>
          </cell>
          <cell r="I6" t="str">
            <v>NE</v>
          </cell>
          <cell r="J6">
            <v>20.480000000000004</v>
          </cell>
          <cell r="K6">
            <v>0.2</v>
          </cell>
        </row>
        <row r="7">
          <cell r="B7">
            <v>24.300000000000004</v>
          </cell>
          <cell r="C7">
            <v>31.8</v>
          </cell>
          <cell r="D7">
            <v>19.5</v>
          </cell>
          <cell r="E7">
            <v>73.217391304347828</v>
          </cell>
          <cell r="F7">
            <v>94</v>
          </cell>
          <cell r="G7">
            <v>39</v>
          </cell>
          <cell r="H7">
            <v>10.56</v>
          </cell>
          <cell r="I7" t="str">
            <v>N</v>
          </cell>
          <cell r="J7">
            <v>19.840000000000003</v>
          </cell>
          <cell r="K7">
            <v>0</v>
          </cell>
        </row>
        <row r="8">
          <cell r="B8">
            <v>24.587500000000002</v>
          </cell>
          <cell r="C8">
            <v>32.200000000000003</v>
          </cell>
          <cell r="D8">
            <v>20.100000000000001</v>
          </cell>
          <cell r="E8">
            <v>69.75</v>
          </cell>
          <cell r="F8">
            <v>88</v>
          </cell>
          <cell r="G8">
            <v>39</v>
          </cell>
          <cell r="H8">
            <v>12.8</v>
          </cell>
          <cell r="I8" t="str">
            <v>N</v>
          </cell>
          <cell r="J8">
            <v>43.52</v>
          </cell>
          <cell r="K8">
            <v>0</v>
          </cell>
        </row>
        <row r="9">
          <cell r="B9">
            <v>20.154166666666669</v>
          </cell>
          <cell r="C9">
            <v>24.7</v>
          </cell>
          <cell r="D9">
            <v>15.9</v>
          </cell>
          <cell r="E9">
            <v>86.5</v>
          </cell>
          <cell r="F9">
            <v>93</v>
          </cell>
          <cell r="G9">
            <v>71</v>
          </cell>
          <cell r="H9">
            <v>13.76</v>
          </cell>
          <cell r="I9" t="str">
            <v>SO</v>
          </cell>
          <cell r="J9">
            <v>27.52</v>
          </cell>
          <cell r="K9">
            <v>3.6</v>
          </cell>
        </row>
        <row r="10">
          <cell r="B10">
            <v>16.770833333333332</v>
          </cell>
          <cell r="C10">
            <v>18.3</v>
          </cell>
          <cell r="D10">
            <v>15.4</v>
          </cell>
          <cell r="E10">
            <v>93.416666666666671</v>
          </cell>
          <cell r="F10">
            <v>97</v>
          </cell>
          <cell r="G10">
            <v>87</v>
          </cell>
          <cell r="H10">
            <v>5.7600000000000007</v>
          </cell>
          <cell r="I10" t="str">
            <v>S</v>
          </cell>
          <cell r="J10">
            <v>15.36</v>
          </cell>
          <cell r="K10">
            <v>29.2</v>
          </cell>
        </row>
        <row r="11">
          <cell r="B11">
            <v>15.016666666666666</v>
          </cell>
          <cell r="C11">
            <v>18.2</v>
          </cell>
          <cell r="D11">
            <v>13</v>
          </cell>
          <cell r="E11">
            <v>94.416666666666671</v>
          </cell>
          <cell r="F11">
            <v>97</v>
          </cell>
          <cell r="G11">
            <v>89</v>
          </cell>
          <cell r="H11">
            <v>13.440000000000001</v>
          </cell>
          <cell r="I11" t="str">
            <v>SO</v>
          </cell>
          <cell r="J11">
            <v>29.12</v>
          </cell>
          <cell r="K11">
            <v>17.799999999999994</v>
          </cell>
        </row>
        <row r="12">
          <cell r="B12">
            <v>15.00416666666667</v>
          </cell>
          <cell r="C12">
            <v>17.600000000000001</v>
          </cell>
          <cell r="D12">
            <v>12.5</v>
          </cell>
          <cell r="E12">
            <v>86.75</v>
          </cell>
          <cell r="F12">
            <v>92</v>
          </cell>
          <cell r="G12">
            <v>81</v>
          </cell>
          <cell r="H12">
            <v>8</v>
          </cell>
          <cell r="I12" t="str">
            <v>SO</v>
          </cell>
          <cell r="J12">
            <v>14.080000000000002</v>
          </cell>
          <cell r="K12">
            <v>0.4</v>
          </cell>
        </row>
        <row r="13">
          <cell r="B13">
            <v>17.283333333333331</v>
          </cell>
          <cell r="C13">
            <v>20.5</v>
          </cell>
          <cell r="D13">
            <v>15.1</v>
          </cell>
          <cell r="E13">
            <v>88.958333333333329</v>
          </cell>
          <cell r="F13">
            <v>96</v>
          </cell>
          <cell r="G13">
            <v>77</v>
          </cell>
          <cell r="H13">
            <v>8.32</v>
          </cell>
          <cell r="I13" t="str">
            <v>S</v>
          </cell>
          <cell r="J13">
            <v>18.559999999999999</v>
          </cell>
          <cell r="K13">
            <v>0</v>
          </cell>
        </row>
        <row r="14">
          <cell r="B14">
            <v>20.108333333333334</v>
          </cell>
          <cell r="C14">
            <v>27.8</v>
          </cell>
          <cell r="D14">
            <v>16.5</v>
          </cell>
          <cell r="E14">
            <v>85.458333333333329</v>
          </cell>
          <cell r="F14">
            <v>97</v>
          </cell>
          <cell r="G14">
            <v>61</v>
          </cell>
          <cell r="H14">
            <v>8.32</v>
          </cell>
          <cell r="I14" t="str">
            <v>NE</v>
          </cell>
          <cell r="J14">
            <v>21.12</v>
          </cell>
          <cell r="K14">
            <v>0.60000000000000009</v>
          </cell>
        </row>
        <row r="15">
          <cell r="B15">
            <v>23.683333333333326</v>
          </cell>
          <cell r="C15">
            <v>31</v>
          </cell>
          <cell r="D15">
            <v>18.8</v>
          </cell>
          <cell r="E15">
            <v>81.333333333333329</v>
          </cell>
          <cell r="F15">
            <v>97</v>
          </cell>
          <cell r="G15">
            <v>46</v>
          </cell>
          <cell r="H15">
            <v>7.3599999999999994</v>
          </cell>
          <cell r="I15" t="str">
            <v>N</v>
          </cell>
          <cell r="J15">
            <v>20.480000000000004</v>
          </cell>
          <cell r="K15">
            <v>0</v>
          </cell>
        </row>
        <row r="16">
          <cell r="B16">
            <v>24.029166666666669</v>
          </cell>
          <cell r="C16">
            <v>30.6</v>
          </cell>
          <cell r="D16">
            <v>19.100000000000001</v>
          </cell>
          <cell r="E16">
            <v>78.791666666666671</v>
          </cell>
          <cell r="F16">
            <v>97</v>
          </cell>
          <cell r="G16">
            <v>47</v>
          </cell>
          <cell r="H16">
            <v>8</v>
          </cell>
          <cell r="I16" t="str">
            <v>NE</v>
          </cell>
          <cell r="J16">
            <v>19.200000000000003</v>
          </cell>
          <cell r="K16">
            <v>0</v>
          </cell>
        </row>
        <row r="17">
          <cell r="B17">
            <v>23.233333333333338</v>
          </cell>
          <cell r="C17">
            <v>31</v>
          </cell>
          <cell r="D17">
            <v>18</v>
          </cell>
          <cell r="E17">
            <v>78.458333333333329</v>
          </cell>
          <cell r="F17">
            <v>96</v>
          </cell>
          <cell r="G17">
            <v>47</v>
          </cell>
          <cell r="H17">
            <v>6.4</v>
          </cell>
          <cell r="I17" t="str">
            <v>O</v>
          </cell>
          <cell r="J17">
            <v>15.680000000000001</v>
          </cell>
          <cell r="K17">
            <v>0.2</v>
          </cell>
        </row>
        <row r="18">
          <cell r="B18">
            <v>22.995833333333334</v>
          </cell>
          <cell r="C18">
            <v>30.3</v>
          </cell>
          <cell r="D18">
            <v>17.2</v>
          </cell>
          <cell r="E18">
            <v>72.208333333333329</v>
          </cell>
          <cell r="F18">
            <v>94</v>
          </cell>
          <cell r="G18">
            <v>39</v>
          </cell>
          <cell r="H18">
            <v>7.68</v>
          </cell>
          <cell r="I18" t="str">
            <v>S</v>
          </cell>
          <cell r="J18">
            <v>17.28</v>
          </cell>
          <cell r="K18">
            <v>0</v>
          </cell>
        </row>
        <row r="19">
          <cell r="B19">
            <v>22.079166666666666</v>
          </cell>
          <cell r="C19">
            <v>29.6</v>
          </cell>
          <cell r="D19">
            <v>16</v>
          </cell>
          <cell r="E19">
            <v>72.958333333333329</v>
          </cell>
          <cell r="F19">
            <v>94</v>
          </cell>
          <cell r="G19">
            <v>36</v>
          </cell>
          <cell r="H19">
            <v>8</v>
          </cell>
          <cell r="I19" t="str">
            <v>S</v>
          </cell>
          <cell r="J19">
            <v>17.919999999999998</v>
          </cell>
          <cell r="K19">
            <v>0</v>
          </cell>
        </row>
        <row r="20">
          <cell r="B20">
            <v>21.929166666666671</v>
          </cell>
          <cell r="C20">
            <v>29.5</v>
          </cell>
          <cell r="D20">
            <v>16</v>
          </cell>
          <cell r="E20">
            <v>72.375</v>
          </cell>
          <cell r="F20">
            <v>94</v>
          </cell>
          <cell r="G20">
            <v>38</v>
          </cell>
          <cell r="H20">
            <v>9.2799999999999994</v>
          </cell>
          <cell r="I20" t="str">
            <v>O</v>
          </cell>
          <cell r="J20">
            <v>19.52</v>
          </cell>
          <cell r="K20">
            <v>0</v>
          </cell>
        </row>
        <row r="21">
          <cell r="B21">
            <v>22.420833333333334</v>
          </cell>
          <cell r="C21">
            <v>29.2</v>
          </cell>
          <cell r="D21">
            <v>16.7</v>
          </cell>
          <cell r="E21">
            <v>71.375</v>
          </cell>
          <cell r="F21">
            <v>93</v>
          </cell>
          <cell r="G21">
            <v>41</v>
          </cell>
          <cell r="H21">
            <v>9.9200000000000017</v>
          </cell>
          <cell r="I21" t="str">
            <v>NE</v>
          </cell>
          <cell r="J21">
            <v>26.24</v>
          </cell>
          <cell r="K21">
            <v>0</v>
          </cell>
        </row>
        <row r="22">
          <cell r="B22">
            <v>23.691666666666663</v>
          </cell>
          <cell r="C22">
            <v>31.3</v>
          </cell>
          <cell r="D22">
            <v>17.600000000000001</v>
          </cell>
          <cell r="E22">
            <v>62.791666666666664</v>
          </cell>
          <cell r="F22">
            <v>87</v>
          </cell>
          <cell r="G22">
            <v>30</v>
          </cell>
          <cell r="H22">
            <v>15.040000000000001</v>
          </cell>
          <cell r="I22" t="str">
            <v>N</v>
          </cell>
          <cell r="J22">
            <v>36.480000000000004</v>
          </cell>
          <cell r="K22">
            <v>0</v>
          </cell>
        </row>
        <row r="23">
          <cell r="B23">
            <v>25.162499999999994</v>
          </cell>
          <cell r="C23">
            <v>31.8</v>
          </cell>
          <cell r="D23">
            <v>20.9</v>
          </cell>
          <cell r="E23">
            <v>58.25</v>
          </cell>
          <cell r="F23">
            <v>76</v>
          </cell>
          <cell r="G23">
            <v>37</v>
          </cell>
          <cell r="H23">
            <v>12.8</v>
          </cell>
          <cell r="I23" t="str">
            <v>NO</v>
          </cell>
          <cell r="J23">
            <v>37.44</v>
          </cell>
          <cell r="K23">
            <v>0</v>
          </cell>
        </row>
        <row r="24">
          <cell r="B24">
            <v>21.829166666666666</v>
          </cell>
          <cell r="C24">
            <v>25.3</v>
          </cell>
          <cell r="D24">
            <v>18.899999999999999</v>
          </cell>
          <cell r="E24">
            <v>84.130434782608702</v>
          </cell>
          <cell r="F24">
            <v>97</v>
          </cell>
          <cell r="G24">
            <v>63</v>
          </cell>
          <cell r="H24">
            <v>9.9200000000000017</v>
          </cell>
          <cell r="I24" t="str">
            <v>NO</v>
          </cell>
          <cell r="J24">
            <v>25.6</v>
          </cell>
          <cell r="K24">
            <v>51.2</v>
          </cell>
        </row>
        <row r="25">
          <cell r="B25">
            <v>18.625</v>
          </cell>
          <cell r="C25">
            <v>19.600000000000001</v>
          </cell>
          <cell r="D25">
            <v>16.7</v>
          </cell>
          <cell r="E25">
            <v>95.583333333333329</v>
          </cell>
          <cell r="F25">
            <v>98</v>
          </cell>
          <cell r="G25">
            <v>94</v>
          </cell>
          <cell r="H25">
            <v>16</v>
          </cell>
          <cell r="I25" t="str">
            <v>L</v>
          </cell>
          <cell r="J25">
            <v>51.52000000000001</v>
          </cell>
          <cell r="K25">
            <v>45.999999999999993</v>
          </cell>
        </row>
        <row r="26">
          <cell r="B26">
            <v>18.933333333333334</v>
          </cell>
          <cell r="C26">
            <v>23</v>
          </cell>
          <cell r="D26">
            <v>17</v>
          </cell>
          <cell r="E26">
            <v>88.25</v>
          </cell>
          <cell r="F26">
            <v>98</v>
          </cell>
          <cell r="G26">
            <v>63</v>
          </cell>
          <cell r="H26">
            <v>10.88</v>
          </cell>
          <cell r="I26" t="str">
            <v>SO</v>
          </cell>
          <cell r="J26">
            <v>23.680000000000003</v>
          </cell>
          <cell r="K26">
            <v>10.399999999999999</v>
          </cell>
        </row>
        <row r="27">
          <cell r="B27">
            <v>16.766666666666666</v>
          </cell>
          <cell r="C27">
            <v>24.6</v>
          </cell>
          <cell r="D27">
            <v>10.9</v>
          </cell>
          <cell r="E27">
            <v>77.041666666666671</v>
          </cell>
          <cell r="F27">
            <v>96</v>
          </cell>
          <cell r="G27">
            <v>43</v>
          </cell>
          <cell r="H27">
            <v>6.08</v>
          </cell>
          <cell r="I27" t="str">
            <v>S</v>
          </cell>
          <cell r="J27">
            <v>17.600000000000001</v>
          </cell>
          <cell r="K27">
            <v>0.2</v>
          </cell>
        </row>
        <row r="28">
          <cell r="B28">
            <v>17.766666666666662</v>
          </cell>
          <cell r="C28">
            <v>26.7</v>
          </cell>
          <cell r="D28">
            <v>11.9</v>
          </cell>
          <cell r="E28">
            <v>78.25</v>
          </cell>
          <cell r="F28">
            <v>96</v>
          </cell>
          <cell r="G28">
            <v>42</v>
          </cell>
          <cell r="H28">
            <v>5.120000000000001</v>
          </cell>
          <cell r="I28" t="str">
            <v>SO</v>
          </cell>
          <cell r="J28">
            <v>11.840000000000002</v>
          </cell>
          <cell r="K28">
            <v>0.2</v>
          </cell>
        </row>
        <row r="29">
          <cell r="B29">
            <v>18.787500000000001</v>
          </cell>
          <cell r="C29">
            <v>28</v>
          </cell>
          <cell r="D29">
            <v>12.6</v>
          </cell>
          <cell r="E29">
            <v>81.958333333333329</v>
          </cell>
          <cell r="F29">
            <v>98</v>
          </cell>
          <cell r="G29">
            <v>51</v>
          </cell>
          <cell r="H29">
            <v>6.08</v>
          </cell>
          <cell r="I29" t="str">
            <v>S</v>
          </cell>
          <cell r="J29">
            <v>12.48</v>
          </cell>
          <cell r="K29">
            <v>0</v>
          </cell>
        </row>
        <row r="30">
          <cell r="B30">
            <v>20.25</v>
          </cell>
          <cell r="C30">
            <v>27.4</v>
          </cell>
          <cell r="D30">
            <v>14.5</v>
          </cell>
          <cell r="E30">
            <v>77.333333333333329</v>
          </cell>
          <cell r="F30">
            <v>95</v>
          </cell>
          <cell r="G30">
            <v>51</v>
          </cell>
          <cell r="H30">
            <v>8</v>
          </cell>
          <cell r="I30" t="str">
            <v>SE</v>
          </cell>
          <cell r="J30">
            <v>18.559999999999999</v>
          </cell>
          <cell r="K30">
            <v>0.2</v>
          </cell>
        </row>
        <row r="31">
          <cell r="B31">
            <v>21.233333333333331</v>
          </cell>
          <cell r="C31">
            <v>28.1</v>
          </cell>
          <cell r="D31">
            <v>15.9</v>
          </cell>
          <cell r="E31">
            <v>72.916666666666671</v>
          </cell>
          <cell r="F31">
            <v>92</v>
          </cell>
          <cell r="G31">
            <v>43</v>
          </cell>
          <cell r="H31">
            <v>9.9200000000000017</v>
          </cell>
          <cell r="I31" t="str">
            <v>NE</v>
          </cell>
          <cell r="J31">
            <v>21.44</v>
          </cell>
          <cell r="K31">
            <v>0</v>
          </cell>
        </row>
        <row r="32">
          <cell r="B32">
            <v>21.795833333333334</v>
          </cell>
          <cell r="C32">
            <v>29.1</v>
          </cell>
          <cell r="D32">
            <v>16.399999999999999</v>
          </cell>
          <cell r="E32">
            <v>70.416666666666671</v>
          </cell>
          <cell r="F32">
            <v>92</v>
          </cell>
          <cell r="G32">
            <v>40</v>
          </cell>
          <cell r="H32">
            <v>9.9200000000000017</v>
          </cell>
          <cell r="I32" t="str">
            <v>NE</v>
          </cell>
          <cell r="J32">
            <v>25.92</v>
          </cell>
          <cell r="K32">
            <v>0</v>
          </cell>
        </row>
        <row r="33">
          <cell r="B33">
            <v>21.516666666666669</v>
          </cell>
          <cell r="C33">
            <v>29.2</v>
          </cell>
          <cell r="D33">
            <v>15.7</v>
          </cell>
          <cell r="E33">
            <v>71.916666666666671</v>
          </cell>
          <cell r="F33">
            <v>95</v>
          </cell>
          <cell r="G33">
            <v>39</v>
          </cell>
          <cell r="H33">
            <v>9.2799999999999994</v>
          </cell>
          <cell r="I33" t="str">
            <v>NE</v>
          </cell>
          <cell r="J33">
            <v>20.16</v>
          </cell>
          <cell r="K33">
            <v>0</v>
          </cell>
        </row>
        <row r="34">
          <cell r="B34">
            <v>21.929166666666671</v>
          </cell>
          <cell r="C34">
            <v>30.3</v>
          </cell>
          <cell r="D34">
            <v>16.100000000000001</v>
          </cell>
          <cell r="E34">
            <v>69.208333333333329</v>
          </cell>
          <cell r="F34">
            <v>95</v>
          </cell>
          <cell r="G34">
            <v>29</v>
          </cell>
          <cell r="H34">
            <v>7.0400000000000009</v>
          </cell>
          <cell r="I34" t="str">
            <v>NO</v>
          </cell>
          <cell r="J34">
            <v>15.36</v>
          </cell>
          <cell r="K34">
            <v>0</v>
          </cell>
        </row>
        <row r="35">
          <cell r="I35" t="str">
            <v>S</v>
          </cell>
        </row>
      </sheetData>
      <sheetData sheetId="6">
        <row r="5">
          <cell r="B5">
            <v>21.445833333333329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24.520833333333332</v>
          </cell>
          <cell r="C5">
            <v>31.5</v>
          </cell>
          <cell r="D5">
            <v>19.3</v>
          </cell>
          <cell r="E5">
            <v>81.833333333333329</v>
          </cell>
          <cell r="F5">
            <v>97</v>
          </cell>
          <cell r="G5">
            <v>48</v>
          </cell>
          <cell r="H5">
            <v>8.2799999999999994</v>
          </cell>
          <cell r="I5" t="str">
            <v>SE</v>
          </cell>
          <cell r="J5">
            <v>18.720000000000002</v>
          </cell>
          <cell r="K5">
            <v>0</v>
          </cell>
        </row>
        <row r="6">
          <cell r="B6">
            <v>24.783333333333335</v>
          </cell>
          <cell r="C6">
            <v>32.200000000000003</v>
          </cell>
          <cell r="D6">
            <v>18.899999999999999</v>
          </cell>
          <cell r="E6">
            <v>77.333333333333329</v>
          </cell>
          <cell r="F6">
            <v>97</v>
          </cell>
          <cell r="G6">
            <v>42</v>
          </cell>
          <cell r="H6">
            <v>12.6</v>
          </cell>
          <cell r="I6" t="str">
            <v>NE</v>
          </cell>
          <cell r="J6">
            <v>25.56</v>
          </cell>
          <cell r="K6">
            <v>0</v>
          </cell>
        </row>
        <row r="7">
          <cell r="B7">
            <v>24.612499999999997</v>
          </cell>
          <cell r="C7">
            <v>32</v>
          </cell>
          <cell r="D7">
            <v>18.7</v>
          </cell>
          <cell r="E7">
            <v>78.708333333333329</v>
          </cell>
          <cell r="F7">
            <v>97</v>
          </cell>
          <cell r="G7">
            <v>51</v>
          </cell>
          <cell r="H7">
            <v>14.4</v>
          </cell>
          <cell r="I7" t="str">
            <v>SE</v>
          </cell>
          <cell r="J7">
            <v>32.76</v>
          </cell>
          <cell r="K7">
            <v>0.2</v>
          </cell>
        </row>
        <row r="8">
          <cell r="B8">
            <v>25.449999999999992</v>
          </cell>
          <cell r="C8">
            <v>32</v>
          </cell>
          <cell r="D8">
            <v>18.899999999999999</v>
          </cell>
          <cell r="E8">
            <v>78.25</v>
          </cell>
          <cell r="F8">
            <v>95</v>
          </cell>
          <cell r="G8">
            <v>52</v>
          </cell>
          <cell r="H8">
            <v>18.36</v>
          </cell>
          <cell r="I8" t="str">
            <v>NO</v>
          </cell>
          <cell r="J8">
            <v>54.36</v>
          </cell>
          <cell r="K8">
            <v>18.799999999999997</v>
          </cell>
        </row>
        <row r="9">
          <cell r="B9">
            <v>15.262500000000001</v>
          </cell>
          <cell r="C9">
            <v>18.899999999999999</v>
          </cell>
          <cell r="D9">
            <v>13.7</v>
          </cell>
          <cell r="E9">
            <v>89.75</v>
          </cell>
          <cell r="F9">
            <v>96</v>
          </cell>
          <cell r="G9">
            <v>78</v>
          </cell>
          <cell r="H9">
            <v>14.4</v>
          </cell>
          <cell r="I9" t="str">
            <v>S</v>
          </cell>
          <cell r="J9">
            <v>31.680000000000003</v>
          </cell>
          <cell r="K9">
            <v>10.399999999999999</v>
          </cell>
        </row>
        <row r="10">
          <cell r="B10">
            <v>14.691666666666672</v>
          </cell>
          <cell r="C10">
            <v>17.2</v>
          </cell>
          <cell r="D10">
            <v>12.9</v>
          </cell>
          <cell r="E10">
            <v>88.625</v>
          </cell>
          <cell r="F10">
            <v>96</v>
          </cell>
          <cell r="G10">
            <v>78</v>
          </cell>
          <cell r="H10">
            <v>8.64</v>
          </cell>
          <cell r="I10" t="str">
            <v>SE</v>
          </cell>
          <cell r="J10">
            <v>30.96</v>
          </cell>
          <cell r="K10">
            <v>18</v>
          </cell>
        </row>
        <row r="11">
          <cell r="B11">
            <v>13.320833333333333</v>
          </cell>
          <cell r="C11">
            <v>17.399999999999999</v>
          </cell>
          <cell r="D11">
            <v>10.199999999999999</v>
          </cell>
          <cell r="E11">
            <v>80.083333333333329</v>
          </cell>
          <cell r="F11">
            <v>96</v>
          </cell>
          <cell r="G11">
            <v>58</v>
          </cell>
          <cell r="H11">
            <v>12.24</v>
          </cell>
          <cell r="I11" t="str">
            <v>S</v>
          </cell>
          <cell r="J11">
            <v>30.6</v>
          </cell>
          <cell r="K11">
            <v>2.2000000000000002</v>
          </cell>
        </row>
        <row r="12">
          <cell r="B12">
            <v>13.720833333333333</v>
          </cell>
          <cell r="C12">
            <v>18</v>
          </cell>
          <cell r="D12">
            <v>10.5</v>
          </cell>
          <cell r="E12">
            <v>71.75</v>
          </cell>
          <cell r="F12">
            <v>89</v>
          </cell>
          <cell r="G12">
            <v>51</v>
          </cell>
          <cell r="H12">
            <v>8.2799999999999994</v>
          </cell>
          <cell r="I12" t="str">
            <v>S</v>
          </cell>
          <cell r="J12">
            <v>18</v>
          </cell>
          <cell r="K12">
            <v>0</v>
          </cell>
        </row>
        <row r="13">
          <cell r="B13">
            <v>17.608333333333331</v>
          </cell>
          <cell r="C13">
            <v>25.4</v>
          </cell>
          <cell r="D13">
            <v>12.5</v>
          </cell>
          <cell r="E13">
            <v>72.166666666666671</v>
          </cell>
          <cell r="F13">
            <v>88</v>
          </cell>
          <cell r="G13">
            <v>56</v>
          </cell>
          <cell r="H13">
            <v>10.08</v>
          </cell>
          <cell r="I13" t="str">
            <v>S</v>
          </cell>
          <cell r="J13">
            <v>21.96</v>
          </cell>
          <cell r="K13">
            <v>0</v>
          </cell>
        </row>
        <row r="14">
          <cell r="B14">
            <v>22.091666666666665</v>
          </cell>
          <cell r="C14">
            <v>29.2</v>
          </cell>
          <cell r="D14">
            <v>17.5</v>
          </cell>
          <cell r="E14">
            <v>79.833333333333329</v>
          </cell>
          <cell r="F14">
            <v>93</v>
          </cell>
          <cell r="G14">
            <v>57</v>
          </cell>
          <cell r="H14">
            <v>6.12</v>
          </cell>
          <cell r="I14" t="str">
            <v>SE</v>
          </cell>
          <cell r="J14">
            <v>24.48</v>
          </cell>
          <cell r="K14">
            <v>0</v>
          </cell>
        </row>
        <row r="15">
          <cell r="B15">
            <v>22.945833333333329</v>
          </cell>
          <cell r="C15">
            <v>30.6</v>
          </cell>
          <cell r="D15">
            <v>17.100000000000001</v>
          </cell>
          <cell r="E15">
            <v>83.333333333333329</v>
          </cell>
          <cell r="F15">
            <v>98</v>
          </cell>
          <cell r="G15">
            <v>51</v>
          </cell>
          <cell r="H15">
            <v>5.7600000000000007</v>
          </cell>
          <cell r="I15" t="str">
            <v>SE</v>
          </cell>
          <cell r="J15">
            <v>14.76</v>
          </cell>
          <cell r="K15">
            <v>0</v>
          </cell>
        </row>
        <row r="16">
          <cell r="B16">
            <v>23.816666666666674</v>
          </cell>
          <cell r="C16">
            <v>32.5</v>
          </cell>
          <cell r="D16">
            <v>17.3</v>
          </cell>
          <cell r="E16">
            <v>80.666666666666671</v>
          </cell>
          <cell r="F16">
            <v>98</v>
          </cell>
          <cell r="G16">
            <v>46</v>
          </cell>
          <cell r="H16">
            <v>12.96</v>
          </cell>
          <cell r="I16" t="str">
            <v>SE</v>
          </cell>
          <cell r="J16">
            <v>25.92</v>
          </cell>
          <cell r="K16">
            <v>0.2</v>
          </cell>
        </row>
        <row r="17">
          <cell r="B17">
            <v>24.329166666666666</v>
          </cell>
          <cell r="C17">
            <v>31.6</v>
          </cell>
          <cell r="D17">
            <v>18.5</v>
          </cell>
          <cell r="E17">
            <v>77.666666666666671</v>
          </cell>
          <cell r="F17">
            <v>97</v>
          </cell>
          <cell r="G17">
            <v>45</v>
          </cell>
          <cell r="H17">
            <v>11.520000000000001</v>
          </cell>
          <cell r="I17" t="str">
            <v>SE</v>
          </cell>
          <cell r="J17">
            <v>23.759999999999998</v>
          </cell>
          <cell r="K17">
            <v>0</v>
          </cell>
        </row>
        <row r="18">
          <cell r="B18">
            <v>23.570833333333329</v>
          </cell>
          <cell r="C18">
            <v>31.8</v>
          </cell>
          <cell r="D18">
            <v>17.3</v>
          </cell>
          <cell r="E18">
            <v>76.333333333333329</v>
          </cell>
          <cell r="F18">
            <v>97</v>
          </cell>
          <cell r="G18">
            <v>39</v>
          </cell>
          <cell r="H18">
            <v>10.8</v>
          </cell>
          <cell r="I18" t="str">
            <v>SE</v>
          </cell>
          <cell r="J18">
            <v>23.400000000000002</v>
          </cell>
          <cell r="K18">
            <v>0.2</v>
          </cell>
        </row>
        <row r="19">
          <cell r="B19">
            <v>23.174999999999997</v>
          </cell>
          <cell r="C19">
            <v>31.5</v>
          </cell>
          <cell r="D19">
            <v>16.3</v>
          </cell>
          <cell r="E19">
            <v>75.5</v>
          </cell>
          <cell r="F19">
            <v>96</v>
          </cell>
          <cell r="G19">
            <v>37</v>
          </cell>
          <cell r="H19">
            <v>6.84</v>
          </cell>
          <cell r="I19" t="str">
            <v>SE</v>
          </cell>
          <cell r="J19">
            <v>21.6</v>
          </cell>
          <cell r="K19">
            <v>0</v>
          </cell>
        </row>
        <row r="20">
          <cell r="B20">
            <v>22.775000000000006</v>
          </cell>
          <cell r="C20">
            <v>31.3</v>
          </cell>
          <cell r="D20">
            <v>16.5</v>
          </cell>
          <cell r="E20">
            <v>78.125</v>
          </cell>
          <cell r="F20">
            <v>97</v>
          </cell>
          <cell r="G20">
            <v>41</v>
          </cell>
          <cell r="H20">
            <v>6.12</v>
          </cell>
          <cell r="I20" t="str">
            <v>SE</v>
          </cell>
          <cell r="J20">
            <v>24.840000000000003</v>
          </cell>
          <cell r="K20">
            <v>0</v>
          </cell>
        </row>
        <row r="21">
          <cell r="B21">
            <v>23.05</v>
          </cell>
          <cell r="C21">
            <v>30.9</v>
          </cell>
          <cell r="D21">
            <v>17.7</v>
          </cell>
          <cell r="E21">
            <v>77.375</v>
          </cell>
          <cell r="F21">
            <v>96</v>
          </cell>
          <cell r="G21">
            <v>43</v>
          </cell>
          <cell r="H21">
            <v>12.6</v>
          </cell>
          <cell r="I21" t="str">
            <v>SE</v>
          </cell>
          <cell r="J21">
            <v>33.119999999999997</v>
          </cell>
          <cell r="K21">
            <v>0</v>
          </cell>
        </row>
        <row r="22">
          <cell r="B22">
            <v>23.262499999999999</v>
          </cell>
          <cell r="C22">
            <v>29.6</v>
          </cell>
          <cell r="D22">
            <v>17.600000000000001</v>
          </cell>
          <cell r="E22">
            <v>75.958333333333329</v>
          </cell>
          <cell r="F22">
            <v>97</v>
          </cell>
          <cell r="G22">
            <v>48</v>
          </cell>
          <cell r="H22">
            <v>13.68</v>
          </cell>
          <cell r="I22" t="str">
            <v>NO</v>
          </cell>
          <cell r="J22">
            <v>33.480000000000004</v>
          </cell>
          <cell r="K22">
            <v>0</v>
          </cell>
        </row>
        <row r="23">
          <cell r="B23">
            <v>24.588000000000001</v>
          </cell>
          <cell r="C23">
            <v>30.7</v>
          </cell>
          <cell r="D23">
            <v>20.399999999999999</v>
          </cell>
          <cell r="E23">
            <v>80.72</v>
          </cell>
          <cell r="F23">
            <v>96</v>
          </cell>
          <cell r="G23">
            <v>54</v>
          </cell>
          <cell r="H23">
            <v>15.48</v>
          </cell>
          <cell r="I23" t="str">
            <v>NO</v>
          </cell>
          <cell r="J23">
            <v>49.32</v>
          </cell>
          <cell r="K23">
            <v>7.8</v>
          </cell>
        </row>
        <row r="24">
          <cell r="B24">
            <v>20.543478260869566</v>
          </cell>
          <cell r="C24">
            <v>24</v>
          </cell>
          <cell r="D24">
            <v>19.5</v>
          </cell>
          <cell r="E24">
            <v>94.652173913043484</v>
          </cell>
          <cell r="F24">
            <v>97</v>
          </cell>
          <cell r="G24">
            <v>88</v>
          </cell>
          <cell r="H24">
            <v>7.2</v>
          </cell>
          <cell r="I24" t="str">
            <v>SO</v>
          </cell>
          <cell r="J24">
            <v>28.08</v>
          </cell>
          <cell r="K24">
            <v>52.800000000000004</v>
          </cell>
        </row>
        <row r="25">
          <cell r="B25">
            <v>19.525000000000002</v>
          </cell>
          <cell r="C25">
            <v>20.3</v>
          </cell>
          <cell r="D25">
            <v>18.899999999999999</v>
          </cell>
          <cell r="E25">
            <v>96.541666666666671</v>
          </cell>
          <cell r="F25">
            <v>97</v>
          </cell>
          <cell r="G25">
            <v>95</v>
          </cell>
          <cell r="H25">
            <v>10.08</v>
          </cell>
          <cell r="I25" t="str">
            <v>S</v>
          </cell>
          <cell r="J25">
            <v>29.16</v>
          </cell>
          <cell r="K25">
            <v>75.800000000000011</v>
          </cell>
        </row>
        <row r="26">
          <cell r="B26">
            <v>18.500000000000004</v>
          </cell>
          <cell r="C26">
            <v>22.5</v>
          </cell>
          <cell r="D26">
            <v>16.3</v>
          </cell>
          <cell r="E26">
            <v>85.833333333333329</v>
          </cell>
          <cell r="F26">
            <v>97</v>
          </cell>
          <cell r="G26">
            <v>62</v>
          </cell>
          <cell r="H26">
            <v>8.2799999999999994</v>
          </cell>
          <cell r="I26" t="str">
            <v>S</v>
          </cell>
          <cell r="J26">
            <v>26.64</v>
          </cell>
          <cell r="K26">
            <v>0.2</v>
          </cell>
        </row>
        <row r="27">
          <cell r="B27">
            <v>16.741666666666664</v>
          </cell>
          <cell r="C27">
            <v>24.4</v>
          </cell>
          <cell r="D27">
            <v>11.9</v>
          </cell>
          <cell r="E27">
            <v>78.458333333333329</v>
          </cell>
          <cell r="F27">
            <v>95</v>
          </cell>
          <cell r="G27">
            <v>52</v>
          </cell>
          <cell r="H27">
            <v>12.96</v>
          </cell>
          <cell r="I27" t="str">
            <v>SE</v>
          </cell>
          <cell r="J27">
            <v>29.52</v>
          </cell>
          <cell r="K27">
            <v>0</v>
          </cell>
        </row>
        <row r="28">
          <cell r="B28">
            <v>17.991666666666664</v>
          </cell>
          <cell r="C28">
            <v>26.7</v>
          </cell>
          <cell r="D28">
            <v>11.3</v>
          </cell>
          <cell r="E28">
            <v>77.291666666666671</v>
          </cell>
          <cell r="F28">
            <v>96</v>
          </cell>
          <cell r="G28">
            <v>43</v>
          </cell>
          <cell r="H28">
            <v>4.32</v>
          </cell>
          <cell r="I28" t="str">
            <v>SE</v>
          </cell>
          <cell r="J28">
            <v>14.4</v>
          </cell>
          <cell r="K28">
            <v>0.2</v>
          </cell>
        </row>
        <row r="29">
          <cell r="B29">
            <v>18.933333333333334</v>
          </cell>
          <cell r="C29">
            <v>27.7</v>
          </cell>
          <cell r="D29">
            <v>11.4</v>
          </cell>
          <cell r="E29">
            <v>80.416666666666671</v>
          </cell>
          <cell r="F29">
            <v>98</v>
          </cell>
          <cell r="G29">
            <v>39</v>
          </cell>
          <cell r="H29">
            <v>6.48</v>
          </cell>
          <cell r="I29" t="str">
            <v>S</v>
          </cell>
          <cell r="J29">
            <v>18</v>
          </cell>
          <cell r="K29">
            <v>0.2</v>
          </cell>
        </row>
        <row r="30">
          <cell r="B30">
            <v>19.583333333333332</v>
          </cell>
          <cell r="C30">
            <v>27.7</v>
          </cell>
          <cell r="D30">
            <v>13.1</v>
          </cell>
          <cell r="E30">
            <v>82.166666666666671</v>
          </cell>
          <cell r="F30">
            <v>97</v>
          </cell>
          <cell r="G30">
            <v>59</v>
          </cell>
          <cell r="H30">
            <v>7.2</v>
          </cell>
          <cell r="I30" t="str">
            <v>SE</v>
          </cell>
          <cell r="J30">
            <v>19.440000000000001</v>
          </cell>
          <cell r="K30">
            <v>0.2</v>
          </cell>
        </row>
        <row r="31">
          <cell r="B31">
            <v>23.179166666666664</v>
          </cell>
          <cell r="C31">
            <v>30.6</v>
          </cell>
          <cell r="D31">
            <v>18.100000000000001</v>
          </cell>
          <cell r="E31">
            <v>76.291666666666671</v>
          </cell>
          <cell r="F31">
            <v>94</v>
          </cell>
          <cell r="G31">
            <v>47</v>
          </cell>
          <cell r="H31">
            <v>9.3600000000000012</v>
          </cell>
          <cell r="I31" t="str">
            <v>SE</v>
          </cell>
          <cell r="J31">
            <v>19.440000000000001</v>
          </cell>
          <cell r="K31">
            <v>0</v>
          </cell>
        </row>
        <row r="32">
          <cell r="B32">
            <v>22.808333333333334</v>
          </cell>
          <cell r="C32">
            <v>31.1</v>
          </cell>
          <cell r="D32">
            <v>16</v>
          </cell>
          <cell r="E32">
            <v>73.75</v>
          </cell>
          <cell r="F32">
            <v>97</v>
          </cell>
          <cell r="G32">
            <v>32</v>
          </cell>
          <cell r="H32">
            <v>14.76</v>
          </cell>
          <cell r="I32" t="str">
            <v>SE</v>
          </cell>
          <cell r="J32">
            <v>29.16</v>
          </cell>
          <cell r="K32">
            <v>0.2</v>
          </cell>
        </row>
        <row r="33">
          <cell r="B33">
            <v>22.904166666666669</v>
          </cell>
          <cell r="C33">
            <v>31.1</v>
          </cell>
          <cell r="D33">
            <v>16.2</v>
          </cell>
          <cell r="E33">
            <v>70.208333333333329</v>
          </cell>
          <cell r="F33">
            <v>96</v>
          </cell>
          <cell r="G33">
            <v>30</v>
          </cell>
          <cell r="H33">
            <v>14.4</v>
          </cell>
          <cell r="I33" t="str">
            <v>SE</v>
          </cell>
          <cell r="J33">
            <v>32.04</v>
          </cell>
          <cell r="K33">
            <v>0</v>
          </cell>
        </row>
        <row r="34">
          <cell r="B34">
            <v>21.808333333333326</v>
          </cell>
          <cell r="C34">
            <v>31.1</v>
          </cell>
          <cell r="D34">
            <v>14.5</v>
          </cell>
          <cell r="E34">
            <v>71.583333333333329</v>
          </cell>
          <cell r="F34">
            <v>97</v>
          </cell>
          <cell r="G34">
            <v>31</v>
          </cell>
          <cell r="H34">
            <v>11.879999999999999</v>
          </cell>
          <cell r="I34" t="str">
            <v>SE</v>
          </cell>
          <cell r="J34">
            <v>25.92</v>
          </cell>
          <cell r="K34">
            <v>0</v>
          </cell>
        </row>
        <row r="35">
          <cell r="I35" t="str">
            <v>SE</v>
          </cell>
        </row>
      </sheetData>
      <sheetData sheetId="6">
        <row r="5">
          <cell r="B5">
            <v>22.379166666666663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22.841666666666669</v>
          </cell>
          <cell r="C5">
            <v>28.4</v>
          </cell>
          <cell r="D5">
            <v>20.9</v>
          </cell>
          <cell r="E5">
            <v>88.583333333333329</v>
          </cell>
          <cell r="F5">
            <v>94</v>
          </cell>
          <cell r="G5">
            <v>67</v>
          </cell>
          <cell r="H5">
            <v>6.7200000000000006</v>
          </cell>
          <cell r="I5" t="str">
            <v>SO</v>
          </cell>
          <cell r="J5">
            <v>12.48</v>
          </cell>
          <cell r="K5">
            <v>0.4</v>
          </cell>
        </row>
        <row r="6">
          <cell r="B6">
            <v>23.229166666666668</v>
          </cell>
          <cell r="C6">
            <v>30.5</v>
          </cell>
          <cell r="D6">
            <v>18.899999999999999</v>
          </cell>
          <cell r="E6">
            <v>83.166666666666671</v>
          </cell>
          <cell r="F6">
            <v>96</v>
          </cell>
          <cell r="G6">
            <v>57</v>
          </cell>
          <cell r="H6">
            <v>11.200000000000001</v>
          </cell>
          <cell r="I6" t="str">
            <v>N</v>
          </cell>
          <cell r="J6">
            <v>29.760000000000005</v>
          </cell>
          <cell r="K6">
            <v>0.2</v>
          </cell>
        </row>
        <row r="7">
          <cell r="B7">
            <v>23.404166666666665</v>
          </cell>
          <cell r="C7">
            <v>30.6</v>
          </cell>
          <cell r="D7">
            <v>19.100000000000001</v>
          </cell>
          <cell r="E7">
            <v>83.041666666666671</v>
          </cell>
          <cell r="F7">
            <v>94</v>
          </cell>
          <cell r="G7">
            <v>59</v>
          </cell>
          <cell r="H7">
            <v>19.840000000000003</v>
          </cell>
          <cell r="I7" t="str">
            <v>NE</v>
          </cell>
          <cell r="J7">
            <v>58.24</v>
          </cell>
          <cell r="K7">
            <v>4.8</v>
          </cell>
        </row>
        <row r="8">
          <cell r="B8">
            <v>19.596</v>
          </cell>
          <cell r="C8">
            <v>28.4</v>
          </cell>
          <cell r="D8">
            <v>13.4</v>
          </cell>
          <cell r="E8">
            <v>90.48</v>
          </cell>
          <cell r="F8">
            <v>94</v>
          </cell>
          <cell r="G8">
            <v>75</v>
          </cell>
          <cell r="H8">
            <v>20.16</v>
          </cell>
          <cell r="I8" t="str">
            <v>N</v>
          </cell>
          <cell r="J8">
            <v>41.92</v>
          </cell>
          <cell r="K8">
            <v>32.6</v>
          </cell>
        </row>
        <row r="9">
          <cell r="B9">
            <v>13.586956521739127</v>
          </cell>
          <cell r="C9">
            <v>15.7</v>
          </cell>
          <cell r="D9">
            <v>12.4</v>
          </cell>
          <cell r="E9">
            <v>84.608695652173907</v>
          </cell>
          <cell r="F9">
            <v>93</v>
          </cell>
          <cell r="G9">
            <v>67</v>
          </cell>
          <cell r="H9">
            <v>11.200000000000001</v>
          </cell>
          <cell r="I9" t="str">
            <v>S</v>
          </cell>
          <cell r="J9">
            <v>22.080000000000002</v>
          </cell>
          <cell r="K9">
            <v>1.2</v>
          </cell>
        </row>
        <row r="10">
          <cell r="B10">
            <v>12.345833333333333</v>
          </cell>
          <cell r="C10">
            <v>15.1</v>
          </cell>
          <cell r="D10">
            <v>10.4</v>
          </cell>
          <cell r="E10">
            <v>88.666666666666671</v>
          </cell>
          <cell r="F10">
            <v>93</v>
          </cell>
          <cell r="G10">
            <v>78</v>
          </cell>
          <cell r="H10">
            <v>15.040000000000001</v>
          </cell>
          <cell r="I10" t="str">
            <v>S</v>
          </cell>
          <cell r="J10">
            <v>30.72</v>
          </cell>
          <cell r="K10">
            <v>5.8</v>
          </cell>
        </row>
        <row r="11">
          <cell r="B11">
            <v>10.795833333333333</v>
          </cell>
          <cell r="C11">
            <v>14.2</v>
          </cell>
          <cell r="D11">
            <v>8</v>
          </cell>
          <cell r="E11">
            <v>80.791666666666671</v>
          </cell>
          <cell r="F11">
            <v>92</v>
          </cell>
          <cell r="G11">
            <v>53</v>
          </cell>
          <cell r="H11">
            <v>16.32</v>
          </cell>
          <cell r="I11" t="str">
            <v>S</v>
          </cell>
          <cell r="J11">
            <v>31.04</v>
          </cell>
          <cell r="K11">
            <v>0</v>
          </cell>
        </row>
        <row r="12">
          <cell r="B12">
            <v>9.4539930555555554</v>
          </cell>
          <cell r="C12">
            <v>15.4</v>
          </cell>
          <cell r="D12">
            <v>4.5</v>
          </cell>
          <cell r="E12">
            <v>72.907986111111114</v>
          </cell>
          <cell r="F12">
            <v>92</v>
          </cell>
          <cell r="G12">
            <v>44</v>
          </cell>
          <cell r="H12">
            <v>52.224000000000004</v>
          </cell>
          <cell r="I12" t="str">
            <v>SO</v>
          </cell>
          <cell r="J12">
            <v>99.328000000000003</v>
          </cell>
          <cell r="K12">
            <v>0</v>
          </cell>
        </row>
        <row r="13">
          <cell r="B13">
            <v>15.766666666666667</v>
          </cell>
          <cell r="C13">
            <v>25.1</v>
          </cell>
          <cell r="D13">
            <v>11.2</v>
          </cell>
          <cell r="E13">
            <v>72.541666666666671</v>
          </cell>
          <cell r="F13">
            <v>86</v>
          </cell>
          <cell r="G13">
            <v>55</v>
          </cell>
          <cell r="H13">
            <v>7.0400000000000009</v>
          </cell>
          <cell r="I13" t="str">
            <v>SO</v>
          </cell>
          <cell r="J13">
            <v>17.919999999999998</v>
          </cell>
          <cell r="K13">
            <v>0</v>
          </cell>
        </row>
        <row r="14">
          <cell r="B14">
            <v>19.787500000000005</v>
          </cell>
          <cell r="C14">
            <v>28.9</v>
          </cell>
          <cell r="D14">
            <v>13.6</v>
          </cell>
          <cell r="E14">
            <v>82.166666666666671</v>
          </cell>
          <cell r="F14">
            <v>94</v>
          </cell>
          <cell r="G14">
            <v>59</v>
          </cell>
          <cell r="H14">
            <v>9.2799999999999994</v>
          </cell>
          <cell r="I14" t="str">
            <v>NE</v>
          </cell>
          <cell r="J14">
            <v>21.12</v>
          </cell>
          <cell r="K14">
            <v>0</v>
          </cell>
        </row>
        <row r="15">
          <cell r="B15">
            <v>21.554166666666664</v>
          </cell>
          <cell r="C15">
            <v>30.3</v>
          </cell>
          <cell r="D15">
            <v>17</v>
          </cell>
          <cell r="E15">
            <v>84.541666666666671</v>
          </cell>
          <cell r="F15">
            <v>95</v>
          </cell>
          <cell r="G15">
            <v>52</v>
          </cell>
          <cell r="H15">
            <v>6.7200000000000006</v>
          </cell>
          <cell r="I15" t="str">
            <v>N</v>
          </cell>
          <cell r="J15">
            <v>16</v>
          </cell>
          <cell r="K15">
            <v>0.2</v>
          </cell>
        </row>
        <row r="16">
          <cell r="B16">
            <v>22.970833333333331</v>
          </cell>
          <cell r="C16">
            <v>31.1</v>
          </cell>
          <cell r="D16">
            <v>17.7</v>
          </cell>
          <cell r="E16">
            <v>78.833333333333329</v>
          </cell>
          <cell r="F16">
            <v>94</v>
          </cell>
          <cell r="G16">
            <v>52</v>
          </cell>
          <cell r="H16">
            <v>11.200000000000001</v>
          </cell>
          <cell r="I16" t="str">
            <v>NE</v>
          </cell>
          <cell r="J16">
            <v>26.560000000000002</v>
          </cell>
          <cell r="K16">
            <v>0.2</v>
          </cell>
        </row>
        <row r="17">
          <cell r="B17">
            <v>23.370833333333326</v>
          </cell>
          <cell r="C17">
            <v>30.9</v>
          </cell>
          <cell r="D17">
            <v>17.5</v>
          </cell>
          <cell r="E17">
            <v>79.291666666666671</v>
          </cell>
          <cell r="F17">
            <v>94</v>
          </cell>
          <cell r="G17">
            <v>55</v>
          </cell>
          <cell r="H17">
            <v>9.9200000000000017</v>
          </cell>
          <cell r="I17" t="str">
            <v>NE</v>
          </cell>
          <cell r="J17">
            <v>30.080000000000002</v>
          </cell>
          <cell r="K17">
            <v>0.2</v>
          </cell>
        </row>
        <row r="18">
          <cell r="B18">
            <v>23.066666666666666</v>
          </cell>
          <cell r="C18">
            <v>31</v>
          </cell>
          <cell r="D18">
            <v>16</v>
          </cell>
          <cell r="E18">
            <v>75.708333333333329</v>
          </cell>
          <cell r="F18">
            <v>93</v>
          </cell>
          <cell r="G18">
            <v>46</v>
          </cell>
          <cell r="H18">
            <v>8.9599999999999991</v>
          </cell>
          <cell r="I18" t="str">
            <v>NE</v>
          </cell>
          <cell r="J18">
            <v>24</v>
          </cell>
          <cell r="K18">
            <v>0</v>
          </cell>
        </row>
        <row r="19">
          <cell r="B19">
            <v>21.783333333333335</v>
          </cell>
          <cell r="C19">
            <v>30.3</v>
          </cell>
          <cell r="D19">
            <v>15.3</v>
          </cell>
          <cell r="E19">
            <v>77.5</v>
          </cell>
          <cell r="F19">
            <v>94</v>
          </cell>
          <cell r="G19">
            <v>49</v>
          </cell>
          <cell r="H19">
            <v>11.520000000000001</v>
          </cell>
          <cell r="I19" t="str">
            <v>NE</v>
          </cell>
          <cell r="J19">
            <v>25.28</v>
          </cell>
          <cell r="K19">
            <v>0</v>
          </cell>
        </row>
        <row r="20">
          <cell r="B20">
            <v>20.520833333333332</v>
          </cell>
          <cell r="C20">
            <v>27.9</v>
          </cell>
          <cell r="D20">
            <v>16.100000000000001</v>
          </cell>
          <cell r="E20">
            <v>84.833333333333329</v>
          </cell>
          <cell r="F20">
            <v>93</v>
          </cell>
          <cell r="G20">
            <v>64</v>
          </cell>
          <cell r="H20">
            <v>11.840000000000002</v>
          </cell>
          <cell r="I20" t="str">
            <v>NE</v>
          </cell>
          <cell r="J20">
            <v>29.760000000000005</v>
          </cell>
          <cell r="K20">
            <v>0.60000000000000009</v>
          </cell>
        </row>
        <row r="21">
          <cell r="B21">
            <v>21.987499999999997</v>
          </cell>
          <cell r="C21">
            <v>29.7</v>
          </cell>
          <cell r="D21">
            <v>17.5</v>
          </cell>
          <cell r="E21">
            <v>83.5</v>
          </cell>
          <cell r="F21">
            <v>95</v>
          </cell>
          <cell r="G21">
            <v>57</v>
          </cell>
          <cell r="H21">
            <v>10.56</v>
          </cell>
          <cell r="I21" t="str">
            <v>NE</v>
          </cell>
          <cell r="J21">
            <v>26.560000000000002</v>
          </cell>
          <cell r="K21">
            <v>2.6</v>
          </cell>
        </row>
        <row r="22">
          <cell r="B22">
            <v>22.587499999999995</v>
          </cell>
          <cell r="C22">
            <v>25.4</v>
          </cell>
          <cell r="D22">
            <v>20.7</v>
          </cell>
          <cell r="E22">
            <v>81.916666666666671</v>
          </cell>
          <cell r="F22">
            <v>93</v>
          </cell>
          <cell r="G22">
            <v>70</v>
          </cell>
          <cell r="H22">
            <v>12.16</v>
          </cell>
          <cell r="I22" t="str">
            <v>N</v>
          </cell>
          <cell r="J22">
            <v>28.480000000000004</v>
          </cell>
          <cell r="K22">
            <v>21.6</v>
          </cell>
        </row>
        <row r="23">
          <cell r="B23">
            <v>21.079166666666666</v>
          </cell>
          <cell r="C23">
            <v>22.2</v>
          </cell>
          <cell r="D23">
            <v>19.899999999999999</v>
          </cell>
          <cell r="E23">
            <v>93.875</v>
          </cell>
          <cell r="F23">
            <v>95</v>
          </cell>
          <cell r="G23">
            <v>92</v>
          </cell>
          <cell r="H23">
            <v>7.0400000000000009</v>
          </cell>
          <cell r="I23" t="str">
            <v>NO</v>
          </cell>
          <cell r="J23">
            <v>19.200000000000003</v>
          </cell>
          <cell r="K23">
            <v>65.2</v>
          </cell>
        </row>
        <row r="24">
          <cell r="B24">
            <v>18.291666666666668</v>
          </cell>
          <cell r="C24">
            <v>19.899999999999999</v>
          </cell>
          <cell r="D24">
            <v>16.399999999999999</v>
          </cell>
          <cell r="E24">
            <v>93.583333333333329</v>
          </cell>
          <cell r="F24">
            <v>95</v>
          </cell>
          <cell r="G24">
            <v>90</v>
          </cell>
          <cell r="H24">
            <v>13.76</v>
          </cell>
          <cell r="I24" t="str">
            <v>SO</v>
          </cell>
          <cell r="J24">
            <v>23.680000000000003</v>
          </cell>
          <cell r="K24">
            <v>32</v>
          </cell>
        </row>
        <row r="25">
          <cell r="B25">
            <v>17.766666666666662</v>
          </cell>
          <cell r="C25">
            <v>20.6</v>
          </cell>
          <cell r="D25">
            <v>15.6</v>
          </cell>
          <cell r="E25">
            <v>94.166666666666671</v>
          </cell>
          <cell r="F25">
            <v>96</v>
          </cell>
          <cell r="G25">
            <v>91</v>
          </cell>
          <cell r="H25">
            <v>11.200000000000001</v>
          </cell>
          <cell r="I25" t="str">
            <v>SO</v>
          </cell>
          <cell r="J25">
            <v>22.400000000000002</v>
          </cell>
          <cell r="K25">
            <v>45.400000000000006</v>
          </cell>
        </row>
        <row r="26">
          <cell r="B26">
            <v>16.25</v>
          </cell>
          <cell r="C26">
            <v>20.100000000000001</v>
          </cell>
          <cell r="D26">
            <v>13.5</v>
          </cell>
          <cell r="E26">
            <v>84.583333333333329</v>
          </cell>
          <cell r="F26">
            <v>95</v>
          </cell>
          <cell r="G26">
            <v>63</v>
          </cell>
          <cell r="H26">
            <v>12.48</v>
          </cell>
          <cell r="I26" t="str">
            <v>SO</v>
          </cell>
          <cell r="J26">
            <v>24.32</v>
          </cell>
          <cell r="K26">
            <v>0</v>
          </cell>
        </row>
        <row r="27">
          <cell r="B27">
            <v>14.129166666666663</v>
          </cell>
          <cell r="C27">
            <v>24.1</v>
          </cell>
          <cell r="D27">
            <v>7.9</v>
          </cell>
          <cell r="E27">
            <v>80.666666666666671</v>
          </cell>
          <cell r="F27">
            <v>95</v>
          </cell>
          <cell r="G27">
            <v>49</v>
          </cell>
          <cell r="H27">
            <v>6.7200000000000006</v>
          </cell>
          <cell r="I27" t="str">
            <v>N</v>
          </cell>
          <cell r="J27">
            <v>18.240000000000002</v>
          </cell>
          <cell r="K27">
            <v>0.4</v>
          </cell>
        </row>
        <row r="28">
          <cell r="B28">
            <v>16.579166666666669</v>
          </cell>
          <cell r="C28">
            <v>26.1</v>
          </cell>
          <cell r="D28">
            <v>10.199999999999999</v>
          </cell>
          <cell r="E28">
            <v>78.375</v>
          </cell>
          <cell r="F28">
            <v>93</v>
          </cell>
          <cell r="G28">
            <v>45</v>
          </cell>
          <cell r="H28">
            <v>10.88</v>
          </cell>
          <cell r="I28" t="str">
            <v>NE</v>
          </cell>
          <cell r="J28">
            <v>22.72</v>
          </cell>
          <cell r="K28">
            <v>0</v>
          </cell>
        </row>
        <row r="29">
          <cell r="B29">
            <v>16.541666666666668</v>
          </cell>
          <cell r="C29">
            <v>25.2</v>
          </cell>
          <cell r="D29">
            <v>10.199999999999999</v>
          </cell>
          <cell r="E29">
            <v>83.333333333333329</v>
          </cell>
          <cell r="F29">
            <v>96</v>
          </cell>
          <cell r="G29">
            <v>54</v>
          </cell>
          <cell r="H29">
            <v>14.080000000000002</v>
          </cell>
          <cell r="I29" t="str">
            <v>NE</v>
          </cell>
          <cell r="J29">
            <v>28.160000000000004</v>
          </cell>
          <cell r="K29">
            <v>0.4</v>
          </cell>
        </row>
        <row r="30">
          <cell r="B30">
            <v>17.891666666666669</v>
          </cell>
          <cell r="C30">
            <v>25.4</v>
          </cell>
          <cell r="D30">
            <v>12.5</v>
          </cell>
          <cell r="E30">
            <v>84.916666666666671</v>
          </cell>
          <cell r="F30">
            <v>96</v>
          </cell>
          <cell r="G30">
            <v>65</v>
          </cell>
          <cell r="H30">
            <v>12.16</v>
          </cell>
          <cell r="I30" t="str">
            <v>NE</v>
          </cell>
          <cell r="J30">
            <v>24</v>
          </cell>
          <cell r="K30">
            <v>0.2</v>
          </cell>
        </row>
        <row r="31">
          <cell r="B31">
            <v>19.758333333333333</v>
          </cell>
          <cell r="C31">
            <v>29.6</v>
          </cell>
          <cell r="D31">
            <v>12.6</v>
          </cell>
          <cell r="E31">
            <v>80.708333333333329</v>
          </cell>
          <cell r="F31">
            <v>96</v>
          </cell>
          <cell r="G31">
            <v>51</v>
          </cell>
          <cell r="H31">
            <v>10.56</v>
          </cell>
          <cell r="I31" t="str">
            <v>NE</v>
          </cell>
          <cell r="J31">
            <v>26.24</v>
          </cell>
          <cell r="K31">
            <v>0</v>
          </cell>
        </row>
        <row r="32">
          <cell r="B32">
            <v>21.608333333333331</v>
          </cell>
          <cell r="C32">
            <v>30.2</v>
          </cell>
          <cell r="D32">
            <v>14.9</v>
          </cell>
          <cell r="E32">
            <v>75.333333333333329</v>
          </cell>
          <cell r="F32">
            <v>93</v>
          </cell>
          <cell r="G32">
            <v>42</v>
          </cell>
          <cell r="H32">
            <v>10.88</v>
          </cell>
          <cell r="I32" t="str">
            <v>NE</v>
          </cell>
          <cell r="J32">
            <v>27.200000000000003</v>
          </cell>
          <cell r="K32">
            <v>0.2</v>
          </cell>
        </row>
        <row r="33">
          <cell r="B33">
            <v>21.387499999999999</v>
          </cell>
          <cell r="C33">
            <v>29.8</v>
          </cell>
          <cell r="D33">
            <v>15.2</v>
          </cell>
          <cell r="E33">
            <v>71.875</v>
          </cell>
          <cell r="F33">
            <v>91</v>
          </cell>
          <cell r="G33">
            <v>42</v>
          </cell>
          <cell r="H33">
            <v>10.56</v>
          </cell>
          <cell r="I33" t="str">
            <v>NE</v>
          </cell>
          <cell r="J33">
            <v>29.12</v>
          </cell>
          <cell r="K33">
            <v>0</v>
          </cell>
        </row>
        <row r="34">
          <cell r="B34">
            <v>21.537500000000005</v>
          </cell>
          <cell r="C34">
            <v>30.6</v>
          </cell>
          <cell r="D34">
            <v>14.7</v>
          </cell>
          <cell r="E34">
            <v>69.25</v>
          </cell>
          <cell r="F34">
            <v>91</v>
          </cell>
          <cell r="G34">
            <v>36</v>
          </cell>
          <cell r="H34">
            <v>9.6000000000000014</v>
          </cell>
          <cell r="I34" t="str">
            <v>NE</v>
          </cell>
          <cell r="J34">
            <v>28.160000000000004</v>
          </cell>
          <cell r="K34">
            <v>0</v>
          </cell>
        </row>
        <row r="35">
          <cell r="I35" t="str">
            <v>NE</v>
          </cell>
        </row>
      </sheetData>
      <sheetData sheetId="6">
        <row r="5">
          <cell r="B5">
            <v>20.974999999999998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23.158333333333335</v>
          </cell>
          <cell r="C5">
            <v>29.6</v>
          </cell>
          <cell r="D5">
            <v>18.600000000000001</v>
          </cell>
          <cell r="E5">
            <v>78.291666666666671</v>
          </cell>
          <cell r="F5">
            <v>94</v>
          </cell>
          <cell r="G5">
            <v>48</v>
          </cell>
          <cell r="H5">
            <v>8.9599999999999991</v>
          </cell>
          <cell r="I5" t="str">
            <v>N</v>
          </cell>
          <cell r="J5">
            <v>22.400000000000002</v>
          </cell>
          <cell r="K5">
            <v>0</v>
          </cell>
        </row>
        <row r="6">
          <cell r="B6">
            <v>23.649999999999995</v>
          </cell>
          <cell r="C6">
            <v>29.5</v>
          </cell>
          <cell r="D6">
            <v>19</v>
          </cell>
          <cell r="E6">
            <v>71.208333333333329</v>
          </cell>
          <cell r="F6">
            <v>89</v>
          </cell>
          <cell r="G6">
            <v>42</v>
          </cell>
          <cell r="H6">
            <v>12.48</v>
          </cell>
          <cell r="I6" t="str">
            <v>L</v>
          </cell>
          <cell r="J6">
            <v>27.52</v>
          </cell>
          <cell r="K6">
            <v>0</v>
          </cell>
        </row>
        <row r="7">
          <cell r="B7">
            <v>22.983333333333334</v>
          </cell>
          <cell r="C7">
            <v>29.3</v>
          </cell>
          <cell r="D7">
            <v>18.899999999999999</v>
          </cell>
          <cell r="E7">
            <v>70.875</v>
          </cell>
          <cell r="F7">
            <v>85</v>
          </cell>
          <cell r="G7">
            <v>47</v>
          </cell>
          <cell r="H7">
            <v>15.040000000000001</v>
          </cell>
          <cell r="I7" t="str">
            <v>NE</v>
          </cell>
          <cell r="J7">
            <v>44.160000000000004</v>
          </cell>
          <cell r="K7">
            <v>1.4</v>
          </cell>
        </row>
        <row r="8">
          <cell r="B8">
            <v>23.458333333333339</v>
          </cell>
          <cell r="C8">
            <v>28.2</v>
          </cell>
          <cell r="D8">
            <v>20.2</v>
          </cell>
          <cell r="E8">
            <v>75.458333333333329</v>
          </cell>
          <cell r="F8">
            <v>88</v>
          </cell>
          <cell r="G8">
            <v>57</v>
          </cell>
          <cell r="H8">
            <v>24.32</v>
          </cell>
          <cell r="I8" t="str">
            <v>N</v>
          </cell>
          <cell r="J8">
            <v>53.120000000000005</v>
          </cell>
          <cell r="K8">
            <v>0.4</v>
          </cell>
        </row>
        <row r="9">
          <cell r="B9">
            <v>14.404166666666663</v>
          </cell>
          <cell r="C9">
            <v>24.4</v>
          </cell>
          <cell r="D9">
            <v>11</v>
          </cell>
          <cell r="E9">
            <v>93.875</v>
          </cell>
          <cell r="F9">
            <v>96</v>
          </cell>
          <cell r="G9">
            <v>73</v>
          </cell>
          <cell r="H9">
            <v>17.919999999999998</v>
          </cell>
          <cell r="I9" t="str">
            <v>N</v>
          </cell>
          <cell r="J9">
            <v>47.680000000000007</v>
          </cell>
          <cell r="K9">
            <v>46.4</v>
          </cell>
        </row>
        <row r="10">
          <cell r="B10">
            <v>14.14583333333333</v>
          </cell>
          <cell r="C10">
            <v>18.100000000000001</v>
          </cell>
          <cell r="D10">
            <v>11</v>
          </cell>
          <cell r="E10">
            <v>92.666666666666671</v>
          </cell>
          <cell r="F10">
            <v>95</v>
          </cell>
          <cell r="G10">
            <v>83</v>
          </cell>
          <cell r="H10">
            <v>18.559999999999999</v>
          </cell>
          <cell r="I10" t="str">
            <v>N</v>
          </cell>
          <cell r="J10">
            <v>31.04</v>
          </cell>
          <cell r="K10">
            <v>22.4</v>
          </cell>
        </row>
        <row r="11">
          <cell r="B11">
            <v>10.913636363636366</v>
          </cell>
          <cell r="C11">
            <v>14.6</v>
          </cell>
          <cell r="D11">
            <v>7.7</v>
          </cell>
          <cell r="E11">
            <v>78.954545454545453</v>
          </cell>
          <cell r="F11">
            <v>94</v>
          </cell>
          <cell r="G11">
            <v>56</v>
          </cell>
          <cell r="H11">
            <v>26.560000000000002</v>
          </cell>
          <cell r="I11" t="str">
            <v>N</v>
          </cell>
          <cell r="J11">
            <v>48.32</v>
          </cell>
          <cell r="K11">
            <v>3.8000000000000007</v>
          </cell>
        </row>
        <row r="12">
          <cell r="B12">
            <v>12.426923076923078</v>
          </cell>
          <cell r="C12">
            <v>18</v>
          </cell>
          <cell r="D12">
            <v>8.9</v>
          </cell>
          <cell r="E12">
            <v>70.769230769230774</v>
          </cell>
          <cell r="F12">
            <v>83</v>
          </cell>
          <cell r="G12">
            <v>54</v>
          </cell>
          <cell r="H12">
            <v>11.840000000000002</v>
          </cell>
          <cell r="I12" t="str">
            <v>N</v>
          </cell>
          <cell r="J12">
            <v>20.8</v>
          </cell>
          <cell r="K12">
            <v>0</v>
          </cell>
        </row>
        <row r="13">
          <cell r="B13">
            <v>16.816666666666666</v>
          </cell>
          <cell r="C13">
            <v>22.8</v>
          </cell>
          <cell r="D13">
            <v>13.2</v>
          </cell>
          <cell r="E13">
            <v>77.416666666666671</v>
          </cell>
          <cell r="F13">
            <v>88</v>
          </cell>
          <cell r="G13">
            <v>62</v>
          </cell>
          <cell r="H13">
            <v>20.8</v>
          </cell>
          <cell r="I13" t="str">
            <v>SE</v>
          </cell>
          <cell r="J13">
            <v>30.080000000000002</v>
          </cell>
          <cell r="K13">
            <v>0</v>
          </cell>
        </row>
        <row r="14">
          <cell r="B14">
            <v>20.629166666666666</v>
          </cell>
          <cell r="C14">
            <v>27.2</v>
          </cell>
          <cell r="D14">
            <v>16.899999999999999</v>
          </cell>
          <cell r="E14">
            <v>80.458333333333329</v>
          </cell>
          <cell r="F14">
            <v>92</v>
          </cell>
          <cell r="G14">
            <v>57</v>
          </cell>
          <cell r="H14">
            <v>20.16</v>
          </cell>
          <cell r="I14" t="str">
            <v>L</v>
          </cell>
          <cell r="J14">
            <v>32.96</v>
          </cell>
          <cell r="K14">
            <v>0</v>
          </cell>
        </row>
        <row r="15">
          <cell r="B15">
            <v>22.145833333333329</v>
          </cell>
          <cell r="C15">
            <v>28.6</v>
          </cell>
          <cell r="D15">
            <v>16.600000000000001</v>
          </cell>
          <cell r="E15">
            <v>78.083333333333329</v>
          </cell>
          <cell r="F15">
            <v>96</v>
          </cell>
          <cell r="G15">
            <v>51</v>
          </cell>
          <cell r="H15">
            <v>8.32</v>
          </cell>
          <cell r="I15" t="str">
            <v>N</v>
          </cell>
          <cell r="J15">
            <v>18.240000000000002</v>
          </cell>
          <cell r="K15">
            <v>0</v>
          </cell>
        </row>
        <row r="16">
          <cell r="B16">
            <v>23.641666666666666</v>
          </cell>
          <cell r="C16">
            <v>30.3</v>
          </cell>
          <cell r="D16">
            <v>18.2</v>
          </cell>
          <cell r="E16">
            <v>70.208333333333329</v>
          </cell>
          <cell r="F16">
            <v>91</v>
          </cell>
          <cell r="G16">
            <v>39</v>
          </cell>
          <cell r="H16">
            <v>16</v>
          </cell>
          <cell r="I16" t="str">
            <v>L</v>
          </cell>
          <cell r="J16">
            <v>30.400000000000002</v>
          </cell>
          <cell r="K16">
            <v>0</v>
          </cell>
        </row>
        <row r="17">
          <cell r="B17">
            <v>24.104166666666668</v>
          </cell>
          <cell r="C17">
            <v>29.7</v>
          </cell>
          <cell r="D17">
            <v>19.8</v>
          </cell>
          <cell r="E17">
            <v>62.958333333333336</v>
          </cell>
          <cell r="F17">
            <v>82</v>
          </cell>
          <cell r="G17">
            <v>39</v>
          </cell>
          <cell r="H17">
            <v>15.36</v>
          </cell>
          <cell r="I17" t="str">
            <v>L</v>
          </cell>
          <cell r="J17">
            <v>28.480000000000004</v>
          </cell>
          <cell r="K17">
            <v>0</v>
          </cell>
        </row>
        <row r="18">
          <cell r="B18">
            <v>23.229166666666671</v>
          </cell>
          <cell r="C18">
            <v>29.7</v>
          </cell>
          <cell r="D18">
            <v>18</v>
          </cell>
          <cell r="E18">
            <v>63.208333333333336</v>
          </cell>
          <cell r="F18">
            <v>80</v>
          </cell>
          <cell r="G18">
            <v>33</v>
          </cell>
          <cell r="H18">
            <v>21.12</v>
          </cell>
          <cell r="I18" t="str">
            <v>L</v>
          </cell>
          <cell r="J18">
            <v>32.64</v>
          </cell>
          <cell r="K18">
            <v>0</v>
          </cell>
        </row>
        <row r="19">
          <cell r="B19">
            <v>22.933333333333326</v>
          </cell>
          <cell r="C19">
            <v>29.2</v>
          </cell>
          <cell r="D19">
            <v>18</v>
          </cell>
          <cell r="E19">
            <v>62.666666666666664</v>
          </cell>
          <cell r="F19">
            <v>81</v>
          </cell>
          <cell r="G19">
            <v>33</v>
          </cell>
          <cell r="H19">
            <v>16.64</v>
          </cell>
          <cell r="I19" t="str">
            <v>L</v>
          </cell>
          <cell r="J19">
            <v>26.560000000000002</v>
          </cell>
          <cell r="K19">
            <v>0</v>
          </cell>
        </row>
        <row r="20">
          <cell r="B20">
            <v>21.895833333333332</v>
          </cell>
          <cell r="C20">
            <v>28.9</v>
          </cell>
          <cell r="D20">
            <v>15.8</v>
          </cell>
          <cell r="E20">
            <v>62.166666666666664</v>
          </cell>
          <cell r="F20">
            <v>84</v>
          </cell>
          <cell r="G20">
            <v>34</v>
          </cell>
          <cell r="H20">
            <v>11.200000000000001</v>
          </cell>
          <cell r="I20" t="str">
            <v>L</v>
          </cell>
          <cell r="J20">
            <v>20.16</v>
          </cell>
          <cell r="K20">
            <v>0</v>
          </cell>
        </row>
        <row r="21">
          <cell r="B21">
            <v>22.579166666666669</v>
          </cell>
          <cell r="C21">
            <v>28.3</v>
          </cell>
          <cell r="D21">
            <v>17.899999999999999</v>
          </cell>
          <cell r="E21">
            <v>61.25</v>
          </cell>
          <cell r="F21">
            <v>80</v>
          </cell>
          <cell r="G21">
            <v>38</v>
          </cell>
          <cell r="H21">
            <v>16.96</v>
          </cell>
          <cell r="I21" t="str">
            <v>NE</v>
          </cell>
          <cell r="J21">
            <v>33.6</v>
          </cell>
          <cell r="K21">
            <v>0</v>
          </cell>
        </row>
        <row r="22">
          <cell r="B22">
            <v>22.916666666666668</v>
          </cell>
          <cell r="C22">
            <v>28.7</v>
          </cell>
          <cell r="D22">
            <v>18.600000000000001</v>
          </cell>
          <cell r="E22">
            <v>59.875</v>
          </cell>
          <cell r="F22">
            <v>76</v>
          </cell>
          <cell r="G22">
            <v>40</v>
          </cell>
          <cell r="H22">
            <v>23.680000000000003</v>
          </cell>
          <cell r="I22" t="str">
            <v>N</v>
          </cell>
          <cell r="J22">
            <v>53.760000000000005</v>
          </cell>
          <cell r="K22">
            <v>0.2</v>
          </cell>
        </row>
        <row r="23">
          <cell r="B23">
            <v>24.158333333333331</v>
          </cell>
          <cell r="C23">
            <v>28.3</v>
          </cell>
          <cell r="D23">
            <v>21.3</v>
          </cell>
          <cell r="E23">
            <v>67.833333333333329</v>
          </cell>
          <cell r="F23">
            <v>78</v>
          </cell>
          <cell r="G23">
            <v>53</v>
          </cell>
          <cell r="H23">
            <v>22.080000000000002</v>
          </cell>
          <cell r="I23" t="str">
            <v>N</v>
          </cell>
          <cell r="J23">
            <v>54.400000000000006</v>
          </cell>
          <cell r="K23">
            <v>0</v>
          </cell>
        </row>
        <row r="24">
          <cell r="B24">
            <v>19.804166666666671</v>
          </cell>
          <cell r="C24">
            <v>24.4</v>
          </cell>
          <cell r="D24">
            <v>17.5</v>
          </cell>
          <cell r="E24">
            <v>88.708333333333329</v>
          </cell>
          <cell r="F24">
            <v>96</v>
          </cell>
          <cell r="G24">
            <v>69</v>
          </cell>
          <cell r="H24">
            <v>20.480000000000004</v>
          </cell>
          <cell r="I24" t="str">
            <v>N</v>
          </cell>
          <cell r="J24">
            <v>41.92</v>
          </cell>
          <cell r="K24">
            <v>74.8</v>
          </cell>
        </row>
        <row r="25">
          <cell r="B25">
            <v>17.883333333333336</v>
          </cell>
          <cell r="C25">
            <v>19.3</v>
          </cell>
          <cell r="D25">
            <v>16.7</v>
          </cell>
          <cell r="E25">
            <v>94.666666666666671</v>
          </cell>
          <cell r="F25">
            <v>97</v>
          </cell>
          <cell r="G25">
            <v>92</v>
          </cell>
          <cell r="H25">
            <v>16.96</v>
          </cell>
          <cell r="I25" t="str">
            <v>L</v>
          </cell>
          <cell r="J25">
            <v>30.400000000000002</v>
          </cell>
          <cell r="K25">
            <v>93.40000000000002</v>
          </cell>
        </row>
        <row r="26">
          <cell r="B26">
            <v>17.154166666666665</v>
          </cell>
          <cell r="C26">
            <v>21</v>
          </cell>
          <cell r="D26">
            <v>15.4</v>
          </cell>
          <cell r="E26">
            <v>90.291666666666671</v>
          </cell>
          <cell r="F26">
            <v>98</v>
          </cell>
          <cell r="G26">
            <v>65</v>
          </cell>
          <cell r="H26">
            <v>11.840000000000002</v>
          </cell>
          <cell r="I26" t="str">
            <v>N</v>
          </cell>
          <cell r="J26">
            <v>22.080000000000002</v>
          </cell>
          <cell r="K26">
            <v>1.5999999999999999</v>
          </cell>
        </row>
        <row r="27">
          <cell r="B27">
            <v>15.083333333333334</v>
          </cell>
          <cell r="C27">
            <v>23.2</v>
          </cell>
          <cell r="D27">
            <v>9.8000000000000007</v>
          </cell>
          <cell r="E27">
            <v>77.333333333333329</v>
          </cell>
          <cell r="F27">
            <v>94</v>
          </cell>
          <cell r="G27">
            <v>42</v>
          </cell>
          <cell r="H27">
            <v>18.559999999999999</v>
          </cell>
          <cell r="I27" t="str">
            <v>SE</v>
          </cell>
          <cell r="J27">
            <v>29.760000000000005</v>
          </cell>
          <cell r="K27">
            <v>0</v>
          </cell>
        </row>
        <row r="28">
          <cell r="B28">
            <v>18.283333333333335</v>
          </cell>
          <cell r="C28">
            <v>27.5</v>
          </cell>
          <cell r="D28">
            <v>11.7</v>
          </cell>
          <cell r="E28">
            <v>65.666666666666671</v>
          </cell>
          <cell r="F28">
            <v>87</v>
          </cell>
          <cell r="G28">
            <v>41</v>
          </cell>
          <cell r="H28">
            <v>15.36</v>
          </cell>
          <cell r="I28" t="str">
            <v>L</v>
          </cell>
          <cell r="J28">
            <v>29.439999999999998</v>
          </cell>
          <cell r="K28">
            <v>0</v>
          </cell>
        </row>
        <row r="29">
          <cell r="B29">
            <v>18.875000000000004</v>
          </cell>
          <cell r="C29">
            <v>28.2</v>
          </cell>
          <cell r="D29">
            <v>11.9</v>
          </cell>
          <cell r="E29">
            <v>69.125</v>
          </cell>
          <cell r="F29">
            <v>95</v>
          </cell>
          <cell r="G29">
            <v>26</v>
          </cell>
          <cell r="H29">
            <v>17.28</v>
          </cell>
          <cell r="I29" t="str">
            <v>L</v>
          </cell>
          <cell r="J29">
            <v>24.64</v>
          </cell>
          <cell r="K29">
            <v>0</v>
          </cell>
        </row>
        <row r="30">
          <cell r="B30">
            <v>20.100000000000001</v>
          </cell>
          <cell r="C30">
            <v>25.7</v>
          </cell>
          <cell r="D30">
            <v>16.5</v>
          </cell>
          <cell r="E30">
            <v>75.125</v>
          </cell>
          <cell r="F30">
            <v>88</v>
          </cell>
          <cell r="G30">
            <v>60</v>
          </cell>
          <cell r="H30">
            <v>22.080000000000002</v>
          </cell>
          <cell r="I30" t="str">
            <v>L</v>
          </cell>
          <cell r="J30">
            <v>38.400000000000006</v>
          </cell>
          <cell r="K30">
            <v>0</v>
          </cell>
        </row>
        <row r="31">
          <cell r="B31">
            <v>22.254166666666663</v>
          </cell>
          <cell r="C31">
            <v>28.3</v>
          </cell>
          <cell r="D31">
            <v>18.399999999999999</v>
          </cell>
          <cell r="E31">
            <v>67.666666666666671</v>
          </cell>
          <cell r="F31">
            <v>86</v>
          </cell>
          <cell r="G31">
            <v>40</v>
          </cell>
          <cell r="H31">
            <v>21.44</v>
          </cell>
          <cell r="I31" t="str">
            <v>L</v>
          </cell>
          <cell r="J31">
            <v>36.480000000000004</v>
          </cell>
          <cell r="K31">
            <v>0</v>
          </cell>
        </row>
        <row r="32">
          <cell r="B32">
            <v>22.75</v>
          </cell>
          <cell r="C32">
            <v>28.9</v>
          </cell>
          <cell r="D32">
            <v>18.8</v>
          </cell>
          <cell r="E32">
            <v>57.916666666666664</v>
          </cell>
          <cell r="F32">
            <v>75</v>
          </cell>
          <cell r="G32">
            <v>32</v>
          </cell>
          <cell r="H32">
            <v>18.559999999999999</v>
          </cell>
          <cell r="I32" t="str">
            <v>L</v>
          </cell>
          <cell r="J32">
            <v>30.72</v>
          </cell>
          <cell r="K32">
            <v>0</v>
          </cell>
        </row>
        <row r="33">
          <cell r="B33">
            <v>22.25</v>
          </cell>
          <cell r="C33">
            <v>28.3</v>
          </cell>
          <cell r="D33">
            <v>16.899999999999999</v>
          </cell>
          <cell r="E33">
            <v>54.833333333333336</v>
          </cell>
          <cell r="F33">
            <v>75</v>
          </cell>
          <cell r="G33">
            <v>31</v>
          </cell>
          <cell r="H33">
            <v>13.440000000000001</v>
          </cell>
          <cell r="I33" t="str">
            <v>NE</v>
          </cell>
          <cell r="J33">
            <v>27.84</v>
          </cell>
          <cell r="K33">
            <v>0</v>
          </cell>
        </row>
        <row r="34">
          <cell r="B34">
            <v>22.208333333333332</v>
          </cell>
          <cell r="C34">
            <v>28.4</v>
          </cell>
          <cell r="D34">
            <v>16.100000000000001</v>
          </cell>
          <cell r="E34">
            <v>52.916666666666664</v>
          </cell>
          <cell r="F34">
            <v>74</v>
          </cell>
          <cell r="G34">
            <v>30</v>
          </cell>
          <cell r="H34">
            <v>12.8</v>
          </cell>
          <cell r="I34" t="str">
            <v>NE</v>
          </cell>
          <cell r="J34">
            <v>22.72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22.691666666666674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23.279166666666669</v>
          </cell>
          <cell r="C5">
            <v>30.7</v>
          </cell>
          <cell r="D5">
            <v>17</v>
          </cell>
          <cell r="E5">
            <v>73.166666666666671</v>
          </cell>
          <cell r="F5">
            <v>95</v>
          </cell>
          <cell r="G5">
            <v>38</v>
          </cell>
          <cell r="H5">
            <v>7.9200000000000008</v>
          </cell>
          <cell r="I5" t="str">
            <v>SO</v>
          </cell>
          <cell r="J5">
            <v>17.64</v>
          </cell>
          <cell r="K5">
            <v>0</v>
          </cell>
        </row>
        <row r="6">
          <cell r="B6">
            <v>23.079166666666669</v>
          </cell>
          <cell r="C6">
            <v>30.2</v>
          </cell>
          <cell r="D6">
            <v>17.8</v>
          </cell>
          <cell r="E6">
            <v>74.916666666666671</v>
          </cell>
          <cell r="F6">
            <v>96</v>
          </cell>
          <cell r="G6">
            <v>41</v>
          </cell>
          <cell r="H6">
            <v>8.2799999999999994</v>
          </cell>
          <cell r="I6" t="str">
            <v>L</v>
          </cell>
          <cell r="J6">
            <v>19.079999999999998</v>
          </cell>
          <cell r="K6">
            <v>0</v>
          </cell>
        </row>
        <row r="7">
          <cell r="B7">
            <v>22.945833333333329</v>
          </cell>
          <cell r="C7">
            <v>31.9</v>
          </cell>
          <cell r="D7">
            <v>16</v>
          </cell>
          <cell r="E7">
            <v>70.041666666666671</v>
          </cell>
          <cell r="F7">
            <v>95</v>
          </cell>
          <cell r="G7">
            <v>30</v>
          </cell>
          <cell r="H7">
            <v>9.3600000000000012</v>
          </cell>
          <cell r="I7" t="str">
            <v>SO</v>
          </cell>
          <cell r="J7">
            <v>19.440000000000001</v>
          </cell>
          <cell r="K7">
            <v>0</v>
          </cell>
        </row>
        <row r="8">
          <cell r="B8">
            <v>22.533333333333335</v>
          </cell>
          <cell r="C8">
            <v>32.200000000000003</v>
          </cell>
          <cell r="D8">
            <v>15.3</v>
          </cell>
          <cell r="E8">
            <v>70.208333333333329</v>
          </cell>
          <cell r="F8">
            <v>92</v>
          </cell>
          <cell r="G8">
            <v>35</v>
          </cell>
          <cell r="H8">
            <v>18.36</v>
          </cell>
          <cell r="I8" t="str">
            <v>O</v>
          </cell>
          <cell r="J8">
            <v>39.24</v>
          </cell>
          <cell r="K8">
            <v>0.4</v>
          </cell>
        </row>
        <row r="9">
          <cell r="B9">
            <v>22.091666666666669</v>
          </cell>
          <cell r="C9">
            <v>24.8</v>
          </cell>
          <cell r="D9">
            <v>19.899999999999999</v>
          </cell>
          <cell r="E9">
            <v>80.375</v>
          </cell>
          <cell r="F9">
            <v>92</v>
          </cell>
          <cell r="G9">
            <v>67</v>
          </cell>
          <cell r="H9">
            <v>13.32</v>
          </cell>
          <cell r="I9" t="str">
            <v>NO</v>
          </cell>
          <cell r="J9">
            <v>32.76</v>
          </cell>
          <cell r="K9">
            <v>3.2</v>
          </cell>
        </row>
        <row r="10">
          <cell r="B10">
            <v>19.670833333333334</v>
          </cell>
          <cell r="C10">
            <v>22.4</v>
          </cell>
          <cell r="D10">
            <v>17.7</v>
          </cell>
          <cell r="E10">
            <v>92.875</v>
          </cell>
          <cell r="F10">
            <v>97</v>
          </cell>
          <cell r="G10">
            <v>82</v>
          </cell>
          <cell r="H10">
            <v>7.5600000000000005</v>
          </cell>
          <cell r="I10" t="str">
            <v>L</v>
          </cell>
          <cell r="J10">
            <v>14.4</v>
          </cell>
          <cell r="K10">
            <v>2.2000000000000002</v>
          </cell>
        </row>
        <row r="11">
          <cell r="B11">
            <v>16.970833333333335</v>
          </cell>
          <cell r="C11">
            <v>20.7</v>
          </cell>
          <cell r="D11">
            <v>14.2</v>
          </cell>
          <cell r="E11">
            <v>90.583333333333329</v>
          </cell>
          <cell r="F11">
            <v>97</v>
          </cell>
          <cell r="G11">
            <v>80</v>
          </cell>
          <cell r="H11">
            <v>12.24</v>
          </cell>
          <cell r="I11" t="str">
            <v>SO</v>
          </cell>
          <cell r="J11">
            <v>33.119999999999997</v>
          </cell>
          <cell r="K11">
            <v>42.000000000000007</v>
          </cell>
        </row>
        <row r="12">
          <cell r="B12">
            <v>14.899999999999997</v>
          </cell>
          <cell r="C12">
            <v>17.899999999999999</v>
          </cell>
          <cell r="D12">
            <v>13.2</v>
          </cell>
          <cell r="E12">
            <v>88.208333333333329</v>
          </cell>
          <cell r="F12">
            <v>93</v>
          </cell>
          <cell r="G12">
            <v>79</v>
          </cell>
          <cell r="H12">
            <v>9.7200000000000006</v>
          </cell>
          <cell r="I12" t="str">
            <v>SO</v>
          </cell>
          <cell r="J12">
            <v>21.6</v>
          </cell>
          <cell r="K12">
            <v>0</v>
          </cell>
        </row>
        <row r="13">
          <cell r="B13">
            <v>18.016666666666666</v>
          </cell>
          <cell r="C13">
            <v>20.7</v>
          </cell>
          <cell r="D13">
            <v>16.100000000000001</v>
          </cell>
          <cell r="E13">
            <v>87.375</v>
          </cell>
          <cell r="F13">
            <v>96</v>
          </cell>
          <cell r="G13">
            <v>78</v>
          </cell>
          <cell r="H13">
            <v>10.08</v>
          </cell>
          <cell r="I13" t="str">
            <v>L</v>
          </cell>
          <cell r="J13">
            <v>18.720000000000002</v>
          </cell>
          <cell r="K13">
            <v>0.4</v>
          </cell>
        </row>
        <row r="14">
          <cell r="B14">
            <v>21.266666666666669</v>
          </cell>
          <cell r="C14">
            <v>27.1</v>
          </cell>
          <cell r="D14">
            <v>17.5</v>
          </cell>
          <cell r="E14">
            <v>82.333333333333329</v>
          </cell>
          <cell r="F14">
            <v>96</v>
          </cell>
          <cell r="G14">
            <v>59</v>
          </cell>
          <cell r="H14">
            <v>14.76</v>
          </cell>
          <cell r="I14" t="str">
            <v>L</v>
          </cell>
          <cell r="J14">
            <v>26.64</v>
          </cell>
          <cell r="K14">
            <v>0</v>
          </cell>
        </row>
        <row r="15">
          <cell r="B15">
            <v>23.125000000000004</v>
          </cell>
          <cell r="C15">
            <v>30.7</v>
          </cell>
          <cell r="D15">
            <v>16.7</v>
          </cell>
          <cell r="E15">
            <v>76.791666666666671</v>
          </cell>
          <cell r="F15">
            <v>97</v>
          </cell>
          <cell r="G15">
            <v>42</v>
          </cell>
          <cell r="H15">
            <v>6.48</v>
          </cell>
          <cell r="I15" t="str">
            <v>SO</v>
          </cell>
          <cell r="J15">
            <v>18</v>
          </cell>
          <cell r="K15">
            <v>0</v>
          </cell>
        </row>
        <row r="16">
          <cell r="B16">
            <v>23.258333333333336</v>
          </cell>
          <cell r="C16">
            <v>30.5</v>
          </cell>
          <cell r="D16">
            <v>17.399999999999999</v>
          </cell>
          <cell r="E16">
            <v>72.583333333333329</v>
          </cell>
          <cell r="F16">
            <v>96</v>
          </cell>
          <cell r="G16">
            <v>39</v>
          </cell>
          <cell r="H16">
            <v>10.44</v>
          </cell>
          <cell r="I16" t="str">
            <v>SO</v>
          </cell>
          <cell r="J16">
            <v>20.52</v>
          </cell>
          <cell r="K16">
            <v>0</v>
          </cell>
        </row>
        <row r="17">
          <cell r="B17">
            <v>22.487499999999997</v>
          </cell>
          <cell r="C17">
            <v>30.4</v>
          </cell>
          <cell r="D17">
            <v>16.100000000000001</v>
          </cell>
          <cell r="E17">
            <v>70.958333333333329</v>
          </cell>
          <cell r="F17">
            <v>93</v>
          </cell>
          <cell r="G17">
            <v>37</v>
          </cell>
          <cell r="H17">
            <v>11.16</v>
          </cell>
          <cell r="I17" t="str">
            <v>SO</v>
          </cell>
          <cell r="J17">
            <v>21.6</v>
          </cell>
          <cell r="K17">
            <v>0</v>
          </cell>
        </row>
        <row r="18">
          <cell r="B18">
            <v>22.0625</v>
          </cell>
          <cell r="C18">
            <v>29.8</v>
          </cell>
          <cell r="D18">
            <v>15.2</v>
          </cell>
          <cell r="E18">
            <v>70.958333333333329</v>
          </cell>
          <cell r="F18">
            <v>94</v>
          </cell>
          <cell r="G18">
            <v>36</v>
          </cell>
          <cell r="H18">
            <v>7.2</v>
          </cell>
          <cell r="I18" t="str">
            <v>SO</v>
          </cell>
          <cell r="J18">
            <v>16.559999999999999</v>
          </cell>
          <cell r="K18">
            <v>0</v>
          </cell>
        </row>
        <row r="19">
          <cell r="B19">
            <v>21.987500000000001</v>
          </cell>
          <cell r="C19">
            <v>29.9</v>
          </cell>
          <cell r="D19">
            <v>15.2</v>
          </cell>
          <cell r="E19">
            <v>68.458333333333329</v>
          </cell>
          <cell r="F19">
            <v>94</v>
          </cell>
          <cell r="G19">
            <v>31</v>
          </cell>
          <cell r="H19">
            <v>10.08</v>
          </cell>
          <cell r="I19" t="str">
            <v>SO</v>
          </cell>
          <cell r="J19">
            <v>22.68</v>
          </cell>
          <cell r="K19">
            <v>0</v>
          </cell>
        </row>
        <row r="20">
          <cell r="B20">
            <v>21.274999999999999</v>
          </cell>
          <cell r="C20">
            <v>29.9</v>
          </cell>
          <cell r="D20">
            <v>13.8</v>
          </cell>
          <cell r="E20">
            <v>66.833333333333329</v>
          </cell>
          <cell r="F20">
            <v>92</v>
          </cell>
          <cell r="G20">
            <v>31</v>
          </cell>
          <cell r="H20">
            <v>7.2</v>
          </cell>
          <cell r="I20" t="str">
            <v>O</v>
          </cell>
          <cell r="J20">
            <v>18.720000000000002</v>
          </cell>
          <cell r="K20">
            <v>0</v>
          </cell>
        </row>
        <row r="21">
          <cell r="B21">
            <v>21.262499999999999</v>
          </cell>
          <cell r="C21">
            <v>29.6</v>
          </cell>
          <cell r="D21">
            <v>13.8</v>
          </cell>
          <cell r="E21">
            <v>66.166666666666671</v>
          </cell>
          <cell r="F21">
            <v>92</v>
          </cell>
          <cell r="G21">
            <v>34</v>
          </cell>
          <cell r="H21">
            <v>14.04</v>
          </cell>
          <cell r="I21" t="str">
            <v>SO</v>
          </cell>
          <cell r="J21">
            <v>27.720000000000002</v>
          </cell>
          <cell r="K21">
            <v>0</v>
          </cell>
        </row>
        <row r="22">
          <cell r="B22">
            <v>21.766666666666669</v>
          </cell>
          <cell r="C22">
            <v>31.1</v>
          </cell>
          <cell r="D22">
            <v>13.6</v>
          </cell>
          <cell r="E22">
            <v>63.625</v>
          </cell>
          <cell r="F22">
            <v>93</v>
          </cell>
          <cell r="G22">
            <v>26</v>
          </cell>
          <cell r="H22">
            <v>16.920000000000002</v>
          </cell>
          <cell r="I22" t="str">
            <v>NO</v>
          </cell>
          <cell r="J22">
            <v>40.32</v>
          </cell>
          <cell r="K22">
            <v>0</v>
          </cell>
        </row>
        <row r="23">
          <cell r="B23">
            <v>24.020833333333339</v>
          </cell>
          <cell r="C23">
            <v>32.1</v>
          </cell>
          <cell r="D23">
            <v>16.3</v>
          </cell>
          <cell r="E23">
            <v>58.208333333333336</v>
          </cell>
          <cell r="F23">
            <v>87</v>
          </cell>
          <cell r="G23">
            <v>31</v>
          </cell>
          <cell r="H23">
            <v>20.52</v>
          </cell>
          <cell r="I23" t="str">
            <v>NO</v>
          </cell>
          <cell r="J23">
            <v>41.4</v>
          </cell>
          <cell r="K23">
            <v>0</v>
          </cell>
        </row>
        <row r="24">
          <cell r="B24">
            <v>23.379166666666674</v>
          </cell>
          <cell r="C24">
            <v>28.3</v>
          </cell>
          <cell r="D24">
            <v>19.8</v>
          </cell>
          <cell r="E24">
            <v>72.708333333333329</v>
          </cell>
          <cell r="F24">
            <v>96</v>
          </cell>
          <cell r="G24">
            <v>55</v>
          </cell>
          <cell r="H24">
            <v>24.48</v>
          </cell>
          <cell r="I24" t="str">
            <v>O</v>
          </cell>
          <cell r="J24">
            <v>55.800000000000004</v>
          </cell>
          <cell r="K24">
            <v>18.8</v>
          </cell>
        </row>
        <row r="25">
          <cell r="B25">
            <v>21.233333333333334</v>
          </cell>
          <cell r="C25">
            <v>26.8</v>
          </cell>
          <cell r="D25">
            <v>18.600000000000001</v>
          </cell>
          <cell r="E25">
            <v>90.791666666666671</v>
          </cell>
          <cell r="F25">
            <v>97</v>
          </cell>
          <cell r="G25">
            <v>70</v>
          </cell>
          <cell r="H25">
            <v>11.879999999999999</v>
          </cell>
          <cell r="I25" t="str">
            <v>L</v>
          </cell>
          <cell r="J25">
            <v>28.8</v>
          </cell>
          <cell r="K25">
            <v>46.2</v>
          </cell>
        </row>
        <row r="26">
          <cell r="B26">
            <v>20.395833333333336</v>
          </cell>
          <cell r="C26">
            <v>23.4</v>
          </cell>
          <cell r="D26">
            <v>19</v>
          </cell>
          <cell r="E26">
            <v>82.958333333333329</v>
          </cell>
          <cell r="F26">
            <v>96</v>
          </cell>
          <cell r="G26">
            <v>58</v>
          </cell>
          <cell r="H26">
            <v>16.2</v>
          </cell>
          <cell r="I26" t="str">
            <v>SO</v>
          </cell>
          <cell r="J26">
            <v>38.159999999999997</v>
          </cell>
          <cell r="K26">
            <v>20.399999999999999</v>
          </cell>
        </row>
        <row r="27">
          <cell r="B27">
            <v>18.066666666666666</v>
          </cell>
          <cell r="C27">
            <v>23.4</v>
          </cell>
          <cell r="D27">
            <v>12.4</v>
          </cell>
          <cell r="E27">
            <v>73.416666666666671</v>
          </cell>
          <cell r="F27">
            <v>94</v>
          </cell>
          <cell r="G27">
            <v>49</v>
          </cell>
          <cell r="H27">
            <v>12.6</v>
          </cell>
          <cell r="I27" t="str">
            <v>SE</v>
          </cell>
          <cell r="J27">
            <v>24.840000000000003</v>
          </cell>
          <cell r="K27">
            <v>0</v>
          </cell>
        </row>
        <row r="28">
          <cell r="B28">
            <v>17.054166666666667</v>
          </cell>
          <cell r="C28">
            <v>25.8</v>
          </cell>
          <cell r="D28">
            <v>9.6</v>
          </cell>
          <cell r="E28">
            <v>80.958333333333329</v>
          </cell>
          <cell r="F28">
            <v>98</v>
          </cell>
          <cell r="G28">
            <v>53</v>
          </cell>
          <cell r="H28">
            <v>9.7200000000000006</v>
          </cell>
          <cell r="I28" t="str">
            <v>O</v>
          </cell>
          <cell r="J28">
            <v>16.2</v>
          </cell>
          <cell r="K28">
            <v>0.2</v>
          </cell>
        </row>
        <row r="29">
          <cell r="B29">
            <v>19.366666666666667</v>
          </cell>
          <cell r="C29">
            <v>27.9</v>
          </cell>
          <cell r="D29">
            <v>12.7</v>
          </cell>
          <cell r="E29">
            <v>81.666666666666671</v>
          </cell>
          <cell r="F29">
            <v>97</v>
          </cell>
          <cell r="G29">
            <v>52</v>
          </cell>
          <cell r="H29">
            <v>7.5600000000000005</v>
          </cell>
          <cell r="I29" t="str">
            <v>O</v>
          </cell>
          <cell r="J29">
            <v>18.720000000000002</v>
          </cell>
          <cell r="K29">
            <v>0.2</v>
          </cell>
        </row>
        <row r="30">
          <cell r="B30">
            <v>21.016666666666666</v>
          </cell>
          <cell r="C30">
            <v>27.1</v>
          </cell>
          <cell r="D30">
            <v>17.899999999999999</v>
          </cell>
          <cell r="E30">
            <v>81.541666666666671</v>
          </cell>
          <cell r="F30">
            <v>96</v>
          </cell>
          <cell r="G30">
            <v>55</v>
          </cell>
          <cell r="H30">
            <v>13.32</v>
          </cell>
          <cell r="I30" t="str">
            <v>L</v>
          </cell>
          <cell r="J30">
            <v>23.040000000000003</v>
          </cell>
          <cell r="K30">
            <v>0</v>
          </cell>
        </row>
        <row r="31">
          <cell r="B31">
            <v>21.312500000000004</v>
          </cell>
          <cell r="C31">
            <v>28.1</v>
          </cell>
          <cell r="D31">
            <v>16.600000000000001</v>
          </cell>
          <cell r="E31">
            <v>74.625</v>
          </cell>
          <cell r="F31">
            <v>96</v>
          </cell>
          <cell r="G31">
            <v>38</v>
          </cell>
          <cell r="H31">
            <v>10.08</v>
          </cell>
          <cell r="I31" t="str">
            <v>L</v>
          </cell>
          <cell r="J31">
            <v>28.8</v>
          </cell>
          <cell r="K31">
            <v>0.2</v>
          </cell>
        </row>
        <row r="32">
          <cell r="B32">
            <v>20.945833333333333</v>
          </cell>
          <cell r="C32">
            <v>29</v>
          </cell>
          <cell r="D32">
            <v>13.3</v>
          </cell>
          <cell r="E32">
            <v>67.375</v>
          </cell>
          <cell r="F32">
            <v>93</v>
          </cell>
          <cell r="G32">
            <v>35</v>
          </cell>
          <cell r="H32">
            <v>14.4</v>
          </cell>
          <cell r="I32" t="str">
            <v>L</v>
          </cell>
          <cell r="J32">
            <v>26.64</v>
          </cell>
          <cell r="K32">
            <v>0</v>
          </cell>
        </row>
        <row r="33">
          <cell r="B33">
            <v>20.87083333333333</v>
          </cell>
          <cell r="C33">
            <v>29.3</v>
          </cell>
          <cell r="D33">
            <v>12.9</v>
          </cell>
          <cell r="E33">
            <v>64.5</v>
          </cell>
          <cell r="F33">
            <v>94</v>
          </cell>
          <cell r="G33">
            <v>28</v>
          </cell>
          <cell r="H33">
            <v>12.24</v>
          </cell>
          <cell r="I33" t="str">
            <v>O</v>
          </cell>
          <cell r="J33">
            <v>24.48</v>
          </cell>
          <cell r="K33">
            <v>0</v>
          </cell>
        </row>
        <row r="34">
          <cell r="B34">
            <v>20.454166666666666</v>
          </cell>
          <cell r="C34">
            <v>29.5</v>
          </cell>
          <cell r="D34">
            <v>12.9</v>
          </cell>
          <cell r="E34">
            <v>65.583333333333329</v>
          </cell>
          <cell r="F34">
            <v>93</v>
          </cell>
          <cell r="G34">
            <v>26</v>
          </cell>
          <cell r="H34">
            <v>6.12</v>
          </cell>
          <cell r="I34" t="str">
            <v>O</v>
          </cell>
          <cell r="J34">
            <v>19.8</v>
          </cell>
          <cell r="K34">
            <v>0</v>
          </cell>
        </row>
        <row r="35">
          <cell r="I35" t="str">
            <v>SO</v>
          </cell>
        </row>
      </sheetData>
      <sheetData sheetId="6">
        <row r="5">
          <cell r="B5">
            <v>20.612499999999994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21.941666666666666</v>
          </cell>
          <cell r="C5">
            <v>27.8</v>
          </cell>
          <cell r="D5">
            <v>17.2</v>
          </cell>
          <cell r="E5">
            <v>72.875</v>
          </cell>
          <cell r="F5">
            <v>91</v>
          </cell>
          <cell r="G5">
            <v>44</v>
          </cell>
          <cell r="H5">
            <v>7.5600000000000005</v>
          </cell>
          <cell r="I5" t="str">
            <v>SO</v>
          </cell>
          <cell r="J5">
            <v>17.64</v>
          </cell>
          <cell r="K5">
            <v>0</v>
          </cell>
        </row>
        <row r="6">
          <cell r="B6">
            <v>22.604166666666668</v>
          </cell>
          <cell r="C6">
            <v>28</v>
          </cell>
          <cell r="D6">
            <v>18.3</v>
          </cell>
          <cell r="E6">
            <v>71.291666666666671</v>
          </cell>
          <cell r="F6">
            <v>92</v>
          </cell>
          <cell r="G6">
            <v>39</v>
          </cell>
          <cell r="H6">
            <v>15.48</v>
          </cell>
          <cell r="I6" t="str">
            <v>L</v>
          </cell>
          <cell r="J6">
            <v>23.759999999999998</v>
          </cell>
          <cell r="K6">
            <v>0</v>
          </cell>
        </row>
        <row r="7">
          <cell r="B7">
            <v>22.366666666666664</v>
          </cell>
          <cell r="C7">
            <v>28.7</v>
          </cell>
          <cell r="D7">
            <v>17.2</v>
          </cell>
          <cell r="E7">
            <v>63.5</v>
          </cell>
          <cell r="F7">
            <v>85</v>
          </cell>
          <cell r="G7">
            <v>33</v>
          </cell>
          <cell r="H7">
            <v>16.2</v>
          </cell>
          <cell r="I7" t="str">
            <v>N</v>
          </cell>
          <cell r="J7">
            <v>29.16</v>
          </cell>
          <cell r="K7">
            <v>0</v>
          </cell>
        </row>
        <row r="8">
          <cell r="B8">
            <v>22.162499999999998</v>
          </cell>
          <cell r="C8">
            <v>28.7</v>
          </cell>
          <cell r="D8">
            <v>17.3</v>
          </cell>
          <cell r="E8">
            <v>67.541666666666671</v>
          </cell>
          <cell r="F8">
            <v>82</v>
          </cell>
          <cell r="G8">
            <v>46</v>
          </cell>
          <cell r="H8">
            <v>27</v>
          </cell>
          <cell r="I8" t="str">
            <v>NO</v>
          </cell>
          <cell r="J8">
            <v>50.04</v>
          </cell>
          <cell r="K8">
            <v>0</v>
          </cell>
        </row>
        <row r="9">
          <cell r="B9">
            <v>19.554166666666671</v>
          </cell>
          <cell r="C9">
            <v>22.4</v>
          </cell>
          <cell r="D9">
            <v>17.5</v>
          </cell>
          <cell r="E9">
            <v>85.958333333333329</v>
          </cell>
          <cell r="F9">
            <v>94</v>
          </cell>
          <cell r="G9">
            <v>68</v>
          </cell>
          <cell r="H9">
            <v>27.720000000000002</v>
          </cell>
          <cell r="I9" t="str">
            <v>NO</v>
          </cell>
          <cell r="J9">
            <v>49.32</v>
          </cell>
          <cell r="K9">
            <v>1.2</v>
          </cell>
        </row>
        <row r="10">
          <cell r="B10">
            <v>18.604166666666661</v>
          </cell>
          <cell r="C10">
            <v>22.3</v>
          </cell>
          <cell r="D10">
            <v>16.600000000000001</v>
          </cell>
          <cell r="E10">
            <v>92.125</v>
          </cell>
          <cell r="F10">
            <v>97</v>
          </cell>
          <cell r="G10">
            <v>77</v>
          </cell>
          <cell r="H10">
            <v>10.08</v>
          </cell>
          <cell r="I10" t="str">
            <v>NE</v>
          </cell>
          <cell r="J10">
            <v>19.440000000000001</v>
          </cell>
          <cell r="K10">
            <v>11.2</v>
          </cell>
        </row>
        <row r="11">
          <cell r="B11">
            <v>14.100000000000001</v>
          </cell>
          <cell r="C11">
            <v>19</v>
          </cell>
          <cell r="D11">
            <v>10.5</v>
          </cell>
          <cell r="E11">
            <v>96.791666666666671</v>
          </cell>
          <cell r="F11">
            <v>98</v>
          </cell>
          <cell r="G11">
            <v>89</v>
          </cell>
          <cell r="H11">
            <v>11.16</v>
          </cell>
          <cell r="I11" t="str">
            <v>S</v>
          </cell>
          <cell r="J11">
            <v>25.2</v>
          </cell>
          <cell r="K11">
            <v>24.199999999999996</v>
          </cell>
        </row>
        <row r="12">
          <cell r="B12">
            <v>12.479166666666664</v>
          </cell>
          <cell r="C12">
            <v>18</v>
          </cell>
          <cell r="D12">
            <v>10</v>
          </cell>
          <cell r="E12">
            <v>95.875</v>
          </cell>
          <cell r="F12">
            <v>98</v>
          </cell>
          <cell r="G12">
            <v>81</v>
          </cell>
          <cell r="H12">
            <v>10.44</v>
          </cell>
          <cell r="I12" t="str">
            <v>S</v>
          </cell>
          <cell r="J12">
            <v>19.8</v>
          </cell>
          <cell r="K12">
            <v>0.2</v>
          </cell>
        </row>
        <row r="13">
          <cell r="B13">
            <v>16.316666666666666</v>
          </cell>
          <cell r="C13">
            <v>21.8</v>
          </cell>
          <cell r="D13">
            <v>13.9</v>
          </cell>
          <cell r="E13">
            <v>92.5</v>
          </cell>
          <cell r="F13">
            <v>98</v>
          </cell>
          <cell r="G13">
            <v>74</v>
          </cell>
          <cell r="H13">
            <v>18.720000000000002</v>
          </cell>
          <cell r="I13" t="str">
            <v>L</v>
          </cell>
          <cell r="J13">
            <v>29.52</v>
          </cell>
          <cell r="K13">
            <v>0.2</v>
          </cell>
        </row>
        <row r="14">
          <cell r="B14">
            <v>19.491666666666671</v>
          </cell>
          <cell r="C14">
            <v>26.1</v>
          </cell>
          <cell r="D14">
            <v>15.9</v>
          </cell>
          <cell r="E14">
            <v>87.583333333333329</v>
          </cell>
          <cell r="F14">
            <v>97</v>
          </cell>
          <cell r="G14">
            <v>59</v>
          </cell>
          <cell r="H14">
            <v>19.079999999999998</v>
          </cell>
          <cell r="I14" t="str">
            <v>L</v>
          </cell>
          <cell r="J14">
            <v>30.6</v>
          </cell>
          <cell r="K14">
            <v>0</v>
          </cell>
        </row>
        <row r="15">
          <cell r="B15">
            <v>22.416666666666661</v>
          </cell>
          <cell r="C15">
            <v>28.4</v>
          </cell>
          <cell r="D15">
            <v>17.5</v>
          </cell>
          <cell r="E15">
            <v>75.416666666666671</v>
          </cell>
          <cell r="F15">
            <v>93</v>
          </cell>
          <cell r="G15">
            <v>47</v>
          </cell>
          <cell r="H15">
            <v>11.16</v>
          </cell>
          <cell r="I15" t="str">
            <v>L</v>
          </cell>
          <cell r="J15">
            <v>23.400000000000002</v>
          </cell>
          <cell r="K15">
            <v>0</v>
          </cell>
        </row>
        <row r="16">
          <cell r="B16">
            <v>23.295833333333331</v>
          </cell>
          <cell r="C16">
            <v>28.5</v>
          </cell>
          <cell r="D16">
            <v>18.3</v>
          </cell>
          <cell r="E16">
            <v>66.625</v>
          </cell>
          <cell r="F16">
            <v>86</v>
          </cell>
          <cell r="G16">
            <v>40</v>
          </cell>
          <cell r="H16">
            <v>18</v>
          </cell>
          <cell r="I16" t="str">
            <v>L</v>
          </cell>
          <cell r="J16">
            <v>29.880000000000003</v>
          </cell>
          <cell r="K16">
            <v>0</v>
          </cell>
        </row>
        <row r="17">
          <cell r="B17">
            <v>21.912499999999998</v>
          </cell>
          <cell r="C17">
            <v>27.4</v>
          </cell>
          <cell r="D17">
            <v>17.5</v>
          </cell>
          <cell r="E17">
            <v>65.166666666666671</v>
          </cell>
          <cell r="F17">
            <v>83</v>
          </cell>
          <cell r="G17">
            <v>33</v>
          </cell>
          <cell r="H17">
            <v>19.8</v>
          </cell>
          <cell r="I17" t="str">
            <v>L</v>
          </cell>
          <cell r="J17">
            <v>36</v>
          </cell>
          <cell r="K17">
            <v>0</v>
          </cell>
        </row>
        <row r="18">
          <cell r="B18">
            <v>22.158333333333335</v>
          </cell>
          <cell r="C18">
            <v>28.1</v>
          </cell>
          <cell r="D18">
            <v>17.2</v>
          </cell>
          <cell r="E18">
            <v>61.291666666666664</v>
          </cell>
          <cell r="F18">
            <v>83</v>
          </cell>
          <cell r="G18">
            <v>32</v>
          </cell>
          <cell r="H18">
            <v>12.96</v>
          </cell>
          <cell r="I18" t="str">
            <v>L</v>
          </cell>
          <cell r="J18">
            <v>25.2</v>
          </cell>
          <cell r="K18">
            <v>0</v>
          </cell>
        </row>
        <row r="19">
          <cell r="B19">
            <v>21.720833333333331</v>
          </cell>
          <cell r="C19">
            <v>27.4</v>
          </cell>
          <cell r="D19">
            <v>16.3</v>
          </cell>
          <cell r="E19">
            <v>61.208333333333336</v>
          </cell>
          <cell r="F19">
            <v>81</v>
          </cell>
          <cell r="G19">
            <v>35</v>
          </cell>
          <cell r="H19">
            <v>11.879999999999999</v>
          </cell>
          <cell r="I19" t="str">
            <v>L</v>
          </cell>
          <cell r="J19">
            <v>24.48</v>
          </cell>
          <cell r="K19">
            <v>0</v>
          </cell>
        </row>
        <row r="20">
          <cell r="B20">
            <v>21.420833333333334</v>
          </cell>
          <cell r="C20">
            <v>27.2</v>
          </cell>
          <cell r="D20">
            <v>16.7</v>
          </cell>
          <cell r="E20">
            <v>59.125</v>
          </cell>
          <cell r="F20">
            <v>76</v>
          </cell>
          <cell r="G20">
            <v>33</v>
          </cell>
          <cell r="H20">
            <v>10.8</v>
          </cell>
          <cell r="I20" t="str">
            <v>NE</v>
          </cell>
          <cell r="J20">
            <v>26.28</v>
          </cell>
          <cell r="K20">
            <v>0</v>
          </cell>
        </row>
        <row r="21">
          <cell r="B21">
            <v>20.841666666666669</v>
          </cell>
          <cell r="C21">
            <v>27.5</v>
          </cell>
          <cell r="D21">
            <v>15.7</v>
          </cell>
          <cell r="E21">
            <v>61.125</v>
          </cell>
          <cell r="F21">
            <v>80</v>
          </cell>
          <cell r="G21">
            <v>35</v>
          </cell>
          <cell r="H21">
            <v>12.6</v>
          </cell>
          <cell r="I21" t="str">
            <v>NE</v>
          </cell>
          <cell r="J21">
            <v>31.319999999999997</v>
          </cell>
          <cell r="K21">
            <v>0</v>
          </cell>
        </row>
        <row r="22">
          <cell r="B22">
            <v>21.362499999999997</v>
          </cell>
          <cell r="C22">
            <v>28.1</v>
          </cell>
          <cell r="D22">
            <v>16.100000000000001</v>
          </cell>
          <cell r="E22">
            <v>57.416666666666664</v>
          </cell>
          <cell r="F22">
            <v>78</v>
          </cell>
          <cell r="G22">
            <v>32</v>
          </cell>
          <cell r="H22">
            <v>30.6</v>
          </cell>
          <cell r="I22" t="str">
            <v>N</v>
          </cell>
          <cell r="J22">
            <v>48.6</v>
          </cell>
          <cell r="K22">
            <v>0</v>
          </cell>
        </row>
        <row r="23">
          <cell r="B23">
            <v>22.116666666666664</v>
          </cell>
          <cell r="C23">
            <v>28.5</v>
          </cell>
          <cell r="D23">
            <v>17.600000000000001</v>
          </cell>
          <cell r="E23">
            <v>64</v>
          </cell>
          <cell r="F23">
            <v>78</v>
          </cell>
          <cell r="G23">
            <v>38</v>
          </cell>
          <cell r="H23">
            <v>34.200000000000003</v>
          </cell>
          <cell r="I23" t="str">
            <v>NO</v>
          </cell>
          <cell r="J23">
            <v>55.440000000000005</v>
          </cell>
          <cell r="K23">
            <v>0</v>
          </cell>
        </row>
        <row r="24">
          <cell r="B24">
            <v>20.841666666666669</v>
          </cell>
          <cell r="C24">
            <v>26.3</v>
          </cell>
          <cell r="D24">
            <v>17.600000000000001</v>
          </cell>
          <cell r="E24">
            <v>80.208333333333329</v>
          </cell>
          <cell r="F24">
            <v>96</v>
          </cell>
          <cell r="G24">
            <v>59</v>
          </cell>
          <cell r="H24">
            <v>35.64</v>
          </cell>
          <cell r="I24" t="str">
            <v>NO</v>
          </cell>
          <cell r="J24">
            <v>58.32</v>
          </cell>
          <cell r="K24">
            <v>9.3999999999999986</v>
          </cell>
        </row>
        <row r="25">
          <cell r="B25">
            <v>21.116666666666667</v>
          </cell>
          <cell r="C25">
            <v>27</v>
          </cell>
          <cell r="D25">
            <v>17.899999999999999</v>
          </cell>
          <cell r="E25">
            <v>88.708333333333329</v>
          </cell>
          <cell r="F25">
            <v>97</v>
          </cell>
          <cell r="G25">
            <v>59</v>
          </cell>
          <cell r="H25">
            <v>29.52</v>
          </cell>
          <cell r="I25" t="str">
            <v>NO</v>
          </cell>
          <cell r="J25">
            <v>53.28</v>
          </cell>
          <cell r="K25">
            <v>11.799999999999997</v>
          </cell>
        </row>
        <row r="26">
          <cell r="B26">
            <v>18.420833333333331</v>
          </cell>
          <cell r="C26">
            <v>21.8</v>
          </cell>
          <cell r="D26">
            <v>16</v>
          </cell>
          <cell r="E26">
            <v>86.75</v>
          </cell>
          <cell r="F26">
            <v>97</v>
          </cell>
          <cell r="G26">
            <v>62</v>
          </cell>
          <cell r="H26">
            <v>14.04</v>
          </cell>
          <cell r="I26" t="str">
            <v>O</v>
          </cell>
          <cell r="J26">
            <v>54.36</v>
          </cell>
          <cell r="K26">
            <v>23.2</v>
          </cell>
        </row>
        <row r="27">
          <cell r="B27">
            <v>16.295833333333331</v>
          </cell>
          <cell r="C27">
            <v>22.5</v>
          </cell>
          <cell r="D27">
            <v>11.4</v>
          </cell>
          <cell r="E27">
            <v>79.666666666666671</v>
          </cell>
          <cell r="F27">
            <v>97</v>
          </cell>
          <cell r="G27">
            <v>47</v>
          </cell>
          <cell r="H27">
            <v>18</v>
          </cell>
          <cell r="I27" t="str">
            <v>SE</v>
          </cell>
          <cell r="J27">
            <v>33.480000000000004</v>
          </cell>
          <cell r="K27">
            <v>0</v>
          </cell>
        </row>
        <row r="28">
          <cell r="B28">
            <v>17.833333333333332</v>
          </cell>
          <cell r="C28">
            <v>26.8</v>
          </cell>
          <cell r="D28">
            <v>10.9</v>
          </cell>
          <cell r="E28">
            <v>73.166666666666671</v>
          </cell>
          <cell r="F28">
            <v>96</v>
          </cell>
          <cell r="G28">
            <v>38</v>
          </cell>
          <cell r="H28">
            <v>14.04</v>
          </cell>
          <cell r="I28" t="str">
            <v>L</v>
          </cell>
          <cell r="J28">
            <v>24.48</v>
          </cell>
          <cell r="K28">
            <v>0</v>
          </cell>
        </row>
        <row r="29">
          <cell r="B29">
            <v>19.204166666666669</v>
          </cell>
          <cell r="C29">
            <v>26.6</v>
          </cell>
          <cell r="D29">
            <v>12.6</v>
          </cell>
          <cell r="E29">
            <v>81.875</v>
          </cell>
          <cell r="F29">
            <v>97</v>
          </cell>
          <cell r="G29">
            <v>44</v>
          </cell>
          <cell r="H29">
            <v>12.24</v>
          </cell>
          <cell r="I29" t="str">
            <v>L</v>
          </cell>
          <cell r="J29">
            <v>22.32</v>
          </cell>
          <cell r="K29">
            <v>0</v>
          </cell>
        </row>
        <row r="30">
          <cell r="B30">
            <v>19.854166666666668</v>
          </cell>
          <cell r="C30">
            <v>25.4</v>
          </cell>
          <cell r="D30">
            <v>16.600000000000001</v>
          </cell>
          <cell r="E30">
            <v>82.25</v>
          </cell>
          <cell r="F30">
            <v>97</v>
          </cell>
          <cell r="G30">
            <v>51</v>
          </cell>
          <cell r="H30">
            <v>18</v>
          </cell>
          <cell r="I30" t="str">
            <v>L</v>
          </cell>
          <cell r="J30">
            <v>32.04</v>
          </cell>
          <cell r="K30">
            <v>0.2</v>
          </cell>
        </row>
        <row r="31">
          <cell r="B31">
            <v>20.625</v>
          </cell>
          <cell r="C31">
            <v>26.5</v>
          </cell>
          <cell r="D31">
            <v>15.4</v>
          </cell>
          <cell r="E31">
            <v>68.958333333333329</v>
          </cell>
          <cell r="F31">
            <v>95</v>
          </cell>
          <cell r="G31">
            <v>35</v>
          </cell>
          <cell r="H31">
            <v>16.920000000000002</v>
          </cell>
          <cell r="I31" t="str">
            <v>L</v>
          </cell>
          <cell r="J31">
            <v>29.16</v>
          </cell>
          <cell r="K31">
            <v>0</v>
          </cell>
        </row>
        <row r="32">
          <cell r="B32">
            <v>20.670833333333338</v>
          </cell>
          <cell r="C32">
            <v>26.8</v>
          </cell>
          <cell r="D32">
            <v>14.4</v>
          </cell>
          <cell r="E32">
            <v>60.583333333333336</v>
          </cell>
          <cell r="F32">
            <v>85</v>
          </cell>
          <cell r="G32">
            <v>34</v>
          </cell>
          <cell r="H32">
            <v>15.48</v>
          </cell>
          <cell r="I32" t="str">
            <v>L</v>
          </cell>
          <cell r="J32">
            <v>33.480000000000004</v>
          </cell>
          <cell r="K32">
            <v>0</v>
          </cell>
        </row>
        <row r="33">
          <cell r="B33">
            <v>20.458333333333332</v>
          </cell>
          <cell r="C33">
            <v>26.9</v>
          </cell>
          <cell r="D33">
            <v>14.6</v>
          </cell>
          <cell r="E33">
            <v>58.416666666666664</v>
          </cell>
          <cell r="F33">
            <v>78</v>
          </cell>
          <cell r="G33">
            <v>32</v>
          </cell>
          <cell r="H33">
            <v>12.24</v>
          </cell>
          <cell r="I33" t="str">
            <v>L</v>
          </cell>
          <cell r="J33">
            <v>28.8</v>
          </cell>
          <cell r="K33">
            <v>0</v>
          </cell>
        </row>
        <row r="34">
          <cell r="B34">
            <v>20.883333333333336</v>
          </cell>
          <cell r="C34">
            <v>27.1</v>
          </cell>
          <cell r="D34">
            <v>14.8</v>
          </cell>
          <cell r="E34">
            <v>53.291666666666664</v>
          </cell>
          <cell r="F34">
            <v>77</v>
          </cell>
          <cell r="G34">
            <v>28</v>
          </cell>
          <cell r="H34">
            <v>9.7200000000000006</v>
          </cell>
          <cell r="I34" t="str">
            <v>L</v>
          </cell>
          <cell r="J34">
            <v>25.56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21.675000000000001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23.962499999999995</v>
          </cell>
          <cell r="C5">
            <v>28.9</v>
          </cell>
          <cell r="D5">
            <v>21.4</v>
          </cell>
          <cell r="E5">
            <v>85.375</v>
          </cell>
          <cell r="F5">
            <v>93</v>
          </cell>
          <cell r="G5">
            <v>68</v>
          </cell>
          <cell r="H5">
            <v>7.9200000000000008</v>
          </cell>
          <cell r="I5" t="str">
            <v>S</v>
          </cell>
          <cell r="J5">
            <v>18.720000000000002</v>
          </cell>
          <cell r="K5">
            <v>0</v>
          </cell>
        </row>
        <row r="6">
          <cell r="B6">
            <v>25.841666666666665</v>
          </cell>
          <cell r="C6">
            <v>32.1</v>
          </cell>
          <cell r="D6">
            <v>21</v>
          </cell>
          <cell r="E6">
            <v>79.666666666666671</v>
          </cell>
          <cell r="F6">
            <v>94</v>
          </cell>
          <cell r="G6">
            <v>53</v>
          </cell>
          <cell r="H6">
            <v>12.96</v>
          </cell>
          <cell r="I6" t="str">
            <v>L</v>
          </cell>
          <cell r="J6">
            <v>27.36</v>
          </cell>
          <cell r="K6">
            <v>0.2</v>
          </cell>
        </row>
        <row r="7">
          <cell r="B7">
            <v>27.833333333333339</v>
          </cell>
          <cell r="C7">
            <v>33.4</v>
          </cell>
          <cell r="D7">
            <v>23.7</v>
          </cell>
          <cell r="E7">
            <v>69.375</v>
          </cell>
          <cell r="F7">
            <v>91</v>
          </cell>
          <cell r="G7">
            <v>42</v>
          </cell>
          <cell r="H7">
            <v>18.720000000000002</v>
          </cell>
          <cell r="I7" t="str">
            <v>NO</v>
          </cell>
          <cell r="J7">
            <v>39.6</v>
          </cell>
          <cell r="K7">
            <v>0</v>
          </cell>
        </row>
        <row r="8">
          <cell r="B8">
            <v>26.537499999999998</v>
          </cell>
          <cell r="C8">
            <v>33.1</v>
          </cell>
          <cell r="D8">
            <v>18.399999999999999</v>
          </cell>
          <cell r="E8">
            <v>71.708333333333329</v>
          </cell>
          <cell r="F8">
            <v>86</v>
          </cell>
          <cell r="G8">
            <v>44</v>
          </cell>
          <cell r="H8">
            <v>30.96</v>
          </cell>
          <cell r="I8" t="str">
            <v>NO</v>
          </cell>
          <cell r="J8">
            <v>59.4</v>
          </cell>
          <cell r="K8">
            <v>0</v>
          </cell>
        </row>
        <row r="9">
          <cell r="B9">
            <v>15.337500000000004</v>
          </cell>
          <cell r="C9">
            <v>18.399999999999999</v>
          </cell>
          <cell r="D9">
            <v>13.6</v>
          </cell>
          <cell r="E9">
            <v>85.416666666666671</v>
          </cell>
          <cell r="F9">
            <v>92</v>
          </cell>
          <cell r="G9">
            <v>75</v>
          </cell>
          <cell r="H9">
            <v>20.52</v>
          </cell>
          <cell r="I9" t="str">
            <v>SO</v>
          </cell>
          <cell r="J9">
            <v>48.24</v>
          </cell>
          <cell r="K9">
            <v>11</v>
          </cell>
        </row>
        <row r="10">
          <cell r="B10">
            <v>15.929166666666665</v>
          </cell>
          <cell r="C10">
            <v>19.3</v>
          </cell>
          <cell r="D10">
            <v>14.7</v>
          </cell>
          <cell r="E10">
            <v>86.666666666666671</v>
          </cell>
          <cell r="F10">
            <v>92</v>
          </cell>
          <cell r="G10">
            <v>80</v>
          </cell>
          <cell r="H10">
            <v>16.559999999999999</v>
          </cell>
          <cell r="I10" t="str">
            <v>L</v>
          </cell>
          <cell r="J10">
            <v>42.12</v>
          </cell>
          <cell r="K10">
            <v>0.2</v>
          </cell>
        </row>
        <row r="11">
          <cell r="B11">
            <v>14.125</v>
          </cell>
          <cell r="C11">
            <v>17.2</v>
          </cell>
          <cell r="D11">
            <v>11.5</v>
          </cell>
          <cell r="E11">
            <v>74.208333333333329</v>
          </cell>
          <cell r="F11">
            <v>89</v>
          </cell>
          <cell r="G11">
            <v>57</v>
          </cell>
          <cell r="H11">
            <v>20.52</v>
          </cell>
          <cell r="I11" t="str">
            <v>S</v>
          </cell>
          <cell r="J11">
            <v>47.519999999999996</v>
          </cell>
          <cell r="K11">
            <v>0.60000000000000009</v>
          </cell>
        </row>
        <row r="12">
          <cell r="B12">
            <v>14.008333333333335</v>
          </cell>
          <cell r="C12">
            <v>18</v>
          </cell>
          <cell r="D12">
            <v>11</v>
          </cell>
          <cell r="E12">
            <v>65.166666666666671</v>
          </cell>
          <cell r="F12">
            <v>80</v>
          </cell>
          <cell r="G12">
            <v>50</v>
          </cell>
          <cell r="H12">
            <v>18</v>
          </cell>
          <cell r="I12" t="str">
            <v>SO</v>
          </cell>
          <cell r="J12">
            <v>38.159999999999997</v>
          </cell>
          <cell r="K12">
            <v>0</v>
          </cell>
        </row>
        <row r="13">
          <cell r="B13">
            <v>15.679166666666667</v>
          </cell>
          <cell r="C13">
            <v>23.7</v>
          </cell>
          <cell r="D13">
            <v>10.8</v>
          </cell>
          <cell r="E13">
            <v>64.583333333333329</v>
          </cell>
          <cell r="F13">
            <v>79</v>
          </cell>
          <cell r="G13">
            <v>51</v>
          </cell>
          <cell r="H13">
            <v>19.079999999999998</v>
          </cell>
          <cell r="I13" t="str">
            <v>S</v>
          </cell>
          <cell r="J13">
            <v>42.84</v>
          </cell>
          <cell r="K13">
            <v>0</v>
          </cell>
        </row>
        <row r="14">
          <cell r="B14">
            <v>21.491666666666671</v>
          </cell>
          <cell r="C14">
            <v>30.1</v>
          </cell>
          <cell r="D14">
            <v>15.7</v>
          </cell>
          <cell r="E14">
            <v>73.625</v>
          </cell>
          <cell r="F14">
            <v>93</v>
          </cell>
          <cell r="G14">
            <v>50</v>
          </cell>
          <cell r="H14">
            <v>10.08</v>
          </cell>
          <cell r="I14" t="str">
            <v>L</v>
          </cell>
          <cell r="J14">
            <v>23.759999999999998</v>
          </cell>
          <cell r="K14">
            <v>0</v>
          </cell>
        </row>
        <row r="15">
          <cell r="B15">
            <v>24.137499999999999</v>
          </cell>
          <cell r="C15">
            <v>29.9</v>
          </cell>
          <cell r="D15">
            <v>19.3</v>
          </cell>
          <cell r="E15">
            <v>73.333333333333329</v>
          </cell>
          <cell r="F15">
            <v>91</v>
          </cell>
          <cell r="G15">
            <v>52</v>
          </cell>
          <cell r="H15">
            <v>9</v>
          </cell>
          <cell r="I15" t="str">
            <v>L</v>
          </cell>
          <cell r="J15">
            <v>18.36</v>
          </cell>
          <cell r="K15">
            <v>0</v>
          </cell>
        </row>
        <row r="16">
          <cell r="B16">
            <v>26.474999999999998</v>
          </cell>
          <cell r="C16">
            <v>32.6</v>
          </cell>
          <cell r="D16">
            <v>22.7</v>
          </cell>
          <cell r="E16">
            <v>70.208333333333329</v>
          </cell>
          <cell r="F16">
            <v>83</v>
          </cell>
          <cell r="G16">
            <v>47</v>
          </cell>
          <cell r="H16">
            <v>13.68</v>
          </cell>
          <cell r="I16" t="str">
            <v>L</v>
          </cell>
          <cell r="J16">
            <v>33.840000000000003</v>
          </cell>
          <cell r="K16">
            <v>0</v>
          </cell>
        </row>
        <row r="17">
          <cell r="B17">
            <v>26.987500000000001</v>
          </cell>
          <cell r="C17">
            <v>32.4</v>
          </cell>
          <cell r="D17">
            <v>24.1</v>
          </cell>
          <cell r="E17">
            <v>71.541666666666671</v>
          </cell>
          <cell r="F17">
            <v>86</v>
          </cell>
          <cell r="G17">
            <v>46</v>
          </cell>
          <cell r="H17">
            <v>17.28</v>
          </cell>
          <cell r="I17" t="str">
            <v>L</v>
          </cell>
          <cell r="J17">
            <v>37.080000000000005</v>
          </cell>
          <cell r="K17">
            <v>0</v>
          </cell>
        </row>
        <row r="18">
          <cell r="B18">
            <v>26.516666666666669</v>
          </cell>
          <cell r="C18">
            <v>32.4</v>
          </cell>
          <cell r="D18">
            <v>23</v>
          </cell>
          <cell r="E18">
            <v>69.458333333333329</v>
          </cell>
          <cell r="F18">
            <v>88</v>
          </cell>
          <cell r="G18">
            <v>40</v>
          </cell>
          <cell r="H18">
            <v>14.04</v>
          </cell>
          <cell r="I18" t="str">
            <v>L</v>
          </cell>
          <cell r="J18">
            <v>27.36</v>
          </cell>
          <cell r="K18">
            <v>0</v>
          </cell>
        </row>
        <row r="19">
          <cell r="B19">
            <v>26.354166666666668</v>
          </cell>
          <cell r="C19">
            <v>32.799999999999997</v>
          </cell>
          <cell r="D19">
            <v>21.8</v>
          </cell>
          <cell r="E19">
            <v>69.208333333333329</v>
          </cell>
          <cell r="F19">
            <v>87</v>
          </cell>
          <cell r="G19">
            <v>42</v>
          </cell>
          <cell r="H19">
            <v>10.44</v>
          </cell>
          <cell r="I19" t="str">
            <v>L</v>
          </cell>
          <cell r="J19">
            <v>23.759999999999998</v>
          </cell>
          <cell r="K19">
            <v>0</v>
          </cell>
        </row>
        <row r="20">
          <cell r="B20">
            <v>26.395833333333332</v>
          </cell>
          <cell r="C20">
            <v>32.700000000000003</v>
          </cell>
          <cell r="D20">
            <v>20.9</v>
          </cell>
          <cell r="E20">
            <v>67.583333333333329</v>
          </cell>
          <cell r="F20">
            <v>92</v>
          </cell>
          <cell r="G20">
            <v>39</v>
          </cell>
          <cell r="H20">
            <v>10.8</v>
          </cell>
          <cell r="I20" t="str">
            <v>L</v>
          </cell>
          <cell r="J20">
            <v>21.6</v>
          </cell>
          <cell r="K20">
            <v>0</v>
          </cell>
        </row>
        <row r="21">
          <cell r="B21">
            <v>26.595833333333331</v>
          </cell>
          <cell r="C21">
            <v>32.200000000000003</v>
          </cell>
          <cell r="D21">
            <v>22.6</v>
          </cell>
          <cell r="E21">
            <v>68.25</v>
          </cell>
          <cell r="F21">
            <v>82</v>
          </cell>
          <cell r="G21">
            <v>46</v>
          </cell>
          <cell r="H21">
            <v>16.559999999999999</v>
          </cell>
          <cell r="I21" t="str">
            <v>L</v>
          </cell>
          <cell r="J21">
            <v>36.36</v>
          </cell>
          <cell r="K21">
            <v>0</v>
          </cell>
        </row>
        <row r="22">
          <cell r="B22">
            <v>25.941666666666666</v>
          </cell>
          <cell r="C22">
            <v>31.2</v>
          </cell>
          <cell r="D22">
            <v>23</v>
          </cell>
          <cell r="E22">
            <v>67.375</v>
          </cell>
          <cell r="F22">
            <v>83</v>
          </cell>
          <cell r="G22">
            <v>48</v>
          </cell>
          <cell r="H22">
            <v>21.96</v>
          </cell>
          <cell r="I22" t="str">
            <v>L</v>
          </cell>
          <cell r="J22">
            <v>41.04</v>
          </cell>
          <cell r="K22">
            <v>0</v>
          </cell>
        </row>
        <row r="23">
          <cell r="B23">
            <v>25.966666666666658</v>
          </cell>
          <cell r="C23">
            <v>32.299999999999997</v>
          </cell>
          <cell r="D23">
            <v>20.3</v>
          </cell>
          <cell r="E23">
            <v>72.041666666666671</v>
          </cell>
          <cell r="F23">
            <v>94</v>
          </cell>
          <cell r="G23">
            <v>46</v>
          </cell>
          <cell r="H23">
            <v>26.28</v>
          </cell>
          <cell r="I23" t="str">
            <v>NO</v>
          </cell>
          <cell r="J23">
            <v>51.12</v>
          </cell>
          <cell r="K23">
            <v>0</v>
          </cell>
        </row>
        <row r="24">
          <cell r="B24">
            <v>20.041666666666668</v>
          </cell>
          <cell r="C24">
            <v>28.3</v>
          </cell>
          <cell r="D24">
            <v>18</v>
          </cell>
          <cell r="E24">
            <v>84.833333333333329</v>
          </cell>
          <cell r="F24">
            <v>92</v>
          </cell>
          <cell r="G24">
            <v>61</v>
          </cell>
          <cell r="H24">
            <v>12.24</v>
          </cell>
          <cell r="I24" t="str">
            <v>SO</v>
          </cell>
          <cell r="J24">
            <v>35.64</v>
          </cell>
          <cell r="K24">
            <v>1</v>
          </cell>
        </row>
        <row r="25">
          <cell r="B25">
            <v>20.212499999999999</v>
          </cell>
          <cell r="C25">
            <v>23.8</v>
          </cell>
          <cell r="D25">
            <v>17.899999999999999</v>
          </cell>
          <cell r="E25">
            <v>89.833333333333329</v>
          </cell>
          <cell r="F25">
            <v>94</v>
          </cell>
          <cell r="G25">
            <v>81</v>
          </cell>
          <cell r="H25">
            <v>16.2</v>
          </cell>
          <cell r="I25" t="str">
            <v>NE</v>
          </cell>
          <cell r="J25">
            <v>36.72</v>
          </cell>
          <cell r="K25">
            <v>15.799999999999999</v>
          </cell>
        </row>
        <row r="26">
          <cell r="B26">
            <v>19.279166666666672</v>
          </cell>
          <cell r="C26">
            <v>22.9</v>
          </cell>
          <cell r="D26">
            <v>16.7</v>
          </cell>
          <cell r="E26">
            <v>80.041666666666671</v>
          </cell>
          <cell r="F26">
            <v>91</v>
          </cell>
          <cell r="G26">
            <v>60</v>
          </cell>
          <cell r="H26">
            <v>17.64</v>
          </cell>
          <cell r="I26" t="str">
            <v>SO</v>
          </cell>
          <cell r="J26">
            <v>39.6</v>
          </cell>
          <cell r="K26">
            <v>0</v>
          </cell>
        </row>
        <row r="27">
          <cell r="B27">
            <v>18.416666666666664</v>
          </cell>
          <cell r="C27">
            <v>24</v>
          </cell>
          <cell r="D27">
            <v>13.7</v>
          </cell>
          <cell r="E27">
            <v>77.208333333333329</v>
          </cell>
          <cell r="F27">
            <v>93</v>
          </cell>
          <cell r="G27">
            <v>59</v>
          </cell>
          <cell r="H27">
            <v>16.920000000000002</v>
          </cell>
          <cell r="I27" t="str">
            <v>L</v>
          </cell>
          <cell r="J27">
            <v>34.92</v>
          </cell>
          <cell r="K27">
            <v>0</v>
          </cell>
        </row>
        <row r="28">
          <cell r="B28">
            <v>20.712500000000002</v>
          </cell>
          <cell r="C28">
            <v>26.9</v>
          </cell>
          <cell r="D28">
            <v>14.8</v>
          </cell>
          <cell r="E28">
            <v>73.25</v>
          </cell>
          <cell r="F28">
            <v>93</v>
          </cell>
          <cell r="G28">
            <v>52</v>
          </cell>
          <cell r="H28">
            <v>14.04</v>
          </cell>
          <cell r="I28" t="str">
            <v>L</v>
          </cell>
          <cell r="J28">
            <v>26.64</v>
          </cell>
          <cell r="K28">
            <v>0</v>
          </cell>
        </row>
        <row r="29">
          <cell r="B29">
            <v>23.400000000000002</v>
          </cell>
          <cell r="C29">
            <v>29</v>
          </cell>
          <cell r="D29">
            <v>17.899999999999999</v>
          </cell>
          <cell r="E29">
            <v>64.291666666666671</v>
          </cell>
          <cell r="F29">
            <v>89</v>
          </cell>
          <cell r="G29">
            <v>44</v>
          </cell>
          <cell r="H29">
            <v>13.68</v>
          </cell>
          <cell r="I29" t="str">
            <v>SE</v>
          </cell>
          <cell r="J29">
            <v>27.36</v>
          </cell>
          <cell r="K29">
            <v>0</v>
          </cell>
        </row>
        <row r="30">
          <cell r="B30">
            <v>21.1875</v>
          </cell>
          <cell r="C30">
            <v>27.2</v>
          </cell>
          <cell r="D30">
            <v>15.8</v>
          </cell>
          <cell r="E30">
            <v>77.375</v>
          </cell>
          <cell r="F30">
            <v>95</v>
          </cell>
          <cell r="G30">
            <v>53</v>
          </cell>
          <cell r="H30">
            <v>10.08</v>
          </cell>
          <cell r="I30" t="str">
            <v>L</v>
          </cell>
          <cell r="J30">
            <v>19.440000000000001</v>
          </cell>
          <cell r="K30">
            <v>0</v>
          </cell>
        </row>
        <row r="31">
          <cell r="B31">
            <v>24.083333333333332</v>
          </cell>
          <cell r="C31">
            <v>30.8</v>
          </cell>
          <cell r="D31">
            <v>19.2</v>
          </cell>
          <cell r="E31">
            <v>73.583333333333329</v>
          </cell>
          <cell r="F31">
            <v>94</v>
          </cell>
          <cell r="G31">
            <v>45</v>
          </cell>
          <cell r="H31">
            <v>15.120000000000001</v>
          </cell>
          <cell r="I31" t="str">
            <v>L</v>
          </cell>
          <cell r="J31">
            <v>30.96</v>
          </cell>
          <cell r="K31">
            <v>0.2</v>
          </cell>
        </row>
        <row r="32">
          <cell r="B32">
            <v>25.962499999999995</v>
          </cell>
          <cell r="C32">
            <v>32.4</v>
          </cell>
          <cell r="D32">
            <v>21.1</v>
          </cell>
          <cell r="E32">
            <v>65.75</v>
          </cell>
          <cell r="F32">
            <v>87</v>
          </cell>
          <cell r="G32">
            <v>36</v>
          </cell>
          <cell r="H32">
            <v>15.48</v>
          </cell>
          <cell r="I32" t="str">
            <v>L</v>
          </cell>
          <cell r="J32">
            <v>30.96</v>
          </cell>
          <cell r="K32">
            <v>0</v>
          </cell>
        </row>
        <row r="33">
          <cell r="B33">
            <v>26.083333333333332</v>
          </cell>
          <cell r="C33">
            <v>32.700000000000003</v>
          </cell>
          <cell r="D33">
            <v>21.9</v>
          </cell>
          <cell r="E33">
            <v>59.916666666666664</v>
          </cell>
          <cell r="F33">
            <v>79</v>
          </cell>
          <cell r="G33">
            <v>33</v>
          </cell>
          <cell r="H33">
            <v>14.76</v>
          </cell>
          <cell r="I33" t="str">
            <v>L</v>
          </cell>
          <cell r="J33">
            <v>29.52</v>
          </cell>
          <cell r="K33">
            <v>0</v>
          </cell>
        </row>
        <row r="34">
          <cell r="B34">
            <v>25.841666666666669</v>
          </cell>
          <cell r="C34">
            <v>31.9</v>
          </cell>
          <cell r="D34">
            <v>21.7</v>
          </cell>
          <cell r="E34">
            <v>59.875</v>
          </cell>
          <cell r="F34">
            <v>75</v>
          </cell>
          <cell r="G34">
            <v>31</v>
          </cell>
          <cell r="H34">
            <v>15.840000000000002</v>
          </cell>
          <cell r="I34" t="str">
            <v>L</v>
          </cell>
          <cell r="J34">
            <v>33.480000000000004</v>
          </cell>
          <cell r="K34">
            <v>0</v>
          </cell>
        </row>
        <row r="35">
          <cell r="I35" t="str">
            <v>L</v>
          </cell>
        </row>
      </sheetData>
      <sheetData sheetId="6">
        <row r="5">
          <cell r="B5">
            <v>26.287499999999998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23.666666666666668</v>
          </cell>
          <cell r="C5">
            <v>30.6</v>
          </cell>
          <cell r="D5">
            <v>18.5</v>
          </cell>
          <cell r="E5">
            <v>71.083333333333329</v>
          </cell>
          <cell r="F5">
            <v>100</v>
          </cell>
          <cell r="G5">
            <v>51</v>
          </cell>
          <cell r="H5">
            <v>0</v>
          </cell>
          <cell r="I5" t="str">
            <v>SE</v>
          </cell>
          <cell r="J5">
            <v>0</v>
          </cell>
          <cell r="K5">
            <v>0</v>
          </cell>
        </row>
        <row r="6">
          <cell r="B6">
            <v>23.416666666666668</v>
          </cell>
          <cell r="C6">
            <v>30.9</v>
          </cell>
          <cell r="D6">
            <v>17.899999999999999</v>
          </cell>
          <cell r="E6">
            <v>67.181818181818187</v>
          </cell>
          <cell r="F6">
            <v>87</v>
          </cell>
          <cell r="G6">
            <v>49</v>
          </cell>
          <cell r="H6">
            <v>0</v>
          </cell>
          <cell r="I6" t="str">
            <v>L</v>
          </cell>
          <cell r="J6">
            <v>0</v>
          </cell>
          <cell r="K6">
            <v>0.2</v>
          </cell>
        </row>
        <row r="7">
          <cell r="B7">
            <v>23.366666666666671</v>
          </cell>
          <cell r="C7">
            <v>31.6</v>
          </cell>
          <cell r="D7">
            <v>17.600000000000001</v>
          </cell>
          <cell r="E7">
            <v>64.454545454545453</v>
          </cell>
          <cell r="F7">
            <v>100</v>
          </cell>
          <cell r="G7">
            <v>45</v>
          </cell>
          <cell r="H7">
            <v>4.32</v>
          </cell>
          <cell r="I7" t="str">
            <v>SE</v>
          </cell>
          <cell r="J7">
            <v>22.32</v>
          </cell>
          <cell r="K7">
            <v>0</v>
          </cell>
        </row>
        <row r="8">
          <cell r="B8">
            <v>26.015384615384619</v>
          </cell>
          <cell r="C8">
            <v>30.7</v>
          </cell>
          <cell r="D8">
            <v>21.6</v>
          </cell>
          <cell r="E8">
            <v>72.307692307692307</v>
          </cell>
          <cell r="F8">
            <v>100</v>
          </cell>
          <cell r="G8">
            <v>51</v>
          </cell>
          <cell r="H8">
            <v>14.76</v>
          </cell>
          <cell r="I8" t="str">
            <v>NO</v>
          </cell>
          <cell r="J8">
            <v>37.800000000000004</v>
          </cell>
          <cell r="K8">
            <v>0</v>
          </cell>
        </row>
        <row r="9">
          <cell r="B9">
            <v>21.112500000000001</v>
          </cell>
          <cell r="C9">
            <v>24.1</v>
          </cell>
          <cell r="D9">
            <v>18.3</v>
          </cell>
          <cell r="E9">
            <v>80.909090909090907</v>
          </cell>
          <cell r="F9">
            <v>100</v>
          </cell>
          <cell r="G9">
            <v>71</v>
          </cell>
          <cell r="H9">
            <v>15.48</v>
          </cell>
          <cell r="I9" t="str">
            <v>O</v>
          </cell>
          <cell r="J9">
            <v>37.440000000000005</v>
          </cell>
          <cell r="K9">
            <v>0</v>
          </cell>
        </row>
        <row r="10">
          <cell r="B10">
            <v>19.900000000000002</v>
          </cell>
          <cell r="C10">
            <v>24.6</v>
          </cell>
          <cell r="D10">
            <v>17.3</v>
          </cell>
          <cell r="E10">
            <v>86.142857142857139</v>
          </cell>
          <cell r="F10">
            <v>100</v>
          </cell>
          <cell r="G10">
            <v>79</v>
          </cell>
          <cell r="H10">
            <v>0</v>
          </cell>
          <cell r="I10" t="str">
            <v>SE</v>
          </cell>
          <cell r="J10">
            <v>6.48</v>
          </cell>
          <cell r="K10">
            <v>0.2</v>
          </cell>
        </row>
        <row r="11">
          <cell r="B11">
            <v>15.5375</v>
          </cell>
          <cell r="C11">
            <v>22.5</v>
          </cell>
          <cell r="D11">
            <v>12.6</v>
          </cell>
          <cell r="E11">
            <v>87.3</v>
          </cell>
          <cell r="F11">
            <v>95</v>
          </cell>
          <cell r="G11">
            <v>84</v>
          </cell>
          <cell r="H11">
            <v>16.2</v>
          </cell>
          <cell r="I11" t="str">
            <v>S</v>
          </cell>
          <cell r="J11">
            <v>34.200000000000003</v>
          </cell>
          <cell r="K11">
            <v>0.2</v>
          </cell>
        </row>
        <row r="12">
          <cell r="B12">
            <v>16.308333333333337</v>
          </cell>
          <cell r="C12">
            <v>22.1</v>
          </cell>
          <cell r="D12">
            <v>13.3</v>
          </cell>
          <cell r="E12">
            <v>74.307692307692307</v>
          </cell>
          <cell r="F12">
            <v>100</v>
          </cell>
          <cell r="G12">
            <v>62</v>
          </cell>
          <cell r="H12">
            <v>1.08</v>
          </cell>
          <cell r="I12" t="str">
            <v>S</v>
          </cell>
          <cell r="J12">
            <v>19.079999999999998</v>
          </cell>
          <cell r="K12">
            <v>0.2</v>
          </cell>
        </row>
        <row r="13">
          <cell r="B13">
            <v>19.212500000000002</v>
          </cell>
          <cell r="C13">
            <v>26.7</v>
          </cell>
          <cell r="D13">
            <v>14.3</v>
          </cell>
          <cell r="E13">
            <v>79.25</v>
          </cell>
          <cell r="F13">
            <v>100</v>
          </cell>
          <cell r="G13">
            <v>60</v>
          </cell>
          <cell r="H13">
            <v>0.72000000000000008</v>
          </cell>
          <cell r="I13" t="str">
            <v>SE</v>
          </cell>
          <cell r="J13">
            <v>21.240000000000002</v>
          </cell>
          <cell r="K13">
            <v>0.2</v>
          </cell>
        </row>
        <row r="14">
          <cell r="B14">
            <v>22.291666666666668</v>
          </cell>
          <cell r="C14">
            <v>30.5</v>
          </cell>
          <cell r="D14">
            <v>17.8</v>
          </cell>
          <cell r="E14">
            <v>74.615384615384613</v>
          </cell>
          <cell r="F14">
            <v>100</v>
          </cell>
          <cell r="G14">
            <v>56</v>
          </cell>
          <cell r="H14">
            <v>0</v>
          </cell>
          <cell r="I14" t="str">
            <v>SE</v>
          </cell>
          <cell r="J14">
            <v>15.48</v>
          </cell>
          <cell r="K14">
            <v>0.2</v>
          </cell>
        </row>
        <row r="15">
          <cell r="B15">
            <v>23.429166666666671</v>
          </cell>
          <cell r="C15">
            <v>30.7</v>
          </cell>
          <cell r="D15">
            <v>18.399999999999999</v>
          </cell>
          <cell r="E15">
            <v>70.818181818181813</v>
          </cell>
          <cell r="F15">
            <v>90</v>
          </cell>
          <cell r="G15">
            <v>53</v>
          </cell>
          <cell r="H15">
            <v>1.4400000000000002</v>
          </cell>
          <cell r="I15" t="str">
            <v>O</v>
          </cell>
          <cell r="J15">
            <v>16.559999999999999</v>
          </cell>
          <cell r="K15">
            <v>0.60000000000000009</v>
          </cell>
        </row>
        <row r="16">
          <cell r="B16">
            <v>23.829166666666666</v>
          </cell>
          <cell r="C16">
            <v>31.3</v>
          </cell>
          <cell r="D16">
            <v>18.3</v>
          </cell>
          <cell r="E16">
            <v>68.833333333333329</v>
          </cell>
          <cell r="F16">
            <v>100</v>
          </cell>
          <cell r="G16">
            <v>47</v>
          </cell>
          <cell r="H16">
            <v>1.08</v>
          </cell>
          <cell r="I16" t="str">
            <v>SE</v>
          </cell>
          <cell r="J16">
            <v>16.920000000000002</v>
          </cell>
          <cell r="K16">
            <v>0.8</v>
          </cell>
        </row>
        <row r="17">
          <cell r="B17">
            <v>23.099999999999998</v>
          </cell>
          <cell r="C17">
            <v>30.2</v>
          </cell>
          <cell r="D17">
            <v>18</v>
          </cell>
          <cell r="E17">
            <v>68.333333333333329</v>
          </cell>
          <cell r="F17">
            <v>100</v>
          </cell>
          <cell r="G17">
            <v>46</v>
          </cell>
          <cell r="H17">
            <v>0.36000000000000004</v>
          </cell>
          <cell r="I17" t="str">
            <v>SE</v>
          </cell>
          <cell r="J17">
            <v>18.36</v>
          </cell>
          <cell r="K17">
            <v>0.4</v>
          </cell>
        </row>
        <row r="18">
          <cell r="B18">
            <v>22.450000000000003</v>
          </cell>
          <cell r="C18">
            <v>30.7</v>
          </cell>
          <cell r="D18">
            <v>16.600000000000001</v>
          </cell>
          <cell r="E18">
            <v>64.36363636363636</v>
          </cell>
          <cell r="F18">
            <v>100</v>
          </cell>
          <cell r="G18">
            <v>43</v>
          </cell>
          <cell r="H18">
            <v>0</v>
          </cell>
          <cell r="I18" t="str">
            <v>SE</v>
          </cell>
          <cell r="J18">
            <v>12.96</v>
          </cell>
          <cell r="K18">
            <v>0</v>
          </cell>
        </row>
        <row r="19">
          <cell r="B19">
            <v>21.741666666666664</v>
          </cell>
          <cell r="C19">
            <v>30.9</v>
          </cell>
          <cell r="D19">
            <v>15.5</v>
          </cell>
          <cell r="E19">
            <v>63.909090909090907</v>
          </cell>
          <cell r="F19">
            <v>100</v>
          </cell>
          <cell r="G19">
            <v>42</v>
          </cell>
          <cell r="H19">
            <v>0</v>
          </cell>
          <cell r="I19" t="str">
            <v>L</v>
          </cell>
          <cell r="J19">
            <v>0</v>
          </cell>
          <cell r="K19">
            <v>0.2</v>
          </cell>
        </row>
        <row r="20">
          <cell r="B20">
            <v>21.529166666666669</v>
          </cell>
          <cell r="C20">
            <v>30.6</v>
          </cell>
          <cell r="D20">
            <v>15.2</v>
          </cell>
          <cell r="E20">
            <v>67.84615384615384</v>
          </cell>
          <cell r="F20">
            <v>100</v>
          </cell>
          <cell r="G20">
            <v>41</v>
          </cell>
          <cell r="H20">
            <v>0</v>
          </cell>
          <cell r="I20" t="str">
            <v>SE</v>
          </cell>
          <cell r="J20">
            <v>5.7600000000000007</v>
          </cell>
          <cell r="K20">
            <v>0.2</v>
          </cell>
        </row>
        <row r="21">
          <cell r="B21">
            <v>21.595833333333335</v>
          </cell>
          <cell r="C21">
            <v>31.1</v>
          </cell>
          <cell r="D21">
            <v>15.5</v>
          </cell>
          <cell r="E21">
            <v>66.692307692307693</v>
          </cell>
          <cell r="F21">
            <v>100</v>
          </cell>
          <cell r="G21">
            <v>40</v>
          </cell>
          <cell r="H21">
            <v>2.52</v>
          </cell>
          <cell r="I21" t="str">
            <v>SE</v>
          </cell>
          <cell r="J21">
            <v>18.36</v>
          </cell>
          <cell r="K21">
            <v>0</v>
          </cell>
        </row>
        <row r="22">
          <cell r="B22">
            <v>21.558333333333334</v>
          </cell>
          <cell r="C22">
            <v>31.5</v>
          </cell>
          <cell r="D22">
            <v>14.4</v>
          </cell>
          <cell r="E22">
            <v>62</v>
          </cell>
          <cell r="F22">
            <v>100</v>
          </cell>
          <cell r="G22">
            <v>38</v>
          </cell>
          <cell r="H22">
            <v>14.4</v>
          </cell>
          <cell r="I22" t="str">
            <v>NO</v>
          </cell>
          <cell r="J22">
            <v>35.28</v>
          </cell>
          <cell r="K22">
            <v>0.2</v>
          </cell>
        </row>
        <row r="23">
          <cell r="B23">
            <v>23.627272727272725</v>
          </cell>
          <cell r="C23">
            <v>31.2</v>
          </cell>
          <cell r="D23">
            <v>16.600000000000001</v>
          </cell>
          <cell r="E23">
            <v>66.13333333333334</v>
          </cell>
          <cell r="F23">
            <v>100</v>
          </cell>
          <cell r="G23">
            <v>43</v>
          </cell>
          <cell r="H23">
            <v>17.64</v>
          </cell>
          <cell r="I23" t="str">
            <v>NO</v>
          </cell>
          <cell r="J23">
            <v>41.76</v>
          </cell>
          <cell r="K23">
            <v>0</v>
          </cell>
        </row>
        <row r="24">
          <cell r="B24">
            <v>23.382352941176471</v>
          </cell>
          <cell r="C24">
            <v>26.9</v>
          </cell>
          <cell r="D24">
            <v>21.2</v>
          </cell>
          <cell r="E24">
            <v>84.733333333333334</v>
          </cell>
          <cell r="F24">
            <v>100</v>
          </cell>
          <cell r="G24">
            <v>78</v>
          </cell>
          <cell r="H24">
            <v>16.920000000000002</v>
          </cell>
          <cell r="I24" t="str">
            <v>O</v>
          </cell>
          <cell r="J24">
            <v>32.76</v>
          </cell>
          <cell r="K24">
            <v>4.8</v>
          </cell>
        </row>
        <row r="25">
          <cell r="B25">
            <v>23.954166666666669</v>
          </cell>
          <cell r="C25">
            <v>30.4</v>
          </cell>
          <cell r="D25">
            <v>20.2</v>
          </cell>
          <cell r="E25">
            <v>72.818181818181813</v>
          </cell>
          <cell r="F25">
            <v>93</v>
          </cell>
          <cell r="G25">
            <v>58</v>
          </cell>
          <cell r="H25">
            <v>13.32</v>
          </cell>
          <cell r="I25" t="str">
            <v>NO</v>
          </cell>
          <cell r="J25">
            <v>40.680000000000007</v>
          </cell>
          <cell r="K25">
            <v>1.7999999999999998</v>
          </cell>
        </row>
        <row r="26">
          <cell r="B26">
            <v>21.212499999999999</v>
          </cell>
          <cell r="C26">
            <v>25.1</v>
          </cell>
          <cell r="D26">
            <v>18.7</v>
          </cell>
          <cell r="E26">
            <v>75.36363636363636</v>
          </cell>
          <cell r="F26">
            <v>100</v>
          </cell>
          <cell r="G26">
            <v>62</v>
          </cell>
          <cell r="H26">
            <v>22.32</v>
          </cell>
          <cell r="I26" t="str">
            <v>O</v>
          </cell>
          <cell r="J26">
            <v>53.28</v>
          </cell>
          <cell r="K26">
            <v>14.999999999999998</v>
          </cell>
        </row>
        <row r="27">
          <cell r="B27">
            <v>18.283333333333331</v>
          </cell>
          <cell r="C27">
            <v>24.4</v>
          </cell>
          <cell r="D27">
            <v>14.3</v>
          </cell>
          <cell r="E27">
            <v>72.307692307692307</v>
          </cell>
          <cell r="F27">
            <v>100</v>
          </cell>
          <cell r="G27">
            <v>56</v>
          </cell>
          <cell r="H27">
            <v>11.879999999999999</v>
          </cell>
          <cell r="I27" t="str">
            <v>SE</v>
          </cell>
          <cell r="J27">
            <v>29.880000000000003</v>
          </cell>
          <cell r="K27">
            <v>0.60000000000000009</v>
          </cell>
        </row>
        <row r="28">
          <cell r="B28">
            <v>18.408333333333328</v>
          </cell>
          <cell r="C28">
            <v>27.5</v>
          </cell>
          <cell r="D28">
            <v>12.9</v>
          </cell>
          <cell r="E28">
            <v>68.692307692307693</v>
          </cell>
          <cell r="F28">
            <v>93</v>
          </cell>
          <cell r="G28">
            <v>45</v>
          </cell>
          <cell r="H28">
            <v>0</v>
          </cell>
          <cell r="I28" t="str">
            <v>SE</v>
          </cell>
          <cell r="J28">
            <v>11.16</v>
          </cell>
          <cell r="K28">
            <v>0</v>
          </cell>
        </row>
        <row r="29">
          <cell r="B29">
            <v>19.016666666666669</v>
          </cell>
          <cell r="C29">
            <v>29</v>
          </cell>
          <cell r="D29">
            <v>12.2</v>
          </cell>
          <cell r="E29">
            <v>67.5</v>
          </cell>
          <cell r="F29">
            <v>100</v>
          </cell>
          <cell r="G29">
            <v>42</v>
          </cell>
          <cell r="H29">
            <v>0</v>
          </cell>
          <cell r="I29" t="str">
            <v>SE</v>
          </cell>
          <cell r="J29">
            <v>13.32</v>
          </cell>
          <cell r="K29">
            <v>0.4</v>
          </cell>
        </row>
        <row r="30">
          <cell r="B30">
            <v>21.674999999999994</v>
          </cell>
          <cell r="C30">
            <v>30.1</v>
          </cell>
          <cell r="D30">
            <v>14.2</v>
          </cell>
          <cell r="E30">
            <v>71</v>
          </cell>
          <cell r="F30">
            <v>100</v>
          </cell>
          <cell r="G30">
            <v>51</v>
          </cell>
          <cell r="H30">
            <v>11.879999999999999</v>
          </cell>
          <cell r="I30" t="str">
            <v>SE</v>
          </cell>
          <cell r="J30">
            <v>22.68</v>
          </cell>
          <cell r="K30">
            <v>0</v>
          </cell>
        </row>
        <row r="31">
          <cell r="B31">
            <v>22.112500000000001</v>
          </cell>
          <cell r="C31">
            <v>30.5</v>
          </cell>
          <cell r="D31">
            <v>17.3</v>
          </cell>
          <cell r="E31">
            <v>62.18181818181818</v>
          </cell>
          <cell r="F31">
            <v>85</v>
          </cell>
          <cell r="G31">
            <v>43</v>
          </cell>
          <cell r="H31">
            <v>0</v>
          </cell>
          <cell r="I31" t="str">
            <v>SE</v>
          </cell>
          <cell r="J31">
            <v>12.96</v>
          </cell>
          <cell r="K31">
            <v>0.2</v>
          </cell>
        </row>
        <row r="32">
          <cell r="B32">
            <v>21.104166666666668</v>
          </cell>
          <cell r="C32">
            <v>30.4</v>
          </cell>
          <cell r="D32">
            <v>14.9</v>
          </cell>
          <cell r="E32">
            <v>67.857142857142861</v>
          </cell>
          <cell r="F32">
            <v>100</v>
          </cell>
          <cell r="G32">
            <v>37</v>
          </cell>
          <cell r="H32">
            <v>7.9200000000000008</v>
          </cell>
          <cell r="I32" t="str">
            <v>NE</v>
          </cell>
          <cell r="J32">
            <v>14.04</v>
          </cell>
          <cell r="K32">
            <v>0.2</v>
          </cell>
        </row>
        <row r="33">
          <cell r="B33">
            <v>20.779166666666669</v>
          </cell>
          <cell r="C33">
            <v>31.1</v>
          </cell>
          <cell r="D33">
            <v>13.8</v>
          </cell>
          <cell r="E33">
            <v>61.230769230769234</v>
          </cell>
          <cell r="F33">
            <v>94</v>
          </cell>
          <cell r="G33">
            <v>30</v>
          </cell>
          <cell r="H33">
            <v>6.48</v>
          </cell>
          <cell r="I33" t="str">
            <v>S</v>
          </cell>
          <cell r="J33">
            <v>19.079999999999998</v>
          </cell>
          <cell r="K33">
            <v>0</v>
          </cell>
        </row>
        <row r="34">
          <cell r="B34">
            <v>20.275000000000002</v>
          </cell>
          <cell r="C34">
            <v>30.7</v>
          </cell>
          <cell r="D34">
            <v>13</v>
          </cell>
          <cell r="E34">
            <v>64.86666666666666</v>
          </cell>
          <cell r="F34">
            <v>100</v>
          </cell>
          <cell r="G34">
            <v>30</v>
          </cell>
          <cell r="H34">
            <v>4.32</v>
          </cell>
          <cell r="I34" t="str">
            <v>SE</v>
          </cell>
          <cell r="J34">
            <v>18</v>
          </cell>
          <cell r="K34">
            <v>0.2</v>
          </cell>
        </row>
        <row r="35">
          <cell r="I35" t="str">
            <v>SE</v>
          </cell>
        </row>
      </sheetData>
      <sheetData sheetId="6">
        <row r="5">
          <cell r="B5">
            <v>20.358333333333331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tabSelected="1" workbookViewId="0">
      <selection activeCell="I30" sqref="I30"/>
    </sheetView>
  </sheetViews>
  <sheetFormatPr defaultRowHeight="12.75" x14ac:dyDescent="0.2"/>
  <cols>
    <col min="1" max="1" width="19.140625" style="2" bestFit="1" customWidth="1"/>
    <col min="2" max="31" width="5.42578125" style="2" customWidth="1"/>
    <col min="32" max="32" width="6.5703125" style="18" bestFit="1" customWidth="1"/>
    <col min="33" max="33" width="9.140625" style="1"/>
  </cols>
  <sheetData>
    <row r="1" spans="1:33" ht="20.100000000000001" customHeight="1" thickBot="1" x14ac:dyDescent="0.25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33" s="4" customFormat="1" ht="20.100000000000001" customHeight="1" x14ac:dyDescent="0.2">
      <c r="A2" s="59" t="s">
        <v>21</v>
      </c>
      <c r="B2" s="56" t="s">
        <v>56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12"/>
    </row>
    <row r="3" spans="1:33" s="5" customFormat="1" ht="20.100000000000001" customHeight="1" x14ac:dyDescent="0.2">
      <c r="A3" s="60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50" t="s">
        <v>40</v>
      </c>
      <c r="AG3" s="13"/>
    </row>
    <row r="4" spans="1:33" s="5" customFormat="1" ht="20.100000000000001" customHeight="1" thickBot="1" x14ac:dyDescent="0.2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29" t="s">
        <v>39</v>
      </c>
      <c r="AG4" s="13"/>
    </row>
    <row r="5" spans="1:33" s="5" customFormat="1" ht="20.100000000000001" customHeight="1" thickTop="1" x14ac:dyDescent="0.2">
      <c r="A5" s="10" t="s">
        <v>45</v>
      </c>
      <c r="B5" s="40">
        <f>[1]Junho!$B$5</f>
        <v>23.733333333333331</v>
      </c>
      <c r="C5" s="40">
        <f>[1]Junho!$B$6</f>
        <v>23.029166666666665</v>
      </c>
      <c r="D5" s="40">
        <f>[1]Junho!$B$7</f>
        <v>23.804166666666664</v>
      </c>
      <c r="E5" s="40">
        <f>[1]Junho!$B$8</f>
        <v>23.254166666666663</v>
      </c>
      <c r="F5" s="40">
        <f>[1]Junho!$B$9</f>
        <v>18.720833333333335</v>
      </c>
      <c r="G5" s="40">
        <f>[1]Junho!$B$10</f>
        <v>16.220833333333331</v>
      </c>
      <c r="H5" s="40">
        <f>[1]Junho!$B$11</f>
        <v>13.383333333333333</v>
      </c>
      <c r="I5" s="40">
        <f>[1]Junho!$B$12</f>
        <v>14.733333333333334</v>
      </c>
      <c r="J5" s="40">
        <f>[1]Junho!$B$13</f>
        <v>17.029166666666672</v>
      </c>
      <c r="K5" s="40">
        <f>[1]Junho!$B$14</f>
        <v>21.658333333333335</v>
      </c>
      <c r="L5" s="40">
        <f>[1]Junho!$B$15</f>
        <v>22.870833333333334</v>
      </c>
      <c r="M5" s="40">
        <f>[1]Junho!$B$16</f>
        <v>23.362500000000001</v>
      </c>
      <c r="N5" s="40">
        <f>[1]Junho!$B$17</f>
        <v>22.974999999999998</v>
      </c>
      <c r="O5" s="40">
        <f>[1]Junho!$B$18</f>
        <v>22.433333333333334</v>
      </c>
      <c r="P5" s="40">
        <f>[1]Junho!$B$19</f>
        <v>21.904166666666669</v>
      </c>
      <c r="Q5" s="40">
        <f>[1]Junho!$B$20</f>
        <v>21.095833333333328</v>
      </c>
      <c r="R5" s="40">
        <f>[1]Junho!$B$21</f>
        <v>21.137499999999999</v>
      </c>
      <c r="S5" s="40">
        <f>[1]Junho!$B$22</f>
        <v>22.5</v>
      </c>
      <c r="T5" s="40">
        <f>[1]Junho!$B$23</f>
        <v>24.108333333333334</v>
      </c>
      <c r="U5" s="40">
        <f>[1]Junho!$B$24</f>
        <v>21.816666666666663</v>
      </c>
      <c r="V5" s="40">
        <f>[1]Junho!$B$25</f>
        <v>18.104166666666664</v>
      </c>
      <c r="W5" s="40">
        <f>[1]Junho!$B$26</f>
        <v>18.520833333333332</v>
      </c>
      <c r="X5" s="40">
        <f>[1]Junho!$B$27</f>
        <v>15.766666666666666</v>
      </c>
      <c r="Y5" s="40">
        <f>[1]Junho!$B$28</f>
        <v>15.979166666666666</v>
      </c>
      <c r="Z5" s="40">
        <f>[1]Junho!$B$29</f>
        <v>17.462500000000002</v>
      </c>
      <c r="AA5" s="40">
        <f>[1]Junho!$B$30</f>
        <v>18.679166666666667</v>
      </c>
      <c r="AB5" s="40">
        <f>[1]Junho!$B$31</f>
        <v>21.045833333333334</v>
      </c>
      <c r="AC5" s="40">
        <f>[1]Junho!$B$32</f>
        <v>21.645833333333329</v>
      </c>
      <c r="AD5" s="40">
        <f>[1]Junho!$B$33</f>
        <v>21.166666666666668</v>
      </c>
      <c r="AE5" s="40">
        <f>[1]Junho!$B$34</f>
        <v>20.395833333333332</v>
      </c>
      <c r="AF5" s="41">
        <f>AVERAGE(B5:AE5)</f>
        <v>20.284583333333334</v>
      </c>
      <c r="AG5" s="13"/>
    </row>
    <row r="6" spans="1:33" ht="17.100000000000001" customHeight="1" x14ac:dyDescent="0.2">
      <c r="A6" s="10" t="s">
        <v>0</v>
      </c>
      <c r="B6" s="3">
        <f>[2]Junho!$B$5</f>
        <v>22.304166666666664</v>
      </c>
      <c r="C6" s="3">
        <f>[2]Junho!$B$6</f>
        <v>22.020833333333332</v>
      </c>
      <c r="D6" s="3">
        <f>[2]Junho!$B$7</f>
        <v>22.645833333333332</v>
      </c>
      <c r="E6" s="3">
        <f>[2]Junho!$B$8</f>
        <v>18.633333333333333</v>
      </c>
      <c r="F6" s="3">
        <f>[2]Junho!$B$9</f>
        <v>12.291666666666664</v>
      </c>
      <c r="G6" s="3">
        <f>[2]Junho!$B$10</f>
        <v>11.316666666666668</v>
      </c>
      <c r="H6" s="3">
        <f>[2]Junho!$B$11</f>
        <v>10.179166666666665</v>
      </c>
      <c r="I6" s="3">
        <f>[2]Junho!$B$12</f>
        <v>8.2416666666666654</v>
      </c>
      <c r="J6" s="3">
        <f>[2]Junho!$B$13</f>
        <v>13.475</v>
      </c>
      <c r="K6" s="3">
        <f>[2]Junho!$B$14</f>
        <v>18.166666666666664</v>
      </c>
      <c r="L6" s="3">
        <f>[2]Junho!$B$15</f>
        <v>20.691666666666666</v>
      </c>
      <c r="M6" s="3">
        <f>[2]Junho!$B$16</f>
        <v>20.854166666666671</v>
      </c>
      <c r="N6" s="3">
        <f>[2]Junho!$B$17</f>
        <v>21.662499999999998</v>
      </c>
      <c r="O6" s="3">
        <f>[2]Junho!$B$18</f>
        <v>20.579166666666666</v>
      </c>
      <c r="P6" s="3">
        <f>[2]Junho!$B$19</f>
        <v>19.691666666666666</v>
      </c>
      <c r="Q6" s="3">
        <f>[2]Junho!$B$20</f>
        <v>16.975000000000005</v>
      </c>
      <c r="R6" s="3">
        <f>[2]Junho!$B$21</f>
        <v>18.75416666666667</v>
      </c>
      <c r="S6" s="3">
        <f>[2]Junho!$B$22</f>
        <v>20.887499999999999</v>
      </c>
      <c r="T6" s="3">
        <f>[2]Junho!$B$23</f>
        <v>19.554166666666671</v>
      </c>
      <c r="U6" s="3">
        <f>[2]Junho!$B$24</f>
        <v>17.820833333333329</v>
      </c>
      <c r="V6" s="3">
        <f>[2]Junho!$B$25</f>
        <v>16.595833333333335</v>
      </c>
      <c r="W6" s="3">
        <f>[2]Junho!$B$26</f>
        <v>14.691666666666665</v>
      </c>
      <c r="X6" s="3">
        <f>[2]Junho!$B$27</f>
        <v>11.454166666666667</v>
      </c>
      <c r="Y6" s="3">
        <f>[2]Junho!$B$28</f>
        <v>14.47916666666667</v>
      </c>
      <c r="Z6" s="3">
        <f>[2]Junho!$B$29</f>
        <v>15.8375</v>
      </c>
      <c r="AA6" s="3">
        <f>[2]Junho!$B$30</f>
        <v>15.949999999999998</v>
      </c>
      <c r="AB6" s="3">
        <f>[2]Junho!$B$31</f>
        <v>17.920833333333338</v>
      </c>
      <c r="AC6" s="3">
        <f>[2]Junho!$B$32</f>
        <v>19.837499999999999</v>
      </c>
      <c r="AD6" s="3">
        <f>[2]Junho!$B$33</f>
        <v>19.9375</v>
      </c>
      <c r="AE6" s="3">
        <f>[2]Junho!$B$34</f>
        <v>19.637500000000003</v>
      </c>
      <c r="AF6" s="16">
        <f>AVERAGE(B6:AE6)</f>
        <v>17.436249999999998</v>
      </c>
    </row>
    <row r="7" spans="1:33" ht="17.100000000000001" customHeight="1" x14ac:dyDescent="0.2">
      <c r="A7" s="10" t="s">
        <v>1</v>
      </c>
      <c r="B7" s="3">
        <f>[3]Junho!$B$5</f>
        <v>24.520833333333332</v>
      </c>
      <c r="C7" s="3">
        <f>[3]Junho!$B$6</f>
        <v>24.783333333333335</v>
      </c>
      <c r="D7" s="3">
        <f>[3]Junho!$B$7</f>
        <v>24.612499999999997</v>
      </c>
      <c r="E7" s="3">
        <f>[3]Junho!$B$8</f>
        <v>25.449999999999992</v>
      </c>
      <c r="F7" s="3">
        <f>[3]Junho!$B$9</f>
        <v>15.262500000000001</v>
      </c>
      <c r="G7" s="3">
        <f>[3]Junho!$B$10</f>
        <v>14.691666666666672</v>
      </c>
      <c r="H7" s="3">
        <f>[3]Junho!$B$11</f>
        <v>13.320833333333333</v>
      </c>
      <c r="I7" s="3">
        <f>[3]Junho!$B$12</f>
        <v>13.720833333333333</v>
      </c>
      <c r="J7" s="3">
        <f>[3]Junho!$B$13</f>
        <v>17.608333333333331</v>
      </c>
      <c r="K7" s="3">
        <f>[3]Junho!$B$14</f>
        <v>22.091666666666665</v>
      </c>
      <c r="L7" s="3">
        <f>[3]Junho!$B$15</f>
        <v>22.945833333333329</v>
      </c>
      <c r="M7" s="3">
        <f>[3]Junho!$B$16</f>
        <v>23.816666666666674</v>
      </c>
      <c r="N7" s="3">
        <f>[3]Junho!$B$17</f>
        <v>24.329166666666666</v>
      </c>
      <c r="O7" s="3">
        <f>[3]Junho!$B$18</f>
        <v>23.570833333333329</v>
      </c>
      <c r="P7" s="3">
        <f>[3]Junho!$B$19</f>
        <v>23.174999999999997</v>
      </c>
      <c r="Q7" s="3">
        <f>[3]Junho!$B$20</f>
        <v>22.775000000000006</v>
      </c>
      <c r="R7" s="3">
        <f>[3]Junho!$B$21</f>
        <v>23.05</v>
      </c>
      <c r="S7" s="3">
        <f>[3]Junho!$B$22</f>
        <v>23.262499999999999</v>
      </c>
      <c r="T7" s="3">
        <f>[3]Junho!$B$23</f>
        <v>24.588000000000001</v>
      </c>
      <c r="U7" s="3">
        <f>[3]Junho!$B$24</f>
        <v>20.543478260869566</v>
      </c>
      <c r="V7" s="3">
        <f>[3]Junho!$B$25</f>
        <v>19.525000000000002</v>
      </c>
      <c r="W7" s="3">
        <f>[3]Junho!$B$26</f>
        <v>18.500000000000004</v>
      </c>
      <c r="X7" s="3">
        <f>[3]Junho!$B$27</f>
        <v>16.741666666666664</v>
      </c>
      <c r="Y7" s="3">
        <f>[3]Junho!$B$28</f>
        <v>17.991666666666664</v>
      </c>
      <c r="Z7" s="3">
        <f>[3]Junho!$B$29</f>
        <v>18.933333333333334</v>
      </c>
      <c r="AA7" s="3">
        <f>[3]Junho!$B$30</f>
        <v>19.583333333333332</v>
      </c>
      <c r="AB7" s="3">
        <f>[3]Junho!$B$31</f>
        <v>23.179166666666664</v>
      </c>
      <c r="AC7" s="3">
        <f>[3]Junho!$B$32</f>
        <v>22.808333333333334</v>
      </c>
      <c r="AD7" s="3">
        <f>[3]Junho!$B$33</f>
        <v>22.904166666666669</v>
      </c>
      <c r="AE7" s="3">
        <f>[3]Junho!$B$34</f>
        <v>21.808333333333326</v>
      </c>
      <c r="AF7" s="16">
        <f t="shared" ref="AF7:AF29" si="1">AVERAGE(B7:AE7)</f>
        <v>21.003132608695648</v>
      </c>
    </row>
    <row r="8" spans="1:33" ht="17.100000000000001" customHeight="1" x14ac:dyDescent="0.2">
      <c r="A8" s="10" t="s">
        <v>49</v>
      </c>
      <c r="B8" s="3">
        <f>[4]Junho!$B$5</f>
        <v>22.841666666666669</v>
      </c>
      <c r="C8" s="3">
        <f>[4]Junho!$B$6</f>
        <v>23.229166666666668</v>
      </c>
      <c r="D8" s="3">
        <f>[4]Junho!$B$7</f>
        <v>23.404166666666665</v>
      </c>
      <c r="E8" s="3">
        <f>[4]Junho!$B$8</f>
        <v>19.596</v>
      </c>
      <c r="F8" s="3">
        <f>[4]Junho!$B$9</f>
        <v>13.586956521739127</v>
      </c>
      <c r="G8" s="3">
        <f>[4]Junho!$B$10</f>
        <v>12.345833333333333</v>
      </c>
      <c r="H8" s="3">
        <f>[4]Junho!$B$11</f>
        <v>10.795833333333333</v>
      </c>
      <c r="I8" s="3">
        <f>[4]Junho!$B$12</f>
        <v>9.4539930555555554</v>
      </c>
      <c r="J8" s="3">
        <f>[4]Junho!$B$13</f>
        <v>15.766666666666667</v>
      </c>
      <c r="K8" s="3">
        <f>[4]Junho!$B$14</f>
        <v>19.787500000000005</v>
      </c>
      <c r="L8" s="3">
        <f>[4]Junho!$B$15</f>
        <v>21.554166666666664</v>
      </c>
      <c r="M8" s="3">
        <f>[4]Junho!$B$16</f>
        <v>22.970833333333331</v>
      </c>
      <c r="N8" s="3">
        <f>[4]Junho!$B$17</f>
        <v>23.370833333333326</v>
      </c>
      <c r="O8" s="3">
        <f>[4]Junho!$B$18</f>
        <v>23.066666666666666</v>
      </c>
      <c r="P8" s="3">
        <f>[4]Junho!$B$19</f>
        <v>21.783333333333335</v>
      </c>
      <c r="Q8" s="3">
        <f>[4]Junho!$B$20</f>
        <v>20.520833333333332</v>
      </c>
      <c r="R8" s="3">
        <f>[4]Junho!$B$21</f>
        <v>21.987499999999997</v>
      </c>
      <c r="S8" s="3">
        <f>[4]Junho!$B$22</f>
        <v>22.587499999999995</v>
      </c>
      <c r="T8" s="3">
        <f>[4]Junho!$B$23</f>
        <v>21.079166666666666</v>
      </c>
      <c r="U8" s="3">
        <f>[4]Junho!$B$24</f>
        <v>18.291666666666668</v>
      </c>
      <c r="V8" s="3">
        <f>[4]Junho!$B$25</f>
        <v>17.766666666666662</v>
      </c>
      <c r="W8" s="3">
        <f>[4]Junho!$B$26</f>
        <v>16.25</v>
      </c>
      <c r="X8" s="3">
        <f>[4]Junho!$B$27</f>
        <v>14.129166666666663</v>
      </c>
      <c r="Y8" s="3">
        <f>[4]Junho!$B$28</f>
        <v>16.579166666666669</v>
      </c>
      <c r="Z8" s="3">
        <f>[4]Junho!$B$29</f>
        <v>16.541666666666668</v>
      </c>
      <c r="AA8" s="3">
        <f>[4]Junho!$B$30</f>
        <v>17.891666666666669</v>
      </c>
      <c r="AB8" s="3">
        <f>[4]Junho!$B$31</f>
        <v>19.758333333333333</v>
      </c>
      <c r="AC8" s="3">
        <f>[4]Junho!$B$32</f>
        <v>21.608333333333331</v>
      </c>
      <c r="AD8" s="3">
        <f>[4]Junho!$B$33</f>
        <v>21.387499999999999</v>
      </c>
      <c r="AE8" s="3">
        <f>[4]Junho!$B$34</f>
        <v>21.537500000000005</v>
      </c>
      <c r="AF8" s="16">
        <f t="shared" si="1"/>
        <v>19.049009430354268</v>
      </c>
    </row>
    <row r="9" spans="1:33" ht="17.100000000000001" customHeight="1" x14ac:dyDescent="0.2">
      <c r="A9" s="10" t="s">
        <v>2</v>
      </c>
      <c r="B9" s="3">
        <f>[5]Junho!$B$5</f>
        <v>23.158333333333335</v>
      </c>
      <c r="C9" s="3">
        <f>[5]Junho!$B$6</f>
        <v>23.649999999999995</v>
      </c>
      <c r="D9" s="3">
        <f>[5]Junho!$B$7</f>
        <v>22.983333333333334</v>
      </c>
      <c r="E9" s="3">
        <f>[5]Junho!$B$8</f>
        <v>23.458333333333339</v>
      </c>
      <c r="F9" s="3">
        <f>[5]Junho!$B$9</f>
        <v>14.404166666666663</v>
      </c>
      <c r="G9" s="3">
        <f>[5]Junho!$B$10</f>
        <v>14.14583333333333</v>
      </c>
      <c r="H9" s="3">
        <f>[5]Junho!$B$11</f>
        <v>10.913636363636366</v>
      </c>
      <c r="I9" s="3">
        <f>[5]Junho!$B$12</f>
        <v>12.426923076923078</v>
      </c>
      <c r="J9" s="3">
        <f>[5]Junho!$B$13</f>
        <v>16.816666666666666</v>
      </c>
      <c r="K9" s="3">
        <f>[5]Junho!$B$14</f>
        <v>20.629166666666666</v>
      </c>
      <c r="L9" s="3">
        <f>[5]Junho!$B$15</f>
        <v>22.145833333333329</v>
      </c>
      <c r="M9" s="3">
        <f>[5]Junho!$B$16</f>
        <v>23.641666666666666</v>
      </c>
      <c r="N9" s="3">
        <f>[5]Junho!$B$17</f>
        <v>24.104166666666668</v>
      </c>
      <c r="O9" s="3">
        <f>[5]Junho!$B$18</f>
        <v>23.229166666666671</v>
      </c>
      <c r="P9" s="3">
        <f>[5]Junho!$B$19</f>
        <v>22.933333333333326</v>
      </c>
      <c r="Q9" s="3">
        <f>[5]Junho!$B$20</f>
        <v>21.895833333333332</v>
      </c>
      <c r="R9" s="3">
        <f>[5]Junho!$B$21</f>
        <v>22.579166666666669</v>
      </c>
      <c r="S9" s="3">
        <f>[5]Junho!$B$22</f>
        <v>22.916666666666668</v>
      </c>
      <c r="T9" s="3">
        <f>[5]Junho!$B$23</f>
        <v>24.158333333333331</v>
      </c>
      <c r="U9" s="3">
        <f>[5]Junho!$B$24</f>
        <v>19.804166666666671</v>
      </c>
      <c r="V9" s="3">
        <f>[5]Junho!$B$25</f>
        <v>17.883333333333336</v>
      </c>
      <c r="W9" s="3">
        <f>[5]Junho!$B$26</f>
        <v>17.154166666666665</v>
      </c>
      <c r="X9" s="3">
        <f>[5]Junho!$B$27</f>
        <v>15.083333333333334</v>
      </c>
      <c r="Y9" s="3">
        <f>[5]Junho!$B$28</f>
        <v>18.283333333333335</v>
      </c>
      <c r="Z9" s="3">
        <f>[5]Junho!$B$29</f>
        <v>18.875000000000004</v>
      </c>
      <c r="AA9" s="3">
        <f>[5]Junho!$B$30</f>
        <v>20.100000000000001</v>
      </c>
      <c r="AB9" s="3">
        <f>[5]Junho!$B$31</f>
        <v>22.254166666666663</v>
      </c>
      <c r="AC9" s="3">
        <f>[5]Junho!$B$32</f>
        <v>22.75</v>
      </c>
      <c r="AD9" s="3">
        <f>[5]Junho!$B$33</f>
        <v>22.25</v>
      </c>
      <c r="AE9" s="3">
        <f>[5]Junho!$B$34</f>
        <v>22.208333333333332</v>
      </c>
      <c r="AF9" s="16">
        <f t="shared" si="1"/>
        <v>20.227879759129756</v>
      </c>
    </row>
    <row r="10" spans="1:33" ht="17.100000000000001" customHeight="1" x14ac:dyDescent="0.2">
      <c r="A10" s="10" t="s">
        <v>3</v>
      </c>
      <c r="B10" s="3">
        <f>[6]Junho!$B$5</f>
        <v>23.279166666666669</v>
      </c>
      <c r="C10" s="3">
        <f>[6]Junho!$B$6</f>
        <v>23.079166666666669</v>
      </c>
      <c r="D10" s="3">
        <f>[6]Junho!$B$7</f>
        <v>22.945833333333329</v>
      </c>
      <c r="E10" s="3">
        <f>[6]Junho!$B$8</f>
        <v>22.533333333333335</v>
      </c>
      <c r="F10" s="3">
        <f>[6]Junho!$B$9</f>
        <v>22.091666666666669</v>
      </c>
      <c r="G10" s="3">
        <f>[6]Junho!$B$10</f>
        <v>19.670833333333334</v>
      </c>
      <c r="H10" s="3">
        <f>[6]Junho!$B$11</f>
        <v>16.970833333333335</v>
      </c>
      <c r="I10" s="3">
        <f>[6]Junho!$B$12</f>
        <v>14.899999999999997</v>
      </c>
      <c r="J10" s="3">
        <f>[6]Junho!$B$13</f>
        <v>18.016666666666666</v>
      </c>
      <c r="K10" s="3">
        <f>[6]Junho!$B$14</f>
        <v>21.266666666666669</v>
      </c>
      <c r="L10" s="3">
        <f>[6]Junho!$B$15</f>
        <v>23.125000000000004</v>
      </c>
      <c r="M10" s="3">
        <f>[6]Junho!$B$16</f>
        <v>23.258333333333336</v>
      </c>
      <c r="N10" s="3">
        <f>[6]Junho!$B$17</f>
        <v>22.487499999999997</v>
      </c>
      <c r="O10" s="3">
        <f>[6]Junho!$B$18</f>
        <v>22.0625</v>
      </c>
      <c r="P10" s="3">
        <f>[6]Junho!$B$19</f>
        <v>21.987500000000001</v>
      </c>
      <c r="Q10" s="3">
        <f>[6]Junho!$B$20</f>
        <v>21.274999999999999</v>
      </c>
      <c r="R10" s="3">
        <f>[6]Junho!$B$21</f>
        <v>21.262499999999999</v>
      </c>
      <c r="S10" s="3">
        <f>[6]Junho!$B$22</f>
        <v>21.766666666666669</v>
      </c>
      <c r="T10" s="3">
        <f>[6]Junho!$B$23</f>
        <v>24.020833333333339</v>
      </c>
      <c r="U10" s="3">
        <f>[6]Junho!$B$24</f>
        <v>23.379166666666674</v>
      </c>
      <c r="V10" s="3">
        <f>[6]Junho!$B$25</f>
        <v>21.233333333333334</v>
      </c>
      <c r="W10" s="3">
        <f>[6]Junho!$B$26</f>
        <v>20.395833333333336</v>
      </c>
      <c r="X10" s="3">
        <f>[6]Junho!$B$27</f>
        <v>18.066666666666666</v>
      </c>
      <c r="Y10" s="3">
        <f>[6]Junho!$B$28</f>
        <v>17.054166666666667</v>
      </c>
      <c r="Z10" s="3">
        <f>[6]Junho!$B$29</f>
        <v>19.366666666666667</v>
      </c>
      <c r="AA10" s="3">
        <f>[6]Junho!$B$30</f>
        <v>21.016666666666666</v>
      </c>
      <c r="AB10" s="3">
        <f>[6]Junho!$B$31</f>
        <v>21.312500000000004</v>
      </c>
      <c r="AC10" s="3">
        <f>[6]Junho!$B$32</f>
        <v>20.945833333333333</v>
      </c>
      <c r="AD10" s="3">
        <f>[6]Junho!$B$33</f>
        <v>20.87083333333333</v>
      </c>
      <c r="AE10" s="3">
        <f>[6]Junho!$B$34</f>
        <v>20.454166666666666</v>
      </c>
      <c r="AF10" s="16">
        <f t="shared" si="1"/>
        <v>21.003194444444439</v>
      </c>
    </row>
    <row r="11" spans="1:33" ht="17.100000000000001" customHeight="1" x14ac:dyDescent="0.2">
      <c r="A11" s="10" t="s">
        <v>4</v>
      </c>
      <c r="B11" s="3">
        <f>[7]Junho!$B$5</f>
        <v>21.941666666666666</v>
      </c>
      <c r="C11" s="3">
        <f>[7]Junho!$B$6</f>
        <v>22.604166666666668</v>
      </c>
      <c r="D11" s="3">
        <f>[7]Junho!$B$7</f>
        <v>22.366666666666664</v>
      </c>
      <c r="E11" s="3">
        <f>[7]Junho!$B$8</f>
        <v>22.162499999999998</v>
      </c>
      <c r="F11" s="3">
        <f>[7]Junho!$B$9</f>
        <v>19.554166666666671</v>
      </c>
      <c r="G11" s="3">
        <f>[7]Junho!$B$10</f>
        <v>18.604166666666661</v>
      </c>
      <c r="H11" s="3">
        <f>[7]Junho!$B$11</f>
        <v>14.100000000000001</v>
      </c>
      <c r="I11" s="3">
        <f>[7]Junho!$B$12</f>
        <v>12.479166666666664</v>
      </c>
      <c r="J11" s="3">
        <f>[7]Junho!$B$13</f>
        <v>16.316666666666666</v>
      </c>
      <c r="K11" s="3">
        <f>[7]Junho!$B$14</f>
        <v>19.491666666666671</v>
      </c>
      <c r="L11" s="3">
        <f>[7]Junho!$B$15</f>
        <v>22.416666666666661</v>
      </c>
      <c r="M11" s="3">
        <f>[7]Junho!$B$16</f>
        <v>23.295833333333331</v>
      </c>
      <c r="N11" s="3">
        <f>[7]Junho!$B$17</f>
        <v>21.912499999999998</v>
      </c>
      <c r="O11" s="3">
        <f>[7]Junho!$B$18</f>
        <v>22.158333333333335</v>
      </c>
      <c r="P11" s="3">
        <f>[7]Junho!$B$19</f>
        <v>21.720833333333331</v>
      </c>
      <c r="Q11" s="3">
        <f>[7]Junho!$B$20</f>
        <v>21.420833333333334</v>
      </c>
      <c r="R11" s="3">
        <f>[7]Junho!$B$21</f>
        <v>20.841666666666669</v>
      </c>
      <c r="S11" s="3">
        <f>[7]Junho!$B$22</f>
        <v>21.362499999999997</v>
      </c>
      <c r="T11" s="3">
        <f>[7]Junho!$B$23</f>
        <v>22.116666666666664</v>
      </c>
      <c r="U11" s="3">
        <f>[7]Junho!$B$24</f>
        <v>20.841666666666669</v>
      </c>
      <c r="V11" s="3">
        <f>[7]Junho!$B$25</f>
        <v>21.116666666666667</v>
      </c>
      <c r="W11" s="3">
        <f>[7]Junho!$B$26</f>
        <v>18.420833333333331</v>
      </c>
      <c r="X11" s="3">
        <f>[7]Junho!$B$27</f>
        <v>16.295833333333331</v>
      </c>
      <c r="Y11" s="3">
        <f>[7]Junho!$B$28</f>
        <v>17.833333333333332</v>
      </c>
      <c r="Z11" s="3">
        <f>[7]Junho!$B$29</f>
        <v>19.204166666666669</v>
      </c>
      <c r="AA11" s="3">
        <f>[7]Junho!$B$30</f>
        <v>19.854166666666668</v>
      </c>
      <c r="AB11" s="3">
        <f>[7]Junho!$B$31</f>
        <v>20.625</v>
      </c>
      <c r="AC11" s="3">
        <f>[7]Junho!$B$32</f>
        <v>20.670833333333338</v>
      </c>
      <c r="AD11" s="3">
        <f>[7]Junho!$B$33</f>
        <v>20.458333333333332</v>
      </c>
      <c r="AE11" s="3">
        <f>[7]Junho!$B$34</f>
        <v>20.883333333333336</v>
      </c>
      <c r="AF11" s="16">
        <f t="shared" si="1"/>
        <v>20.102361111111115</v>
      </c>
    </row>
    <row r="12" spans="1:33" ht="17.100000000000001" customHeight="1" x14ac:dyDescent="0.2">
      <c r="A12" s="10" t="s">
        <v>5</v>
      </c>
      <c r="B12" s="3">
        <f>[8]Junho!$B$5</f>
        <v>23.962499999999995</v>
      </c>
      <c r="C12" s="3">
        <f>[8]Junho!$B$6</f>
        <v>25.841666666666665</v>
      </c>
      <c r="D12" s="3">
        <f>[8]Junho!$B$7</f>
        <v>27.833333333333339</v>
      </c>
      <c r="E12" s="3">
        <f>[8]Junho!$B$8</f>
        <v>26.537499999999998</v>
      </c>
      <c r="F12" s="3">
        <f>[8]Junho!$B$9</f>
        <v>15.337500000000004</v>
      </c>
      <c r="G12" s="3">
        <f>[8]Junho!$B$10</f>
        <v>15.929166666666665</v>
      </c>
      <c r="H12" s="3">
        <f>[8]Junho!$B$11</f>
        <v>14.125</v>
      </c>
      <c r="I12" s="3">
        <f>[8]Junho!$B$12</f>
        <v>14.008333333333335</v>
      </c>
      <c r="J12" s="3">
        <f>[8]Junho!$B$13</f>
        <v>15.679166666666667</v>
      </c>
      <c r="K12" s="3">
        <f>[8]Junho!$B$14</f>
        <v>21.491666666666671</v>
      </c>
      <c r="L12" s="3">
        <f>[8]Junho!$B$15</f>
        <v>24.137499999999999</v>
      </c>
      <c r="M12" s="3">
        <f>[8]Junho!$B$16</f>
        <v>26.474999999999998</v>
      </c>
      <c r="N12" s="3">
        <f>[8]Junho!$B$17</f>
        <v>26.987500000000001</v>
      </c>
      <c r="O12" s="3">
        <f>[8]Junho!$B$18</f>
        <v>26.516666666666669</v>
      </c>
      <c r="P12" s="3">
        <f>[8]Junho!$B$19</f>
        <v>26.354166666666668</v>
      </c>
      <c r="Q12" s="3">
        <f>[8]Junho!$B$20</f>
        <v>26.395833333333332</v>
      </c>
      <c r="R12" s="3">
        <f>[8]Junho!$B$21</f>
        <v>26.595833333333331</v>
      </c>
      <c r="S12" s="3">
        <f>[8]Junho!$B$22</f>
        <v>25.941666666666666</v>
      </c>
      <c r="T12" s="3">
        <f>[8]Junho!$B$23</f>
        <v>25.966666666666658</v>
      </c>
      <c r="U12" s="3">
        <f>[8]Junho!$B$24</f>
        <v>20.041666666666668</v>
      </c>
      <c r="V12" s="3">
        <f>[8]Junho!$B$25</f>
        <v>20.212499999999999</v>
      </c>
      <c r="W12" s="3">
        <f>[8]Junho!$B$26</f>
        <v>19.279166666666672</v>
      </c>
      <c r="X12" s="3">
        <f>[8]Junho!$B$27</f>
        <v>18.416666666666664</v>
      </c>
      <c r="Y12" s="3">
        <f>[8]Junho!$B$28</f>
        <v>20.712500000000002</v>
      </c>
      <c r="Z12" s="3">
        <f>[8]Junho!$B$29</f>
        <v>23.400000000000002</v>
      </c>
      <c r="AA12" s="3">
        <f>[8]Junho!$B$30</f>
        <v>21.1875</v>
      </c>
      <c r="AB12" s="3">
        <f>[8]Junho!$B$31</f>
        <v>24.083333333333332</v>
      </c>
      <c r="AC12" s="3">
        <f>[8]Junho!$B$32</f>
        <v>25.962499999999995</v>
      </c>
      <c r="AD12" s="3">
        <f>[8]Junho!$B$33</f>
        <v>26.083333333333332</v>
      </c>
      <c r="AE12" s="3">
        <f>[8]Junho!$B$34</f>
        <v>25.841666666666669</v>
      </c>
      <c r="AF12" s="16">
        <f t="shared" si="1"/>
        <v>22.71125</v>
      </c>
    </row>
    <row r="13" spans="1:33" ht="17.100000000000001" customHeight="1" x14ac:dyDescent="0.2">
      <c r="A13" s="10" t="s">
        <v>6</v>
      </c>
      <c r="B13" s="3">
        <f>[9]Junho!$B$5</f>
        <v>23.666666666666668</v>
      </c>
      <c r="C13" s="3">
        <f>[9]Junho!$B$6</f>
        <v>23.416666666666668</v>
      </c>
      <c r="D13" s="3">
        <f>[9]Junho!$B$7</f>
        <v>23.366666666666671</v>
      </c>
      <c r="E13" s="3">
        <f>[9]Junho!$B$8</f>
        <v>26.015384615384619</v>
      </c>
      <c r="F13" s="3">
        <f>[9]Junho!$B$9</f>
        <v>21.112500000000001</v>
      </c>
      <c r="G13" s="3">
        <f>[9]Junho!$B$10</f>
        <v>19.900000000000002</v>
      </c>
      <c r="H13" s="3">
        <f>[9]Junho!$B$11</f>
        <v>15.5375</v>
      </c>
      <c r="I13" s="3">
        <f>[9]Junho!$B$12</f>
        <v>16.308333333333337</v>
      </c>
      <c r="J13" s="3">
        <f>[9]Junho!$B$13</f>
        <v>19.212500000000002</v>
      </c>
      <c r="K13" s="3">
        <f>[9]Junho!$B$14</f>
        <v>22.291666666666668</v>
      </c>
      <c r="L13" s="3">
        <f>[9]Junho!$B$15</f>
        <v>23.429166666666671</v>
      </c>
      <c r="M13" s="3">
        <f>[9]Junho!$B$16</f>
        <v>23.829166666666666</v>
      </c>
      <c r="N13" s="3">
        <f>[9]Junho!$B$17</f>
        <v>23.099999999999998</v>
      </c>
      <c r="O13" s="3">
        <f>[9]Junho!$B$18</f>
        <v>22.450000000000003</v>
      </c>
      <c r="P13" s="3">
        <f>[9]Junho!$B$19</f>
        <v>21.741666666666664</v>
      </c>
      <c r="Q13" s="3">
        <f>[9]Junho!$B$20</f>
        <v>21.529166666666669</v>
      </c>
      <c r="R13" s="3">
        <f>[9]Junho!$B$21</f>
        <v>21.595833333333335</v>
      </c>
      <c r="S13" s="3">
        <f>[9]Junho!$B$22</f>
        <v>21.558333333333334</v>
      </c>
      <c r="T13" s="3">
        <f>[9]Junho!$B$23</f>
        <v>23.627272727272725</v>
      </c>
      <c r="U13" s="3">
        <f>[9]Junho!$B$24</f>
        <v>23.382352941176471</v>
      </c>
      <c r="V13" s="3">
        <f>[9]Junho!$B$25</f>
        <v>23.954166666666669</v>
      </c>
      <c r="W13" s="3">
        <f>[9]Junho!$B$26</f>
        <v>21.212499999999999</v>
      </c>
      <c r="X13" s="3">
        <f>[9]Junho!$B$27</f>
        <v>18.283333333333331</v>
      </c>
      <c r="Y13" s="3">
        <f>[9]Junho!$B$28</f>
        <v>18.408333333333328</v>
      </c>
      <c r="Z13" s="3">
        <f>[9]Junho!$B$29</f>
        <v>19.016666666666669</v>
      </c>
      <c r="AA13" s="3">
        <f>[9]Junho!$B$30</f>
        <v>21.674999999999994</v>
      </c>
      <c r="AB13" s="3">
        <f>[9]Junho!$B$31</f>
        <v>22.112500000000001</v>
      </c>
      <c r="AC13" s="3">
        <f>[9]Junho!$B$32</f>
        <v>21.104166666666668</v>
      </c>
      <c r="AD13" s="3">
        <f>[9]Junho!$B$33</f>
        <v>20.779166666666669</v>
      </c>
      <c r="AE13" s="3">
        <f>[9]Junho!$B$34</f>
        <v>20.275000000000002</v>
      </c>
      <c r="AF13" s="16">
        <f t="shared" si="1"/>
        <v>21.46305589835001</v>
      </c>
    </row>
    <row r="14" spans="1:33" ht="17.100000000000001" customHeight="1" x14ac:dyDescent="0.2">
      <c r="A14" s="10" t="s">
        <v>7</v>
      </c>
      <c r="B14" s="3">
        <f>[10]Junho!$B$5</f>
        <v>22.479166666666668</v>
      </c>
      <c r="C14" s="3">
        <f>[10]Junho!$B$6</f>
        <v>22.804166666666671</v>
      </c>
      <c r="D14" s="3">
        <f>[10]Junho!$B$7</f>
        <v>22.887499999999999</v>
      </c>
      <c r="E14" s="3">
        <f>[10]Junho!$B$8</f>
        <v>21.470833333333331</v>
      </c>
      <c r="F14" s="3">
        <f>[10]Junho!$B$9</f>
        <v>12.258333333333333</v>
      </c>
      <c r="G14" s="3">
        <f>[10]Junho!$B$10</f>
        <v>12.054166666666669</v>
      </c>
      <c r="H14" s="3">
        <f>[10]Junho!$B$11</f>
        <v>10.058333333333335</v>
      </c>
      <c r="I14" s="3">
        <f>[10]Junho!$B$12</f>
        <v>10.5</v>
      </c>
      <c r="J14" s="3">
        <f>[10]Junho!$B$13</f>
        <v>14.887500000000001</v>
      </c>
      <c r="K14" s="3">
        <f>[10]Junho!$B$14</f>
        <v>19.233333333333331</v>
      </c>
      <c r="L14" s="3">
        <f>[10]Junho!$B$15</f>
        <v>22.245833333333337</v>
      </c>
      <c r="M14" s="3">
        <f>[10]Junho!$B$16</f>
        <v>23.0625</v>
      </c>
      <c r="N14" s="3">
        <f>[10]Junho!$B$17</f>
        <v>22.9375</v>
      </c>
      <c r="O14" s="3">
        <f>[10]Junho!$B$18</f>
        <v>22.379166666666663</v>
      </c>
      <c r="P14" s="3">
        <f>[10]Junho!$B$19</f>
        <v>21.570833333333329</v>
      </c>
      <c r="Q14" s="3">
        <f>[10]Junho!$B$20</f>
        <v>20.774999999999995</v>
      </c>
      <c r="R14" s="3">
        <f>[10]Junho!$B$21</f>
        <v>20.9375</v>
      </c>
      <c r="S14" s="3">
        <f>[10]Junho!$B$22</f>
        <v>21.854166666666668</v>
      </c>
      <c r="T14" s="3">
        <f>[10]Junho!$B$23</f>
        <v>20.525000000000002</v>
      </c>
      <c r="U14" s="3">
        <f>[10]Junho!$B$24</f>
        <v>18.566666666666666</v>
      </c>
      <c r="V14" s="3">
        <f>[10]Junho!$B$25</f>
        <v>16.95</v>
      </c>
      <c r="W14" s="3">
        <f>[10]Junho!$B$26</f>
        <v>15.9375</v>
      </c>
      <c r="X14" s="3">
        <f>[10]Junho!$B$27</f>
        <v>12.924999999999999</v>
      </c>
      <c r="Y14" s="3">
        <f>[10]Junho!$B$28</f>
        <v>16.954166666666662</v>
      </c>
      <c r="Z14" s="3">
        <f>[10]Junho!$B$29</f>
        <v>18.583333333333332</v>
      </c>
      <c r="AA14" s="3">
        <f>[10]Junho!$B$30</f>
        <v>17.849999999999998</v>
      </c>
      <c r="AB14" s="3">
        <f>[10]Junho!$B$31</f>
        <v>20.079166666666666</v>
      </c>
      <c r="AC14" s="3">
        <f>[10]Junho!$B$32</f>
        <v>21.408333333333331</v>
      </c>
      <c r="AD14" s="3">
        <f>[10]Junho!$B$33</f>
        <v>21.629166666666674</v>
      </c>
      <c r="AE14" s="3">
        <f>[10]Junho!$B$34</f>
        <v>21.849999999999998</v>
      </c>
      <c r="AF14" s="16">
        <f t="shared" si="1"/>
        <v>18.921805555555558</v>
      </c>
    </row>
    <row r="15" spans="1:33" ht="17.100000000000001" customHeight="1" x14ac:dyDescent="0.2">
      <c r="A15" s="10" t="s">
        <v>8</v>
      </c>
      <c r="B15" s="3">
        <f>[11]Junho!$B$5</f>
        <v>22.174999999999997</v>
      </c>
      <c r="C15" s="3">
        <f>[11]Junho!$B$6</f>
        <v>21.016666666666666</v>
      </c>
      <c r="D15" s="3">
        <f>[11]Junho!$B$7</f>
        <v>21.816666666666666</v>
      </c>
      <c r="E15" s="3" t="str">
        <f>[11]Junho!$B$8</f>
        <v>**</v>
      </c>
      <c r="F15" s="3" t="str">
        <f>[11]Junho!$B$9</f>
        <v>**</v>
      </c>
      <c r="G15" s="3" t="str">
        <f>[11]Junho!$B$10</f>
        <v>**</v>
      </c>
      <c r="H15" s="3" t="str">
        <f>[11]Junho!$B$11</f>
        <v>**</v>
      </c>
      <c r="I15" s="3">
        <f>[11]Junho!$B$12</f>
        <v>12.978571428571428</v>
      </c>
      <c r="J15" s="3">
        <f>[11]Junho!$B$13</f>
        <v>13.987499999999999</v>
      </c>
      <c r="K15" s="3">
        <f>[11]Junho!$B$14</f>
        <v>17.583333333333332</v>
      </c>
      <c r="L15" s="3" t="str">
        <f>[11]Junho!$B$15</f>
        <v>**</v>
      </c>
      <c r="M15" s="3" t="str">
        <f>[11]Junho!$B$16</f>
        <v>**</v>
      </c>
      <c r="N15" s="3" t="str">
        <f>[11]Junho!$B$17</f>
        <v>**</v>
      </c>
      <c r="O15" s="3" t="str">
        <f>[11]Junho!$B$18</f>
        <v>**</v>
      </c>
      <c r="P15" s="3" t="str">
        <f>[11]Junho!$B$19</f>
        <v>**</v>
      </c>
      <c r="Q15" s="3" t="str">
        <f>[11]Junho!$B$20</f>
        <v>**</v>
      </c>
      <c r="R15" s="3" t="str">
        <f>[11]Junho!$B$21</f>
        <v>**</v>
      </c>
      <c r="S15" s="3" t="str">
        <f>[11]Junho!$B$22</f>
        <v>**</v>
      </c>
      <c r="T15" s="3" t="str">
        <f>[11]Junho!$B$23</f>
        <v>**</v>
      </c>
      <c r="U15" s="3" t="str">
        <f>[11]Junho!$B$24</f>
        <v>**</v>
      </c>
      <c r="V15" s="3" t="str">
        <f>[11]Junho!$B$25</f>
        <v>**</v>
      </c>
      <c r="W15" s="3" t="str">
        <f>[11]Junho!$B$26</f>
        <v>**</v>
      </c>
      <c r="X15" s="3" t="str">
        <f>[11]Junho!$B$27</f>
        <v>**</v>
      </c>
      <c r="Y15" s="3" t="str">
        <f>[11]Junho!$B$28</f>
        <v>**</v>
      </c>
      <c r="Z15" s="3" t="str">
        <f>[11]Junho!$B$29</f>
        <v>**</v>
      </c>
      <c r="AA15" s="3" t="str">
        <f>[11]Junho!$B$30</f>
        <v>**</v>
      </c>
      <c r="AB15" s="3" t="str">
        <f>[11]Junho!$B$31</f>
        <v>**</v>
      </c>
      <c r="AC15" s="3" t="str">
        <f>[11]Junho!$B$32</f>
        <v>**</v>
      </c>
      <c r="AD15" s="3" t="str">
        <f>[11]Junho!$B$33</f>
        <v>**</v>
      </c>
      <c r="AE15" s="3" t="str">
        <f>[11]Junho!$B$34</f>
        <v>**</v>
      </c>
      <c r="AF15" s="16">
        <f t="shared" si="1"/>
        <v>18.259623015873014</v>
      </c>
    </row>
    <row r="16" spans="1:33" ht="17.100000000000001" customHeight="1" x14ac:dyDescent="0.2">
      <c r="A16" s="10" t="s">
        <v>9</v>
      </c>
      <c r="B16" s="3">
        <f>[12]Junho!$B$5</f>
        <v>22.466666666666669</v>
      </c>
      <c r="C16" s="3">
        <f>[12]Junho!$B$6</f>
        <v>22.1875</v>
      </c>
      <c r="D16" s="3">
        <f>[12]Junho!$B$7</f>
        <v>23.504166666666663</v>
      </c>
      <c r="E16" s="3">
        <f>[12]Junho!$B$8</f>
        <v>23.195833333333329</v>
      </c>
      <c r="F16" s="3">
        <f>[12]Junho!$B$9</f>
        <v>13.395833333333334</v>
      </c>
      <c r="G16" s="3">
        <f>[12]Junho!$B$10</f>
        <v>13.975</v>
      </c>
      <c r="H16" s="3">
        <f>[12]Junho!$B$11</f>
        <v>12.041666666666664</v>
      </c>
      <c r="I16" s="3">
        <f>[12]Junho!$B$12</f>
        <v>12.483333333333333</v>
      </c>
      <c r="J16" s="3">
        <f>[12]Junho!$B$13</f>
        <v>15.4375</v>
      </c>
      <c r="K16" s="3">
        <f>[12]Junho!$B$14</f>
        <v>19.587499999999999</v>
      </c>
      <c r="L16" s="3">
        <f>[12]Junho!$B$15</f>
        <v>22.541666666666671</v>
      </c>
      <c r="M16" s="3">
        <f>[12]Junho!$B$16</f>
        <v>23.712500000000002</v>
      </c>
      <c r="N16" s="3">
        <f>[12]Junho!$B$17</f>
        <v>23.604166666666671</v>
      </c>
      <c r="O16" s="3">
        <f>[12]Junho!$B$18</f>
        <v>22.587499999999995</v>
      </c>
      <c r="P16" s="3">
        <f>[12]Junho!$B$19</f>
        <v>21.212499999999999</v>
      </c>
      <c r="Q16" s="3">
        <f>[12]Junho!$B$20</f>
        <v>21.433333333333337</v>
      </c>
      <c r="R16" s="3">
        <f>[12]Junho!$B$21</f>
        <v>22.233333333333334</v>
      </c>
      <c r="S16" s="3">
        <f>[12]Junho!$B$22</f>
        <v>23.029166666666665</v>
      </c>
      <c r="T16" s="3">
        <f>[12]Junho!$B$23</f>
        <v>20.037499999999998</v>
      </c>
      <c r="U16" s="3">
        <f>[12]Junho!$B$24</f>
        <v>19.045833333333334</v>
      </c>
      <c r="V16" s="3">
        <f>[12]Junho!$B$25</f>
        <v>16.816666666666666</v>
      </c>
      <c r="W16" s="3">
        <f>[12]Junho!$B$26</f>
        <v>16.520833333333332</v>
      </c>
      <c r="X16" s="3">
        <f>[12]Junho!$B$27</f>
        <v>13.875</v>
      </c>
      <c r="Y16" s="3">
        <f>[12]Junho!$B$28</f>
        <v>17.045833333333331</v>
      </c>
      <c r="Z16" s="3">
        <f>[12]Junho!$B$29</f>
        <v>18.787499999999998</v>
      </c>
      <c r="AA16" s="3">
        <f>[12]Junho!$B$30</f>
        <v>18.770833333333332</v>
      </c>
      <c r="AB16" s="3">
        <f>[12]Junho!$B$31</f>
        <v>20.645833333333332</v>
      </c>
      <c r="AC16" s="3">
        <f>[12]Junho!$B$32</f>
        <v>21.912499999999998</v>
      </c>
      <c r="AD16" s="3">
        <f>[12]Junho!$B$33</f>
        <v>22.245833333333326</v>
      </c>
      <c r="AE16" s="3">
        <f>[12]Junho!$B$34</f>
        <v>22.574999999999999</v>
      </c>
      <c r="AF16" s="16">
        <f t="shared" si="1"/>
        <v>19.563611111111111</v>
      </c>
    </row>
    <row r="17" spans="1:33" ht="17.100000000000001" customHeight="1" x14ac:dyDescent="0.2">
      <c r="A17" s="10" t="s">
        <v>48</v>
      </c>
      <c r="B17" s="3">
        <f>[13]Junho!$B$5</f>
        <v>22.466666666666669</v>
      </c>
      <c r="C17" s="3">
        <f>[13]Junho!$B$6</f>
        <v>22.1875</v>
      </c>
      <c r="D17" s="3">
        <f>[13]Junho!$B$7</f>
        <v>23.504166666666663</v>
      </c>
      <c r="E17" s="3">
        <f>[13]Junho!$B$8</f>
        <v>23.195833333333329</v>
      </c>
      <c r="F17" s="3">
        <f>[13]Junho!$B$9</f>
        <v>13.395833333333334</v>
      </c>
      <c r="G17" s="3">
        <f>[13]Junho!$B$10</f>
        <v>13.975</v>
      </c>
      <c r="H17" s="3">
        <f>[13]Junho!$B$11</f>
        <v>12.041666666666664</v>
      </c>
      <c r="I17" s="3">
        <f>[13]Junho!$B$12</f>
        <v>12.483333333333333</v>
      </c>
      <c r="J17" s="3">
        <f>[13]Junho!$B$13</f>
        <v>15.4375</v>
      </c>
      <c r="K17" s="3">
        <f>[13]Junho!$B$14</f>
        <v>19.587499999999999</v>
      </c>
      <c r="L17" s="3">
        <f>[13]Junho!$B$15</f>
        <v>22.541666666666671</v>
      </c>
      <c r="M17" s="3">
        <f>[13]Junho!$B$16</f>
        <v>23.712500000000002</v>
      </c>
      <c r="N17" s="3">
        <f>[13]Junho!$B$17</f>
        <v>23.604166666666671</v>
      </c>
      <c r="O17" s="3">
        <f>[13]Junho!$B$18</f>
        <v>23.662499999999998</v>
      </c>
      <c r="P17" s="3">
        <f>[13]Junho!$B$19</f>
        <v>22.333333333333332</v>
      </c>
      <c r="Q17" s="3">
        <f>[13]Junho!$B$20</f>
        <v>22.012499999999999</v>
      </c>
      <c r="R17" s="3">
        <f>[13]Junho!$B$21</f>
        <v>22.674999999999997</v>
      </c>
      <c r="S17" s="3">
        <f>[13]Junho!$B$22</f>
        <v>23.204166666666666</v>
      </c>
      <c r="T17" s="3">
        <f>[13]Junho!$B$23</f>
        <v>22.608333333333324</v>
      </c>
      <c r="U17" s="3">
        <f>[13]Junho!$B$24</f>
        <v>19.637499999999999</v>
      </c>
      <c r="V17" s="3">
        <f>[13]Junho!$B$25</f>
        <v>18.587500000000002</v>
      </c>
      <c r="W17" s="3">
        <f>[13]Junho!$B$26</f>
        <v>17.716666666666665</v>
      </c>
      <c r="X17" s="3">
        <f>[13]Junho!$B$27</f>
        <v>15.3125</v>
      </c>
      <c r="Y17" s="3">
        <f>[13]Junho!$B$28</f>
        <v>17.137500000000003</v>
      </c>
      <c r="Z17" s="3">
        <f>[13]Junho!$B$29</f>
        <v>18.379166666666666</v>
      </c>
      <c r="AA17" s="3">
        <f>[13]Junho!$B$30</f>
        <v>17.704166666666662</v>
      </c>
      <c r="AB17" s="3">
        <f>[13]Junho!$B$31</f>
        <v>20.7</v>
      </c>
      <c r="AC17" s="3">
        <f>[13]Junho!$B$32</f>
        <v>21.858333333333334</v>
      </c>
      <c r="AD17" s="3">
        <f>[13]Junho!$B$33</f>
        <v>22.120833333333334</v>
      </c>
      <c r="AE17" s="3">
        <f>[13]Junho!$B$34</f>
        <v>21.829166666666666</v>
      </c>
      <c r="AF17" s="16">
        <f t="shared" si="1"/>
        <v>19.853749999999994</v>
      </c>
    </row>
    <row r="18" spans="1:33" ht="17.100000000000001" customHeight="1" x14ac:dyDescent="0.2">
      <c r="A18" s="10" t="s">
        <v>10</v>
      </c>
      <c r="B18" s="3">
        <f>[14]Junho!$B$5</f>
        <v>22.087500000000002</v>
      </c>
      <c r="C18" s="3">
        <f>[14]Junho!$B$6</f>
        <v>22.995833333333337</v>
      </c>
      <c r="D18" s="3">
        <f>[14]Junho!$B$7</f>
        <v>23.074999999999999</v>
      </c>
      <c r="E18" s="3">
        <f>[14]Junho!$B$8</f>
        <v>20.295833333333334</v>
      </c>
      <c r="F18" s="3">
        <f>[14]Junho!$B$9</f>
        <v>13.091666666666667</v>
      </c>
      <c r="G18" s="3">
        <f>[14]Junho!$B$10</f>
        <v>12.541666666666666</v>
      </c>
      <c r="H18" s="3">
        <f>[14]Junho!$B$11</f>
        <v>10.6625</v>
      </c>
      <c r="I18" s="3">
        <f>[14]Junho!$B$12</f>
        <v>10.35</v>
      </c>
      <c r="J18" s="3">
        <f>[14]Junho!$B$13</f>
        <v>14.837499999999999</v>
      </c>
      <c r="K18" s="3">
        <f>[14]Junho!$B$14</f>
        <v>19.270833333333332</v>
      </c>
      <c r="L18" s="3">
        <f>[14]Junho!$B$15</f>
        <v>21.875</v>
      </c>
      <c r="M18" s="3">
        <f>[14]Junho!$B$16</f>
        <v>23.012500000000003</v>
      </c>
      <c r="N18" s="3">
        <f>[14]Junho!$B$17</f>
        <v>23.487499999999997</v>
      </c>
      <c r="O18" s="3">
        <f>[14]Junho!$B$18</f>
        <v>22.533333333333331</v>
      </c>
      <c r="P18" s="3">
        <f>[14]Junho!$B$19</f>
        <v>20.833333333333332</v>
      </c>
      <c r="Q18" s="3">
        <f>[14]Junho!$B$20</f>
        <v>19.304166666666671</v>
      </c>
      <c r="R18" s="3">
        <f>[14]Junho!$B$21</f>
        <v>21.079166666666662</v>
      </c>
      <c r="S18" s="3">
        <f>[14]Junho!$B$22</f>
        <v>21.591666666666665</v>
      </c>
      <c r="T18" s="3">
        <f>[14]Junho!$B$23</f>
        <v>19.862499999999997</v>
      </c>
      <c r="U18" s="3">
        <f>[14]Junho!$B$24</f>
        <v>18.183333333333337</v>
      </c>
      <c r="V18" s="3">
        <f>[14]Junho!$B$25</f>
        <v>17.175000000000001</v>
      </c>
      <c r="W18" s="3">
        <f>[14]Junho!$B$26</f>
        <v>15.795833333333334</v>
      </c>
      <c r="X18" s="3">
        <f>[14]Junho!$B$27</f>
        <v>12.787500000000001</v>
      </c>
      <c r="Y18" s="3">
        <f>[14]Junho!$B$28</f>
        <v>16.254166666666666</v>
      </c>
      <c r="Z18" s="3">
        <f>[14]Junho!$B$29</f>
        <v>17.325000000000006</v>
      </c>
      <c r="AA18" s="3">
        <f>[14]Junho!$B$30</f>
        <v>17.745833333333334</v>
      </c>
      <c r="AB18" s="3">
        <f>[14]Junho!$B$31</f>
        <v>19.920833333333338</v>
      </c>
      <c r="AC18" s="3">
        <f>[14]Junho!$B$32</f>
        <v>21.887499999999999</v>
      </c>
      <c r="AD18" s="3">
        <f>[14]Junho!$B$33</f>
        <v>22.637499999999999</v>
      </c>
      <c r="AE18" s="3">
        <f>[14]Junho!$B$34</f>
        <v>21.712500000000002</v>
      </c>
      <c r="AF18" s="16">
        <f t="shared" si="1"/>
        <v>18.807083333333335</v>
      </c>
    </row>
    <row r="19" spans="1:33" ht="17.100000000000001" customHeight="1" x14ac:dyDescent="0.2">
      <c r="A19" s="10" t="s">
        <v>11</v>
      </c>
      <c r="B19" s="3">
        <f>[15]Junho!$B$5</f>
        <v>22.341666666666672</v>
      </c>
      <c r="C19" s="3">
        <f>[15]Junho!$B$6</f>
        <v>22.045833333333334</v>
      </c>
      <c r="D19" s="3">
        <f>[15]Junho!$B$7</f>
        <v>22.491666666666664</v>
      </c>
      <c r="E19" s="3">
        <f>[15]Junho!$B$8</f>
        <v>22.554166666666671</v>
      </c>
      <c r="F19" s="3">
        <f>[15]Junho!$B$9</f>
        <v>12.649999999999999</v>
      </c>
      <c r="G19" s="3">
        <f>[15]Junho!$B$10</f>
        <v>12.241666666666667</v>
      </c>
      <c r="H19" s="3">
        <f>[15]Junho!$B$11</f>
        <v>11.262500000000001</v>
      </c>
      <c r="I19" s="3">
        <f>[15]Junho!$B$12</f>
        <v>11.799999999999999</v>
      </c>
      <c r="J19" s="3">
        <f>[15]Junho!$B$13</f>
        <v>16.05</v>
      </c>
      <c r="K19" s="3">
        <f>[15]Junho!$B$14</f>
        <v>19.900000000000002</v>
      </c>
      <c r="L19" s="3">
        <f>[15]Junho!$B$15</f>
        <v>21.170833333333334</v>
      </c>
      <c r="M19" s="3">
        <f>[15]Junho!$B$16</f>
        <v>21.166666666666668</v>
      </c>
      <c r="N19" s="3">
        <f>[15]Junho!$B$17</f>
        <v>21.275000000000002</v>
      </c>
      <c r="O19" s="3">
        <f>[15]Junho!$B$18</f>
        <v>20.879166666666666</v>
      </c>
      <c r="P19" s="3">
        <f>[15]Junho!$B$19</f>
        <v>19.962499999999999</v>
      </c>
      <c r="Q19" s="3">
        <f>[15]Junho!$B$20</f>
        <v>19.683333333333334</v>
      </c>
      <c r="R19" s="3">
        <f>[15]Junho!$B$21</f>
        <v>20.429166666666671</v>
      </c>
      <c r="S19" s="3">
        <f>[15]Junho!$B$22</f>
        <v>22.05</v>
      </c>
      <c r="T19" s="3">
        <f>[15]Junho!$B$23</f>
        <v>22.458333333333332</v>
      </c>
      <c r="U19" s="3">
        <f>[15]Junho!$B$24</f>
        <v>19.458333333333332</v>
      </c>
      <c r="V19" s="3">
        <f>[15]Junho!$B$25</f>
        <v>17.566666666666666</v>
      </c>
      <c r="W19" s="3">
        <f>[15]Junho!$B$26</f>
        <v>17.104166666666668</v>
      </c>
      <c r="X19" s="3">
        <f>[15]Junho!$B$27</f>
        <v>12.862499999999997</v>
      </c>
      <c r="Y19" s="3">
        <f>[15]Junho!$B$28</f>
        <v>14.358333333333333</v>
      </c>
      <c r="Z19" s="3">
        <f>[15]Junho!$B$29</f>
        <v>16.258333333333336</v>
      </c>
      <c r="AA19" s="3">
        <f>[15]Junho!$B$30</f>
        <v>15.212499999999999</v>
      </c>
      <c r="AB19" s="3">
        <f>[15]Junho!$B$31</f>
        <v>18.087499999999995</v>
      </c>
      <c r="AC19" s="3">
        <f>[15]Junho!$B$32</f>
        <v>19.529166666666665</v>
      </c>
      <c r="AD19" s="3">
        <f>[15]Junho!$B$33</f>
        <v>19.395833333333332</v>
      </c>
      <c r="AE19" s="3">
        <f>[15]Junho!$B$34</f>
        <v>18.745833333333334</v>
      </c>
      <c r="AF19" s="16">
        <f t="shared" si="1"/>
        <v>18.366388888888888</v>
      </c>
    </row>
    <row r="20" spans="1:33" ht="17.100000000000001" customHeight="1" x14ac:dyDescent="0.2">
      <c r="A20" s="10" t="s">
        <v>12</v>
      </c>
      <c r="B20" s="3">
        <f>[16]Junho!$B$5</f>
        <v>24.375000000000004</v>
      </c>
      <c r="C20" s="3">
        <f>[16]Junho!$B$6</f>
        <v>24.654166666666665</v>
      </c>
      <c r="D20" s="3">
        <f>[16]Junho!$B$7</f>
        <v>24.870833333333326</v>
      </c>
      <c r="E20" s="3">
        <f>[16]Junho!$B$8</f>
        <v>24.837500000000002</v>
      </c>
      <c r="F20" s="3">
        <f>[16]Junho!$B$9</f>
        <v>15.104166666666666</v>
      </c>
      <c r="G20" s="3">
        <f>[16]Junho!$B$10</f>
        <v>14.404166666666667</v>
      </c>
      <c r="H20" s="3">
        <f>[16]Junho!$B$11</f>
        <v>13.095833333333331</v>
      </c>
      <c r="I20" s="3">
        <f>[16]Junho!$B$12</f>
        <v>13.233333333333336</v>
      </c>
      <c r="J20" s="3">
        <f>[16]Junho!$B$13</f>
        <v>17.170833333333331</v>
      </c>
      <c r="K20" s="3">
        <f>[16]Junho!$B$14</f>
        <v>20.966666666666665</v>
      </c>
      <c r="L20" s="3">
        <f>[16]Junho!$B$15</f>
        <v>22.720833333333331</v>
      </c>
      <c r="M20" s="3">
        <f>[16]Junho!$B$16</f>
        <v>23.816666666666666</v>
      </c>
      <c r="N20" s="3">
        <f>[16]Junho!$B$17</f>
        <v>24.562500000000004</v>
      </c>
      <c r="O20" s="3">
        <f>[16]Junho!$B$18</f>
        <v>23.762499999999999</v>
      </c>
      <c r="P20" s="3">
        <f>[16]Junho!$B$19</f>
        <v>23.316666666666663</v>
      </c>
      <c r="Q20" s="3">
        <f>[16]Junho!$B$20</f>
        <v>23.183333333333334</v>
      </c>
      <c r="R20" s="3">
        <f>[16]Junho!$B$21</f>
        <v>23.658333333333331</v>
      </c>
      <c r="S20" s="3">
        <f>[16]Junho!$B$22</f>
        <v>22.383333333333336</v>
      </c>
      <c r="T20" s="3">
        <f>[16]Junho!$B$23</f>
        <v>24.424999999999997</v>
      </c>
      <c r="U20" s="3">
        <f>[16]Junho!$B$24</f>
        <v>20.824999999999999</v>
      </c>
      <c r="V20" s="3">
        <f>[16]Junho!$B$25</f>
        <v>19.25416666666667</v>
      </c>
      <c r="W20" s="3">
        <f>[16]Junho!$B$26</f>
        <v>18.666666666666668</v>
      </c>
      <c r="X20" s="3">
        <f>[16]Junho!$B$27</f>
        <v>16.566666666666666</v>
      </c>
      <c r="Y20" s="3">
        <f>[16]Junho!$B$28</f>
        <v>17.791666666666668</v>
      </c>
      <c r="Z20" s="3">
        <f>[16]Junho!$B$29</f>
        <v>18.850000000000001</v>
      </c>
      <c r="AA20" s="3">
        <f>[16]Junho!$B$30</f>
        <v>19.600000000000001</v>
      </c>
      <c r="AB20" s="3">
        <f>[16]Junho!$B$31</f>
        <v>22.175000000000001</v>
      </c>
      <c r="AC20" s="3">
        <f>[16]Junho!$B$32</f>
        <v>22.554166666666664</v>
      </c>
      <c r="AD20" s="3">
        <f>[16]Junho!$B$33</f>
        <v>22.095833333333331</v>
      </c>
      <c r="AE20" s="3">
        <f>[16]Junho!$B$34</f>
        <v>21.904166666666669</v>
      </c>
      <c r="AF20" s="16">
        <f t="shared" si="1"/>
        <v>20.827500000000001</v>
      </c>
    </row>
    <row r="21" spans="1:33" ht="17.100000000000001" customHeight="1" x14ac:dyDescent="0.2">
      <c r="A21" s="10" t="s">
        <v>13</v>
      </c>
      <c r="B21" s="3">
        <f>[17]Junho!$B$5</f>
        <v>24.637500000000003</v>
      </c>
      <c r="C21" s="3">
        <f>[17]Junho!$B$6</f>
        <v>24.733333333333334</v>
      </c>
      <c r="D21" s="3">
        <f>[17]Junho!$B$7</f>
        <v>25.216666666666669</v>
      </c>
      <c r="E21" s="3">
        <f>[17]Junho!$B$8</f>
        <v>25.820833333333326</v>
      </c>
      <c r="F21" s="3">
        <f>[17]Junho!$B$9</f>
        <v>16.533333333333335</v>
      </c>
      <c r="G21" s="3">
        <f>[17]Junho!$B$10</f>
        <v>16.479166666666668</v>
      </c>
      <c r="H21" s="3">
        <f>[17]Junho!$B$11</f>
        <v>13.841666666666669</v>
      </c>
      <c r="I21" s="3">
        <f>[17]Junho!$B$12</f>
        <v>14.204166666666666</v>
      </c>
      <c r="J21" s="3">
        <f>[17]Junho!$B$13</f>
        <v>16.229166666666668</v>
      </c>
      <c r="K21" s="3">
        <f>[17]Junho!$B$14</f>
        <v>20.770833333333332</v>
      </c>
      <c r="L21" s="3">
        <f>[17]Junho!$B$15</f>
        <v>23.004166666666663</v>
      </c>
      <c r="M21" s="3">
        <f>[17]Junho!$B$16</f>
        <v>24.683333333333334</v>
      </c>
      <c r="N21" s="3">
        <f>[17]Junho!$B$17</f>
        <v>24.804166666666671</v>
      </c>
      <c r="O21" s="3">
        <f>[17]Junho!$B$18</f>
        <v>23.841666666666669</v>
      </c>
      <c r="P21" s="3">
        <f>[17]Junho!$B$19</f>
        <v>23.383333333333329</v>
      </c>
      <c r="Q21" s="3">
        <f>[17]Junho!$B$20</f>
        <v>23.104166666666668</v>
      </c>
      <c r="R21" s="3">
        <f>[17]Junho!$B$21</f>
        <v>23.720833333333335</v>
      </c>
      <c r="S21" s="3">
        <f>[17]Junho!$B$22</f>
        <v>24.758333333333329</v>
      </c>
      <c r="T21" s="3">
        <f>[17]Junho!$B$23</f>
        <v>24.858333333333331</v>
      </c>
      <c r="U21" s="3">
        <f>[17]Junho!$B$24</f>
        <v>21.079166666666669</v>
      </c>
      <c r="V21" s="3">
        <f>[17]Junho!$B$25</f>
        <v>20.962499999999999</v>
      </c>
      <c r="W21" s="3">
        <f>[17]Junho!$B$26</f>
        <v>19.270833333333332</v>
      </c>
      <c r="X21" s="3">
        <f>[17]Junho!$B$27</f>
        <v>17.129166666666666</v>
      </c>
      <c r="Y21" s="3">
        <f>[17]Junho!$B$28</f>
        <v>17.845833333333335</v>
      </c>
      <c r="Z21" s="3">
        <f>[17]Junho!$B$29</f>
        <v>18.937500000000004</v>
      </c>
      <c r="AA21" s="3">
        <f>[17]Junho!$B$30</f>
        <v>19.020833333333339</v>
      </c>
      <c r="AB21" s="3">
        <f>[17]Junho!$B$31</f>
        <v>22.829166666666669</v>
      </c>
      <c r="AC21" s="3">
        <f>[17]Junho!$B$32</f>
        <v>22.895833333333329</v>
      </c>
      <c r="AD21" s="3">
        <f>[17]Junho!$B$33</f>
        <v>23.041666666666668</v>
      </c>
      <c r="AE21" s="3">
        <f>[17]Junho!$B$34</f>
        <v>22.358333333333334</v>
      </c>
      <c r="AF21" s="16">
        <f t="shared" si="1"/>
        <v>21.333194444444448</v>
      </c>
    </row>
    <row r="22" spans="1:33" ht="17.100000000000001" customHeight="1" x14ac:dyDescent="0.2">
      <c r="A22" s="10" t="s">
        <v>14</v>
      </c>
      <c r="B22" s="3">
        <f>[18]Junho!$B$5</f>
        <v>20.771428571428569</v>
      </c>
      <c r="C22" s="3">
        <f>[18]Junho!$B$6</f>
        <v>20.657142857142862</v>
      </c>
      <c r="D22" s="3">
        <f>[18]Junho!$B$7</f>
        <v>19.923076923076923</v>
      </c>
      <c r="E22" s="3">
        <f>[18]Junho!$B$8</f>
        <v>20.328571428571426</v>
      </c>
      <c r="F22" s="3">
        <f>[18]Junho!$B$9</f>
        <v>23.084999999999994</v>
      </c>
      <c r="G22" s="3">
        <f>[18]Junho!$B$10</f>
        <v>19.275000000000002</v>
      </c>
      <c r="H22" s="3">
        <f>[18]Junho!$B$11</f>
        <v>17.208333333333332</v>
      </c>
      <c r="I22" s="3">
        <f>[18]Junho!$B$12</f>
        <v>14.555555555555555</v>
      </c>
      <c r="J22" s="3">
        <f>[18]Junho!$B$13</f>
        <v>17.171428571428571</v>
      </c>
      <c r="K22" s="3">
        <f>[18]Junho!$B$14</f>
        <v>18.666666666666668</v>
      </c>
      <c r="L22" s="3">
        <f>[18]Junho!$B$15</f>
        <v>19.583333333333332</v>
      </c>
      <c r="M22" s="3">
        <f>[18]Junho!$B$16</f>
        <v>20.358333333333331</v>
      </c>
      <c r="N22" s="3">
        <f>[18]Junho!$B$17</f>
        <v>19.638461538461542</v>
      </c>
      <c r="O22" s="3">
        <f>[18]Junho!$B$18</f>
        <v>19.853846153846156</v>
      </c>
      <c r="P22" s="3">
        <f>[18]Junho!$B$19</f>
        <v>19.006666666666668</v>
      </c>
      <c r="Q22" s="3">
        <f>[18]Junho!$B$20</f>
        <v>18.314285714285713</v>
      </c>
      <c r="R22" s="3">
        <f>[18]Junho!$B$21</f>
        <v>18.649999999999999</v>
      </c>
      <c r="S22" s="3">
        <f>[18]Junho!$B$22</f>
        <v>19.042857142857144</v>
      </c>
      <c r="T22" s="3">
        <f>[18]Junho!$B$23</f>
        <v>21.493333333333332</v>
      </c>
      <c r="U22" s="3">
        <f>[18]Junho!$B$24</f>
        <v>22.366666666666667</v>
      </c>
      <c r="V22" s="3">
        <f>[18]Junho!$B$25</f>
        <v>20.6875</v>
      </c>
      <c r="W22" s="3">
        <f>[18]Junho!$B$26</f>
        <v>19.295238095238094</v>
      </c>
      <c r="X22" s="3">
        <f>[18]Junho!$B$27</f>
        <v>15.473333333333334</v>
      </c>
      <c r="Y22" s="3">
        <f>[18]Junho!$B$28</f>
        <v>14.780000000000001</v>
      </c>
      <c r="Z22" s="3">
        <f>[18]Junho!$B$29</f>
        <v>15.758333333333335</v>
      </c>
      <c r="AA22" s="3">
        <f>[18]Junho!$B$30</f>
        <v>19.091666666666669</v>
      </c>
      <c r="AB22" s="3">
        <f>[18]Junho!$B$31</f>
        <v>19.584615384615383</v>
      </c>
      <c r="AC22" s="3">
        <f>[18]Junho!$B$32</f>
        <v>17.850000000000001</v>
      </c>
      <c r="AD22" s="3">
        <f>[18]Junho!$B$33</f>
        <v>17.885714285714283</v>
      </c>
      <c r="AE22" s="3">
        <f>[18]Junho!$B$34</f>
        <v>17.657142857142855</v>
      </c>
      <c r="AF22" s="16">
        <f t="shared" si="1"/>
        <v>18.933784391534392</v>
      </c>
    </row>
    <row r="23" spans="1:33" ht="17.100000000000001" customHeight="1" x14ac:dyDescent="0.2">
      <c r="A23" s="10" t="s">
        <v>15</v>
      </c>
      <c r="B23" s="3">
        <f>[19]Junho!$B$5</f>
        <v>22.083333333333332</v>
      </c>
      <c r="C23" s="3">
        <f>[19]Junho!$B$6</f>
        <v>21.862500000000001</v>
      </c>
      <c r="D23" s="3">
        <f>[19]Junho!$B$7</f>
        <v>22.591666666666658</v>
      </c>
      <c r="E23" s="3">
        <f>[19]Junho!$B$8</f>
        <v>19.781818181818185</v>
      </c>
      <c r="F23" s="3">
        <f>[19]Junho!$B$9</f>
        <v>10.13478260869565</v>
      </c>
      <c r="G23" s="3">
        <f>[19]Junho!$B$10</f>
        <v>8.7750000000000004</v>
      </c>
      <c r="H23" s="3">
        <f>[19]Junho!$B$11</f>
        <v>13.049999999999997</v>
      </c>
      <c r="I23" s="3">
        <f>[19]Junho!$B$12</f>
        <v>17.491666666666671</v>
      </c>
      <c r="J23" s="3">
        <f>[19]Junho!$B$13</f>
        <v>21.387500000000003</v>
      </c>
      <c r="K23" s="3">
        <f>[19]Junho!$B$14</f>
        <v>20.941666666666666</v>
      </c>
      <c r="L23" s="3">
        <f>[19]Junho!$B$15</f>
        <v>20.937500000000004</v>
      </c>
      <c r="M23" s="3">
        <f>[19]Junho!$B$16</f>
        <v>20.470833333333335</v>
      </c>
      <c r="N23" s="3">
        <f>[19]Junho!$B$17</f>
        <v>20.937500000000004</v>
      </c>
      <c r="O23" s="3">
        <f>[19]Junho!$B$18</f>
        <v>20.470833333333335</v>
      </c>
      <c r="P23" s="3">
        <f>[19]Junho!$B$19</f>
        <v>20.041666666666668</v>
      </c>
      <c r="Q23" s="3">
        <f>[19]Junho!$B$20</f>
        <v>18.458333333333336</v>
      </c>
      <c r="R23" s="3">
        <f>[19]Junho!$B$21</f>
        <v>20.421428571428571</v>
      </c>
      <c r="S23" s="3">
        <f>[19]Junho!$B$22</f>
        <v>21.080952380952382</v>
      </c>
      <c r="T23" s="3" t="str">
        <f>[19]Junho!$B$23</f>
        <v>**</v>
      </c>
      <c r="U23" s="3">
        <f>[19]Junho!$B$24</f>
        <v>15.416666666666666</v>
      </c>
      <c r="V23" s="3">
        <f>[19]Junho!$B$25</f>
        <v>17.3</v>
      </c>
      <c r="W23" s="3">
        <f>[19]Junho!$B$26</f>
        <v>13.25</v>
      </c>
      <c r="X23" s="3">
        <f>[19]Junho!$B$27</f>
        <v>11.570833333333333</v>
      </c>
      <c r="Y23" s="3">
        <f>[19]Junho!$B$28</f>
        <v>14.516666666666666</v>
      </c>
      <c r="Z23" s="3">
        <f>[19]Junho!$B$29</f>
        <v>16.333333333333332</v>
      </c>
      <c r="AA23" s="3">
        <f>[19]Junho!$B$30</f>
        <v>14.979166666666664</v>
      </c>
      <c r="AB23" s="3">
        <f>[19]Junho!$B$31</f>
        <v>18.324999999999999</v>
      </c>
      <c r="AC23" s="3">
        <f>[19]Junho!$B$32</f>
        <v>19.129166666666666</v>
      </c>
      <c r="AD23" s="3">
        <f>[19]Junho!$B$33</f>
        <v>20.504166666666666</v>
      </c>
      <c r="AE23" s="3">
        <f>[19]Junho!$B$34</f>
        <v>20.762499999999999</v>
      </c>
      <c r="AF23" s="16">
        <f t="shared" si="1"/>
        <v>18.034706266996373</v>
      </c>
    </row>
    <row r="24" spans="1:33" ht="17.100000000000001" customHeight="1" x14ac:dyDescent="0.2">
      <c r="A24" s="10" t="s">
        <v>16</v>
      </c>
      <c r="B24" s="3">
        <f>[20]Junho!$B$5</f>
        <v>22.212500000000002</v>
      </c>
      <c r="C24" s="3">
        <f>[20]Junho!$B$6</f>
        <v>23.941666666666663</v>
      </c>
      <c r="D24" s="3">
        <f>[20]Junho!$B$7</f>
        <v>25.774999999999995</v>
      </c>
      <c r="E24" s="3">
        <f>[20]Junho!$B$8</f>
        <v>19.795833333333331</v>
      </c>
      <c r="F24" s="3">
        <f>[20]Junho!$B$9</f>
        <v>14.291666666666666</v>
      </c>
      <c r="G24" s="3">
        <f>[20]Junho!$B$10</f>
        <v>13.191666666666665</v>
      </c>
      <c r="H24" s="3">
        <f>[20]Junho!$B$11</f>
        <v>12.412500000000001</v>
      </c>
      <c r="I24" s="3">
        <f>[20]Junho!$B$12</f>
        <v>9.6916666666666647</v>
      </c>
      <c r="J24" s="3">
        <f>[20]Junho!$B$13</f>
        <v>17.721428571428572</v>
      </c>
      <c r="K24" s="3">
        <f>[20]Junho!$B$14</f>
        <v>20.545833333333334</v>
      </c>
      <c r="L24" s="3">
        <f>[20]Junho!$B$15</f>
        <v>23.045833333333331</v>
      </c>
      <c r="M24" s="3">
        <f>[20]Junho!$B$16</f>
        <v>24.475000000000005</v>
      </c>
      <c r="N24" s="3">
        <f>[20]Junho!$B$17</f>
        <v>25.729166666666668</v>
      </c>
      <c r="O24" s="3">
        <f>[20]Junho!$B$18</f>
        <v>25.362499999999997</v>
      </c>
      <c r="P24" s="3">
        <f>[20]Junho!$B$19</f>
        <v>24.354166666666657</v>
      </c>
      <c r="Q24" s="3">
        <f>[20]Junho!$B$20</f>
        <v>23.183333333333334</v>
      </c>
      <c r="R24" s="3">
        <f>[20]Junho!$B$21</f>
        <v>23.362500000000001</v>
      </c>
      <c r="S24" s="3">
        <f>[20]Junho!$B$22</f>
        <v>23.687500000000004</v>
      </c>
      <c r="T24" s="3">
        <f>[20]Junho!$B$23</f>
        <v>19.999999999999996</v>
      </c>
      <c r="U24" s="3">
        <f>[20]Junho!$B$24</f>
        <v>18.318750000000001</v>
      </c>
      <c r="V24" s="3">
        <f>[20]Junho!$B$25</f>
        <v>19.485714285714288</v>
      </c>
      <c r="W24" s="3">
        <f>[20]Junho!$B$26</f>
        <v>17.536363636363635</v>
      </c>
      <c r="X24" s="3">
        <f>[20]Junho!$B$27</f>
        <v>15.958333333333336</v>
      </c>
      <c r="Y24" s="3">
        <f>[20]Junho!$B$28</f>
        <v>18.470833333333335</v>
      </c>
      <c r="Z24" s="3">
        <f>[20]Junho!$B$29</f>
        <v>19.208333333333332</v>
      </c>
      <c r="AA24" s="3">
        <f>[20]Junho!$B$30</f>
        <v>19.429166666666664</v>
      </c>
      <c r="AB24" s="3">
        <f>[20]Junho!$B$31</f>
        <v>21.537499999999998</v>
      </c>
      <c r="AC24" s="3">
        <f>[20]Junho!$B$32</f>
        <v>24.358333333333331</v>
      </c>
      <c r="AD24" s="3">
        <f>[20]Junho!$B$33</f>
        <v>24.445833333333336</v>
      </c>
      <c r="AE24" s="3">
        <f>[20]Junho!$B$34</f>
        <v>24.645833333333339</v>
      </c>
      <c r="AF24" s="16">
        <f t="shared" si="1"/>
        <v>20.539158549783551</v>
      </c>
    </row>
    <row r="25" spans="1:33" ht="17.100000000000001" customHeight="1" x14ac:dyDescent="0.2">
      <c r="A25" s="10" t="s">
        <v>17</v>
      </c>
      <c r="B25" s="3">
        <f>[21]Junho!$B$5</f>
        <v>22.366666666666671</v>
      </c>
      <c r="C25" s="3">
        <f>[21]Junho!$B$6</f>
        <v>23.087500000000002</v>
      </c>
      <c r="D25" s="3">
        <f>[21]Junho!$B$7</f>
        <v>22.391666666666669</v>
      </c>
      <c r="E25" s="3">
        <f>[21]Junho!$B$8</f>
        <v>22.900000000000002</v>
      </c>
      <c r="F25" s="3">
        <f>[21]Junho!$B$9</f>
        <v>13.1</v>
      </c>
      <c r="G25" s="3">
        <f>[21]Junho!$B$10</f>
        <v>12.91666666666667</v>
      </c>
      <c r="H25" s="3">
        <f>[21]Junho!$B$11</f>
        <v>11.779166666666667</v>
      </c>
      <c r="I25" s="3">
        <f>[21]Junho!$B$12</f>
        <v>12.008333333333333</v>
      </c>
      <c r="J25" s="3">
        <f>[21]Junho!$B$13</f>
        <v>16.154166666666665</v>
      </c>
      <c r="K25" s="3">
        <f>[21]Junho!$B$14</f>
        <v>20.662500000000001</v>
      </c>
      <c r="L25" s="3">
        <f>[21]Junho!$B$15</f>
        <v>21.9375</v>
      </c>
      <c r="M25" s="3">
        <f>[21]Junho!$B$16</f>
        <v>22.470833333333331</v>
      </c>
      <c r="N25" s="3">
        <f>[21]Junho!$B$17</f>
        <v>23.245833333333334</v>
      </c>
      <c r="O25" s="3">
        <f>[21]Junho!$B$18</f>
        <v>23.025000000000002</v>
      </c>
      <c r="P25" s="3">
        <f>[21]Junho!$B$19</f>
        <v>21.654166666666665</v>
      </c>
      <c r="Q25" s="3">
        <f>[21]Junho!$B$20</f>
        <v>20.370833333333334</v>
      </c>
      <c r="R25" s="3">
        <f>[21]Junho!$B$21</f>
        <v>21.425000000000001</v>
      </c>
      <c r="S25" s="3">
        <f>[21]Junho!$B$22</f>
        <v>22.258333333333329</v>
      </c>
      <c r="T25" s="3">
        <f>[21]Junho!$B$23</f>
        <v>22.7</v>
      </c>
      <c r="U25" s="3">
        <f>[21]Junho!$B$24</f>
        <v>19.591666666666661</v>
      </c>
      <c r="V25" s="3">
        <f>[21]Junho!$B$25</f>
        <v>17.633333333333329</v>
      </c>
      <c r="W25" s="3">
        <f>[21]Junho!$B$26</f>
        <v>17.095833333333335</v>
      </c>
      <c r="X25" s="3">
        <f>[21]Junho!$B$27</f>
        <v>13.166666666666664</v>
      </c>
      <c r="Y25" s="3">
        <f>[21]Junho!$B$28</f>
        <v>14.433333333333335</v>
      </c>
      <c r="Z25" s="3">
        <f>[21]Junho!$B$29</f>
        <v>16.383333333333333</v>
      </c>
      <c r="AA25" s="3">
        <f>[21]Junho!$B$30</f>
        <v>16.904347826086955</v>
      </c>
      <c r="AB25" s="3">
        <f>[21]Junho!$B$31</f>
        <v>19.895833333333332</v>
      </c>
      <c r="AC25" s="3">
        <f>[21]Junho!$B$32</f>
        <v>21.941666666666666</v>
      </c>
      <c r="AD25" s="3">
        <f>[21]Junho!$B$33</f>
        <v>21.875</v>
      </c>
      <c r="AE25" s="3">
        <f>[21]Junho!$B$34</f>
        <v>20.429166666666667</v>
      </c>
      <c r="AF25" s="16">
        <f t="shared" si="1"/>
        <v>19.193478260869565</v>
      </c>
    </row>
    <row r="26" spans="1:33" ht="17.100000000000001" customHeight="1" x14ac:dyDescent="0.2">
      <c r="A26" s="10" t="s">
        <v>18</v>
      </c>
      <c r="B26" s="3">
        <f>[22]Junho!$B$5</f>
        <v>21.545833333333338</v>
      </c>
      <c r="C26" s="3">
        <f>[22]Junho!$B$6</f>
        <v>21.883333333333329</v>
      </c>
      <c r="D26" s="3">
        <f>[22]Junho!$B$7</f>
        <v>21.633333333333329</v>
      </c>
      <c r="E26" s="3">
        <f>[22]Junho!$B$8</f>
        <v>22.30416666666666</v>
      </c>
      <c r="F26" s="3">
        <f>[22]Junho!$B$9</f>
        <v>18.020833333333339</v>
      </c>
      <c r="G26" s="3">
        <f>[22]Junho!$B$10</f>
        <v>17.554166666666664</v>
      </c>
      <c r="H26" s="3">
        <f>[22]Junho!$B$11</f>
        <v>11.370833333333332</v>
      </c>
      <c r="I26" s="3">
        <f>[22]Junho!$B$12</f>
        <v>13.2</v>
      </c>
      <c r="J26" s="3">
        <f>[22]Junho!$B$13</f>
        <v>15.812499999999998</v>
      </c>
      <c r="K26" s="3">
        <f>[22]Junho!$B$14</f>
        <v>20.09090909090909</v>
      </c>
      <c r="L26" s="3">
        <f>[22]Junho!$B$15</f>
        <v>21.120833333333334</v>
      </c>
      <c r="M26" s="3">
        <f>[22]Junho!$B$16</f>
        <v>21.916666666666661</v>
      </c>
      <c r="N26" s="3">
        <f>[22]Junho!$B$17</f>
        <v>21.641666666666669</v>
      </c>
      <c r="O26" s="3">
        <f>[22]Junho!$B$18</f>
        <v>21.216666666666665</v>
      </c>
      <c r="P26" s="3">
        <f>[22]Junho!$B$19</f>
        <v>20.970833333333328</v>
      </c>
      <c r="Q26" s="3">
        <f>[22]Junho!$B$20</f>
        <v>20.208333333333332</v>
      </c>
      <c r="R26" s="3">
        <f>[22]Junho!$B$21</f>
        <v>20.279166666666672</v>
      </c>
      <c r="S26" s="3">
        <f>[22]Junho!$B$22</f>
        <v>21.404166666666665</v>
      </c>
      <c r="T26" s="3">
        <f>[22]Junho!$B$23</f>
        <v>22.808333333333326</v>
      </c>
      <c r="U26" s="3">
        <f>[22]Junho!$B$24</f>
        <v>20.529166666666669</v>
      </c>
      <c r="V26" s="3">
        <f>[22]Junho!$B$25</f>
        <v>20.562500000000004</v>
      </c>
      <c r="W26" s="3">
        <f>[22]Junho!$B$26</f>
        <v>17.591666666666669</v>
      </c>
      <c r="X26" s="3">
        <f>[22]Junho!$B$27</f>
        <v>14.862499999999999</v>
      </c>
      <c r="Y26" s="3">
        <f>[22]Junho!$B$28</f>
        <v>16.758333333333333</v>
      </c>
      <c r="Z26" s="3">
        <f>[22]Junho!$B$29</f>
        <v>17.979166666666668</v>
      </c>
      <c r="AA26" s="3">
        <f>[22]Junho!$B$30</f>
        <v>19.470833333333335</v>
      </c>
      <c r="AB26" s="3">
        <f>[22]Junho!$B$31</f>
        <v>20.816666666666666</v>
      </c>
      <c r="AC26" s="3">
        <f>[22]Junho!$B$32</f>
        <v>20.558333333333334</v>
      </c>
      <c r="AD26" s="3">
        <f>[22]Junho!$B$33</f>
        <v>20.091666666666665</v>
      </c>
      <c r="AE26" s="3">
        <f>[22]Junho!$B$34</f>
        <v>19.587500000000002</v>
      </c>
      <c r="AF26" s="16">
        <f t="shared" si="1"/>
        <v>19.459696969696967</v>
      </c>
    </row>
    <row r="27" spans="1:33" ht="17.100000000000001" customHeight="1" x14ac:dyDescent="0.2">
      <c r="A27" s="10" t="s">
        <v>19</v>
      </c>
      <c r="B27" s="3">
        <f>[23]Junho!$B$5</f>
        <v>22.208333333333332</v>
      </c>
      <c r="C27" s="3">
        <f>[23]Junho!$B$6</f>
        <v>22.341666666666669</v>
      </c>
      <c r="D27" s="3">
        <f>[23]Junho!$B$7</f>
        <v>20.912500000000005</v>
      </c>
      <c r="E27" s="3">
        <f>[23]Junho!$B$8</f>
        <v>17.25416666666667</v>
      </c>
      <c r="F27" s="3">
        <f>[23]Junho!$B$9</f>
        <v>11.95833333333333</v>
      </c>
      <c r="G27" s="3">
        <f>[23]Junho!$B$10</f>
        <v>10.862500000000002</v>
      </c>
      <c r="H27" s="3">
        <f>[23]Junho!$B$11</f>
        <v>8.7125000000000004</v>
      </c>
      <c r="I27" s="3">
        <f>[23]Junho!$B$12</f>
        <v>8.4375000000000018</v>
      </c>
      <c r="J27" s="3">
        <f>[23]Junho!$B$13</f>
        <v>13.633333333333335</v>
      </c>
      <c r="K27" s="3">
        <f>[23]Junho!$B$14</f>
        <v>18.262499999999999</v>
      </c>
      <c r="L27" s="3">
        <f>[23]Junho!$B$15</f>
        <v>21.083333333333332</v>
      </c>
      <c r="M27" s="3">
        <f>[23]Junho!$B$16</f>
        <v>22.4375</v>
      </c>
      <c r="N27" s="3">
        <f>[23]Junho!$B$17</f>
        <v>23.004166666666663</v>
      </c>
      <c r="O27" s="3">
        <f>[23]Junho!$B$18</f>
        <v>22</v>
      </c>
      <c r="P27" s="3">
        <f>[23]Junho!$B$19</f>
        <v>21.133333333333333</v>
      </c>
      <c r="Q27" s="3">
        <f>[23]Junho!$B$20</f>
        <v>19.683333333333334</v>
      </c>
      <c r="R27" s="3">
        <f>[23]Junho!$B$21</f>
        <v>19.462500000000002</v>
      </c>
      <c r="S27" s="3">
        <f>[23]Junho!$B$22</f>
        <v>20.037499999999998</v>
      </c>
      <c r="T27" s="3">
        <f>[23]Junho!$B$23</f>
        <v>19.249999999999996</v>
      </c>
      <c r="U27" s="3">
        <f>[23]Junho!$B$24</f>
        <v>16.837499999999999</v>
      </c>
      <c r="V27" s="3">
        <f>[23]Junho!$B$25</f>
        <v>15.633333333333338</v>
      </c>
      <c r="W27" s="3">
        <f>[23]Junho!$B$26</f>
        <v>13.662500000000001</v>
      </c>
      <c r="X27" s="3">
        <f>[23]Junho!$B$27</f>
        <v>12.0875</v>
      </c>
      <c r="Y27" s="3">
        <f>[23]Junho!$B$28</f>
        <v>15.9125</v>
      </c>
      <c r="Z27" s="3">
        <f>[23]Junho!$B$29</f>
        <v>18.145833333333332</v>
      </c>
      <c r="AA27" s="3">
        <f>[23]Junho!$B$30</f>
        <v>18.075000000000003</v>
      </c>
      <c r="AB27" s="3">
        <f>[23]Junho!$B$31</f>
        <v>19.487500000000001</v>
      </c>
      <c r="AC27" s="3">
        <f>[23]Junho!$B$32</f>
        <v>21.020833333333332</v>
      </c>
      <c r="AD27" s="3">
        <f>[23]Junho!$B$33</f>
        <v>21.487500000000001</v>
      </c>
      <c r="AE27" s="3">
        <f>[23]Junho!$B$34</f>
        <v>21.525000000000002</v>
      </c>
      <c r="AF27" s="16">
        <f t="shared" si="1"/>
        <v>17.884999999999998</v>
      </c>
    </row>
    <row r="28" spans="1:33" ht="17.100000000000001" customHeight="1" x14ac:dyDescent="0.2">
      <c r="A28" s="10" t="s">
        <v>31</v>
      </c>
      <c r="B28" s="3">
        <f>[24]Junho!$B$5</f>
        <v>23.045833333333334</v>
      </c>
      <c r="C28" s="3">
        <f>[24]Junho!$B$6</f>
        <v>23.362500000000001</v>
      </c>
      <c r="D28" s="3">
        <f>[24]Junho!$B$7</f>
        <v>23.816666666666666</v>
      </c>
      <c r="E28" s="3">
        <f>[24]Junho!$B$8</f>
        <v>22.587500000000002</v>
      </c>
      <c r="F28" s="3">
        <f>[24]Junho!$B$9</f>
        <v>12.895833333333334</v>
      </c>
      <c r="G28" s="3">
        <f>[24]Junho!$B$10</f>
        <v>12.683333333333337</v>
      </c>
      <c r="H28" s="3">
        <f>[24]Junho!$B$11</f>
        <v>11.087500000000004</v>
      </c>
      <c r="I28" s="3">
        <f>[24]Junho!$B$12</f>
        <v>11.929166666666667</v>
      </c>
      <c r="J28" s="3">
        <f>[24]Junho!$B$13</f>
        <v>16.412500000000001</v>
      </c>
      <c r="K28" s="3">
        <f>[24]Junho!$B$14</f>
        <v>20.604166666666668</v>
      </c>
      <c r="L28" s="3">
        <f>[24]Junho!$B$15</f>
        <v>22.308333333333334</v>
      </c>
      <c r="M28" s="3">
        <f>[24]Junho!$B$16</f>
        <v>23.787499999999994</v>
      </c>
      <c r="N28" s="3">
        <f>[24]Junho!$B$17</f>
        <v>24.483333333333331</v>
      </c>
      <c r="O28" s="3">
        <f>[24]Junho!$B$18</f>
        <v>23.629166666666659</v>
      </c>
      <c r="P28" s="3">
        <f>[24]Junho!$B$19</f>
        <v>22.912499999999998</v>
      </c>
      <c r="Q28" s="3">
        <f>[24]Junho!$B$20</f>
        <v>22.0625</v>
      </c>
      <c r="R28" s="3">
        <f>[24]Junho!$B$21</f>
        <v>21.837500000000002</v>
      </c>
      <c r="S28" s="3">
        <f>[24]Junho!$B$22</f>
        <v>22.866666666666664</v>
      </c>
      <c r="T28" s="3">
        <f>[24]Junho!$B$23</f>
        <v>23.379166666666666</v>
      </c>
      <c r="U28" s="3">
        <f>[24]Junho!$B$24</f>
        <v>19.274999999999999</v>
      </c>
      <c r="V28" s="3">
        <f>[24]Junho!$B$25</f>
        <v>17.170833333333334</v>
      </c>
      <c r="W28" s="3">
        <f>[24]Junho!$B$26</f>
        <v>17.033333333333335</v>
      </c>
      <c r="X28" s="3">
        <f>[24]Junho!$B$27</f>
        <v>13.8125</v>
      </c>
      <c r="Y28" s="3">
        <f>[24]Junho!$B$28</f>
        <v>15.816666666666665</v>
      </c>
      <c r="Z28" s="3">
        <f>[24]Junho!$B$29</f>
        <v>17.237500000000001</v>
      </c>
      <c r="AA28" s="3">
        <f>[24]Junho!$B$30</f>
        <v>17.137499999999999</v>
      </c>
      <c r="AB28" s="3">
        <f>[24]Junho!$B$31</f>
        <v>21.670833333333331</v>
      </c>
      <c r="AC28" s="3">
        <f>[24]Junho!$B$32</f>
        <v>22.837500000000002</v>
      </c>
      <c r="AD28" s="3">
        <f>[24]Junho!$B$33</f>
        <v>22.504166666666674</v>
      </c>
      <c r="AE28" s="3">
        <f>[24]Junho!$B$34</f>
        <v>21.720833333333331</v>
      </c>
      <c r="AF28" s="16">
        <f t="shared" si="1"/>
        <v>19.730277777777776</v>
      </c>
    </row>
    <row r="29" spans="1:33" ht="17.100000000000001" customHeight="1" x14ac:dyDescent="0.2">
      <c r="A29" s="10" t="s">
        <v>20</v>
      </c>
      <c r="B29" s="3">
        <f>[25]Junho!$B$5</f>
        <v>24.087500000000006</v>
      </c>
      <c r="C29" s="3">
        <f>[25]Junho!$B$6</f>
        <v>23.200000000000003</v>
      </c>
      <c r="D29" s="3">
        <f>[25]Junho!$B$7</f>
        <v>24.300000000000004</v>
      </c>
      <c r="E29" s="3">
        <f>[25]Junho!$B$8</f>
        <v>24.587500000000002</v>
      </c>
      <c r="F29" s="3">
        <f>[25]Junho!$B$9</f>
        <v>20.154166666666669</v>
      </c>
      <c r="G29" s="3">
        <f>[25]Junho!$B$10</f>
        <v>16.770833333333332</v>
      </c>
      <c r="H29" s="3">
        <f>[25]Junho!$B$11</f>
        <v>15.016666666666666</v>
      </c>
      <c r="I29" s="3">
        <f>[25]Junho!$B$12</f>
        <v>15.00416666666667</v>
      </c>
      <c r="J29" s="3">
        <f>[25]Junho!$B$13</f>
        <v>17.283333333333331</v>
      </c>
      <c r="K29" s="3">
        <f>[25]Junho!$B$14</f>
        <v>20.108333333333334</v>
      </c>
      <c r="L29" s="3">
        <f>[25]Junho!$B$15</f>
        <v>23.683333333333326</v>
      </c>
      <c r="M29" s="3">
        <f>[25]Junho!$B$16</f>
        <v>24.029166666666669</v>
      </c>
      <c r="N29" s="3">
        <f>[25]Junho!$B$17</f>
        <v>23.233333333333338</v>
      </c>
      <c r="O29" s="3">
        <f>[25]Junho!$B$18</f>
        <v>22.995833333333334</v>
      </c>
      <c r="P29" s="3">
        <f>[25]Junho!$B$19</f>
        <v>22.079166666666666</v>
      </c>
      <c r="Q29" s="3">
        <f>[25]Junho!$B$20</f>
        <v>21.929166666666671</v>
      </c>
      <c r="R29" s="3">
        <f>[25]Junho!$B$21</f>
        <v>22.420833333333334</v>
      </c>
      <c r="S29" s="3">
        <f>[25]Junho!$B$22</f>
        <v>23.691666666666663</v>
      </c>
      <c r="T29" s="3">
        <f>[25]Junho!$B$23</f>
        <v>25.162499999999994</v>
      </c>
      <c r="U29" s="3">
        <f>[25]Junho!$B$24</f>
        <v>21.829166666666666</v>
      </c>
      <c r="V29" s="3">
        <f>[25]Junho!$B$25</f>
        <v>18.625</v>
      </c>
      <c r="W29" s="3">
        <f>[25]Junho!$B$26</f>
        <v>18.933333333333334</v>
      </c>
      <c r="X29" s="3">
        <f>[25]Junho!$B$27</f>
        <v>16.766666666666666</v>
      </c>
      <c r="Y29" s="3">
        <f>[25]Junho!$B$28</f>
        <v>17.766666666666662</v>
      </c>
      <c r="Z29" s="3">
        <f>[25]Junho!$B$29</f>
        <v>18.787500000000001</v>
      </c>
      <c r="AA29" s="3">
        <f>[25]Junho!$B$30</f>
        <v>20.25</v>
      </c>
      <c r="AB29" s="3">
        <f>[25]Junho!$B$31</f>
        <v>21.233333333333331</v>
      </c>
      <c r="AC29" s="3">
        <f>[25]Junho!$B$32</f>
        <v>21.795833333333334</v>
      </c>
      <c r="AD29" s="3">
        <f>[25]Junho!$B$33</f>
        <v>21.516666666666669</v>
      </c>
      <c r="AE29" s="3">
        <f>[25]Junho!$B$34</f>
        <v>21.929166666666671</v>
      </c>
      <c r="AF29" s="16">
        <f t="shared" si="1"/>
        <v>20.972361111111109</v>
      </c>
    </row>
    <row r="30" spans="1:33" s="5" customFormat="1" ht="17.100000000000001" customHeight="1" x14ac:dyDescent="0.2">
      <c r="A30" s="14" t="s">
        <v>34</v>
      </c>
      <c r="B30" s="21">
        <f>AVERAGE(B5:B29)</f>
        <v>22.830357142857139</v>
      </c>
      <c r="C30" s="21">
        <f t="shared" ref="C30:AE30" si="2">AVERAGE(C5:C29)</f>
        <v>22.984619047619045</v>
      </c>
      <c r="D30" s="21">
        <f t="shared" si="2"/>
        <v>23.306923076923077</v>
      </c>
      <c r="E30" s="21">
        <f t="shared" si="2"/>
        <v>22.439622537185034</v>
      </c>
      <c r="F30" s="21">
        <f t="shared" si="2"/>
        <v>15.517989130434785</v>
      </c>
      <c r="G30" s="21">
        <f t="shared" si="2"/>
        <v>14.605208333333332</v>
      </c>
      <c r="H30" s="21">
        <f t="shared" si="2"/>
        <v>12.623658459595957</v>
      </c>
      <c r="I30" s="21">
        <f t="shared" si="2"/>
        <v>12.664935057997557</v>
      </c>
      <c r="J30" s="21">
        <f t="shared" si="2"/>
        <v>16.381380952380955</v>
      </c>
      <c r="K30" s="21">
        <f t="shared" si="2"/>
        <v>20.146303030303031</v>
      </c>
      <c r="L30" s="21">
        <f t="shared" si="2"/>
        <v>22.213194444444444</v>
      </c>
      <c r="M30" s="21">
        <f t="shared" si="2"/>
        <v>23.109027777777779</v>
      </c>
      <c r="N30" s="21">
        <f t="shared" si="2"/>
        <v>23.213234508547007</v>
      </c>
      <c r="O30" s="21">
        <f t="shared" si="2"/>
        <v>22.677764423076919</v>
      </c>
      <c r="P30" s="21">
        <f t="shared" si="2"/>
        <v>21.919027777777774</v>
      </c>
      <c r="Q30" s="21">
        <f t="shared" si="2"/>
        <v>21.149553571428573</v>
      </c>
      <c r="R30" s="21">
        <f t="shared" si="2"/>
        <v>21.683184523809519</v>
      </c>
      <c r="S30" s="21">
        <f t="shared" si="2"/>
        <v>22.321825396825393</v>
      </c>
      <c r="T30" s="21">
        <f t="shared" si="2"/>
        <v>22.555990118577078</v>
      </c>
      <c r="U30" s="21">
        <f t="shared" si="2"/>
        <v>19.870086716751914</v>
      </c>
      <c r="V30" s="21">
        <f t="shared" si="2"/>
        <v>18.78343253968254</v>
      </c>
      <c r="W30" s="21">
        <f t="shared" si="2"/>
        <v>17.493157016594523</v>
      </c>
      <c r="X30" s="21">
        <f t="shared" si="2"/>
        <v>14.974756944444444</v>
      </c>
      <c r="Y30" s="21">
        <f t="shared" si="2"/>
        <v>16.798472222222223</v>
      </c>
      <c r="Z30" s="21">
        <f t="shared" si="2"/>
        <v>18.149652777777778</v>
      </c>
      <c r="AA30" s="21">
        <f t="shared" si="2"/>
        <v>18.632472826086957</v>
      </c>
      <c r="AB30" s="21">
        <f t="shared" si="2"/>
        <v>20.803352029914532</v>
      </c>
      <c r="AC30" s="21">
        <f t="shared" si="2"/>
        <v>21.619618055555552</v>
      </c>
      <c r="AD30" s="21">
        <f t="shared" si="2"/>
        <v>21.638120039682537</v>
      </c>
      <c r="AE30" s="21">
        <f t="shared" si="2"/>
        <v>21.34474206349206</v>
      </c>
      <c r="AF30" s="17">
        <f>AVERAGE(AF5:AF29)</f>
        <v>19.758485450495783</v>
      </c>
      <c r="AG30" s="13"/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"/>
  <sheetViews>
    <sheetView zoomScale="82" zoomScaleNormal="82" workbookViewId="0">
      <selection activeCell="AF3" sqref="AF3"/>
    </sheetView>
  </sheetViews>
  <sheetFormatPr defaultRowHeight="12.75" x14ac:dyDescent="0.2"/>
  <cols>
    <col min="1" max="1" width="19.140625" style="2" bestFit="1" customWidth="1"/>
    <col min="2" max="2" width="6.85546875" style="2" bestFit="1" customWidth="1"/>
    <col min="3" max="3" width="5.7109375" style="2" bestFit="1" customWidth="1"/>
    <col min="4" max="4" width="6.42578125" style="2" customWidth="1"/>
    <col min="5" max="6" width="8" style="2" bestFit="1" customWidth="1"/>
    <col min="7" max="8" width="7.5703125" style="2" bestFit="1" customWidth="1"/>
    <col min="9" max="16" width="5.7109375" style="2" bestFit="1" customWidth="1"/>
    <col min="17" max="18" width="6.85546875" style="2" bestFit="1" customWidth="1"/>
    <col min="19" max="19" width="7.5703125" style="2" bestFit="1" customWidth="1"/>
    <col min="20" max="22" width="8" style="2" bestFit="1" customWidth="1"/>
    <col min="23" max="23" width="7.140625" style="2" bestFit="1" customWidth="1"/>
    <col min="24" max="31" width="5.7109375" style="2" bestFit="1" customWidth="1"/>
    <col min="32" max="32" width="9.5703125" style="18" bestFit="1" customWidth="1"/>
    <col min="33" max="33" width="9.28515625" style="1" bestFit="1" customWidth="1"/>
    <col min="34" max="34" width="14.5703125" style="35" customWidth="1"/>
  </cols>
  <sheetData>
    <row r="1" spans="1:34" ht="20.100000000000001" customHeight="1" thickBot="1" x14ac:dyDescent="0.25">
      <c r="A1" s="66" t="s">
        <v>30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</row>
    <row r="2" spans="1:34" s="4" customFormat="1" ht="20.100000000000001" customHeight="1" x14ac:dyDescent="0.2">
      <c r="A2" s="59" t="s">
        <v>21</v>
      </c>
      <c r="B2" s="56" t="s">
        <v>57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37" t="s">
        <v>50</v>
      </c>
    </row>
    <row r="3" spans="1:34" s="5" customFormat="1" ht="20.100000000000001" customHeight="1" x14ac:dyDescent="0.2">
      <c r="A3" s="60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55" t="s">
        <v>44</v>
      </c>
      <c r="AG3" s="51" t="s">
        <v>41</v>
      </c>
      <c r="AH3" s="37" t="s">
        <v>51</v>
      </c>
    </row>
    <row r="4" spans="1:34" s="5" customFormat="1" ht="20.100000000000001" customHeight="1" thickBot="1" x14ac:dyDescent="0.2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29" t="s">
        <v>39</v>
      </c>
      <c r="AG4" s="29" t="s">
        <v>39</v>
      </c>
      <c r="AH4" s="38">
        <v>41090</v>
      </c>
    </row>
    <row r="5" spans="1:34" s="5" customFormat="1" ht="20.100000000000001" customHeight="1" thickTop="1" x14ac:dyDescent="0.2">
      <c r="A5" s="9" t="s">
        <v>45</v>
      </c>
      <c r="B5" s="40">
        <f>[1]Junho!$K$5</f>
        <v>0</v>
      </c>
      <c r="C5" s="40">
        <f>[1]Junho!$K$6</f>
        <v>0.2</v>
      </c>
      <c r="D5" s="40">
        <f>[1]Junho!$K$7</f>
        <v>0</v>
      </c>
      <c r="E5" s="40">
        <f>[1]Junho!$K$8</f>
        <v>0.2</v>
      </c>
      <c r="F5" s="40">
        <f>[1]Junho!$K$9</f>
        <v>10.799999999999997</v>
      </c>
      <c r="G5" s="40">
        <f>[1]Junho!$K$10</f>
        <v>20.199999999999996</v>
      </c>
      <c r="H5" s="40">
        <f>[1]Junho!$K$11</f>
        <v>21</v>
      </c>
      <c r="I5" s="40">
        <f>[1]Junho!$K$12</f>
        <v>0.2</v>
      </c>
      <c r="J5" s="40">
        <f>[1]Junho!$K$13</f>
        <v>0</v>
      </c>
      <c r="K5" s="40">
        <f>[1]Junho!$K$14</f>
        <v>0.4</v>
      </c>
      <c r="L5" s="40">
        <f>[1]Junho!$K$15</f>
        <v>0.2</v>
      </c>
      <c r="M5" s="40">
        <f>[1]Junho!$K$16</f>
        <v>0</v>
      </c>
      <c r="N5" s="40">
        <f>[1]Junho!$K$17</f>
        <v>0.2</v>
      </c>
      <c r="O5" s="40">
        <f>[1]Junho!$K$18</f>
        <v>0</v>
      </c>
      <c r="P5" s="40">
        <f>[1]Junho!$K$19</f>
        <v>0.2</v>
      </c>
      <c r="Q5" s="40">
        <f>[1]Junho!$K$20</f>
        <v>0.2</v>
      </c>
      <c r="R5" s="40">
        <f>[1]Junho!$K$21</f>
        <v>0</v>
      </c>
      <c r="S5" s="40">
        <f>[1]Junho!$K$22</f>
        <v>0</v>
      </c>
      <c r="T5" s="40">
        <f>[1]Junho!$K$23</f>
        <v>0</v>
      </c>
      <c r="U5" s="40">
        <f>[1]Junho!$K$24</f>
        <v>39.4</v>
      </c>
      <c r="V5" s="40">
        <f>[1]Junho!$K$25</f>
        <v>62.199999999999996</v>
      </c>
      <c r="W5" s="40">
        <f>[1]Junho!$K$26</f>
        <v>7</v>
      </c>
      <c r="X5" s="40">
        <f>[1]Junho!$K$27</f>
        <v>0.2</v>
      </c>
      <c r="Y5" s="40">
        <f>[1]Junho!$K$28</f>
        <v>0.2</v>
      </c>
      <c r="Z5" s="40">
        <f>[1]Junho!$K$29</f>
        <v>0.2</v>
      </c>
      <c r="AA5" s="40">
        <f>[1]Junho!$K$30</f>
        <v>0</v>
      </c>
      <c r="AB5" s="40">
        <f>[1]Junho!$K$31</f>
        <v>0.2</v>
      </c>
      <c r="AC5" s="40">
        <f>[1]Junho!$K$32</f>
        <v>0</v>
      </c>
      <c r="AD5" s="40">
        <f>[1]Junho!$K$33</f>
        <v>0</v>
      </c>
      <c r="AE5" s="40">
        <f>[1]Junho!$K$34</f>
        <v>0</v>
      </c>
      <c r="AF5" s="41">
        <f>SUM(A5:AE5)</f>
        <v>163.19999999999996</v>
      </c>
      <c r="AG5" s="44">
        <f>MAX(A5:AE5)</f>
        <v>62.199999999999996</v>
      </c>
      <c r="AH5" s="5">
        <v>3</v>
      </c>
    </row>
    <row r="6" spans="1:34" ht="17.100000000000001" customHeight="1" x14ac:dyDescent="0.2">
      <c r="A6" s="10" t="s">
        <v>0</v>
      </c>
      <c r="B6" s="3">
        <f>[2]Junho!$K$5</f>
        <v>14.599999999999998</v>
      </c>
      <c r="C6" s="3">
        <f>[2]Junho!$K$6</f>
        <v>0.2</v>
      </c>
      <c r="D6" s="3">
        <f>[2]Junho!$K$7</f>
        <v>0.2</v>
      </c>
      <c r="E6" s="3">
        <f>[2]Junho!$K$8</f>
        <v>49.999999999999993</v>
      </c>
      <c r="F6" s="3">
        <f>[2]Junho!$K$9</f>
        <v>5</v>
      </c>
      <c r="G6" s="3">
        <f>[2]Junho!$K$10</f>
        <v>0.8</v>
      </c>
      <c r="H6" s="3">
        <f>[2]Junho!$K$11</f>
        <v>0</v>
      </c>
      <c r="I6" s="3">
        <f>[2]Junho!$K$12</f>
        <v>0</v>
      </c>
      <c r="J6" s="3">
        <f>[2]Junho!$K$13</f>
        <v>0</v>
      </c>
      <c r="K6" s="3">
        <f>[2]Junho!$K$14</f>
        <v>0.2</v>
      </c>
      <c r="L6" s="3">
        <f>[2]Junho!$K$15</f>
        <v>0.2</v>
      </c>
      <c r="M6" s="3">
        <f>[2]Junho!$K$16</f>
        <v>0.2</v>
      </c>
      <c r="N6" s="3">
        <f>[2]Junho!$K$17</f>
        <v>0.2</v>
      </c>
      <c r="O6" s="3">
        <f>[2]Junho!$K$18</f>
        <v>0.2</v>
      </c>
      <c r="P6" s="3">
        <f>[2]Junho!$K$19</f>
        <v>0.2</v>
      </c>
      <c r="Q6" s="3">
        <f>[2]Junho!$K$20</f>
        <v>2.6</v>
      </c>
      <c r="R6" s="3">
        <f>[2]Junho!$K$21</f>
        <v>1.2</v>
      </c>
      <c r="S6" s="3">
        <f>[2]Junho!$K$22</f>
        <v>25.199999999999996</v>
      </c>
      <c r="T6" s="3">
        <f>[2]Junho!$K$23</f>
        <v>80.199999999999989</v>
      </c>
      <c r="U6" s="3">
        <f>[2]Junho!$K$24</f>
        <v>26.2</v>
      </c>
      <c r="V6" s="3">
        <f>[2]Junho!$K$25</f>
        <v>11.200000000000001</v>
      </c>
      <c r="W6" s="3">
        <f>[2]Junho!$K$26</f>
        <v>0</v>
      </c>
      <c r="X6" s="3">
        <f>[2]Junho!$K$27</f>
        <v>0.2</v>
      </c>
      <c r="Y6" s="3">
        <f>[2]Junho!$K$28</f>
        <v>0.2</v>
      </c>
      <c r="Z6" s="3">
        <f>[2]Junho!$K$29</f>
        <v>0.2</v>
      </c>
      <c r="AA6" s="3">
        <f>[2]Junho!$K$30</f>
        <v>0</v>
      </c>
      <c r="AB6" s="3">
        <f>[2]Junho!$K$31</f>
        <v>0.2</v>
      </c>
      <c r="AC6" s="3">
        <f>[2]Junho!$K$32</f>
        <v>0.2</v>
      </c>
      <c r="AD6" s="3">
        <f>[2]Junho!$K$33</f>
        <v>0</v>
      </c>
      <c r="AE6" s="3">
        <f>[2]Junho!$K$34</f>
        <v>0</v>
      </c>
      <c r="AF6" s="16">
        <f t="shared" ref="AF6:AF29" si="1">SUM(A6:AE6)</f>
        <v>219.59999999999991</v>
      </c>
      <c r="AG6" s="16">
        <f>MAX(A6:AE6)</f>
        <v>80.199999999999989</v>
      </c>
      <c r="AH6" s="35">
        <v>2</v>
      </c>
    </row>
    <row r="7" spans="1:34" ht="17.100000000000001" customHeight="1" x14ac:dyDescent="0.2">
      <c r="A7" s="10" t="s">
        <v>1</v>
      </c>
      <c r="B7" s="3">
        <f>[3]Junho!$K$5</f>
        <v>0</v>
      </c>
      <c r="C7" s="3">
        <f>[3]Junho!$K$6</f>
        <v>0</v>
      </c>
      <c r="D7" s="3">
        <f>[3]Junho!$K$7</f>
        <v>0.2</v>
      </c>
      <c r="E7" s="3">
        <f>[3]Junho!$K$8</f>
        <v>18.799999999999997</v>
      </c>
      <c r="F7" s="3">
        <f>[3]Junho!$K$9</f>
        <v>10.399999999999999</v>
      </c>
      <c r="G7" s="3">
        <f>[3]Junho!$K$10</f>
        <v>18</v>
      </c>
      <c r="H7" s="3">
        <f>[3]Junho!$K$11</f>
        <v>2.2000000000000002</v>
      </c>
      <c r="I7" s="3">
        <f>[3]Junho!$K$12</f>
        <v>0</v>
      </c>
      <c r="J7" s="3">
        <f>[3]Junho!$K$13</f>
        <v>0</v>
      </c>
      <c r="K7" s="3">
        <f>[3]Junho!$K$14</f>
        <v>0</v>
      </c>
      <c r="L7" s="3">
        <f>[3]Junho!$K$15</f>
        <v>0</v>
      </c>
      <c r="M7" s="3">
        <f>[3]Junho!$K$16</f>
        <v>0.2</v>
      </c>
      <c r="N7" s="3">
        <f>[3]Junho!$K$17</f>
        <v>0</v>
      </c>
      <c r="O7" s="3">
        <f>[3]Junho!$K$18</f>
        <v>0.2</v>
      </c>
      <c r="P7" s="3">
        <f>[3]Junho!$K$19</f>
        <v>0</v>
      </c>
      <c r="Q7" s="3">
        <f>[3]Junho!$K$20</f>
        <v>0</v>
      </c>
      <c r="R7" s="3">
        <f>[3]Junho!$K$21</f>
        <v>0</v>
      </c>
      <c r="S7" s="3">
        <f>[3]Junho!$K$22</f>
        <v>0</v>
      </c>
      <c r="T7" s="3">
        <f>[3]Junho!$K$23</f>
        <v>7.8</v>
      </c>
      <c r="U7" s="3">
        <f>[3]Junho!$K$24</f>
        <v>52.800000000000004</v>
      </c>
      <c r="V7" s="3">
        <f>[3]Junho!$K$25</f>
        <v>75.800000000000011</v>
      </c>
      <c r="W7" s="3">
        <f>[3]Junho!$K$26</f>
        <v>0.2</v>
      </c>
      <c r="X7" s="3">
        <f>[3]Junho!$K$27</f>
        <v>0</v>
      </c>
      <c r="Y7" s="3">
        <f>[3]Junho!$K$28</f>
        <v>0.2</v>
      </c>
      <c r="Z7" s="3">
        <f>[3]Junho!$K$29</f>
        <v>0.2</v>
      </c>
      <c r="AA7" s="3">
        <f>[3]Junho!$K$30</f>
        <v>0.2</v>
      </c>
      <c r="AB7" s="3">
        <f>[3]Junho!$K$31</f>
        <v>0</v>
      </c>
      <c r="AC7" s="3">
        <f>[3]Junho!$K$32</f>
        <v>0.2</v>
      </c>
      <c r="AD7" s="3">
        <f>[3]Junho!$K$33</f>
        <v>0</v>
      </c>
      <c r="AE7" s="3">
        <f>[3]Junho!$K$34</f>
        <v>0</v>
      </c>
      <c r="AF7" s="16">
        <f t="shared" si="1"/>
        <v>187.39999999999995</v>
      </c>
      <c r="AG7" s="16">
        <f>MAX(A7:AE7)</f>
        <v>75.800000000000011</v>
      </c>
      <c r="AH7" s="35">
        <v>2</v>
      </c>
    </row>
    <row r="8" spans="1:34" ht="17.100000000000001" customHeight="1" x14ac:dyDescent="0.2">
      <c r="A8" s="10" t="s">
        <v>49</v>
      </c>
      <c r="B8" s="3">
        <f>[4]Junho!$K$5</f>
        <v>0.4</v>
      </c>
      <c r="C8" s="3">
        <f>[4]Junho!$K$6</f>
        <v>0.2</v>
      </c>
      <c r="D8" s="3">
        <f>[4]Junho!$K$7</f>
        <v>4.8</v>
      </c>
      <c r="E8" s="3">
        <f>[4]Junho!$K$8</f>
        <v>32.6</v>
      </c>
      <c r="F8" s="3">
        <f>[4]Junho!$K$9</f>
        <v>1.2</v>
      </c>
      <c r="G8" s="3">
        <f>[4]Junho!$K$10</f>
        <v>5.8</v>
      </c>
      <c r="H8" s="3">
        <f>[4]Junho!$K$11</f>
        <v>0</v>
      </c>
      <c r="I8" s="3">
        <f>[4]Junho!$K$12</f>
        <v>0</v>
      </c>
      <c r="J8" s="3">
        <f>[4]Junho!$K$13</f>
        <v>0</v>
      </c>
      <c r="K8" s="3">
        <f>[4]Junho!$K$14</f>
        <v>0</v>
      </c>
      <c r="L8" s="3">
        <f>[4]Junho!$K$15</f>
        <v>0.2</v>
      </c>
      <c r="M8" s="3">
        <f>[4]Junho!$K$16</f>
        <v>0.2</v>
      </c>
      <c r="N8" s="3">
        <f>[4]Junho!$K$17</f>
        <v>0.2</v>
      </c>
      <c r="O8" s="3">
        <f>[4]Junho!$K$18</f>
        <v>0</v>
      </c>
      <c r="P8" s="3">
        <f>[4]Junho!$K$19</f>
        <v>0</v>
      </c>
      <c r="Q8" s="3">
        <f>[4]Junho!$K$20</f>
        <v>0.60000000000000009</v>
      </c>
      <c r="R8" s="3">
        <f>[4]Junho!$K$21</f>
        <v>2.6</v>
      </c>
      <c r="S8" s="3">
        <f>[4]Junho!$K$22</f>
        <v>21.6</v>
      </c>
      <c r="T8" s="3">
        <f>[4]Junho!$K$23</f>
        <v>65.2</v>
      </c>
      <c r="U8" s="3">
        <f>[4]Junho!$K$24</f>
        <v>32</v>
      </c>
      <c r="V8" s="3">
        <f>[4]Junho!$K$25</f>
        <v>45.400000000000006</v>
      </c>
      <c r="W8" s="3">
        <f>[4]Junho!$K$26</f>
        <v>0</v>
      </c>
      <c r="X8" s="3">
        <f>[4]Junho!$K$27</f>
        <v>0.4</v>
      </c>
      <c r="Y8" s="3">
        <f>[4]Junho!$K$28</f>
        <v>0</v>
      </c>
      <c r="Z8" s="3">
        <f>[4]Junho!$K$29</f>
        <v>0.4</v>
      </c>
      <c r="AA8" s="3">
        <f>[4]Junho!$K$30</f>
        <v>0.2</v>
      </c>
      <c r="AB8" s="3">
        <f>[4]Junho!$K$31</f>
        <v>0</v>
      </c>
      <c r="AC8" s="3">
        <f>[4]Junho!$K$32</f>
        <v>0.2</v>
      </c>
      <c r="AD8" s="3">
        <f>[4]Junho!$K$33</f>
        <v>0</v>
      </c>
      <c r="AE8" s="3">
        <f>[4]Junho!$K$34</f>
        <v>0</v>
      </c>
      <c r="AF8" s="16">
        <f t="shared" si="1"/>
        <v>214.20000000000002</v>
      </c>
      <c r="AG8" s="16">
        <f t="shared" ref="AG8:AG28" si="2">MAX(A8:AE8)</f>
        <v>65.2</v>
      </c>
      <c r="AH8" s="35">
        <v>2</v>
      </c>
    </row>
    <row r="9" spans="1:34" ht="17.100000000000001" customHeight="1" x14ac:dyDescent="0.2">
      <c r="A9" s="10" t="s">
        <v>2</v>
      </c>
      <c r="B9" s="3">
        <f>[5]Junho!$K$5</f>
        <v>0</v>
      </c>
      <c r="C9" s="3">
        <f>[5]Junho!$K$6</f>
        <v>0</v>
      </c>
      <c r="D9" s="3">
        <f>[5]Junho!$K$7</f>
        <v>1.4</v>
      </c>
      <c r="E9" s="3">
        <f>[5]Junho!$K$8</f>
        <v>0.4</v>
      </c>
      <c r="F9" s="3">
        <f>[5]Junho!$K$9</f>
        <v>46.4</v>
      </c>
      <c r="G9" s="3">
        <f>[5]Junho!$K$10</f>
        <v>22.4</v>
      </c>
      <c r="H9" s="3">
        <f>[5]Junho!$K$11</f>
        <v>3.8000000000000007</v>
      </c>
      <c r="I9" s="3">
        <f>[5]Junho!$K$12</f>
        <v>0</v>
      </c>
      <c r="J9" s="3">
        <f>[5]Junho!$K$13</f>
        <v>0</v>
      </c>
      <c r="K9" s="3">
        <f>[5]Junho!$K$14</f>
        <v>0</v>
      </c>
      <c r="L9" s="3">
        <f>[5]Junho!$K$15</f>
        <v>0</v>
      </c>
      <c r="M9" s="3">
        <f>[5]Junho!$K$16</f>
        <v>0</v>
      </c>
      <c r="N9" s="3">
        <f>[5]Junho!$K$17</f>
        <v>0</v>
      </c>
      <c r="O9" s="3">
        <f>[5]Junho!$K$18</f>
        <v>0</v>
      </c>
      <c r="P9" s="3">
        <f>[5]Junho!$K$19</f>
        <v>0</v>
      </c>
      <c r="Q9" s="3">
        <f>[5]Junho!$K$20</f>
        <v>0</v>
      </c>
      <c r="R9" s="3">
        <f>[5]Junho!$K$21</f>
        <v>0</v>
      </c>
      <c r="S9" s="3">
        <f>[5]Junho!$K$22</f>
        <v>0.2</v>
      </c>
      <c r="T9" s="3">
        <f>[5]Junho!$K$23</f>
        <v>0</v>
      </c>
      <c r="U9" s="3">
        <f>[5]Junho!$K$24</f>
        <v>74.8</v>
      </c>
      <c r="V9" s="3">
        <f>[5]Junho!$K$25</f>
        <v>93.40000000000002</v>
      </c>
      <c r="W9" s="3">
        <f>[5]Junho!$K$26</f>
        <v>1.5999999999999999</v>
      </c>
      <c r="X9" s="3">
        <f>[5]Junho!$K$27</f>
        <v>0</v>
      </c>
      <c r="Y9" s="3">
        <f>[5]Junho!$K$28</f>
        <v>0</v>
      </c>
      <c r="Z9" s="3">
        <f>[5]Junho!$K$29</f>
        <v>0</v>
      </c>
      <c r="AA9" s="3">
        <f>[5]Junho!$K$30</f>
        <v>0</v>
      </c>
      <c r="AB9" s="3">
        <f>[5]Junho!$K$31</f>
        <v>0</v>
      </c>
      <c r="AC9" s="3">
        <f>[5]Junho!$K$32</f>
        <v>0</v>
      </c>
      <c r="AD9" s="3">
        <f>[5]Junho!$K$33</f>
        <v>0</v>
      </c>
      <c r="AE9" s="3">
        <f>[5]Junho!$K$34</f>
        <v>0</v>
      </c>
      <c r="AF9" s="16">
        <f t="shared" si="1"/>
        <v>244.4</v>
      </c>
      <c r="AG9" s="16">
        <f t="shared" si="2"/>
        <v>93.40000000000002</v>
      </c>
      <c r="AH9" s="35">
        <v>8</v>
      </c>
    </row>
    <row r="10" spans="1:34" ht="17.100000000000001" customHeight="1" x14ac:dyDescent="0.2">
      <c r="A10" s="10" t="s">
        <v>3</v>
      </c>
      <c r="B10" s="3">
        <f>[6]Junho!$K$5</f>
        <v>0</v>
      </c>
      <c r="C10" s="3">
        <f>[6]Junho!$K$6</f>
        <v>0</v>
      </c>
      <c r="D10" s="3">
        <f>[6]Junho!$K$7</f>
        <v>0</v>
      </c>
      <c r="E10" s="3">
        <f>[6]Junho!$K$8</f>
        <v>0.4</v>
      </c>
      <c r="F10" s="3">
        <f>[6]Junho!$K$9</f>
        <v>3.2</v>
      </c>
      <c r="G10" s="3">
        <f>[6]Junho!$K$10</f>
        <v>2.2000000000000002</v>
      </c>
      <c r="H10" s="3">
        <f>[6]Junho!$K$11</f>
        <v>42.000000000000007</v>
      </c>
      <c r="I10" s="3">
        <f>[6]Junho!$K$12</f>
        <v>0</v>
      </c>
      <c r="J10" s="3">
        <f>[6]Junho!$K$13</f>
        <v>0.4</v>
      </c>
      <c r="K10" s="3">
        <f>[6]Junho!$K$14</f>
        <v>0</v>
      </c>
      <c r="L10" s="3">
        <f>[6]Junho!$K$15</f>
        <v>0</v>
      </c>
      <c r="M10" s="3">
        <f>[6]Junho!$K$16</f>
        <v>0</v>
      </c>
      <c r="N10" s="3">
        <f>[6]Junho!$K$17</f>
        <v>0</v>
      </c>
      <c r="O10" s="3">
        <f>[6]Junho!$K$18</f>
        <v>0</v>
      </c>
      <c r="P10" s="3">
        <f>[6]Junho!$K$19</f>
        <v>0</v>
      </c>
      <c r="Q10" s="3">
        <f>[6]Junho!$K$20</f>
        <v>0</v>
      </c>
      <c r="R10" s="3">
        <f>[6]Junho!$K$21</f>
        <v>0</v>
      </c>
      <c r="S10" s="3">
        <f>[6]Junho!$K$22</f>
        <v>0</v>
      </c>
      <c r="T10" s="3">
        <f>[6]Junho!$K$23</f>
        <v>0</v>
      </c>
      <c r="U10" s="3">
        <f>[6]Junho!$K$24</f>
        <v>18.8</v>
      </c>
      <c r="V10" s="3">
        <f>[6]Junho!$K$25</f>
        <v>46.2</v>
      </c>
      <c r="W10" s="3">
        <f>[6]Junho!$K$26</f>
        <v>20.399999999999999</v>
      </c>
      <c r="X10" s="3">
        <f>[6]Junho!$K$27</f>
        <v>0</v>
      </c>
      <c r="Y10" s="3">
        <f>[6]Junho!$K$28</f>
        <v>0.2</v>
      </c>
      <c r="Z10" s="3">
        <f>[6]Junho!$K$29</f>
        <v>0.2</v>
      </c>
      <c r="AA10" s="3">
        <f>[6]Junho!$K$30</f>
        <v>0</v>
      </c>
      <c r="AB10" s="3">
        <f>[6]Junho!$K$31</f>
        <v>0.2</v>
      </c>
      <c r="AC10" s="3">
        <f>[6]Junho!$K$32</f>
        <v>0</v>
      </c>
      <c r="AD10" s="3">
        <f>[6]Junho!$K$33</f>
        <v>0</v>
      </c>
      <c r="AE10" s="3">
        <f>[6]Junho!$K$34</f>
        <v>0</v>
      </c>
      <c r="AF10" s="16">
        <f t="shared" si="1"/>
        <v>134.19999999999999</v>
      </c>
      <c r="AG10" s="16">
        <f t="shared" si="2"/>
        <v>46.2</v>
      </c>
      <c r="AH10" s="35">
        <v>3</v>
      </c>
    </row>
    <row r="11" spans="1:34" ht="17.100000000000001" customHeight="1" x14ac:dyDescent="0.2">
      <c r="A11" s="10" t="s">
        <v>4</v>
      </c>
      <c r="B11" s="3">
        <f>[7]Junho!$K$5</f>
        <v>0</v>
      </c>
      <c r="C11" s="3">
        <f>[7]Junho!$K$6</f>
        <v>0</v>
      </c>
      <c r="D11" s="3">
        <f>[7]Junho!$K$7</f>
        <v>0</v>
      </c>
      <c r="E11" s="3">
        <f>[7]Junho!$K$8</f>
        <v>0</v>
      </c>
      <c r="F11" s="3">
        <f>[7]Junho!$K$9</f>
        <v>1.2</v>
      </c>
      <c r="G11" s="3">
        <f>[7]Junho!$K$10</f>
        <v>11.2</v>
      </c>
      <c r="H11" s="3">
        <f>[7]Junho!$K$11</f>
        <v>24.199999999999996</v>
      </c>
      <c r="I11" s="3">
        <f>[7]Junho!$K$12</f>
        <v>0.2</v>
      </c>
      <c r="J11" s="3">
        <f>[7]Junho!$K$13</f>
        <v>0.2</v>
      </c>
      <c r="K11" s="3">
        <f>[7]Junho!$K$14</f>
        <v>0</v>
      </c>
      <c r="L11" s="3">
        <f>[7]Junho!$K$15</f>
        <v>0</v>
      </c>
      <c r="M11" s="3">
        <f>[7]Junho!$K$16</f>
        <v>0</v>
      </c>
      <c r="N11" s="3">
        <f>[7]Junho!$K$17</f>
        <v>0</v>
      </c>
      <c r="O11" s="3">
        <f>[7]Junho!$K$18</f>
        <v>0</v>
      </c>
      <c r="P11" s="3">
        <f>[7]Junho!$K$19</f>
        <v>0</v>
      </c>
      <c r="Q11" s="3">
        <f>[7]Junho!$K$20</f>
        <v>0</v>
      </c>
      <c r="R11" s="3">
        <f>[7]Junho!$K$21</f>
        <v>0</v>
      </c>
      <c r="S11" s="3">
        <f>[7]Junho!$K$22</f>
        <v>0</v>
      </c>
      <c r="T11" s="3">
        <f>[7]Junho!$K$23</f>
        <v>0</v>
      </c>
      <c r="U11" s="3">
        <f>[7]Junho!$K$24</f>
        <v>9.3999999999999986</v>
      </c>
      <c r="V11" s="3">
        <f>[7]Junho!$K$25</f>
        <v>11.799999999999997</v>
      </c>
      <c r="W11" s="3">
        <f>[7]Junho!$K$26</f>
        <v>23.2</v>
      </c>
      <c r="X11" s="3">
        <f>[7]Junho!$K$27</f>
        <v>0</v>
      </c>
      <c r="Y11" s="3">
        <f>[7]Junho!$K$28</f>
        <v>0</v>
      </c>
      <c r="Z11" s="3">
        <f>[7]Junho!$K$29</f>
        <v>0</v>
      </c>
      <c r="AA11" s="3">
        <f>[7]Junho!$K$30</f>
        <v>0.2</v>
      </c>
      <c r="AB11" s="3">
        <f>[7]Junho!$K$31</f>
        <v>0</v>
      </c>
      <c r="AC11" s="3">
        <f>[7]Junho!$K$32</f>
        <v>0</v>
      </c>
      <c r="AD11" s="3">
        <f>[7]Junho!$K$33</f>
        <v>0</v>
      </c>
      <c r="AE11" s="3">
        <f>[7]Junho!$K$34</f>
        <v>0</v>
      </c>
      <c r="AF11" s="16">
        <f t="shared" si="1"/>
        <v>81.599999999999994</v>
      </c>
      <c r="AG11" s="16">
        <f t="shared" si="2"/>
        <v>24.199999999999996</v>
      </c>
      <c r="AH11" s="35">
        <v>4</v>
      </c>
    </row>
    <row r="12" spans="1:34" ht="17.100000000000001" customHeight="1" x14ac:dyDescent="0.2">
      <c r="A12" s="10" t="s">
        <v>5</v>
      </c>
      <c r="B12" s="15">
        <f>[8]Junho!$K$5</f>
        <v>0</v>
      </c>
      <c r="C12" s="15">
        <f>[8]Junho!$K$6</f>
        <v>0.2</v>
      </c>
      <c r="D12" s="15">
        <f>[8]Junho!$K$7</f>
        <v>0</v>
      </c>
      <c r="E12" s="15">
        <f>[8]Junho!$K$8</f>
        <v>0</v>
      </c>
      <c r="F12" s="15">
        <f>[8]Junho!$K$9</f>
        <v>11</v>
      </c>
      <c r="G12" s="15">
        <f>[8]Junho!$K$10</f>
        <v>0.2</v>
      </c>
      <c r="H12" s="15">
        <f>[8]Junho!$K$11</f>
        <v>0.60000000000000009</v>
      </c>
      <c r="I12" s="15">
        <f>[8]Junho!$K$12</f>
        <v>0</v>
      </c>
      <c r="J12" s="15">
        <f>[8]Junho!$K$13</f>
        <v>0</v>
      </c>
      <c r="K12" s="15">
        <f>[8]Junho!$K$14</f>
        <v>0</v>
      </c>
      <c r="L12" s="15">
        <f>[8]Junho!$K$15</f>
        <v>0</v>
      </c>
      <c r="M12" s="15">
        <f>[8]Junho!$K$16</f>
        <v>0</v>
      </c>
      <c r="N12" s="15">
        <f>[8]Junho!$K$17</f>
        <v>0</v>
      </c>
      <c r="O12" s="15">
        <f>[8]Junho!$K$18</f>
        <v>0</v>
      </c>
      <c r="P12" s="15">
        <f>[8]Junho!$K$19</f>
        <v>0</v>
      </c>
      <c r="Q12" s="15">
        <f>[8]Junho!$K$20</f>
        <v>0</v>
      </c>
      <c r="R12" s="15">
        <f>[8]Junho!$K$21</f>
        <v>0</v>
      </c>
      <c r="S12" s="15">
        <f>[8]Junho!$K$22</f>
        <v>0</v>
      </c>
      <c r="T12" s="15">
        <f>[8]Junho!$K$23</f>
        <v>0</v>
      </c>
      <c r="U12" s="15">
        <f>[8]Junho!$K$24</f>
        <v>1</v>
      </c>
      <c r="V12" s="15">
        <f>[8]Junho!$K$25</f>
        <v>15.799999999999999</v>
      </c>
      <c r="W12" s="15">
        <f>[8]Junho!$K$26</f>
        <v>0</v>
      </c>
      <c r="X12" s="15">
        <f>[8]Junho!$K$27</f>
        <v>0</v>
      </c>
      <c r="Y12" s="15">
        <f>[8]Junho!$K$28</f>
        <v>0</v>
      </c>
      <c r="Z12" s="15">
        <f>[8]Junho!$K$29</f>
        <v>0</v>
      </c>
      <c r="AA12" s="15">
        <f>[8]Junho!$K$30</f>
        <v>0</v>
      </c>
      <c r="AB12" s="15">
        <f>[8]Junho!$K$31</f>
        <v>0.2</v>
      </c>
      <c r="AC12" s="15">
        <f>[8]Junho!$K$32</f>
        <v>0</v>
      </c>
      <c r="AD12" s="15">
        <f>[8]Junho!$K$33</f>
        <v>0</v>
      </c>
      <c r="AE12" s="15">
        <f>[8]Junho!$K$34</f>
        <v>0</v>
      </c>
      <c r="AF12" s="16">
        <f t="shared" si="1"/>
        <v>28.999999999999996</v>
      </c>
      <c r="AG12" s="16">
        <f t="shared" si="2"/>
        <v>15.799999999999999</v>
      </c>
      <c r="AH12" s="35">
        <v>3</v>
      </c>
    </row>
    <row r="13" spans="1:34" ht="17.100000000000001" customHeight="1" x14ac:dyDescent="0.2">
      <c r="A13" s="10" t="s">
        <v>6</v>
      </c>
      <c r="B13" s="15">
        <f>[9]Junho!$K$5</f>
        <v>0</v>
      </c>
      <c r="C13" s="15">
        <f>[9]Junho!$K$6</f>
        <v>0.2</v>
      </c>
      <c r="D13" s="15">
        <f>[9]Junho!$K$7</f>
        <v>0</v>
      </c>
      <c r="E13" s="15">
        <f>[9]Junho!$K$8</f>
        <v>0</v>
      </c>
      <c r="F13" s="15">
        <f>[9]Junho!$K$9</f>
        <v>0</v>
      </c>
      <c r="G13" s="15">
        <f>[9]Junho!$K$10</f>
        <v>0.2</v>
      </c>
      <c r="H13" s="15">
        <f>[9]Junho!$K$11</f>
        <v>0.2</v>
      </c>
      <c r="I13" s="15">
        <f>[9]Junho!$K$12</f>
        <v>0.2</v>
      </c>
      <c r="J13" s="15">
        <f>[9]Junho!$K$13</f>
        <v>0.2</v>
      </c>
      <c r="K13" s="15">
        <f>[9]Junho!$K$14</f>
        <v>0.2</v>
      </c>
      <c r="L13" s="15">
        <f>[9]Junho!$K$15</f>
        <v>0.60000000000000009</v>
      </c>
      <c r="M13" s="15">
        <f>[9]Junho!$K$16</f>
        <v>0.8</v>
      </c>
      <c r="N13" s="15">
        <f>[9]Junho!$K$17</f>
        <v>0.4</v>
      </c>
      <c r="O13" s="15">
        <f>[9]Junho!$K$18</f>
        <v>0</v>
      </c>
      <c r="P13" s="15">
        <f>[9]Junho!$K$19</f>
        <v>0.2</v>
      </c>
      <c r="Q13" s="15">
        <f>[9]Junho!$K$20</f>
        <v>0.2</v>
      </c>
      <c r="R13" s="15">
        <f>[9]Junho!$K$21</f>
        <v>0</v>
      </c>
      <c r="S13" s="15">
        <f>[9]Junho!$K$22</f>
        <v>0.2</v>
      </c>
      <c r="T13" s="15">
        <f>[9]Junho!$K$23</f>
        <v>0</v>
      </c>
      <c r="U13" s="15">
        <f>[9]Junho!$K$24</f>
        <v>4.8</v>
      </c>
      <c r="V13" s="15">
        <f>[9]Junho!$K$25</f>
        <v>1.7999999999999998</v>
      </c>
      <c r="W13" s="15">
        <f>[9]Junho!$K$26</f>
        <v>14.999999999999998</v>
      </c>
      <c r="X13" s="15">
        <f>[9]Junho!$K$27</f>
        <v>0.60000000000000009</v>
      </c>
      <c r="Y13" s="15">
        <f>[9]Junho!$K$28</f>
        <v>0</v>
      </c>
      <c r="Z13" s="15">
        <f>[9]Junho!$K$29</f>
        <v>0.4</v>
      </c>
      <c r="AA13" s="15">
        <f>[9]Junho!$K$30</f>
        <v>0</v>
      </c>
      <c r="AB13" s="15">
        <f>[9]Junho!$K$31</f>
        <v>0.2</v>
      </c>
      <c r="AC13" s="15">
        <f>[9]Junho!$K$32</f>
        <v>0.2</v>
      </c>
      <c r="AD13" s="15">
        <f>[9]Junho!$K$33</f>
        <v>0</v>
      </c>
      <c r="AE13" s="15">
        <f>[9]Junho!$K$34</f>
        <v>0.2</v>
      </c>
      <c r="AF13" s="16">
        <f t="shared" si="1"/>
        <v>26.799999999999994</v>
      </c>
      <c r="AG13" s="16">
        <f t="shared" si="2"/>
        <v>14.999999999999998</v>
      </c>
      <c r="AH13" s="35" t="s">
        <v>61</v>
      </c>
    </row>
    <row r="14" spans="1:34" ht="17.100000000000001" customHeight="1" x14ac:dyDescent="0.2">
      <c r="A14" s="10" t="s">
        <v>7</v>
      </c>
      <c r="B14" s="15">
        <f>[10]Junho!$K$5</f>
        <v>0.2</v>
      </c>
      <c r="C14" s="15">
        <f>[10]Junho!$K$6</f>
        <v>0</v>
      </c>
      <c r="D14" s="15">
        <f>[10]Junho!$K$7</f>
        <v>0.2</v>
      </c>
      <c r="E14" s="15">
        <f>[10]Junho!$K$8</f>
        <v>6.4</v>
      </c>
      <c r="F14" s="15">
        <f>[10]Junho!$K$9</f>
        <v>4.2000000000000011</v>
      </c>
      <c r="G14" s="15">
        <f>[10]Junho!$K$10</f>
        <v>4.6000000000000005</v>
      </c>
      <c r="H14" s="15">
        <f>[10]Junho!$K$11</f>
        <v>2.4</v>
      </c>
      <c r="I14" s="15">
        <f>[10]Junho!$K$12</f>
        <v>0</v>
      </c>
      <c r="J14" s="15">
        <f>[10]Junho!$K$13</f>
        <v>0</v>
      </c>
      <c r="K14" s="15">
        <f>[10]Junho!$K$14</f>
        <v>0.2</v>
      </c>
      <c r="L14" s="15">
        <f>[10]Junho!$K$15</f>
        <v>0</v>
      </c>
      <c r="M14" s="15">
        <f>[10]Junho!$K$16</f>
        <v>0.2</v>
      </c>
      <c r="N14" s="15">
        <f>[10]Junho!$K$17</f>
        <v>0</v>
      </c>
      <c r="O14" s="15">
        <f>[10]Junho!$K$18</f>
        <v>0</v>
      </c>
      <c r="P14" s="15">
        <f>[10]Junho!$K$19</f>
        <v>0</v>
      </c>
      <c r="Q14" s="15">
        <f>[10]Junho!$K$20</f>
        <v>0</v>
      </c>
      <c r="R14" s="15">
        <f>[10]Junho!$K$21</f>
        <v>0</v>
      </c>
      <c r="S14" s="15">
        <f>[10]Junho!$K$22</f>
        <v>0</v>
      </c>
      <c r="T14" s="15">
        <f>[10]Junho!$K$23</f>
        <v>103.8</v>
      </c>
      <c r="U14" s="15">
        <f>[10]Junho!$K$24</f>
        <v>53.20000000000001</v>
      </c>
      <c r="V14" s="15">
        <f>[10]Junho!$K$25</f>
        <v>33.6</v>
      </c>
      <c r="W14" s="15">
        <f>[10]Junho!$K$26</f>
        <v>1.8</v>
      </c>
      <c r="X14" s="15">
        <f>[10]Junho!$K$27</f>
        <v>0</v>
      </c>
      <c r="Y14" s="15">
        <f>[10]Junho!$K$28</f>
        <v>0</v>
      </c>
      <c r="Z14" s="15">
        <f>[10]Junho!$K$29</f>
        <v>0</v>
      </c>
      <c r="AA14" s="15">
        <f>[10]Junho!$K$30</f>
        <v>0</v>
      </c>
      <c r="AB14" s="15">
        <f>[10]Junho!$K$31</f>
        <v>0</v>
      </c>
      <c r="AC14" s="15">
        <f>[10]Junho!$K$32</f>
        <v>0</v>
      </c>
      <c r="AD14" s="15">
        <f>[10]Junho!$K$33</f>
        <v>0</v>
      </c>
      <c r="AE14" s="15">
        <f>[10]Junho!$K$34</f>
        <v>0</v>
      </c>
      <c r="AF14" s="16">
        <f t="shared" si="1"/>
        <v>210.8</v>
      </c>
      <c r="AG14" s="16">
        <f t="shared" si="2"/>
        <v>103.8</v>
      </c>
      <c r="AH14" s="35">
        <v>8</v>
      </c>
    </row>
    <row r="15" spans="1:34" ht="17.100000000000001" customHeight="1" x14ac:dyDescent="0.2">
      <c r="A15" s="10" t="s">
        <v>8</v>
      </c>
      <c r="B15" s="3">
        <f>[11]Junho!$K$5</f>
        <v>0.2</v>
      </c>
      <c r="C15" s="3">
        <f>[11]Junho!$K$6</f>
        <v>0</v>
      </c>
      <c r="D15" s="3">
        <f>[11]Junho!$K$7</f>
        <v>1</v>
      </c>
      <c r="E15" s="3" t="str">
        <f>[11]Junho!$K$8</f>
        <v>**</v>
      </c>
      <c r="F15" s="3" t="str">
        <f>[11]Junho!$K$9</f>
        <v>**</v>
      </c>
      <c r="G15" s="3" t="str">
        <f>[11]Junho!$K$10</f>
        <v>**</v>
      </c>
      <c r="H15" s="3" t="str">
        <f>[11]Junho!$K$11</f>
        <v>**</v>
      </c>
      <c r="I15" s="3">
        <f>[11]Junho!$K$12</f>
        <v>0</v>
      </c>
      <c r="J15" s="3">
        <f>[11]Junho!$K$13</f>
        <v>0</v>
      </c>
      <c r="K15" s="3">
        <f>[11]Junho!$K$14</f>
        <v>0</v>
      </c>
      <c r="L15" s="3" t="str">
        <f>[11]Junho!$K$15</f>
        <v>**</v>
      </c>
      <c r="M15" s="3" t="str">
        <f>[11]Junho!$K$16</f>
        <v>**</v>
      </c>
      <c r="N15" s="3" t="str">
        <f>[11]Junho!$K$17</f>
        <v>**</v>
      </c>
      <c r="O15" s="3" t="str">
        <f>[11]Junho!$K$18</f>
        <v>**</v>
      </c>
      <c r="P15" s="3" t="str">
        <f>[11]Junho!$K$19</f>
        <v>**</v>
      </c>
      <c r="Q15" s="3" t="str">
        <f>[11]Junho!$K$20</f>
        <v>**</v>
      </c>
      <c r="R15" s="3" t="str">
        <f>[11]Junho!$K$21</f>
        <v>**</v>
      </c>
      <c r="S15" s="3" t="str">
        <f>[11]Junho!$K$22</f>
        <v>**</v>
      </c>
      <c r="T15" s="3" t="str">
        <f>[11]Junho!$K$23</f>
        <v>**</v>
      </c>
      <c r="U15" s="3" t="str">
        <f>[11]Junho!$K$24</f>
        <v>**</v>
      </c>
      <c r="V15" s="3" t="str">
        <f>[11]Junho!$K$25</f>
        <v>**</v>
      </c>
      <c r="W15" s="3" t="str">
        <f>[11]Junho!$K$26</f>
        <v>**</v>
      </c>
      <c r="X15" s="3" t="str">
        <f>[11]Junho!$K$27</f>
        <v>**</v>
      </c>
      <c r="Y15" s="3" t="str">
        <f>[11]Junho!$K$28</f>
        <v>**</v>
      </c>
      <c r="Z15" s="3" t="str">
        <f>[11]Junho!$K$29</f>
        <v>**</v>
      </c>
      <c r="AA15" s="3" t="str">
        <f>[11]Junho!$K$30</f>
        <v>**</v>
      </c>
      <c r="AB15" s="3" t="str">
        <f>[11]Junho!$K$31</f>
        <v>**</v>
      </c>
      <c r="AC15" s="3" t="str">
        <f>[11]Junho!$K$32</f>
        <v>**</v>
      </c>
      <c r="AD15" s="3" t="str">
        <f>[11]Junho!$K$33</f>
        <v>**</v>
      </c>
      <c r="AE15" s="3" t="str">
        <f>[11]Junho!$K$34</f>
        <v>**</v>
      </c>
      <c r="AF15" s="16">
        <f t="shared" si="1"/>
        <v>1.2</v>
      </c>
      <c r="AG15" s="16">
        <f t="shared" si="2"/>
        <v>1</v>
      </c>
      <c r="AH15" s="35" t="s">
        <v>60</v>
      </c>
    </row>
    <row r="16" spans="1:34" ht="17.100000000000001" customHeight="1" x14ac:dyDescent="0.2">
      <c r="A16" s="10" t="s">
        <v>9</v>
      </c>
      <c r="B16" s="15">
        <f>[12]Junho!$K$5</f>
        <v>13.799999999999999</v>
      </c>
      <c r="C16" s="15">
        <f>[12]Junho!$K$6</f>
        <v>0</v>
      </c>
      <c r="D16" s="15">
        <f>[12]Junho!$K$7</f>
        <v>0</v>
      </c>
      <c r="E16" s="15">
        <f>[12]Junho!$K$8</f>
        <v>13</v>
      </c>
      <c r="F16" s="15">
        <f>[12]Junho!$K$9</f>
        <v>9.3999999999999986</v>
      </c>
      <c r="G16" s="15">
        <f>[12]Junho!$K$10</f>
        <v>1.4000000000000001</v>
      </c>
      <c r="H16" s="15">
        <f>[12]Junho!$K$11</f>
        <v>2.2000000000000002</v>
      </c>
      <c r="I16" s="15">
        <f>[12]Junho!$K$12</f>
        <v>0</v>
      </c>
      <c r="J16" s="15">
        <f>[12]Junho!$K$13</f>
        <v>0</v>
      </c>
      <c r="K16" s="15">
        <f>[12]Junho!$K$14</f>
        <v>0</v>
      </c>
      <c r="L16" s="15">
        <f>[12]Junho!$K$15</f>
        <v>0</v>
      </c>
      <c r="M16" s="15">
        <f>[12]Junho!$K$16</f>
        <v>0</v>
      </c>
      <c r="N16" s="15">
        <f>[12]Junho!$K$17</f>
        <v>0</v>
      </c>
      <c r="O16" s="15">
        <f>[12]Junho!$K$18</f>
        <v>0</v>
      </c>
      <c r="P16" s="15">
        <f>[12]Junho!$K$19</f>
        <v>0</v>
      </c>
      <c r="Q16" s="15">
        <f>[12]Junho!$K$20</f>
        <v>0</v>
      </c>
      <c r="R16" s="15">
        <f>[12]Junho!$K$21</f>
        <v>0</v>
      </c>
      <c r="S16" s="15">
        <f>[12]Junho!$K$22</f>
        <v>0.2</v>
      </c>
      <c r="T16" s="15">
        <f>[12]Junho!$K$23</f>
        <v>146</v>
      </c>
      <c r="U16" s="15">
        <f>[12]Junho!$K$24</f>
        <v>54.2</v>
      </c>
      <c r="V16" s="15">
        <f>[12]Junho!$K$25</f>
        <v>31.799999999999997</v>
      </c>
      <c r="W16" s="15">
        <f>[12]Junho!$K$26</f>
        <v>1.5999999999999999</v>
      </c>
      <c r="X16" s="15">
        <f>[12]Junho!$K$27</f>
        <v>0</v>
      </c>
      <c r="Y16" s="15">
        <f>[12]Junho!$K$28</f>
        <v>0.2</v>
      </c>
      <c r="Z16" s="15">
        <f>[12]Junho!$K$29</f>
        <v>0</v>
      </c>
      <c r="AA16" s="15">
        <f>[12]Junho!$K$30</f>
        <v>0</v>
      </c>
      <c r="AB16" s="15">
        <f>[12]Junho!$K$31</f>
        <v>0</v>
      </c>
      <c r="AC16" s="15">
        <f>[12]Junho!$K$32</f>
        <v>0</v>
      </c>
      <c r="AD16" s="15">
        <f>[12]Junho!$K$33</f>
        <v>0</v>
      </c>
      <c r="AE16" s="15">
        <f>[12]Junho!$K$34</f>
        <v>0</v>
      </c>
      <c r="AF16" s="16">
        <f t="shared" si="1"/>
        <v>273.8</v>
      </c>
      <c r="AG16" s="16">
        <f t="shared" si="2"/>
        <v>146</v>
      </c>
      <c r="AH16" s="35">
        <v>6</v>
      </c>
    </row>
    <row r="17" spans="1:34" ht="17.100000000000001" customHeight="1" x14ac:dyDescent="0.2">
      <c r="A17" s="10" t="s">
        <v>48</v>
      </c>
      <c r="B17" s="15">
        <f>[13]Junho!$K$5</f>
        <v>13.799999999999999</v>
      </c>
      <c r="C17" s="15">
        <f>[13]Junho!$K$6</f>
        <v>0</v>
      </c>
      <c r="D17" s="15">
        <f>[13]Junho!$K$7</f>
        <v>0</v>
      </c>
      <c r="E17" s="15">
        <f>[13]Junho!$K$8</f>
        <v>13</v>
      </c>
      <c r="F17" s="15">
        <f>[13]Junho!$K$9</f>
        <v>9.3999999999999986</v>
      </c>
      <c r="G17" s="15">
        <f>[13]Junho!$K$10</f>
        <v>1.4000000000000001</v>
      </c>
      <c r="H17" s="15">
        <f>[13]Junho!$K$11</f>
        <v>2.2000000000000002</v>
      </c>
      <c r="I17" s="15">
        <f>[13]Junho!$K$12</f>
        <v>0</v>
      </c>
      <c r="J17" s="15">
        <f>[13]Junho!$K$13</f>
        <v>0</v>
      </c>
      <c r="K17" s="15">
        <f>[13]Junho!$K$14</f>
        <v>0</v>
      </c>
      <c r="L17" s="15">
        <f>[13]Junho!$K$15</f>
        <v>0</v>
      </c>
      <c r="M17" s="15">
        <f>[13]Junho!$K$16</f>
        <v>0</v>
      </c>
      <c r="N17" s="15">
        <f>[13]Junho!$K$17</f>
        <v>0</v>
      </c>
      <c r="O17" s="15">
        <f>[13]Junho!$K$18</f>
        <v>0</v>
      </c>
      <c r="P17" s="15">
        <f>[13]Junho!$K$19</f>
        <v>0</v>
      </c>
      <c r="Q17" s="15">
        <f>[13]Junho!$K$20</f>
        <v>0</v>
      </c>
      <c r="R17" s="15">
        <f>[13]Junho!$K$21</f>
        <v>0</v>
      </c>
      <c r="S17" s="15">
        <f>[13]Junho!$K$22</f>
        <v>6.8000000000000007</v>
      </c>
      <c r="T17" s="15">
        <f>[13]Junho!$K$23</f>
        <v>26.599999999999998</v>
      </c>
      <c r="U17" s="15">
        <f>[13]Junho!$K$24</f>
        <v>64.2</v>
      </c>
      <c r="V17" s="15">
        <f>[13]Junho!$K$25</f>
        <v>35.4</v>
      </c>
      <c r="W17" s="15">
        <f>[13]Junho!$K$26</f>
        <v>0.2</v>
      </c>
      <c r="X17" s="15">
        <f>[13]Junho!$K$27</f>
        <v>0</v>
      </c>
      <c r="Y17" s="15">
        <f>[13]Junho!$K$28</f>
        <v>0</v>
      </c>
      <c r="Z17" s="15">
        <f>[13]Junho!$K$29</f>
        <v>0.2</v>
      </c>
      <c r="AA17" s="15">
        <f>[13]Junho!$K$30</f>
        <v>0</v>
      </c>
      <c r="AB17" s="15">
        <f>[13]Junho!$K$31</f>
        <v>0.2</v>
      </c>
      <c r="AC17" s="15">
        <f>[13]Junho!$K$32</f>
        <v>0</v>
      </c>
      <c r="AD17" s="15">
        <f>[13]Junho!$K$33</f>
        <v>0</v>
      </c>
      <c r="AE17" s="15">
        <f>[13]Junho!$K$34</f>
        <v>0</v>
      </c>
      <c r="AF17" s="16">
        <f t="shared" si="1"/>
        <v>173.39999999999995</v>
      </c>
      <c r="AG17" s="16">
        <f t="shared" si="2"/>
        <v>64.2</v>
      </c>
      <c r="AH17" s="35">
        <v>3</v>
      </c>
    </row>
    <row r="18" spans="1:34" ht="17.100000000000001" customHeight="1" x14ac:dyDescent="0.2">
      <c r="A18" s="10" t="s">
        <v>10</v>
      </c>
      <c r="B18" s="15">
        <f>[14]Junho!$K$5</f>
        <v>13.4</v>
      </c>
      <c r="C18" s="15">
        <f>[14]Junho!$K$6</f>
        <v>0.2</v>
      </c>
      <c r="D18" s="15">
        <f>[14]Junho!$K$7</f>
        <v>2.8</v>
      </c>
      <c r="E18" s="15">
        <f>[14]Junho!$K$8</f>
        <v>21</v>
      </c>
      <c r="F18" s="15">
        <f>[14]Junho!$K$9</f>
        <v>4.4000000000000004</v>
      </c>
      <c r="G18" s="15">
        <f>[14]Junho!$K$10</f>
        <v>8</v>
      </c>
      <c r="H18" s="15">
        <f>[14]Junho!$K$11</f>
        <v>1.4</v>
      </c>
      <c r="I18" s="15">
        <f>[14]Junho!$K$12</f>
        <v>0</v>
      </c>
      <c r="J18" s="15">
        <f>[14]Junho!$K$13</f>
        <v>0</v>
      </c>
      <c r="K18" s="15">
        <f>[14]Junho!$K$14</f>
        <v>0</v>
      </c>
      <c r="L18" s="15">
        <f>[14]Junho!$K$15</f>
        <v>0</v>
      </c>
      <c r="M18" s="15">
        <f>[14]Junho!$K$16</f>
        <v>0</v>
      </c>
      <c r="N18" s="15">
        <f>[14]Junho!$K$17</f>
        <v>0</v>
      </c>
      <c r="O18" s="15">
        <f>[14]Junho!$K$18</f>
        <v>0.2</v>
      </c>
      <c r="P18" s="15">
        <f>[14]Junho!$K$19</f>
        <v>0</v>
      </c>
      <c r="Q18" s="15">
        <f>[14]Junho!$K$20</f>
        <v>0.2</v>
      </c>
      <c r="R18" s="15">
        <f>[14]Junho!$K$21</f>
        <v>0</v>
      </c>
      <c r="S18" s="15">
        <f>[14]Junho!$K$22</f>
        <v>49.400000000000006</v>
      </c>
      <c r="T18" s="15">
        <f>[14]Junho!$K$23</f>
        <v>123.59999999999998</v>
      </c>
      <c r="U18" s="15">
        <f>[14]Junho!$K$24</f>
        <v>27.599999999999991</v>
      </c>
      <c r="V18" s="15">
        <f>[14]Junho!$K$25</f>
        <v>9.4</v>
      </c>
      <c r="W18" s="15">
        <f>[14]Junho!$K$26</f>
        <v>5.2000000000000011</v>
      </c>
      <c r="X18" s="15">
        <f>[14]Junho!$K$27</f>
        <v>0.2</v>
      </c>
      <c r="Y18" s="15">
        <f>[14]Junho!$K$28</f>
        <v>0</v>
      </c>
      <c r="Z18" s="15">
        <f>[14]Junho!$K$29</f>
        <v>0.2</v>
      </c>
      <c r="AA18" s="15">
        <f>[14]Junho!$K$30</f>
        <v>0.2</v>
      </c>
      <c r="AB18" s="15">
        <f>[14]Junho!$K$31</f>
        <v>0</v>
      </c>
      <c r="AC18" s="15">
        <f>[14]Junho!$K$32</f>
        <v>0</v>
      </c>
      <c r="AD18" s="15">
        <f>[14]Junho!$K$33</f>
        <v>0</v>
      </c>
      <c r="AE18" s="15">
        <f>[14]Junho!$K$34</f>
        <v>0</v>
      </c>
      <c r="AF18" s="16">
        <f t="shared" si="1"/>
        <v>267.39999999999992</v>
      </c>
      <c r="AG18" s="16">
        <f t="shared" si="2"/>
        <v>123.59999999999998</v>
      </c>
      <c r="AH18" s="35">
        <v>4</v>
      </c>
    </row>
    <row r="19" spans="1:34" ht="17.100000000000001" customHeight="1" x14ac:dyDescent="0.2">
      <c r="A19" s="10" t="s">
        <v>11</v>
      </c>
      <c r="B19" s="15">
        <f>[15]Junho!$K$5</f>
        <v>0</v>
      </c>
      <c r="C19" s="15">
        <f>[15]Junho!$K$6</f>
        <v>0</v>
      </c>
      <c r="D19" s="15">
        <f>[15]Junho!$K$7</f>
        <v>0</v>
      </c>
      <c r="E19" s="15">
        <f>[15]Junho!$K$8</f>
        <v>0</v>
      </c>
      <c r="F19" s="15">
        <f>[15]Junho!$K$9</f>
        <v>0</v>
      </c>
      <c r="G19" s="15">
        <f>[15]Junho!$K$10</f>
        <v>0</v>
      </c>
      <c r="H19" s="15">
        <f>[15]Junho!$K$11</f>
        <v>0</v>
      </c>
      <c r="I19" s="15">
        <f>[15]Junho!$K$12</f>
        <v>0</v>
      </c>
      <c r="J19" s="15">
        <f>[15]Junho!$K$13</f>
        <v>0</v>
      </c>
      <c r="K19" s="15">
        <f>[15]Junho!$K$14</f>
        <v>0</v>
      </c>
      <c r="L19" s="15">
        <f>[15]Junho!$K$15</f>
        <v>0</v>
      </c>
      <c r="M19" s="15">
        <f>[15]Junho!$K$16</f>
        <v>0</v>
      </c>
      <c r="N19" s="15">
        <f>[15]Junho!$K$17</f>
        <v>0</v>
      </c>
      <c r="O19" s="15">
        <f>[15]Junho!$K$18</f>
        <v>0</v>
      </c>
      <c r="P19" s="15">
        <f>[15]Junho!$K$19</f>
        <v>0</v>
      </c>
      <c r="Q19" s="15">
        <f>[15]Junho!$K$20</f>
        <v>0</v>
      </c>
      <c r="R19" s="15">
        <f>[14]Junho!$K$21</f>
        <v>0</v>
      </c>
      <c r="S19" s="15">
        <f>[15]Junho!$K$22</f>
        <v>0</v>
      </c>
      <c r="T19" s="15">
        <f>[15]Junho!$K$23</f>
        <v>0</v>
      </c>
      <c r="U19" s="15">
        <f>[15]Junho!$K$24</f>
        <v>8.6</v>
      </c>
      <c r="V19" s="15">
        <f>[15]Junho!$K$25</f>
        <v>59.400000000000013</v>
      </c>
      <c r="W19" s="15">
        <f>[15]Junho!$K$26</f>
        <v>0.4</v>
      </c>
      <c r="X19" s="15">
        <f>[15]Junho!$K$27</f>
        <v>0</v>
      </c>
      <c r="Y19" s="15">
        <f>[15]Junho!$K$28</f>
        <v>0.2</v>
      </c>
      <c r="Z19" s="15">
        <f>[15]Junho!$K$29</f>
        <v>0</v>
      </c>
      <c r="AA19" s="15">
        <f>[15]Junho!$K$30</f>
        <v>0.2</v>
      </c>
      <c r="AB19" s="15">
        <f>[15]Junho!$K$31</f>
        <v>0</v>
      </c>
      <c r="AC19" s="15">
        <f>[15]Junho!$K$32</f>
        <v>0.2</v>
      </c>
      <c r="AD19" s="15">
        <f>[15]Junho!$K$33</f>
        <v>0</v>
      </c>
      <c r="AE19" s="15">
        <f>[15]Junho!$K$34</f>
        <v>0</v>
      </c>
      <c r="AF19" s="16">
        <f t="shared" si="1"/>
        <v>69.000000000000028</v>
      </c>
      <c r="AG19" s="16">
        <f t="shared" si="2"/>
        <v>59.400000000000013</v>
      </c>
      <c r="AH19" s="35">
        <v>2</v>
      </c>
    </row>
    <row r="20" spans="1:34" ht="17.100000000000001" customHeight="1" x14ac:dyDescent="0.2">
      <c r="A20" s="10" t="s">
        <v>12</v>
      </c>
      <c r="B20" s="15">
        <f>[16]Junho!$K$5</f>
        <v>0</v>
      </c>
      <c r="C20" s="15">
        <f>[16]Junho!$K$6</f>
        <v>0.2</v>
      </c>
      <c r="D20" s="15">
        <f>[16]Junho!$K$7</f>
        <v>0</v>
      </c>
      <c r="E20" s="15">
        <f>[16]Junho!$K$8</f>
        <v>9.6</v>
      </c>
      <c r="F20" s="15">
        <f>[16]Junho!$K$9</f>
        <v>14.399999999999999</v>
      </c>
      <c r="G20" s="15">
        <f>[16]Junho!$K$10</f>
        <v>18.600000000000001</v>
      </c>
      <c r="H20" s="15">
        <f>[16]Junho!$K$11</f>
        <v>0.8</v>
      </c>
      <c r="I20" s="15">
        <f>[16]Junho!$K$12</f>
        <v>0</v>
      </c>
      <c r="J20" s="15">
        <f>[16]Junho!$K$13</f>
        <v>0</v>
      </c>
      <c r="K20" s="15">
        <f>[16]Junho!$K$14</f>
        <v>0</v>
      </c>
      <c r="L20" s="15">
        <f>[16]Junho!$K$15</f>
        <v>0</v>
      </c>
      <c r="M20" s="15">
        <f>[16]Junho!$K$16</f>
        <v>0.2</v>
      </c>
      <c r="N20" s="15">
        <f>[16]Junho!$K$17</f>
        <v>0</v>
      </c>
      <c r="O20" s="15">
        <f>[16]Junho!$K$18</f>
        <v>0</v>
      </c>
      <c r="P20" s="15">
        <f>[16]Junho!$K$19</f>
        <v>0</v>
      </c>
      <c r="Q20" s="15">
        <f>[16]Junho!$K$20</f>
        <v>0.2</v>
      </c>
      <c r="R20" s="15">
        <f>[14]Junho!$K$21</f>
        <v>0</v>
      </c>
      <c r="S20" s="15">
        <f>[16]Junho!$K$22</f>
        <v>0</v>
      </c>
      <c r="T20" s="15">
        <f>[16]Junho!$K$23</f>
        <v>0.2</v>
      </c>
      <c r="U20" s="15">
        <f>[16]Junho!$K$24</f>
        <v>50.4</v>
      </c>
      <c r="V20" s="15">
        <f>[16]Junho!$K$25</f>
        <v>57.6</v>
      </c>
      <c r="W20" s="15">
        <f>[16]Junho!$K$26</f>
        <v>0.2</v>
      </c>
      <c r="X20" s="15">
        <f>[16]Junho!$K$27</f>
        <v>0.2</v>
      </c>
      <c r="Y20" s="15">
        <f>[16]Junho!$K$28</f>
        <v>0</v>
      </c>
      <c r="Z20" s="15">
        <f>[16]Junho!$K$29</f>
        <v>0.2</v>
      </c>
      <c r="AA20" s="15">
        <f>[16]Junho!$K$30</f>
        <v>0.2</v>
      </c>
      <c r="AB20" s="15">
        <f>[16]Junho!$K$31</f>
        <v>0</v>
      </c>
      <c r="AC20" s="15">
        <f>[16]Junho!$K$32</f>
        <v>0</v>
      </c>
      <c r="AD20" s="15">
        <f>[16]Junho!$K$33</f>
        <v>0</v>
      </c>
      <c r="AE20" s="15">
        <f>[16]Junho!$K$34</f>
        <v>0.2</v>
      </c>
      <c r="AF20" s="16">
        <f t="shared" si="1"/>
        <v>153.19999999999993</v>
      </c>
      <c r="AG20" s="16">
        <f t="shared" si="2"/>
        <v>57.6</v>
      </c>
      <c r="AH20" s="35" t="s">
        <v>61</v>
      </c>
    </row>
    <row r="21" spans="1:34" ht="17.100000000000001" customHeight="1" x14ac:dyDescent="0.2">
      <c r="A21" s="10" t="s">
        <v>13</v>
      </c>
      <c r="B21" s="15">
        <f>[17]Junho!$K$5</f>
        <v>0</v>
      </c>
      <c r="C21" s="15">
        <f>[17]Junho!$K$6</f>
        <v>0.2</v>
      </c>
      <c r="D21" s="15">
        <f>[17]Junho!$K$7</f>
        <v>0</v>
      </c>
      <c r="E21" s="15">
        <f>[17]Junho!$K$8</f>
        <v>5</v>
      </c>
      <c r="F21" s="15">
        <f>[17]Junho!$K$9</f>
        <v>12.6</v>
      </c>
      <c r="G21" s="15">
        <f>[17]Junho!$K$10</f>
        <v>7.6000000000000005</v>
      </c>
      <c r="H21" s="15">
        <f>[17]Junho!$K$11</f>
        <v>0.60000000000000009</v>
      </c>
      <c r="I21" s="15">
        <f>[17]Junho!$K$12</f>
        <v>0</v>
      </c>
      <c r="J21" s="15">
        <f>[17]Junho!$K$13</f>
        <v>0</v>
      </c>
      <c r="K21" s="15">
        <f>[17]Junho!$K$14</f>
        <v>0</v>
      </c>
      <c r="L21" s="15">
        <f>[17]Junho!$K$15</f>
        <v>0</v>
      </c>
      <c r="M21" s="15">
        <f>[17]Junho!$K$16</f>
        <v>0</v>
      </c>
      <c r="N21" s="15">
        <f>[17]Junho!$K$17</f>
        <v>0</v>
      </c>
      <c r="O21" s="15">
        <f>[17]Junho!$K$18</f>
        <v>0</v>
      </c>
      <c r="P21" s="15">
        <f>[17]Junho!$K$19</f>
        <v>0.2</v>
      </c>
      <c r="Q21" s="15">
        <f>[17]Junho!$K$20</f>
        <v>0</v>
      </c>
      <c r="R21" s="15">
        <f>[14]Junho!$K$21</f>
        <v>0</v>
      </c>
      <c r="S21" s="15">
        <f>[17]Junho!$K$22</f>
        <v>0</v>
      </c>
      <c r="T21" s="15">
        <f>[17]Junho!$K$23</f>
        <v>0</v>
      </c>
      <c r="U21" s="15">
        <f>[17]Junho!$K$24</f>
        <v>0.4</v>
      </c>
      <c r="V21" s="15">
        <f>[17]Junho!$K$25</f>
        <v>20.799999999999997</v>
      </c>
      <c r="W21" s="15">
        <f>[17]Junho!$K$26</f>
        <v>0</v>
      </c>
      <c r="X21" s="15">
        <f>[17]Junho!$K$27</f>
        <v>0.2</v>
      </c>
      <c r="Y21" s="15">
        <f>[17]Junho!$K$28</f>
        <v>0.2</v>
      </c>
      <c r="Z21" s="15">
        <f>[17]Junho!$K$29</f>
        <v>0.2</v>
      </c>
      <c r="AA21" s="15">
        <f>[17]Junho!$K$30</f>
        <v>0</v>
      </c>
      <c r="AB21" s="15">
        <f>[17]Junho!$K$31</f>
        <v>0.2</v>
      </c>
      <c r="AC21" s="15">
        <f>[17]Junho!$K$32</f>
        <v>0</v>
      </c>
      <c r="AD21" s="15">
        <f>[17]Junho!$K$33</f>
        <v>0</v>
      </c>
      <c r="AE21" s="15">
        <f>[17]Junho!$K$34</f>
        <v>0</v>
      </c>
      <c r="AF21" s="16">
        <f t="shared" si="1"/>
        <v>48.20000000000001</v>
      </c>
      <c r="AG21" s="16">
        <f t="shared" si="2"/>
        <v>20.799999999999997</v>
      </c>
      <c r="AH21" s="35">
        <v>3</v>
      </c>
    </row>
    <row r="22" spans="1:34" ht="17.100000000000001" customHeight="1" x14ac:dyDescent="0.2">
      <c r="A22" s="10" t="s">
        <v>14</v>
      </c>
      <c r="B22" s="15">
        <f>[18]Junho!$K$5</f>
        <v>0</v>
      </c>
      <c r="C22" s="15">
        <f>[18]Junho!$K$6</f>
        <v>0.2</v>
      </c>
      <c r="D22" s="15">
        <f>[18]Junho!$K$7</f>
        <v>0</v>
      </c>
      <c r="E22" s="15">
        <f>[18]Junho!$K$8</f>
        <v>0</v>
      </c>
      <c r="F22" s="15">
        <f>[18]Junho!$K$9</f>
        <v>1.2</v>
      </c>
      <c r="G22" s="15">
        <f>[18]Junho!$K$10</f>
        <v>8.2000000000000011</v>
      </c>
      <c r="H22" s="15">
        <f>[18]Junho!$K$11</f>
        <v>33.4</v>
      </c>
      <c r="I22" s="15">
        <f>[18]Junho!$K$12</f>
        <v>0</v>
      </c>
      <c r="J22" s="15">
        <f>[18]Junho!$K$13</f>
        <v>1.5999999999999999</v>
      </c>
      <c r="K22" s="15">
        <f>[18]Junho!$K$14</f>
        <v>0</v>
      </c>
      <c r="L22" s="15">
        <f>[18]Junho!$K$15</f>
        <v>0</v>
      </c>
      <c r="M22" s="15">
        <f>[18]Junho!$K$16</f>
        <v>0</v>
      </c>
      <c r="N22" s="15">
        <f>[18]Junho!$K$17</f>
        <v>0</v>
      </c>
      <c r="O22" s="15">
        <f>[18]Junho!$K$18</f>
        <v>0</v>
      </c>
      <c r="P22" s="15">
        <f>[18]Junho!$K$19</f>
        <v>0</v>
      </c>
      <c r="Q22" s="15">
        <f>[18]Junho!$K$20</f>
        <v>0</v>
      </c>
      <c r="R22" s="15">
        <f>[18]Junho!$K$21</f>
        <v>0</v>
      </c>
      <c r="S22" s="15">
        <f>[18]Junho!$K$22</f>
        <v>0</v>
      </c>
      <c r="T22" s="15">
        <f>[18]Junho!$K$23</f>
        <v>0</v>
      </c>
      <c r="U22" s="15">
        <f>[18]Junho!$K$24</f>
        <v>17.000000000000004</v>
      </c>
      <c r="V22" s="15">
        <f>[18]Junho!$K$25</f>
        <v>34.400000000000006</v>
      </c>
      <c r="W22" s="15">
        <f>[18]Junho!$K$26</f>
        <v>12.799999999999999</v>
      </c>
      <c r="X22" s="15">
        <f>[18]Junho!$K$27</f>
        <v>0.2</v>
      </c>
      <c r="Y22" s="15">
        <f>[18]Junho!$K$28</f>
        <v>0</v>
      </c>
      <c r="Z22" s="15">
        <f>[18]Junho!$K$29</f>
        <v>0.2</v>
      </c>
      <c r="AA22" s="15">
        <f>[18]Junho!$K$30</f>
        <v>0</v>
      </c>
      <c r="AB22" s="15">
        <f>[18]Junho!$K$31</f>
        <v>0</v>
      </c>
      <c r="AC22" s="15">
        <f>[18]Junho!$K$32</f>
        <v>0</v>
      </c>
      <c r="AD22" s="15">
        <f>[18]Junho!$K$33</f>
        <v>0</v>
      </c>
      <c r="AE22" s="15">
        <f>[18]Junho!$K$34</f>
        <v>0</v>
      </c>
      <c r="AF22" s="16">
        <f t="shared" si="1"/>
        <v>109.20000000000002</v>
      </c>
      <c r="AG22" s="16">
        <f t="shared" si="2"/>
        <v>34.400000000000006</v>
      </c>
      <c r="AH22" s="35">
        <v>5</v>
      </c>
    </row>
    <row r="23" spans="1:34" ht="17.100000000000001" customHeight="1" x14ac:dyDescent="0.2">
      <c r="A23" s="10" t="s">
        <v>15</v>
      </c>
      <c r="B23" s="15">
        <f>[19]Junho!$K$5</f>
        <v>0</v>
      </c>
      <c r="C23" s="15">
        <f>[19]Junho!$K$6</f>
        <v>0.4</v>
      </c>
      <c r="D23" s="15">
        <f>[19]Junho!$K$7</f>
        <v>4.4000000000000004</v>
      </c>
      <c r="E23" s="15">
        <f>[19]Junho!$K$8</f>
        <v>37.4</v>
      </c>
      <c r="F23" s="15">
        <f>[19]Junho!$K$9</f>
        <v>4.2</v>
      </c>
      <c r="G23" s="15">
        <f>[19]Junho!$K$10</f>
        <v>0</v>
      </c>
      <c r="H23" s="15">
        <f>[19]Junho!$K$11</f>
        <v>0</v>
      </c>
      <c r="I23" s="15">
        <f>[19]Junho!$K$12</f>
        <v>0</v>
      </c>
      <c r="J23" s="15">
        <f>[19]Junho!$K$13</f>
        <v>0.2</v>
      </c>
      <c r="K23" s="15">
        <f>[19]Junho!$K$14</f>
        <v>0</v>
      </c>
      <c r="L23" s="15">
        <f>[19]Junho!$K$15</f>
        <v>0.2</v>
      </c>
      <c r="M23" s="15">
        <f>[19]Junho!$K$16</f>
        <v>0.4</v>
      </c>
      <c r="N23" s="15">
        <f>[19]Junho!$K$17</f>
        <v>0.2</v>
      </c>
      <c r="O23" s="15">
        <f>[19]Junho!$K$18</f>
        <v>0.4</v>
      </c>
      <c r="P23" s="15">
        <f>[19]Junho!$K$19</f>
        <v>0.2</v>
      </c>
      <c r="Q23" s="15">
        <f>[19]Junho!$K$20</f>
        <v>16.599999999999998</v>
      </c>
      <c r="R23" s="15">
        <f>[19]Junho!$K$21</f>
        <v>0.4</v>
      </c>
      <c r="S23" s="15">
        <f>[19]Junho!$K$22</f>
        <v>37</v>
      </c>
      <c r="T23" s="15" t="str">
        <f>[19]Junho!$K$23</f>
        <v>**</v>
      </c>
      <c r="U23" s="15">
        <f>[19]Junho!$K$24</f>
        <v>0</v>
      </c>
      <c r="V23" s="15">
        <f>[19]Junho!$K$25</f>
        <v>12.2</v>
      </c>
      <c r="W23" s="15">
        <f>[19]Junho!$K$26</f>
        <v>0</v>
      </c>
      <c r="X23" s="15">
        <f>[19]Junho!$K$27</f>
        <v>0.2</v>
      </c>
      <c r="Y23" s="15">
        <f>[19]Junho!$K$28</f>
        <v>0</v>
      </c>
      <c r="Z23" s="15">
        <f>[19]Junho!$K$29</f>
        <v>0.4</v>
      </c>
      <c r="AA23" s="15">
        <f>[19]Junho!$K$30</f>
        <v>0</v>
      </c>
      <c r="AB23" s="15">
        <f>[19]Junho!$K$31</f>
        <v>0.4</v>
      </c>
      <c r="AC23" s="15">
        <f>[19]Junho!$K$32</f>
        <v>0.2</v>
      </c>
      <c r="AD23" s="15">
        <f>[19]Junho!$K$33</f>
        <v>0</v>
      </c>
      <c r="AE23" s="15">
        <f>[19]Junho!$K$34</f>
        <v>0</v>
      </c>
      <c r="AF23" s="16">
        <f t="shared" si="1"/>
        <v>115.40000000000003</v>
      </c>
      <c r="AG23" s="16">
        <f t="shared" si="2"/>
        <v>37.4</v>
      </c>
      <c r="AH23" s="35">
        <v>2</v>
      </c>
    </row>
    <row r="24" spans="1:34" ht="17.100000000000001" customHeight="1" x14ac:dyDescent="0.2">
      <c r="A24" s="10" t="s">
        <v>16</v>
      </c>
      <c r="B24" s="15">
        <f>[20]Junho!$K$5</f>
        <v>0</v>
      </c>
      <c r="C24" s="15">
        <f>[20]Junho!$K$6</f>
        <v>0.2</v>
      </c>
      <c r="D24" s="15">
        <f>[20]Junho!$K$7</f>
        <v>0</v>
      </c>
      <c r="E24" s="15">
        <f>[20]Junho!$K$8</f>
        <v>18.599999999999998</v>
      </c>
      <c r="F24" s="15">
        <f>[20]Junho!$K$9</f>
        <v>1.7999999999999998</v>
      </c>
      <c r="G24" s="15">
        <f>[20]Junho!$K$10</f>
        <v>3.8</v>
      </c>
      <c r="H24" s="15">
        <f>[20]Junho!$K$11</f>
        <v>0</v>
      </c>
      <c r="I24" s="15">
        <f>[20]Junho!$K$12</f>
        <v>0</v>
      </c>
      <c r="J24" s="15">
        <f>[20]Junho!$K$13</f>
        <v>0</v>
      </c>
      <c r="K24" s="15">
        <f>[20]Junho!$K$14</f>
        <v>0</v>
      </c>
      <c r="L24" s="15">
        <f>[20]Junho!$K$15</f>
        <v>0</v>
      </c>
      <c r="M24" s="15">
        <f>[20]Junho!$K$16</f>
        <v>0</v>
      </c>
      <c r="N24" s="15">
        <f>[20]Junho!$K$17</f>
        <v>0</v>
      </c>
      <c r="O24" s="15">
        <f>[20]Junho!$K$18</f>
        <v>0</v>
      </c>
      <c r="P24" s="15">
        <f>[20]Junho!$K$19</f>
        <v>0</v>
      </c>
      <c r="Q24" s="15">
        <f>[20]Junho!$K$20</f>
        <v>37.199999999999996</v>
      </c>
      <c r="R24" s="15">
        <f>[20]Junho!$K$21</f>
        <v>0.2</v>
      </c>
      <c r="S24" s="15">
        <f>[20]Junho!$K$22</f>
        <v>14.6</v>
      </c>
      <c r="T24" s="15">
        <f>[20]Junho!$K$23</f>
        <v>23.2</v>
      </c>
      <c r="U24" s="15">
        <f>[20]Junho!$K$24</f>
        <v>11.799999999999999</v>
      </c>
      <c r="V24" s="15">
        <f>[20]Junho!$K$25</f>
        <v>0.2</v>
      </c>
      <c r="W24" s="15">
        <f>[20]Junho!$K$26</f>
        <v>0</v>
      </c>
      <c r="X24" s="15">
        <f>[20]Junho!$K$27</f>
        <v>0.2</v>
      </c>
      <c r="Y24" s="15">
        <f>[20]Junho!$K$28</f>
        <v>0.2</v>
      </c>
      <c r="Z24" s="15">
        <f>[20]Junho!$K$29</f>
        <v>0</v>
      </c>
      <c r="AA24" s="15">
        <f>[20]Junho!$K$30</f>
        <v>0.2</v>
      </c>
      <c r="AB24" s="15">
        <f>[20]Junho!$K$31</f>
        <v>0.2</v>
      </c>
      <c r="AC24" s="15">
        <f>[20]Junho!$K$32</f>
        <v>0</v>
      </c>
      <c r="AD24" s="15">
        <f>[20]Junho!$K$33</f>
        <v>0</v>
      </c>
      <c r="AE24" s="15">
        <f>[20]Junho!$K$34</f>
        <v>0</v>
      </c>
      <c r="AF24" s="16">
        <f t="shared" si="1"/>
        <v>112.4</v>
      </c>
      <c r="AG24" s="16">
        <f t="shared" si="2"/>
        <v>37.199999999999996</v>
      </c>
      <c r="AH24" s="35">
        <v>3</v>
      </c>
    </row>
    <row r="25" spans="1:34" ht="17.100000000000001" customHeight="1" x14ac:dyDescent="0.2">
      <c r="A25" s="10" t="s">
        <v>17</v>
      </c>
      <c r="B25" s="15">
        <f>[21]Junho!$K$5</f>
        <v>1.8</v>
      </c>
      <c r="C25" s="15">
        <f>[21]Junho!$K$6</f>
        <v>0.2</v>
      </c>
      <c r="D25" s="15">
        <f>[21]Junho!$K$7</f>
        <v>0.2</v>
      </c>
      <c r="E25" s="15">
        <f>[21]Junho!$K$8</f>
        <v>9</v>
      </c>
      <c r="F25" s="15">
        <f>[21]Junho!$K$9</f>
        <v>15.799999999999999</v>
      </c>
      <c r="G25" s="15">
        <f>[21]Junho!$K$10</f>
        <v>7.6</v>
      </c>
      <c r="H25" s="15">
        <f>[21]Junho!$K$11</f>
        <v>1.5999999999999999</v>
      </c>
      <c r="I25" s="15">
        <f>[21]Junho!$K$12</f>
        <v>0</v>
      </c>
      <c r="J25" s="15">
        <f>[21]Junho!$K$13</f>
        <v>0</v>
      </c>
      <c r="K25" s="15">
        <f>[21]Junho!$K$14</f>
        <v>0</v>
      </c>
      <c r="L25" s="15">
        <f>[21]Junho!$K$15</f>
        <v>0</v>
      </c>
      <c r="M25" s="15">
        <f>[21]Junho!$K$16</f>
        <v>0.2</v>
      </c>
      <c r="N25" s="15">
        <f>[21]Junho!$K$17</f>
        <v>0</v>
      </c>
      <c r="O25" s="15">
        <f>[21]Junho!$K$18</f>
        <v>0</v>
      </c>
      <c r="P25" s="15">
        <f>[21]Junho!$K$19</f>
        <v>0</v>
      </c>
      <c r="Q25" s="15">
        <f>[21]Junho!$K$20</f>
        <v>0</v>
      </c>
      <c r="R25" s="15">
        <f>[21]Junho!$K$21</f>
        <v>0.2</v>
      </c>
      <c r="S25" s="15">
        <f>[21]Junho!$K$22</f>
        <v>0</v>
      </c>
      <c r="T25" s="15">
        <f>[21]Junho!$K$23</f>
        <v>13.2</v>
      </c>
      <c r="U25" s="15">
        <f>[21]Junho!$K$24</f>
        <v>59.400000000000006</v>
      </c>
      <c r="V25" s="15">
        <f>[21]Junho!$K$25</f>
        <v>71.400000000000006</v>
      </c>
      <c r="W25" s="15">
        <f>[21]Junho!$K$26</f>
        <v>1</v>
      </c>
      <c r="X25" s="15">
        <f>[21]Junho!$K$27</f>
        <v>0.2</v>
      </c>
      <c r="Y25" s="15">
        <f>[21]Junho!$K$28</f>
        <v>0</v>
      </c>
      <c r="Z25" s="15">
        <f>[21]Junho!$K$29</f>
        <v>0.4</v>
      </c>
      <c r="AA25" s="15">
        <f>[21]Junho!$K$30</f>
        <v>0</v>
      </c>
      <c r="AB25" s="15">
        <f>[21]Junho!$K$31</f>
        <v>0.2</v>
      </c>
      <c r="AC25" s="15">
        <f>[21]Junho!$K$32</f>
        <v>0</v>
      </c>
      <c r="AD25" s="15">
        <f>[21]Junho!$K$33</f>
        <v>0</v>
      </c>
      <c r="AE25" s="15">
        <f>[21]Junho!$K$34</f>
        <v>0</v>
      </c>
      <c r="AF25" s="16">
        <f t="shared" si="1"/>
        <v>182.4</v>
      </c>
      <c r="AG25" s="16">
        <f t="shared" si="2"/>
        <v>71.400000000000006</v>
      </c>
      <c r="AH25" s="35">
        <v>3</v>
      </c>
    </row>
    <row r="26" spans="1:34" ht="17.100000000000001" customHeight="1" x14ac:dyDescent="0.2">
      <c r="A26" s="10" t="s">
        <v>18</v>
      </c>
      <c r="B26" s="15">
        <f>[22]Junho!$K$5</f>
        <v>0.2</v>
      </c>
      <c r="C26" s="15">
        <f>[22]Junho!$K$6</f>
        <v>0</v>
      </c>
      <c r="D26" s="15">
        <f>[22]Junho!$K$7</f>
        <v>0</v>
      </c>
      <c r="E26" s="15">
        <f>[22]Junho!$K$8</f>
        <v>1.4</v>
      </c>
      <c r="F26" s="15">
        <f>[22]Junho!$K$9</f>
        <v>24.799999999999997</v>
      </c>
      <c r="G26" s="15">
        <f>[22]Junho!$K$10</f>
        <v>6.0000000000000018</v>
      </c>
      <c r="H26" s="15">
        <f>[22]Junho!$K$11</f>
        <v>21</v>
      </c>
      <c r="I26" s="15">
        <f>[22]Junho!$K$12</f>
        <v>0</v>
      </c>
      <c r="J26" s="15">
        <f>[22]Junho!$K$13</f>
        <v>0</v>
      </c>
      <c r="K26" s="15">
        <f>[22]Junho!$K$14</f>
        <v>0</v>
      </c>
      <c r="L26" s="15">
        <f>[22]Junho!$K$15</f>
        <v>0.2</v>
      </c>
      <c r="M26" s="15">
        <f>[22]Junho!$K$16</f>
        <v>0</v>
      </c>
      <c r="N26" s="15">
        <f>[22]Junho!$K$17</f>
        <v>0</v>
      </c>
      <c r="O26" s="15">
        <f>[22]Junho!$K$18</f>
        <v>0</v>
      </c>
      <c r="P26" s="15">
        <f>[22]Junho!$K$19</f>
        <v>0</v>
      </c>
      <c r="Q26" s="15">
        <f>[22]Junho!$K$20</f>
        <v>0</v>
      </c>
      <c r="R26" s="15">
        <f>[22]Junho!$K$21</f>
        <v>0</v>
      </c>
      <c r="S26" s="15">
        <f>[22]Junho!$K$22</f>
        <v>0</v>
      </c>
      <c r="T26" s="15">
        <f>[22]Junho!$K$23</f>
        <v>0</v>
      </c>
      <c r="U26" s="15">
        <f>[22]Junho!$K$24</f>
        <v>28.4</v>
      </c>
      <c r="V26" s="15">
        <f>[22]Junho!$K$25</f>
        <v>7.2</v>
      </c>
      <c r="W26" s="15">
        <f>[22]Junho!$K$26</f>
        <v>10.999999999999998</v>
      </c>
      <c r="X26" s="15">
        <f>[22]Junho!$K$27</f>
        <v>0</v>
      </c>
      <c r="Y26" s="15">
        <f>[22]Junho!$K$28</f>
        <v>0</v>
      </c>
      <c r="Z26" s="15">
        <f>[22]Junho!$K$29</f>
        <v>0</v>
      </c>
      <c r="AA26" s="15">
        <f>[22]Junho!$K$30</f>
        <v>0</v>
      </c>
      <c r="AB26" s="15">
        <f>[22]Junho!$K$31</f>
        <v>0.2</v>
      </c>
      <c r="AC26" s="15">
        <f>[22]Junho!$K$32</f>
        <v>0</v>
      </c>
      <c r="AD26" s="15">
        <f>[22]Junho!$K$33</f>
        <v>0</v>
      </c>
      <c r="AE26" s="15">
        <f>[22]Junho!$K$34</f>
        <v>0</v>
      </c>
      <c r="AF26" s="16">
        <f t="shared" si="1"/>
        <v>100.4</v>
      </c>
      <c r="AG26" s="16">
        <f t="shared" si="2"/>
        <v>28.4</v>
      </c>
      <c r="AH26" s="35">
        <v>3</v>
      </c>
    </row>
    <row r="27" spans="1:34" ht="17.100000000000001" customHeight="1" x14ac:dyDescent="0.2">
      <c r="A27" s="10" t="s">
        <v>19</v>
      </c>
      <c r="B27" s="15">
        <f>[23]Junho!$K$5</f>
        <v>0</v>
      </c>
      <c r="C27" s="15">
        <f>[23]Junho!$K$6</f>
        <v>0.2</v>
      </c>
      <c r="D27" s="15">
        <f>[23]Junho!$K$7</f>
        <v>0.2</v>
      </c>
      <c r="E27" s="15">
        <f>[23]Junho!$K$8</f>
        <v>49.79999999999999</v>
      </c>
      <c r="F27" s="15">
        <f>[23]Junho!$K$9</f>
        <v>0.2</v>
      </c>
      <c r="G27" s="15">
        <f>[23]Junho!$K$10</f>
        <v>0.60000000000000009</v>
      </c>
      <c r="H27" s="15">
        <f>[23]Junho!$K$11</f>
        <v>0</v>
      </c>
      <c r="I27" s="15">
        <f>[23]Junho!$K$12</f>
        <v>0</v>
      </c>
      <c r="J27" s="15">
        <f>[23]Junho!$K$13</f>
        <v>0</v>
      </c>
      <c r="K27" s="15">
        <f>[23]Junho!$K$14</f>
        <v>0</v>
      </c>
      <c r="L27" s="15">
        <f>[23]Junho!$K$15</f>
        <v>1.8</v>
      </c>
      <c r="M27" s="15">
        <f>[23]Junho!$K$16</f>
        <v>0.2</v>
      </c>
      <c r="N27" s="15">
        <f>[23]Junho!$K$17</f>
        <v>0</v>
      </c>
      <c r="O27" s="15">
        <f>[23]Junho!$K$18</f>
        <v>0.2</v>
      </c>
      <c r="P27" s="15">
        <f>[23]Junho!$K$19</f>
        <v>0</v>
      </c>
      <c r="Q27" s="15">
        <f>[23]Junho!$K$20</f>
        <v>24.6</v>
      </c>
      <c r="R27" s="15">
        <f>[23]Junho!$K$21</f>
        <v>25.4</v>
      </c>
      <c r="S27" s="15">
        <f>[23]Junho!$K$22</f>
        <v>29.799999999999997</v>
      </c>
      <c r="T27" s="15">
        <f>[23]Junho!$K$23</f>
        <v>30.400000000000002</v>
      </c>
      <c r="U27" s="15">
        <f>[23]Junho!$K$24</f>
        <v>0.60000000000000009</v>
      </c>
      <c r="V27" s="15">
        <f>[23]Junho!$K$25</f>
        <v>1.4</v>
      </c>
      <c r="W27" s="15">
        <f>[23]Junho!$K$26</f>
        <v>0.2</v>
      </c>
      <c r="X27" s="15">
        <f>[23]Junho!$K$27</f>
        <v>0.2</v>
      </c>
      <c r="Y27" s="15">
        <f>[23]Junho!$K$28</f>
        <v>0</v>
      </c>
      <c r="Z27" s="15">
        <f>[23]Junho!$K$29</f>
        <v>0</v>
      </c>
      <c r="AA27" s="15">
        <f>[23]Junho!$K$30</f>
        <v>0</v>
      </c>
      <c r="AB27" s="15">
        <f>[23]Junho!$K$31</f>
        <v>0</v>
      </c>
      <c r="AC27" s="15">
        <f>[23]Junho!$K$32</f>
        <v>0</v>
      </c>
      <c r="AD27" s="15">
        <f>[23]Junho!$K$33</f>
        <v>0</v>
      </c>
      <c r="AE27" s="15">
        <f>[23]Junho!$K$34</f>
        <v>0</v>
      </c>
      <c r="AF27" s="16">
        <f t="shared" si="1"/>
        <v>165.79999999999998</v>
      </c>
      <c r="AG27" s="16">
        <f t="shared" si="2"/>
        <v>49.79999999999999</v>
      </c>
      <c r="AH27" s="35">
        <v>7</v>
      </c>
    </row>
    <row r="28" spans="1:34" ht="17.100000000000001" customHeight="1" x14ac:dyDescent="0.2">
      <c r="A28" s="10" t="s">
        <v>31</v>
      </c>
      <c r="B28" s="15">
        <f>[24]Junho!$K$5</f>
        <v>0</v>
      </c>
      <c r="C28" s="15">
        <f>[24]Junho!$K$6</f>
        <v>0</v>
      </c>
      <c r="D28" s="15">
        <f>[24]Junho!$K$7</f>
        <v>0</v>
      </c>
      <c r="E28" s="15">
        <f>[24]Junho!$K$8</f>
        <v>34</v>
      </c>
      <c r="F28" s="15">
        <f>[24]Junho!$K$9</f>
        <v>29.599999999999998</v>
      </c>
      <c r="G28" s="15">
        <f>[24]Junho!$K$10</f>
        <v>18.600000000000001</v>
      </c>
      <c r="H28" s="15">
        <f>[24]Junho!$K$11</f>
        <v>6.8</v>
      </c>
      <c r="I28" s="15">
        <f>[24]Junho!$K$12</f>
        <v>0</v>
      </c>
      <c r="J28" s="15">
        <f>[24]Junho!$K$13</f>
        <v>0</v>
      </c>
      <c r="K28" s="15">
        <f>[24]Junho!$K$14</f>
        <v>0</v>
      </c>
      <c r="L28" s="15">
        <f>[24]Junho!$K$15</f>
        <v>0</v>
      </c>
      <c r="M28" s="15">
        <f>[24]Junho!$K$16</f>
        <v>0</v>
      </c>
      <c r="N28" s="15">
        <f>[24]Junho!$K$17</f>
        <v>0</v>
      </c>
      <c r="O28" s="15">
        <f>[24]Junho!$K$18</f>
        <v>0</v>
      </c>
      <c r="P28" s="15">
        <f>[24]Junho!$K$19</f>
        <v>0</v>
      </c>
      <c r="Q28" s="15">
        <f>[24]Junho!$K$20</f>
        <v>0</v>
      </c>
      <c r="R28" s="15">
        <f>[24]Junho!$K$21</f>
        <v>0</v>
      </c>
      <c r="S28" s="15">
        <f>[24]Junho!$K$22</f>
        <v>0</v>
      </c>
      <c r="T28" s="15">
        <f>[24]Junho!$K$23</f>
        <v>0.2</v>
      </c>
      <c r="U28" s="15">
        <f>[24]Junho!$K$24</f>
        <v>61.600000000000009</v>
      </c>
      <c r="V28" s="15">
        <f>[24]Junho!$K$25</f>
        <v>83</v>
      </c>
      <c r="W28" s="15">
        <f>[24]Junho!$K$26</f>
        <v>1.2000000000000002</v>
      </c>
      <c r="X28" s="15">
        <f>[24]Junho!$K$27</f>
        <v>0.4</v>
      </c>
      <c r="Y28" s="15">
        <f>[24]Junho!$K$28</f>
        <v>0</v>
      </c>
      <c r="Z28" s="15">
        <f>[24]Junho!$K$29</f>
        <v>0.2</v>
      </c>
      <c r="AA28" s="15">
        <f>[24]Junho!$K$30</f>
        <v>0</v>
      </c>
      <c r="AB28" s="15">
        <f>[24]Junho!$K$31</f>
        <v>0</v>
      </c>
      <c r="AC28" s="15">
        <f>[24]Junho!$K$32</f>
        <v>0</v>
      </c>
      <c r="AD28" s="15">
        <f>[24]Junho!$K$33</f>
        <v>0</v>
      </c>
      <c r="AE28" s="15">
        <f>[24]Junho!$K$34</f>
        <v>0</v>
      </c>
      <c r="AF28" s="16">
        <f t="shared" si="1"/>
        <v>235.6</v>
      </c>
      <c r="AG28" s="16">
        <f t="shared" si="2"/>
        <v>83</v>
      </c>
      <c r="AH28" s="35">
        <v>5</v>
      </c>
    </row>
    <row r="29" spans="1:34" ht="17.100000000000001" customHeight="1" x14ac:dyDescent="0.2">
      <c r="A29" s="10" t="s">
        <v>20</v>
      </c>
      <c r="B29" s="3">
        <f>[25]Junho!$K$5</f>
        <v>0.2</v>
      </c>
      <c r="C29" s="3">
        <f>[25]Junho!$K$6</f>
        <v>0.2</v>
      </c>
      <c r="D29" s="3">
        <f>[25]Junho!$K$7</f>
        <v>0</v>
      </c>
      <c r="E29" s="3">
        <f>[25]Junho!$K$8</f>
        <v>0</v>
      </c>
      <c r="F29" s="3">
        <f>[25]Junho!$K$9</f>
        <v>3.6</v>
      </c>
      <c r="G29" s="3">
        <f>[25]Junho!$K$10</f>
        <v>29.2</v>
      </c>
      <c r="H29" s="3">
        <f>[25]Junho!$K$11</f>
        <v>17.799999999999994</v>
      </c>
      <c r="I29" s="3">
        <f>[25]Junho!$K$12</f>
        <v>0.4</v>
      </c>
      <c r="J29" s="3">
        <f>[25]Junho!$K$13</f>
        <v>0</v>
      </c>
      <c r="K29" s="3">
        <f>[25]Junho!$K$14</f>
        <v>0.60000000000000009</v>
      </c>
      <c r="L29" s="3">
        <f>[25]Junho!$K$15</f>
        <v>0</v>
      </c>
      <c r="M29" s="3">
        <f>[25]Junho!$K$16</f>
        <v>0</v>
      </c>
      <c r="N29" s="3">
        <f>[25]Junho!$K$17</f>
        <v>0.2</v>
      </c>
      <c r="O29" s="3">
        <f>[25]Junho!$K$18</f>
        <v>0</v>
      </c>
      <c r="P29" s="3">
        <f>[25]Junho!$K$19</f>
        <v>0</v>
      </c>
      <c r="Q29" s="3">
        <f>[25]Junho!$K$20</f>
        <v>0</v>
      </c>
      <c r="R29" s="3">
        <f>[25]Junho!$K$21</f>
        <v>0</v>
      </c>
      <c r="S29" s="3">
        <f>[25]Junho!$K$22</f>
        <v>0</v>
      </c>
      <c r="T29" s="3">
        <f>[25]Junho!$K$23</f>
        <v>0</v>
      </c>
      <c r="U29" s="3">
        <f>[25]Junho!$K$24</f>
        <v>51.2</v>
      </c>
      <c r="V29" s="3">
        <f>[25]Junho!$K$25</f>
        <v>45.999999999999993</v>
      </c>
      <c r="W29" s="3">
        <f>[25]Junho!$K$26</f>
        <v>10.399999999999999</v>
      </c>
      <c r="X29" s="3">
        <f>[25]Junho!$K$27</f>
        <v>0.2</v>
      </c>
      <c r="Y29" s="3">
        <f>[25]Junho!$K$28</f>
        <v>0.2</v>
      </c>
      <c r="Z29" s="3">
        <f>[25]Junho!$K$29</f>
        <v>0</v>
      </c>
      <c r="AA29" s="3">
        <f>[25]Junho!$K$30</f>
        <v>0.2</v>
      </c>
      <c r="AB29" s="3">
        <f>[25]Junho!$K$31</f>
        <v>0</v>
      </c>
      <c r="AC29" s="3">
        <f>[25]Junho!$K$32</f>
        <v>0</v>
      </c>
      <c r="AD29" s="3">
        <f>[25]Junho!$K$33</f>
        <v>0</v>
      </c>
      <c r="AE29" s="3">
        <f>[25]Junho!$K$34</f>
        <v>0</v>
      </c>
      <c r="AF29" s="16">
        <f t="shared" si="1"/>
        <v>160.39999999999998</v>
      </c>
      <c r="AG29" s="16">
        <f>MAX(A29:AE29)</f>
        <v>51.2</v>
      </c>
      <c r="AH29" s="35">
        <v>4</v>
      </c>
    </row>
    <row r="30" spans="1:34" s="5" customFormat="1" ht="17.100000000000001" customHeight="1" x14ac:dyDescent="0.2">
      <c r="A30" s="14" t="s">
        <v>33</v>
      </c>
      <c r="B30" s="21">
        <f>MAX(B5:B29)</f>
        <v>14.599999999999998</v>
      </c>
      <c r="C30" s="21">
        <f t="shared" ref="C30:AG30" si="3">MAX(C5:C29)</f>
        <v>0.4</v>
      </c>
      <c r="D30" s="21">
        <f t="shared" si="3"/>
        <v>4.8</v>
      </c>
      <c r="E30" s="21">
        <f t="shared" si="3"/>
        <v>49.999999999999993</v>
      </c>
      <c r="F30" s="21">
        <f t="shared" si="3"/>
        <v>46.4</v>
      </c>
      <c r="G30" s="21">
        <f t="shared" si="3"/>
        <v>29.2</v>
      </c>
      <c r="H30" s="21">
        <f t="shared" si="3"/>
        <v>42.000000000000007</v>
      </c>
      <c r="I30" s="21">
        <f t="shared" si="3"/>
        <v>0.4</v>
      </c>
      <c r="J30" s="21">
        <f t="shared" si="3"/>
        <v>1.5999999999999999</v>
      </c>
      <c r="K30" s="21">
        <f t="shared" si="3"/>
        <v>0.60000000000000009</v>
      </c>
      <c r="L30" s="21">
        <f t="shared" si="3"/>
        <v>1.8</v>
      </c>
      <c r="M30" s="21">
        <f t="shared" si="3"/>
        <v>0.8</v>
      </c>
      <c r="N30" s="21">
        <f t="shared" si="3"/>
        <v>0.4</v>
      </c>
      <c r="O30" s="21">
        <f t="shared" si="3"/>
        <v>0.4</v>
      </c>
      <c r="P30" s="21">
        <f t="shared" si="3"/>
        <v>0.2</v>
      </c>
      <c r="Q30" s="21">
        <f t="shared" si="3"/>
        <v>37.199999999999996</v>
      </c>
      <c r="R30" s="21">
        <f t="shared" si="3"/>
        <v>25.4</v>
      </c>
      <c r="S30" s="21">
        <f t="shared" si="3"/>
        <v>49.400000000000006</v>
      </c>
      <c r="T30" s="21">
        <f t="shared" si="3"/>
        <v>146</v>
      </c>
      <c r="U30" s="21">
        <f t="shared" si="3"/>
        <v>74.8</v>
      </c>
      <c r="V30" s="21">
        <f t="shared" si="3"/>
        <v>93.40000000000002</v>
      </c>
      <c r="W30" s="21">
        <f t="shared" si="3"/>
        <v>23.2</v>
      </c>
      <c r="X30" s="21">
        <f t="shared" si="3"/>
        <v>0.60000000000000009</v>
      </c>
      <c r="Y30" s="21">
        <f t="shared" si="3"/>
        <v>0.2</v>
      </c>
      <c r="Z30" s="21">
        <f t="shared" si="3"/>
        <v>0.4</v>
      </c>
      <c r="AA30" s="21">
        <f t="shared" si="3"/>
        <v>0.2</v>
      </c>
      <c r="AB30" s="21">
        <f t="shared" si="3"/>
        <v>0.4</v>
      </c>
      <c r="AC30" s="21">
        <f t="shared" si="3"/>
        <v>0.2</v>
      </c>
      <c r="AD30" s="21">
        <f t="shared" si="3"/>
        <v>0</v>
      </c>
      <c r="AE30" s="52">
        <f t="shared" si="3"/>
        <v>0.2</v>
      </c>
      <c r="AF30" s="53">
        <f t="shared" si="3"/>
        <v>273.8</v>
      </c>
      <c r="AG30" s="21">
        <f t="shared" si="3"/>
        <v>146</v>
      </c>
      <c r="AH30" s="36"/>
    </row>
    <row r="31" spans="1:34" s="28" customFormat="1" x14ac:dyDescent="0.2">
      <c r="A31" s="26" t="s">
        <v>36</v>
      </c>
      <c r="B31" s="27">
        <f>SUM(B5:B29)</f>
        <v>58.599999999999994</v>
      </c>
      <c r="C31" s="27">
        <f t="shared" ref="C31:AF31" si="4">SUM(C5:C29)</f>
        <v>3.0000000000000004</v>
      </c>
      <c r="D31" s="27">
        <f t="shared" si="4"/>
        <v>15.399999999999999</v>
      </c>
      <c r="E31" s="27">
        <f t="shared" si="4"/>
        <v>320.60000000000002</v>
      </c>
      <c r="F31" s="27">
        <f t="shared" si="4"/>
        <v>224.8</v>
      </c>
      <c r="G31" s="27">
        <f t="shared" si="4"/>
        <v>196.59999999999997</v>
      </c>
      <c r="H31" s="27">
        <f t="shared" si="4"/>
        <v>184.2</v>
      </c>
      <c r="I31" s="27">
        <f t="shared" si="4"/>
        <v>1</v>
      </c>
      <c r="J31" s="27">
        <f t="shared" si="4"/>
        <v>2.6</v>
      </c>
      <c r="K31" s="27">
        <f t="shared" si="4"/>
        <v>1.6</v>
      </c>
      <c r="L31" s="27">
        <f t="shared" si="4"/>
        <v>3.4000000000000004</v>
      </c>
      <c r="M31" s="27">
        <f t="shared" si="4"/>
        <v>2.6000000000000005</v>
      </c>
      <c r="N31" s="27">
        <f t="shared" si="4"/>
        <v>1.4</v>
      </c>
      <c r="O31" s="27">
        <f t="shared" si="4"/>
        <v>1.2</v>
      </c>
      <c r="P31" s="27">
        <f t="shared" si="4"/>
        <v>1</v>
      </c>
      <c r="Q31" s="27">
        <f t="shared" si="4"/>
        <v>82.4</v>
      </c>
      <c r="R31" s="27">
        <f t="shared" si="4"/>
        <v>30</v>
      </c>
      <c r="S31" s="27">
        <f t="shared" si="4"/>
        <v>185</v>
      </c>
      <c r="T31" s="27">
        <f t="shared" si="4"/>
        <v>620.4000000000002</v>
      </c>
      <c r="U31" s="27">
        <f t="shared" si="4"/>
        <v>747.8</v>
      </c>
      <c r="V31" s="27">
        <f t="shared" si="4"/>
        <v>867.40000000000009</v>
      </c>
      <c r="W31" s="27">
        <f t="shared" si="4"/>
        <v>113.4</v>
      </c>
      <c r="X31" s="27">
        <f t="shared" si="4"/>
        <v>3.600000000000001</v>
      </c>
      <c r="Y31" s="27">
        <f t="shared" si="4"/>
        <v>1.7999999999999998</v>
      </c>
      <c r="Z31" s="27">
        <f t="shared" si="4"/>
        <v>3.6000000000000005</v>
      </c>
      <c r="AA31" s="27">
        <f t="shared" si="4"/>
        <v>1.5999999999999999</v>
      </c>
      <c r="AB31" s="27">
        <f t="shared" si="4"/>
        <v>2.4</v>
      </c>
      <c r="AC31" s="27">
        <f t="shared" si="4"/>
        <v>1.2</v>
      </c>
      <c r="AD31" s="27">
        <f t="shared" si="4"/>
        <v>0</v>
      </c>
      <c r="AE31" s="54">
        <f t="shared" si="4"/>
        <v>0.4</v>
      </c>
      <c r="AF31" s="27">
        <f t="shared" si="4"/>
        <v>3678.9999999999995</v>
      </c>
      <c r="AG31" s="34"/>
      <c r="AH31" s="35"/>
    </row>
  </sheetData>
  <mergeCells count="33">
    <mergeCell ref="A1:AG1"/>
    <mergeCell ref="B2:AG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E3:AE4"/>
    <mergeCell ref="S3:S4"/>
    <mergeCell ref="R3:R4"/>
    <mergeCell ref="Q3:Q4"/>
    <mergeCell ref="M3:M4"/>
    <mergeCell ref="N3:N4"/>
    <mergeCell ref="O3:O4"/>
    <mergeCell ref="AA3:AA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>
      <selection activeCell="AK26" sqref="AK26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.5703125" style="18" bestFit="1" customWidth="1"/>
    <col min="33" max="33" width="7.28515625" style="31" bestFit="1" customWidth="1"/>
  </cols>
  <sheetData>
    <row r="1" spans="1:33" ht="20.100000000000001" customHeight="1" thickBot="1" x14ac:dyDescent="0.25">
      <c r="A1" s="64" t="s">
        <v>23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ht="20.100000000000001" customHeight="1" x14ac:dyDescent="0.2">
      <c r="A2" s="59" t="s">
        <v>21</v>
      </c>
      <c r="B2" s="56" t="s">
        <v>56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3" s="4" customFormat="1" ht="20.100000000000001" customHeight="1" x14ac:dyDescent="0.2">
      <c r="A3" s="60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55" t="s">
        <v>41</v>
      </c>
      <c r="AG3" s="51" t="s">
        <v>40</v>
      </c>
    </row>
    <row r="4" spans="1:33" s="5" customFormat="1" ht="20.100000000000001" customHeight="1" thickBot="1" x14ac:dyDescent="0.2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29" t="s">
        <v>39</v>
      </c>
      <c r="AG4" s="29" t="s">
        <v>39</v>
      </c>
    </row>
    <row r="5" spans="1:33" s="5" customFormat="1" ht="20.100000000000001" customHeight="1" thickTop="1" x14ac:dyDescent="0.2">
      <c r="A5" s="9" t="s">
        <v>45</v>
      </c>
      <c r="B5" s="40">
        <f>[1]Junho!$C$5</f>
        <v>30.6</v>
      </c>
      <c r="C5" s="40">
        <f>[1]Junho!$C$6</f>
        <v>31.5</v>
      </c>
      <c r="D5" s="40">
        <f>[1]Junho!$C$7</f>
        <v>32.4</v>
      </c>
      <c r="E5" s="40">
        <f>[1]Junho!$C$8</f>
        <v>32.5</v>
      </c>
      <c r="F5" s="40">
        <f>[1]Junho!$C$9</f>
        <v>26.3</v>
      </c>
      <c r="G5" s="40">
        <f>[1]Junho!$C$10</f>
        <v>18.3</v>
      </c>
      <c r="H5" s="40">
        <f>[1]Junho!$C$11</f>
        <v>17.399999999999999</v>
      </c>
      <c r="I5" s="40">
        <f>[1]Junho!$C$12</f>
        <v>19.7</v>
      </c>
      <c r="J5" s="40">
        <f>[1]Junho!$C$13</f>
        <v>19.399999999999999</v>
      </c>
      <c r="K5" s="40">
        <f>[1]Junho!$C$14</f>
        <v>29.4</v>
      </c>
      <c r="L5" s="40">
        <f>[1]Junho!$C$15</f>
        <v>31.4</v>
      </c>
      <c r="M5" s="40">
        <f>[1]Junho!$C$16</f>
        <v>31.8</v>
      </c>
      <c r="N5" s="40">
        <f>[1]Junho!$C$17</f>
        <v>30.9</v>
      </c>
      <c r="O5" s="40">
        <f>[1]Junho!$C$18</f>
        <v>30.2</v>
      </c>
      <c r="P5" s="40">
        <f>[1]Junho!$C$19</f>
        <v>31</v>
      </c>
      <c r="Q5" s="40">
        <f>[1]Junho!$C$20</f>
        <v>30.2</v>
      </c>
      <c r="R5" s="40">
        <f>[1]Junho!$C$21</f>
        <v>30.7</v>
      </c>
      <c r="S5" s="40">
        <f>[1]Junho!$C$22</f>
        <v>32</v>
      </c>
      <c r="T5" s="40">
        <f>[1]Junho!$C$23</f>
        <v>31.6</v>
      </c>
      <c r="U5" s="40">
        <f>[1]Junho!$C$24</f>
        <v>25.9</v>
      </c>
      <c r="V5" s="40">
        <f>[1]Junho!$C$25</f>
        <v>19.2</v>
      </c>
      <c r="W5" s="40">
        <f>[1]Junho!$C$26</f>
        <v>23.2</v>
      </c>
      <c r="X5" s="40">
        <f>[1]Junho!$C$27</f>
        <v>23.5</v>
      </c>
      <c r="Y5" s="40">
        <f>[1]Junho!$C$28</f>
        <v>26.1</v>
      </c>
      <c r="Z5" s="40">
        <f>[1]Junho!$C$29</f>
        <v>27</v>
      </c>
      <c r="AA5" s="40">
        <f>[1]Junho!$C$30</f>
        <v>27.1</v>
      </c>
      <c r="AB5" s="40">
        <f>[1]Junho!$C$31</f>
        <v>29.4</v>
      </c>
      <c r="AC5" s="40">
        <f>[1]Junho!$C$32</f>
        <v>30.6</v>
      </c>
      <c r="AD5" s="40">
        <f>[1]Junho!$C$33</f>
        <v>30.9</v>
      </c>
      <c r="AE5" s="40">
        <f>[1]Junho!$C$34</f>
        <v>30.6</v>
      </c>
      <c r="AF5" s="41">
        <f>MAX(A5:AE5)</f>
        <v>32.5</v>
      </c>
      <c r="AG5" s="42">
        <f>AVERAGE(A5:AE5)</f>
        <v>27.693333333333335</v>
      </c>
    </row>
    <row r="6" spans="1:33" ht="17.100000000000001" customHeight="1" x14ac:dyDescent="0.2">
      <c r="A6" s="10" t="s">
        <v>0</v>
      </c>
      <c r="B6" s="3">
        <f>[2]Junho!$C$5</f>
        <v>27.7</v>
      </c>
      <c r="C6" s="3">
        <f>[2]Junho!$C$6</f>
        <v>28.8</v>
      </c>
      <c r="D6" s="3">
        <f>[2]Junho!$C$7</f>
        <v>29.9</v>
      </c>
      <c r="E6" s="3">
        <f>[2]Junho!$C$8</f>
        <v>22.8</v>
      </c>
      <c r="F6" s="3">
        <f>[2]Junho!$C$9</f>
        <v>14.7</v>
      </c>
      <c r="G6" s="3">
        <f>[2]Junho!$C$10</f>
        <v>15.8</v>
      </c>
      <c r="H6" s="3">
        <f>[2]Junho!$C$11</f>
        <v>14.9</v>
      </c>
      <c r="I6" s="3">
        <f>[2]Junho!$C$12</f>
        <v>18.2</v>
      </c>
      <c r="J6" s="3">
        <f>[2]Junho!$C$13</f>
        <v>19.2</v>
      </c>
      <c r="K6" s="3">
        <f>[2]Junho!$C$14</f>
        <v>25.1</v>
      </c>
      <c r="L6" s="3">
        <f>[2]Junho!$C$15</f>
        <v>28.6</v>
      </c>
      <c r="M6" s="3">
        <f>[2]Junho!$C$16</f>
        <v>29.1</v>
      </c>
      <c r="N6" s="3">
        <f>[2]Junho!$C$17</f>
        <v>27.6</v>
      </c>
      <c r="O6" s="3">
        <f>[2]Junho!$C$18</f>
        <v>28.1</v>
      </c>
      <c r="P6" s="3">
        <f>[2]Junho!$C$19</f>
        <v>27.2</v>
      </c>
      <c r="Q6" s="3">
        <f>[2]Junho!$C$20</f>
        <v>20.7</v>
      </c>
      <c r="R6" s="3">
        <f>[2]Junho!$C$21</f>
        <v>24.4</v>
      </c>
      <c r="S6" s="3">
        <f>[2]Junho!$C$22</f>
        <v>25.1</v>
      </c>
      <c r="T6" s="3">
        <f>[2]Junho!$C$23</f>
        <v>20.399999999999999</v>
      </c>
      <c r="U6" s="3">
        <f>[2]Junho!$C$24</f>
        <v>19.399999999999999</v>
      </c>
      <c r="V6" s="3">
        <f>[2]Junho!$C$25</f>
        <v>18.600000000000001</v>
      </c>
      <c r="W6" s="3">
        <f>[2]Junho!$C$26</f>
        <v>17.7</v>
      </c>
      <c r="X6" s="3">
        <f>[2]Junho!$C$27</f>
        <v>20.399999999999999</v>
      </c>
      <c r="Y6" s="3">
        <f>[2]Junho!$C$28</f>
        <v>23.9</v>
      </c>
      <c r="Z6" s="3">
        <f>[2]Junho!$C$29</f>
        <v>24.9</v>
      </c>
      <c r="AA6" s="3">
        <f>[2]Junho!$C$30</f>
        <v>23.9</v>
      </c>
      <c r="AB6" s="3">
        <f>[2]Junho!$C$31</f>
        <v>26.9</v>
      </c>
      <c r="AC6" s="3">
        <f>[2]Junho!$C$32</f>
        <v>28</v>
      </c>
      <c r="AD6" s="3">
        <f>[2]Junho!$C$33</f>
        <v>28.6</v>
      </c>
      <c r="AE6" s="3">
        <f>[2]Junho!$C$34</f>
        <v>29.1</v>
      </c>
      <c r="AF6" s="16">
        <f t="shared" ref="AF6:AF28" si="1">MAX(A6:AE6)</f>
        <v>29.9</v>
      </c>
      <c r="AG6" s="24">
        <f t="shared" ref="AG6:AG29" si="2">AVERAGE(A6:AE6)</f>
        <v>23.656666666666663</v>
      </c>
    </row>
    <row r="7" spans="1:33" ht="17.100000000000001" customHeight="1" x14ac:dyDescent="0.2">
      <c r="A7" s="10" t="s">
        <v>1</v>
      </c>
      <c r="B7" s="3">
        <f>[3]Junho!$C$5</f>
        <v>31.5</v>
      </c>
      <c r="C7" s="3">
        <f>[3]Junho!$C$6</f>
        <v>32.200000000000003</v>
      </c>
      <c r="D7" s="3">
        <f>[3]Junho!$C$7</f>
        <v>32</v>
      </c>
      <c r="E7" s="3">
        <f>[3]Junho!$C$8</f>
        <v>32</v>
      </c>
      <c r="F7" s="3">
        <f>[3]Junho!$C$9</f>
        <v>18.899999999999999</v>
      </c>
      <c r="G7" s="3">
        <f>[3]Junho!$C$10</f>
        <v>17.2</v>
      </c>
      <c r="H7" s="3">
        <f>[3]Junho!$C$11</f>
        <v>17.399999999999999</v>
      </c>
      <c r="I7" s="3">
        <f>[3]Junho!$C$12</f>
        <v>18</v>
      </c>
      <c r="J7" s="3">
        <f>[3]Junho!$C$13</f>
        <v>25.4</v>
      </c>
      <c r="K7" s="3">
        <f>[3]Junho!$C$14</f>
        <v>29.2</v>
      </c>
      <c r="L7" s="3">
        <f>[3]Junho!$C$15</f>
        <v>30.6</v>
      </c>
      <c r="M7" s="3">
        <f>[3]Junho!$C$16</f>
        <v>32.5</v>
      </c>
      <c r="N7" s="3">
        <f>[3]Junho!$C$17</f>
        <v>31.6</v>
      </c>
      <c r="O7" s="3">
        <f>[3]Junho!$C$18</f>
        <v>31.8</v>
      </c>
      <c r="P7" s="3">
        <f>[3]Junho!$C$19</f>
        <v>31.5</v>
      </c>
      <c r="Q7" s="3">
        <f>[3]Junho!$C$20</f>
        <v>31.3</v>
      </c>
      <c r="R7" s="3">
        <f>[3]Junho!$C$21</f>
        <v>30.9</v>
      </c>
      <c r="S7" s="3">
        <f>[3]Junho!$C$22</f>
        <v>29.6</v>
      </c>
      <c r="T7" s="3">
        <f>[3]Junho!$C$23</f>
        <v>30.7</v>
      </c>
      <c r="U7" s="3">
        <f>[3]Junho!$C$24</f>
        <v>24</v>
      </c>
      <c r="V7" s="3">
        <f>[3]Junho!$C$25</f>
        <v>20.3</v>
      </c>
      <c r="W7" s="3">
        <f>[3]Junho!$C$26</f>
        <v>22.5</v>
      </c>
      <c r="X7" s="3">
        <f>[3]Junho!$C$27</f>
        <v>24.4</v>
      </c>
      <c r="Y7" s="3">
        <f>[3]Junho!$C$28</f>
        <v>26.7</v>
      </c>
      <c r="Z7" s="3">
        <f>[3]Junho!$C$29</f>
        <v>27.7</v>
      </c>
      <c r="AA7" s="3">
        <f>[3]Junho!$C$30</f>
        <v>27.7</v>
      </c>
      <c r="AB7" s="3">
        <f>[3]Junho!$C$31</f>
        <v>30.6</v>
      </c>
      <c r="AC7" s="3">
        <f>[3]Junho!$C$32</f>
        <v>31.1</v>
      </c>
      <c r="AD7" s="3">
        <f>[3]Junho!$C$33</f>
        <v>31.1</v>
      </c>
      <c r="AE7" s="3">
        <f>[3]Junho!$C$34</f>
        <v>31.1</v>
      </c>
      <c r="AF7" s="16">
        <f t="shared" si="1"/>
        <v>32.5</v>
      </c>
      <c r="AG7" s="24">
        <f t="shared" si="2"/>
        <v>27.716666666666676</v>
      </c>
    </row>
    <row r="8" spans="1:33" ht="17.100000000000001" customHeight="1" x14ac:dyDescent="0.2">
      <c r="A8" s="10" t="s">
        <v>49</v>
      </c>
      <c r="B8" s="3">
        <f>[4]Junho!$C$5</f>
        <v>28.4</v>
      </c>
      <c r="C8" s="3">
        <f>[4]Junho!$C$6</f>
        <v>30.5</v>
      </c>
      <c r="D8" s="3">
        <f>[4]Junho!$C$7</f>
        <v>30.6</v>
      </c>
      <c r="E8" s="3">
        <f>[4]Junho!$C$8</f>
        <v>28.4</v>
      </c>
      <c r="F8" s="3">
        <f>[4]Junho!$C$9</f>
        <v>15.7</v>
      </c>
      <c r="G8" s="3">
        <f>[4]Junho!$C$10</f>
        <v>15.1</v>
      </c>
      <c r="H8" s="3">
        <f>[4]Junho!$C$11</f>
        <v>14.2</v>
      </c>
      <c r="I8" s="3">
        <f>[4]Junho!$C$12</f>
        <v>15.4</v>
      </c>
      <c r="J8" s="3">
        <f>[4]Junho!$C$13</f>
        <v>25.1</v>
      </c>
      <c r="K8" s="3">
        <f>[4]Junho!$C$14</f>
        <v>28.9</v>
      </c>
      <c r="L8" s="3">
        <f>[4]Junho!$C$15</f>
        <v>30.3</v>
      </c>
      <c r="M8" s="3">
        <f>[4]Junho!$C$16</f>
        <v>31.1</v>
      </c>
      <c r="N8" s="3">
        <f>[4]Junho!$C$17</f>
        <v>30.9</v>
      </c>
      <c r="O8" s="3">
        <f>[4]Junho!$C$18</f>
        <v>31</v>
      </c>
      <c r="P8" s="3">
        <f>[4]Junho!$C$19</f>
        <v>30.3</v>
      </c>
      <c r="Q8" s="3">
        <f>[4]Junho!$C$20</f>
        <v>27.9</v>
      </c>
      <c r="R8" s="3">
        <f>[4]Junho!$C$21</f>
        <v>29.7</v>
      </c>
      <c r="S8" s="3">
        <f>[4]Junho!$C$22</f>
        <v>25.4</v>
      </c>
      <c r="T8" s="3">
        <f>[4]Junho!$C$23</f>
        <v>22.2</v>
      </c>
      <c r="U8" s="3">
        <f>[4]Junho!$C$24</f>
        <v>19.899999999999999</v>
      </c>
      <c r="V8" s="3">
        <f>[4]Junho!$C$25</f>
        <v>20.6</v>
      </c>
      <c r="W8" s="3">
        <f>[4]Junho!$C$26</f>
        <v>20.100000000000001</v>
      </c>
      <c r="X8" s="3">
        <f>[4]Junho!$C$27</f>
        <v>24.1</v>
      </c>
      <c r="Y8" s="3">
        <f>[4]Junho!$C$28</f>
        <v>26.1</v>
      </c>
      <c r="Z8" s="3">
        <f>[4]Junho!$C$29</f>
        <v>25.2</v>
      </c>
      <c r="AA8" s="3">
        <f>[4]Junho!$C$30</f>
        <v>25.4</v>
      </c>
      <c r="AB8" s="3">
        <f>[4]Junho!$C$31</f>
        <v>29.6</v>
      </c>
      <c r="AC8" s="3">
        <f>[4]Junho!$C$32</f>
        <v>30.2</v>
      </c>
      <c r="AD8" s="3">
        <f>[4]Junho!$C$33</f>
        <v>29.8</v>
      </c>
      <c r="AE8" s="3">
        <f>[4]Junho!$C$34</f>
        <v>30.6</v>
      </c>
      <c r="AF8" s="16">
        <f t="shared" si="1"/>
        <v>31.1</v>
      </c>
      <c r="AG8" s="24">
        <f t="shared" si="2"/>
        <v>25.756666666666668</v>
      </c>
    </row>
    <row r="9" spans="1:33" ht="17.100000000000001" customHeight="1" x14ac:dyDescent="0.2">
      <c r="A9" s="10" t="s">
        <v>2</v>
      </c>
      <c r="B9" s="3">
        <f>[5]Junho!$C$5</f>
        <v>29.6</v>
      </c>
      <c r="C9" s="3">
        <f>[5]Junho!$C$6</f>
        <v>29.5</v>
      </c>
      <c r="D9" s="3">
        <f>[5]Junho!$C$7</f>
        <v>29.3</v>
      </c>
      <c r="E9" s="3">
        <f>[5]Junho!$C$8</f>
        <v>28.2</v>
      </c>
      <c r="F9" s="3">
        <f>[5]Junho!$C$9</f>
        <v>24.4</v>
      </c>
      <c r="G9" s="3">
        <f>[5]Junho!$C$10</f>
        <v>18.100000000000001</v>
      </c>
      <c r="H9" s="3">
        <f>[5]Junho!$C$11</f>
        <v>14.6</v>
      </c>
      <c r="I9" s="3">
        <f>[5]Junho!$C$12</f>
        <v>18</v>
      </c>
      <c r="J9" s="3">
        <f>[5]Junho!$C$13</f>
        <v>22.8</v>
      </c>
      <c r="K9" s="3">
        <f>[5]Junho!$C$14</f>
        <v>27.2</v>
      </c>
      <c r="L9" s="3">
        <f>[5]Junho!$C$15</f>
        <v>28.6</v>
      </c>
      <c r="M9" s="3">
        <f>[5]Junho!$C$16</f>
        <v>30.3</v>
      </c>
      <c r="N9" s="3">
        <f>[5]Junho!$C$17</f>
        <v>29.7</v>
      </c>
      <c r="O9" s="3">
        <f>[5]Junho!$C$18</f>
        <v>29.7</v>
      </c>
      <c r="P9" s="3">
        <f>[5]Junho!$C$19</f>
        <v>29.2</v>
      </c>
      <c r="Q9" s="3">
        <f>[5]Junho!$C$20</f>
        <v>28.9</v>
      </c>
      <c r="R9" s="3">
        <f>[5]Junho!$C$21</f>
        <v>28.3</v>
      </c>
      <c r="S9" s="3">
        <f>[5]Junho!$C$22</f>
        <v>28.7</v>
      </c>
      <c r="T9" s="3">
        <f>[5]Junho!$C$23</f>
        <v>28.3</v>
      </c>
      <c r="U9" s="3">
        <f>[5]Junho!$C$24</f>
        <v>24.4</v>
      </c>
      <c r="V9" s="3">
        <f>[5]Junho!$C$25</f>
        <v>19.3</v>
      </c>
      <c r="W9" s="3">
        <f>[5]Junho!$C$26</f>
        <v>21</v>
      </c>
      <c r="X9" s="3">
        <f>[5]Junho!$C$27</f>
        <v>23.2</v>
      </c>
      <c r="Y9" s="3">
        <f>[5]Junho!$C$28</f>
        <v>27.5</v>
      </c>
      <c r="Z9" s="3">
        <f>[5]Junho!$C$29</f>
        <v>28.2</v>
      </c>
      <c r="AA9" s="3">
        <f>[5]Junho!$C$30</f>
        <v>25.7</v>
      </c>
      <c r="AB9" s="3">
        <f>[5]Junho!$C$31</f>
        <v>28.3</v>
      </c>
      <c r="AC9" s="3">
        <f>[5]Junho!$C$32</f>
        <v>28.9</v>
      </c>
      <c r="AD9" s="3">
        <f>[5]Junho!$C$33</f>
        <v>28.3</v>
      </c>
      <c r="AE9" s="3">
        <f>[5]Junho!$C$34</f>
        <v>28.4</v>
      </c>
      <c r="AF9" s="16">
        <f t="shared" si="1"/>
        <v>30.3</v>
      </c>
      <c r="AG9" s="24">
        <f t="shared" si="2"/>
        <v>26.219999999999995</v>
      </c>
    </row>
    <row r="10" spans="1:33" ht="17.100000000000001" customHeight="1" x14ac:dyDescent="0.2">
      <c r="A10" s="10" t="s">
        <v>3</v>
      </c>
      <c r="B10" s="3">
        <f>[6]Junho!$C$5</f>
        <v>30.7</v>
      </c>
      <c r="C10" s="3">
        <f>[6]Junho!$C$6</f>
        <v>30.2</v>
      </c>
      <c r="D10" s="3">
        <f>[6]Junho!$C$7</f>
        <v>31.9</v>
      </c>
      <c r="E10" s="3">
        <f>[6]Junho!$C$8</f>
        <v>32.200000000000003</v>
      </c>
      <c r="F10" s="3">
        <f>[6]Junho!$C$9</f>
        <v>24.8</v>
      </c>
      <c r="G10" s="3">
        <f>[6]Junho!$C$10</f>
        <v>22.4</v>
      </c>
      <c r="H10" s="3">
        <f>[6]Junho!$C$11</f>
        <v>20.7</v>
      </c>
      <c r="I10" s="3">
        <f>[6]Junho!$C$12</f>
        <v>17.899999999999999</v>
      </c>
      <c r="J10" s="3">
        <f>[6]Junho!$C$13</f>
        <v>20.7</v>
      </c>
      <c r="K10" s="3">
        <f>[6]Junho!$C$14</f>
        <v>27.1</v>
      </c>
      <c r="L10" s="3">
        <f>[6]Junho!$C$15</f>
        <v>30.7</v>
      </c>
      <c r="M10" s="3">
        <f>[6]Junho!$C$16</f>
        <v>30.5</v>
      </c>
      <c r="N10" s="3">
        <f>[6]Junho!$C$17</f>
        <v>30.4</v>
      </c>
      <c r="O10" s="3">
        <f>[6]Junho!$C$18</f>
        <v>29.8</v>
      </c>
      <c r="P10" s="3">
        <f>[6]Junho!$C$19</f>
        <v>29.9</v>
      </c>
      <c r="Q10" s="3">
        <f>[6]Junho!$C$20</f>
        <v>29.9</v>
      </c>
      <c r="R10" s="3">
        <f>[6]Junho!$C$21</f>
        <v>29.6</v>
      </c>
      <c r="S10" s="3">
        <f>[6]Junho!$C$22</f>
        <v>31.1</v>
      </c>
      <c r="T10" s="3">
        <f>[6]Junho!$C$23</f>
        <v>32.1</v>
      </c>
      <c r="U10" s="3">
        <f>[6]Junho!$C$24</f>
        <v>28.3</v>
      </c>
      <c r="V10" s="3">
        <f>[6]Junho!$C$25</f>
        <v>26.8</v>
      </c>
      <c r="W10" s="3">
        <f>[6]Junho!$C$26</f>
        <v>23.4</v>
      </c>
      <c r="X10" s="3">
        <f>[6]Junho!$C$27</f>
        <v>23.4</v>
      </c>
      <c r="Y10" s="3">
        <f>[6]Junho!$C$28</f>
        <v>25.8</v>
      </c>
      <c r="Z10" s="3">
        <f>[6]Junho!$C$29</f>
        <v>27.9</v>
      </c>
      <c r="AA10" s="3">
        <f>[6]Junho!$C$30</f>
        <v>27.1</v>
      </c>
      <c r="AB10" s="3">
        <f>[6]Junho!$C$31</f>
        <v>28.1</v>
      </c>
      <c r="AC10" s="3">
        <f>[6]Junho!$C$32</f>
        <v>29</v>
      </c>
      <c r="AD10" s="3">
        <f>[6]Junho!$C$33</f>
        <v>29.3</v>
      </c>
      <c r="AE10" s="3">
        <f>[6]Junho!$C$34</f>
        <v>29.5</v>
      </c>
      <c r="AF10" s="16">
        <f t="shared" si="1"/>
        <v>32.200000000000003</v>
      </c>
      <c r="AG10" s="24">
        <f t="shared" si="2"/>
        <v>27.70666666666666</v>
      </c>
    </row>
    <row r="11" spans="1:33" ht="17.100000000000001" customHeight="1" x14ac:dyDescent="0.2">
      <c r="A11" s="10" t="s">
        <v>4</v>
      </c>
      <c r="B11" s="3">
        <f>[7]Junho!$C$5</f>
        <v>27.8</v>
      </c>
      <c r="C11" s="3">
        <f>[7]Junho!$C$6</f>
        <v>28</v>
      </c>
      <c r="D11" s="3">
        <f>[7]Junho!$C$7</f>
        <v>28.7</v>
      </c>
      <c r="E11" s="3">
        <f>[7]Junho!$C$8</f>
        <v>28.7</v>
      </c>
      <c r="F11" s="3">
        <f>[7]Junho!$C$9</f>
        <v>22.4</v>
      </c>
      <c r="G11" s="3">
        <f>[7]Junho!$C$10</f>
        <v>22.3</v>
      </c>
      <c r="H11" s="3">
        <f>[7]Junho!$C$11</f>
        <v>19</v>
      </c>
      <c r="I11" s="3">
        <f>[7]Junho!$C$12</f>
        <v>18</v>
      </c>
      <c r="J11" s="3">
        <f>[7]Junho!$C$13</f>
        <v>21.8</v>
      </c>
      <c r="K11" s="3">
        <f>[7]Junho!$C$14</f>
        <v>26.1</v>
      </c>
      <c r="L11" s="3">
        <f>[7]Junho!$C$15</f>
        <v>28.4</v>
      </c>
      <c r="M11" s="3">
        <f>[7]Junho!$C$16</f>
        <v>28.5</v>
      </c>
      <c r="N11" s="3">
        <f>[7]Junho!$C$17</f>
        <v>27.4</v>
      </c>
      <c r="O11" s="3">
        <f>[7]Junho!$C$18</f>
        <v>28.1</v>
      </c>
      <c r="P11" s="3">
        <f>[7]Junho!$C$19</f>
        <v>27.4</v>
      </c>
      <c r="Q11" s="3">
        <f>[7]Junho!$C$20</f>
        <v>27.2</v>
      </c>
      <c r="R11" s="3">
        <f>[7]Junho!$C$21</f>
        <v>27.5</v>
      </c>
      <c r="S11" s="3">
        <f>[7]Junho!$C$22</f>
        <v>28.1</v>
      </c>
      <c r="T11" s="3">
        <f>[7]Junho!$C$23</f>
        <v>28.5</v>
      </c>
      <c r="U11" s="3">
        <f>[7]Junho!$C$24</f>
        <v>26.3</v>
      </c>
      <c r="V11" s="3">
        <f>[7]Junho!$C$25</f>
        <v>27</v>
      </c>
      <c r="W11" s="3">
        <f>[7]Junho!$C$26</f>
        <v>21.8</v>
      </c>
      <c r="X11" s="3">
        <f>[7]Junho!$C$27</f>
        <v>22.5</v>
      </c>
      <c r="Y11" s="3">
        <f>[7]Junho!$C$28</f>
        <v>26.8</v>
      </c>
      <c r="Z11" s="3">
        <f>[7]Junho!$C$29</f>
        <v>26.6</v>
      </c>
      <c r="AA11" s="3">
        <f>[7]Junho!$C$30</f>
        <v>25.4</v>
      </c>
      <c r="AB11" s="3">
        <f>[7]Junho!$C$31</f>
        <v>26.5</v>
      </c>
      <c r="AC11" s="3">
        <f>[7]Junho!$C$32</f>
        <v>26.8</v>
      </c>
      <c r="AD11" s="3">
        <f>[7]Junho!$C$33</f>
        <v>26.9</v>
      </c>
      <c r="AE11" s="3">
        <f>[7]Junho!$C$34</f>
        <v>27.1</v>
      </c>
      <c r="AF11" s="16">
        <f t="shared" si="1"/>
        <v>28.7</v>
      </c>
      <c r="AG11" s="24">
        <f t="shared" si="2"/>
        <v>25.919999999999995</v>
      </c>
    </row>
    <row r="12" spans="1:33" ht="17.100000000000001" customHeight="1" x14ac:dyDescent="0.2">
      <c r="A12" s="10" t="s">
        <v>5</v>
      </c>
      <c r="B12" s="3">
        <f>[8]Junho!$C$5</f>
        <v>28.9</v>
      </c>
      <c r="C12" s="3">
        <f>[8]Junho!$C$6</f>
        <v>32.1</v>
      </c>
      <c r="D12" s="3">
        <f>[8]Junho!$C$7</f>
        <v>33.4</v>
      </c>
      <c r="E12" s="3">
        <f>[8]Junho!$C$8</f>
        <v>33.1</v>
      </c>
      <c r="F12" s="3">
        <f>[8]Junho!$C$9</f>
        <v>18.399999999999999</v>
      </c>
      <c r="G12" s="3">
        <f>[8]Junho!$C$10</f>
        <v>19.3</v>
      </c>
      <c r="H12" s="3">
        <f>[8]Junho!$C$11</f>
        <v>17.2</v>
      </c>
      <c r="I12" s="3">
        <f>[8]Junho!$C$12</f>
        <v>18</v>
      </c>
      <c r="J12" s="3">
        <f>[8]Junho!$C$13</f>
        <v>23.7</v>
      </c>
      <c r="K12" s="3">
        <f>[8]Junho!$C$14</f>
        <v>30.1</v>
      </c>
      <c r="L12" s="3">
        <f>[8]Junho!$C$15</f>
        <v>29.9</v>
      </c>
      <c r="M12" s="3">
        <f>[8]Junho!$C$16</f>
        <v>32.6</v>
      </c>
      <c r="N12" s="3">
        <f>[8]Junho!$C$17</f>
        <v>32.4</v>
      </c>
      <c r="O12" s="3">
        <f>[8]Junho!$C$18</f>
        <v>32.4</v>
      </c>
      <c r="P12" s="3">
        <f>[8]Junho!$C$19</f>
        <v>32.799999999999997</v>
      </c>
      <c r="Q12" s="3">
        <f>[8]Junho!$C$20</f>
        <v>32.700000000000003</v>
      </c>
      <c r="R12" s="3">
        <f>[8]Junho!$C$21</f>
        <v>32.200000000000003</v>
      </c>
      <c r="S12" s="3">
        <f>[8]Junho!$C$22</f>
        <v>31.2</v>
      </c>
      <c r="T12" s="3">
        <f>[8]Junho!$C$23</f>
        <v>32.299999999999997</v>
      </c>
      <c r="U12" s="3">
        <f>[8]Junho!$C$24</f>
        <v>28.3</v>
      </c>
      <c r="V12" s="3">
        <f>[8]Junho!$C$25</f>
        <v>23.8</v>
      </c>
      <c r="W12" s="3">
        <f>[8]Junho!$C$26</f>
        <v>22.9</v>
      </c>
      <c r="X12" s="3">
        <f>[8]Junho!$C$27</f>
        <v>24</v>
      </c>
      <c r="Y12" s="3">
        <f>[8]Junho!$C$28</f>
        <v>26.9</v>
      </c>
      <c r="Z12" s="3">
        <f>[8]Junho!$C$29</f>
        <v>29</v>
      </c>
      <c r="AA12" s="3">
        <f>[8]Junho!$C$30</f>
        <v>27.2</v>
      </c>
      <c r="AB12" s="3">
        <f>[8]Junho!$C$31</f>
        <v>30.8</v>
      </c>
      <c r="AC12" s="3">
        <f>[8]Junho!$C$32</f>
        <v>32.4</v>
      </c>
      <c r="AD12" s="3">
        <f>[8]Junho!$C$33</f>
        <v>32.700000000000003</v>
      </c>
      <c r="AE12" s="3">
        <f>[8]Junho!$C$34</f>
        <v>31.9</v>
      </c>
      <c r="AF12" s="16">
        <f t="shared" si="1"/>
        <v>33.4</v>
      </c>
      <c r="AG12" s="24">
        <f t="shared" si="2"/>
        <v>28.419999999999995</v>
      </c>
    </row>
    <row r="13" spans="1:33" ht="17.100000000000001" customHeight="1" x14ac:dyDescent="0.2">
      <c r="A13" s="10" t="s">
        <v>6</v>
      </c>
      <c r="B13" s="3">
        <f>[9]Junho!$C$5</f>
        <v>30.6</v>
      </c>
      <c r="C13" s="3">
        <f>[9]Junho!$C$6</f>
        <v>30.9</v>
      </c>
      <c r="D13" s="3">
        <f>[9]Junho!$C$7</f>
        <v>31.6</v>
      </c>
      <c r="E13" s="3">
        <f>[9]Junho!$C$8</f>
        <v>30.7</v>
      </c>
      <c r="F13" s="3">
        <f>[9]Junho!$C$9</f>
        <v>24.1</v>
      </c>
      <c r="G13" s="3">
        <f>[9]Junho!$C$10</f>
        <v>24.6</v>
      </c>
      <c r="H13" s="3">
        <f>[9]Junho!$C$11</f>
        <v>22.5</v>
      </c>
      <c r="I13" s="3">
        <f>[9]Junho!$C$12</f>
        <v>22.1</v>
      </c>
      <c r="J13" s="3">
        <f>[9]Junho!$C$13</f>
        <v>26.7</v>
      </c>
      <c r="K13" s="3">
        <f>[9]Junho!$C$14</f>
        <v>30.5</v>
      </c>
      <c r="L13" s="3">
        <f>[9]Junho!$C$15</f>
        <v>30.7</v>
      </c>
      <c r="M13" s="3">
        <f>[9]Junho!$C$16</f>
        <v>31.3</v>
      </c>
      <c r="N13" s="3">
        <f>[9]Junho!$C$17</f>
        <v>30.2</v>
      </c>
      <c r="O13" s="3">
        <f>[9]Junho!$C$18</f>
        <v>30.7</v>
      </c>
      <c r="P13" s="3">
        <f>[9]Junho!$C$19</f>
        <v>30.9</v>
      </c>
      <c r="Q13" s="3">
        <f>[9]Junho!$C$20</f>
        <v>30.6</v>
      </c>
      <c r="R13" s="3">
        <f>[9]Junho!$C$21</f>
        <v>31.1</v>
      </c>
      <c r="S13" s="3">
        <f>[9]Junho!$C$22</f>
        <v>31.5</v>
      </c>
      <c r="T13" s="3">
        <f>[9]Junho!$C$23</f>
        <v>31.2</v>
      </c>
      <c r="U13" s="3">
        <f>[9]Junho!$C$24</f>
        <v>26.9</v>
      </c>
      <c r="V13" s="3">
        <f>[9]Junho!$C$25</f>
        <v>30.4</v>
      </c>
      <c r="W13" s="3">
        <f>[9]Junho!$C$26</f>
        <v>25.1</v>
      </c>
      <c r="X13" s="3">
        <f>[9]Junho!$C$27</f>
        <v>24.4</v>
      </c>
      <c r="Y13" s="3">
        <f>[9]Junho!$C$28</f>
        <v>27.5</v>
      </c>
      <c r="Z13" s="3">
        <f>[9]Junho!$C$29</f>
        <v>29</v>
      </c>
      <c r="AA13" s="3">
        <f>[9]Junho!$C$30</f>
        <v>30.1</v>
      </c>
      <c r="AB13" s="3">
        <f>[9]Junho!$C$31</f>
        <v>30.5</v>
      </c>
      <c r="AC13" s="3">
        <f>[9]Junho!$C$32</f>
        <v>30.4</v>
      </c>
      <c r="AD13" s="3">
        <f>[9]Junho!$C$33</f>
        <v>31.1</v>
      </c>
      <c r="AE13" s="3">
        <f>[9]Junho!$C$34</f>
        <v>30.7</v>
      </c>
      <c r="AF13" s="16">
        <f t="shared" si="1"/>
        <v>31.6</v>
      </c>
      <c r="AG13" s="24">
        <f t="shared" si="2"/>
        <v>28.953333333333333</v>
      </c>
    </row>
    <row r="14" spans="1:33" ht="17.100000000000001" customHeight="1" x14ac:dyDescent="0.2">
      <c r="A14" s="10" t="s">
        <v>7</v>
      </c>
      <c r="B14" s="3">
        <f>[10]Junho!$C$5</f>
        <v>27.7</v>
      </c>
      <c r="C14" s="3">
        <f>[10]Junho!$C$6</f>
        <v>28.9</v>
      </c>
      <c r="D14" s="3">
        <f>[10]Junho!$C$7</f>
        <v>29.1</v>
      </c>
      <c r="E14" s="3">
        <f>[10]Junho!$C$8</f>
        <v>28.9</v>
      </c>
      <c r="F14" s="3">
        <f>[10]Junho!$C$9</f>
        <v>13.5</v>
      </c>
      <c r="G14" s="3">
        <f>[10]Junho!$C$10</f>
        <v>16.3</v>
      </c>
      <c r="H14" s="3">
        <f>[10]Junho!$C$11</f>
        <v>13.1</v>
      </c>
      <c r="I14" s="3">
        <f>[10]Junho!$C$12</f>
        <v>17.399999999999999</v>
      </c>
      <c r="J14" s="3">
        <f>[10]Junho!$C$13</f>
        <v>19.100000000000001</v>
      </c>
      <c r="K14" s="3">
        <f>[10]Junho!$C$14</f>
        <v>25.6</v>
      </c>
      <c r="L14" s="3">
        <f>[10]Junho!$C$15</f>
        <v>28</v>
      </c>
      <c r="M14" s="3">
        <f>[10]Junho!$C$16</f>
        <v>29.1</v>
      </c>
      <c r="N14" s="3">
        <f>[10]Junho!$C$17</f>
        <v>27.9</v>
      </c>
      <c r="O14" s="3">
        <f>[10]Junho!$C$18</f>
        <v>27.8</v>
      </c>
      <c r="P14" s="3">
        <f>[10]Junho!$C$19</f>
        <v>26.9</v>
      </c>
      <c r="Q14" s="3">
        <f>[10]Junho!$C$20</f>
        <v>25.5</v>
      </c>
      <c r="R14" s="3">
        <f>[10]Junho!$C$21</f>
        <v>27.7</v>
      </c>
      <c r="S14" s="3">
        <f>[10]Junho!$C$22</f>
        <v>28.5</v>
      </c>
      <c r="T14" s="3">
        <f>[10]Junho!$C$23</f>
        <v>21.7</v>
      </c>
      <c r="U14" s="3">
        <f>[10]Junho!$C$24</f>
        <v>20.7</v>
      </c>
      <c r="V14" s="3">
        <f>[10]Junho!$C$25</f>
        <v>18</v>
      </c>
      <c r="W14" s="3">
        <f>[10]Junho!$C$26</f>
        <v>19.5</v>
      </c>
      <c r="X14" s="3">
        <f>[10]Junho!$C$27</f>
        <v>20.2</v>
      </c>
      <c r="Y14" s="3">
        <f>[10]Junho!$C$28</f>
        <v>23.3</v>
      </c>
      <c r="Z14" s="3">
        <f>[10]Junho!$C$29</f>
        <v>24.7</v>
      </c>
      <c r="AA14" s="3">
        <f>[10]Junho!$C$30</f>
        <v>22.8</v>
      </c>
      <c r="AB14" s="3">
        <f>[10]Junho!$C$31</f>
        <v>26.9</v>
      </c>
      <c r="AC14" s="3">
        <f>[10]Junho!$C$32</f>
        <v>28.1</v>
      </c>
      <c r="AD14" s="3">
        <f>[10]Junho!$C$33</f>
        <v>28.6</v>
      </c>
      <c r="AE14" s="3">
        <f>[10]Junho!$C$34</f>
        <v>28.2</v>
      </c>
      <c r="AF14" s="16">
        <f t="shared" si="1"/>
        <v>29.1</v>
      </c>
      <c r="AG14" s="24">
        <f t="shared" si="2"/>
        <v>24.123333333333331</v>
      </c>
    </row>
    <row r="15" spans="1:33" ht="17.100000000000001" customHeight="1" x14ac:dyDescent="0.2">
      <c r="A15" s="10" t="s">
        <v>8</v>
      </c>
      <c r="B15" s="3">
        <f>[11]Junho!$C$5</f>
        <v>27.8</v>
      </c>
      <c r="C15" s="3">
        <f>[11]Junho!$C$6</f>
        <v>24.9</v>
      </c>
      <c r="D15" s="3">
        <f>[11]Junho!$C$7</f>
        <v>28.2</v>
      </c>
      <c r="E15" s="3" t="str">
        <f>[11]Junho!$C$8</f>
        <v>**</v>
      </c>
      <c r="F15" s="3" t="str">
        <f>[11]Junho!$C$9</f>
        <v>**</v>
      </c>
      <c r="G15" s="3" t="str">
        <f>[11]Junho!$C$10</f>
        <v>**</v>
      </c>
      <c r="H15" s="3" t="str">
        <f>[11]Junho!$C$11</f>
        <v>**</v>
      </c>
      <c r="I15" s="3">
        <f>[11]Junho!$C$12</f>
        <v>18.2</v>
      </c>
      <c r="J15" s="3">
        <f>[11]Junho!$C$13</f>
        <v>17.7</v>
      </c>
      <c r="K15" s="3">
        <f>[11]Junho!$C$14</f>
        <v>24.1</v>
      </c>
      <c r="L15" s="3" t="str">
        <f>[11]Junho!$C$15</f>
        <v>**</v>
      </c>
      <c r="M15" s="3" t="str">
        <f>[11]Junho!$C$16</f>
        <v>**</v>
      </c>
      <c r="N15" s="3" t="str">
        <f>[11]Junho!$C$17</f>
        <v>**</v>
      </c>
      <c r="O15" s="3" t="str">
        <f>[11]Junho!$C$18</f>
        <v>**</v>
      </c>
      <c r="P15" s="3" t="str">
        <f>[11]Junho!$C$19</f>
        <v>**</v>
      </c>
      <c r="Q15" s="3" t="str">
        <f>[11]Junho!$C$20</f>
        <v>**</v>
      </c>
      <c r="R15" s="3" t="str">
        <f>[11]Junho!$C$21</f>
        <v>**</v>
      </c>
      <c r="S15" s="3" t="str">
        <f>[11]Junho!$C$22</f>
        <v>**</v>
      </c>
      <c r="T15" s="3" t="str">
        <f>[11]Junho!$C$23</f>
        <v>**</v>
      </c>
      <c r="U15" s="3" t="str">
        <f>[11]Junho!$C$24</f>
        <v>**</v>
      </c>
      <c r="V15" s="3" t="str">
        <f>[11]Junho!$C$25</f>
        <v>**</v>
      </c>
      <c r="W15" s="3" t="str">
        <f>[11]Junho!$C$26</f>
        <v>**</v>
      </c>
      <c r="X15" s="3" t="str">
        <f>[11]Junho!$C$27</f>
        <v>**</v>
      </c>
      <c r="Y15" s="3" t="str">
        <f>[11]Junho!$C$28</f>
        <v>**</v>
      </c>
      <c r="Z15" s="3" t="str">
        <f>[11]Junho!$C$29</f>
        <v>**</v>
      </c>
      <c r="AA15" s="3" t="str">
        <f>[11]Junho!$C$30</f>
        <v>**</v>
      </c>
      <c r="AB15" s="3" t="str">
        <f>[11]Junho!$C$31</f>
        <v>**</v>
      </c>
      <c r="AC15" s="3" t="str">
        <f>[11]Junho!$C$32</f>
        <v>**</v>
      </c>
      <c r="AD15" s="3" t="str">
        <f>[11]Junho!$C$33</f>
        <v>**</v>
      </c>
      <c r="AE15" s="3" t="str">
        <f>[11]Junho!$C$34</f>
        <v>**</v>
      </c>
      <c r="AF15" s="16">
        <f t="shared" si="1"/>
        <v>28.2</v>
      </c>
      <c r="AG15" s="24">
        <f t="shared" si="2"/>
        <v>23.483333333333334</v>
      </c>
    </row>
    <row r="16" spans="1:33" ht="17.100000000000001" customHeight="1" x14ac:dyDescent="0.2">
      <c r="A16" s="10" t="s">
        <v>9</v>
      </c>
      <c r="B16" s="3">
        <f>[12]Junho!$C$5</f>
        <v>28</v>
      </c>
      <c r="C16" s="3">
        <f>[12]Junho!$C$6</f>
        <v>28.1</v>
      </c>
      <c r="D16" s="3">
        <f>[12]Junho!$C$7</f>
        <v>30.2</v>
      </c>
      <c r="E16" s="3">
        <f>[12]Junho!$C$8</f>
        <v>30.1</v>
      </c>
      <c r="F16" s="3">
        <f>[12]Junho!$C$9</f>
        <v>15.4</v>
      </c>
      <c r="G16" s="3">
        <f>[12]Junho!$C$10</f>
        <v>17.5</v>
      </c>
      <c r="H16" s="3">
        <f>[12]Junho!$C$11</f>
        <v>15.4</v>
      </c>
      <c r="I16" s="3">
        <f>[12]Junho!$C$12</f>
        <v>19.2</v>
      </c>
      <c r="J16" s="3">
        <f>[12]Junho!$C$13</f>
        <v>18.899999999999999</v>
      </c>
      <c r="K16" s="3">
        <f>[12]Junho!$C$14</f>
        <v>26.3</v>
      </c>
      <c r="L16" s="3">
        <f>[12]Junho!$C$15</f>
        <v>29.2</v>
      </c>
      <c r="M16" s="3">
        <f>[12]Junho!$C$16</f>
        <v>30.4</v>
      </c>
      <c r="N16" s="3">
        <f>[12]Junho!$C$17</f>
        <v>28.9</v>
      </c>
      <c r="O16" s="3">
        <f>[12]Junho!$C$18</f>
        <v>28.6</v>
      </c>
      <c r="P16" s="3">
        <f>[12]Junho!$C$19</f>
        <v>27.4</v>
      </c>
      <c r="Q16" s="3">
        <f>[12]Junho!$C$20</f>
        <v>26.3</v>
      </c>
      <c r="R16" s="3">
        <f>[12]Junho!$C$21</f>
        <v>28.8</v>
      </c>
      <c r="S16" s="3">
        <f>[12]Junho!$C$22</f>
        <v>29.7</v>
      </c>
      <c r="T16" s="3">
        <f>[12]Junho!$C$23</f>
        <v>22.2</v>
      </c>
      <c r="U16" s="3">
        <f>[12]Junho!$C$24</f>
        <v>21</v>
      </c>
      <c r="V16" s="3">
        <f>[12]Junho!$C$25</f>
        <v>18.3</v>
      </c>
      <c r="W16" s="3">
        <f>[12]Junho!$C$26</f>
        <v>20.2</v>
      </c>
      <c r="X16" s="3">
        <f>[12]Junho!$C$27</f>
        <v>21.1</v>
      </c>
      <c r="Y16" s="3">
        <f>[12]Junho!$C$28</f>
        <v>23.6</v>
      </c>
      <c r="Z16" s="3">
        <f>[12]Junho!$C$29</f>
        <v>25.5</v>
      </c>
      <c r="AA16" s="3">
        <f>[12]Junho!$C$30</f>
        <v>24.4</v>
      </c>
      <c r="AB16" s="3">
        <f>[12]Junho!$C$31</f>
        <v>27.4</v>
      </c>
      <c r="AC16" s="3">
        <f>[12]Junho!$C$32</f>
        <v>28.7</v>
      </c>
      <c r="AD16" s="3">
        <f>[12]Junho!$C$33</f>
        <v>29.3</v>
      </c>
      <c r="AE16" s="3">
        <f>[12]Junho!$C$34</f>
        <v>29.2</v>
      </c>
      <c r="AF16" s="16">
        <f t="shared" si="1"/>
        <v>30.4</v>
      </c>
      <c r="AG16" s="24">
        <f t="shared" si="2"/>
        <v>24.97666666666667</v>
      </c>
    </row>
    <row r="17" spans="1:33" ht="17.100000000000001" customHeight="1" x14ac:dyDescent="0.2">
      <c r="A17" s="10" t="s">
        <v>48</v>
      </c>
      <c r="B17" s="3">
        <f>[13]Junho!$C$5</f>
        <v>28</v>
      </c>
      <c r="C17" s="3">
        <f>[13]Junho!$C$6</f>
        <v>28.1</v>
      </c>
      <c r="D17" s="3">
        <f>[13]Junho!$C$7</f>
        <v>30.2</v>
      </c>
      <c r="E17" s="3">
        <f>[13]Junho!$C$8</f>
        <v>30.1</v>
      </c>
      <c r="F17" s="3">
        <f>[13]Junho!$C$9</f>
        <v>15.4</v>
      </c>
      <c r="G17" s="3">
        <f>[13]Junho!$C$10</f>
        <v>17.5</v>
      </c>
      <c r="H17" s="3">
        <f>[13]Junho!$C$11</f>
        <v>15.4</v>
      </c>
      <c r="I17" s="3">
        <f>[13]Junho!$C$12</f>
        <v>19.2</v>
      </c>
      <c r="J17" s="3">
        <f>[13]Junho!$C$13</f>
        <v>18.899999999999999</v>
      </c>
      <c r="K17" s="3">
        <f>[13]Junho!$C$14</f>
        <v>26.3</v>
      </c>
      <c r="L17" s="3">
        <f>[13]Junho!$C$15</f>
        <v>29.2</v>
      </c>
      <c r="M17" s="3">
        <f>[13]Junho!$C$16</f>
        <v>30.4</v>
      </c>
      <c r="N17" s="3">
        <f>[13]Junho!$C$17</f>
        <v>28.9</v>
      </c>
      <c r="O17" s="3">
        <f>[13]Junho!$C$18</f>
        <v>30.9</v>
      </c>
      <c r="P17" s="3">
        <f>[13]Junho!$C$19</f>
        <v>30</v>
      </c>
      <c r="Q17" s="3">
        <f>[13]Junho!$C$20</f>
        <v>29.9</v>
      </c>
      <c r="R17" s="3">
        <f>[13]Junho!$C$21</f>
        <v>29.5</v>
      </c>
      <c r="S17" s="3">
        <f>[13]Junho!$C$22</f>
        <v>28.9</v>
      </c>
      <c r="T17" s="3">
        <f>[13]Junho!$C$23</f>
        <v>25.3</v>
      </c>
      <c r="U17" s="3">
        <f>[13]Junho!$C$24</f>
        <v>22.8</v>
      </c>
      <c r="V17" s="3">
        <f>[13]Junho!$C$25</f>
        <v>20.399999999999999</v>
      </c>
      <c r="W17" s="3">
        <f>[13]Junho!$C$26</f>
        <v>21.7</v>
      </c>
      <c r="X17" s="3">
        <f>[13]Junho!$C$27</f>
        <v>23.3</v>
      </c>
      <c r="Y17" s="3">
        <f>[13]Junho!$C$28</f>
        <v>25.8</v>
      </c>
      <c r="Z17" s="3">
        <f>[13]Junho!$C$29</f>
        <v>26.8</v>
      </c>
      <c r="AA17" s="3">
        <f>[13]Junho!$C$30</f>
        <v>23.9</v>
      </c>
      <c r="AB17" s="3">
        <f>[13]Junho!$C$31</f>
        <v>29.2</v>
      </c>
      <c r="AC17" s="3">
        <f>[13]Junho!$C$32</f>
        <v>30.1</v>
      </c>
      <c r="AD17" s="3">
        <f>[13]Junho!$C$33</f>
        <v>29.7</v>
      </c>
      <c r="AE17" s="3">
        <f>[13]Junho!$C$34</f>
        <v>30.3</v>
      </c>
      <c r="AF17" s="16">
        <f t="shared" si="1"/>
        <v>30.9</v>
      </c>
      <c r="AG17" s="24">
        <f t="shared" si="2"/>
        <v>25.869999999999994</v>
      </c>
    </row>
    <row r="18" spans="1:33" ht="17.100000000000001" customHeight="1" x14ac:dyDescent="0.2">
      <c r="A18" s="10" t="s">
        <v>10</v>
      </c>
      <c r="B18" s="3">
        <f>[14]Junho!$C$5</f>
        <v>27.7</v>
      </c>
      <c r="C18" s="3">
        <f>[14]Junho!$C$6</f>
        <v>28.6</v>
      </c>
      <c r="D18" s="3">
        <f>[14]Junho!$C$7</f>
        <v>30.2</v>
      </c>
      <c r="E18" s="3">
        <f>[14]Junho!$C$8</f>
        <v>26.4</v>
      </c>
      <c r="F18" s="3">
        <f>[14]Junho!$C$9</f>
        <v>15.2</v>
      </c>
      <c r="G18" s="3">
        <f>[14]Junho!$C$10</f>
        <v>16.399999999999999</v>
      </c>
      <c r="H18" s="3">
        <f>[14]Junho!$C$11</f>
        <v>15</v>
      </c>
      <c r="I18" s="3">
        <f>[14]Junho!$C$12</f>
        <v>18.8</v>
      </c>
      <c r="J18" s="3">
        <f>[14]Junho!$C$13</f>
        <v>18.8</v>
      </c>
      <c r="K18" s="3">
        <f>[14]Junho!$C$14</f>
        <v>26.4</v>
      </c>
      <c r="L18" s="3">
        <f>[14]Junho!$C$15</f>
        <v>28.8</v>
      </c>
      <c r="M18" s="3">
        <f>[14]Junho!$C$16</f>
        <v>29.9</v>
      </c>
      <c r="N18" s="3">
        <f>[14]Junho!$C$17</f>
        <v>29.2</v>
      </c>
      <c r="O18" s="3">
        <f>[14]Junho!$C$18</f>
        <v>28.9</v>
      </c>
      <c r="P18" s="3">
        <f>[14]Junho!$C$19</f>
        <v>27.8</v>
      </c>
      <c r="Q18" s="3">
        <f>[14]Junho!$C$20</f>
        <v>24.9</v>
      </c>
      <c r="R18" s="3">
        <f>[14]Junho!$C$21</f>
        <v>27.3</v>
      </c>
      <c r="S18" s="3">
        <f>[14]Junho!$C$22</f>
        <v>26.8</v>
      </c>
      <c r="T18" s="3">
        <f>[14]Junho!$C$23</f>
        <v>20.399999999999999</v>
      </c>
      <c r="U18" s="3">
        <f>[14]Junho!$C$24</f>
        <v>19.899999999999999</v>
      </c>
      <c r="V18" s="3">
        <f>[14]Junho!$C$25</f>
        <v>19.399999999999999</v>
      </c>
      <c r="W18" s="3">
        <f>[14]Junho!$C$26</f>
        <v>18.600000000000001</v>
      </c>
      <c r="X18" s="3">
        <f>[14]Junho!$C$27</f>
        <v>21.6</v>
      </c>
      <c r="Y18" s="3">
        <f>[14]Junho!$C$28</f>
        <v>24.4</v>
      </c>
      <c r="Z18" s="3">
        <f>[14]Junho!$C$29</f>
        <v>25.3</v>
      </c>
      <c r="AA18" s="3">
        <f>[14]Junho!$C$30</f>
        <v>24</v>
      </c>
      <c r="AB18" s="3">
        <f>[14]Junho!$C$31</f>
        <v>27.4</v>
      </c>
      <c r="AC18" s="3">
        <f>[14]Junho!$C$32</f>
        <v>28.6</v>
      </c>
      <c r="AD18" s="3">
        <f>[14]Junho!$C$33</f>
        <v>29.1</v>
      </c>
      <c r="AE18" s="3">
        <f>[14]Junho!$C$34</f>
        <v>29</v>
      </c>
      <c r="AF18" s="16">
        <f t="shared" si="1"/>
        <v>30.2</v>
      </c>
      <c r="AG18" s="24">
        <f t="shared" si="2"/>
        <v>24.493333333333332</v>
      </c>
    </row>
    <row r="19" spans="1:33" ht="17.100000000000001" customHeight="1" x14ac:dyDescent="0.2">
      <c r="A19" s="10" t="s">
        <v>11</v>
      </c>
      <c r="B19" s="3">
        <f>[15]Junho!$C$5</f>
        <v>30.7</v>
      </c>
      <c r="C19" s="3">
        <f>[15]Junho!$C$6</f>
        <v>30.8</v>
      </c>
      <c r="D19" s="3">
        <f>[15]Junho!$C$7</f>
        <v>31.1</v>
      </c>
      <c r="E19" s="3">
        <f>[15]Junho!$C$8</f>
        <v>29.9</v>
      </c>
      <c r="F19" s="3">
        <f>[15]Junho!$C$9</f>
        <v>16.2</v>
      </c>
      <c r="G19" s="3">
        <f>[15]Junho!$C$10</f>
        <v>15.1</v>
      </c>
      <c r="H19" s="3">
        <f>[15]Junho!$C$11</f>
        <v>15.2</v>
      </c>
      <c r="I19" s="3">
        <f>[15]Junho!$C$12</f>
        <v>17.899999999999999</v>
      </c>
      <c r="J19" s="3">
        <f>[15]Junho!$C$13</f>
        <v>21.2</v>
      </c>
      <c r="K19" s="3">
        <f>[15]Junho!$C$14</f>
        <v>28.3</v>
      </c>
      <c r="L19" s="3">
        <f>[15]Junho!$C$15</f>
        <v>29.4</v>
      </c>
      <c r="M19" s="3">
        <f>[15]Junho!$C$16</f>
        <v>31.1</v>
      </c>
      <c r="N19" s="3">
        <f>[15]Junho!$C$17</f>
        <v>30.2</v>
      </c>
      <c r="O19" s="3">
        <f>[15]Junho!$C$18</f>
        <v>29.9</v>
      </c>
      <c r="P19" s="3">
        <f>[15]Junho!$C$19</f>
        <v>30.1</v>
      </c>
      <c r="Q19" s="3">
        <f>[15]Junho!$C$20</f>
        <v>28.5</v>
      </c>
      <c r="R19" s="3">
        <f>[15]Junho!$C$21</f>
        <v>29.3</v>
      </c>
      <c r="S19" s="3">
        <f>[15]Junho!$C$22</f>
        <v>29.5</v>
      </c>
      <c r="T19" s="3">
        <f>[15]Junho!$C$23</f>
        <v>27.3</v>
      </c>
      <c r="U19" s="3">
        <f>[15]Junho!$C$24</f>
        <v>22.7</v>
      </c>
      <c r="V19" s="3">
        <f>[15]Junho!$C$25</f>
        <v>18.5</v>
      </c>
      <c r="W19" s="3">
        <f>[15]Junho!$C$26</f>
        <v>21.6</v>
      </c>
      <c r="X19" s="3">
        <f>[15]Junho!$C$27</f>
        <v>21</v>
      </c>
      <c r="Y19" s="3">
        <f>[15]Junho!$C$28</f>
        <v>24.1</v>
      </c>
      <c r="Z19" s="3">
        <f>[15]Junho!$C$29</f>
        <v>26.1</v>
      </c>
      <c r="AA19" s="3">
        <f>[15]Junho!$C$30</f>
        <v>21.3</v>
      </c>
      <c r="AB19" s="3">
        <f>[15]Junho!$C$31</f>
        <v>28.7</v>
      </c>
      <c r="AC19" s="3">
        <f>[15]Junho!$C$32</f>
        <v>30.4</v>
      </c>
      <c r="AD19" s="3">
        <f>[15]Junho!$C$33</f>
        <v>30.2</v>
      </c>
      <c r="AE19" s="3">
        <f>[15]Junho!$C$34</f>
        <v>30</v>
      </c>
      <c r="AF19" s="16">
        <f t="shared" si="1"/>
        <v>31.1</v>
      </c>
      <c r="AG19" s="24">
        <f t="shared" si="2"/>
        <v>25.876666666666669</v>
      </c>
    </row>
    <row r="20" spans="1:33" ht="17.100000000000001" customHeight="1" x14ac:dyDescent="0.2">
      <c r="A20" s="10" t="s">
        <v>12</v>
      </c>
      <c r="B20" s="3">
        <f>[16]Junho!$C$5</f>
        <v>30.9</v>
      </c>
      <c r="C20" s="3">
        <f>[16]Junho!$C$6</f>
        <v>31.4</v>
      </c>
      <c r="D20" s="3">
        <f>[16]Junho!$C$7</f>
        <v>31.9</v>
      </c>
      <c r="E20" s="3">
        <f>[16]Junho!$C$8</f>
        <v>32.200000000000003</v>
      </c>
      <c r="F20" s="3">
        <f>[16]Junho!$C$9</f>
        <v>19.899999999999999</v>
      </c>
      <c r="G20" s="3">
        <f>[16]Junho!$C$10</f>
        <v>17.2</v>
      </c>
      <c r="H20" s="3">
        <f>[16]Junho!$C$11</f>
        <v>16.5</v>
      </c>
      <c r="I20" s="3">
        <f>[16]Junho!$C$12</f>
        <v>18.100000000000001</v>
      </c>
      <c r="J20" s="3">
        <f>[16]Junho!$C$13</f>
        <v>24.8</v>
      </c>
      <c r="K20" s="3">
        <f>[16]Junho!$C$14</f>
        <v>28.4</v>
      </c>
      <c r="L20" s="3">
        <f>[16]Junho!$C$15</f>
        <v>30.1</v>
      </c>
      <c r="M20" s="3">
        <f>[16]Junho!$C$16</f>
        <v>31.5</v>
      </c>
      <c r="N20" s="3">
        <f>[16]Junho!$C$17</f>
        <v>31.7</v>
      </c>
      <c r="O20" s="3">
        <f>[16]Junho!$C$18</f>
        <v>31.4</v>
      </c>
      <c r="P20" s="3">
        <f>[16]Junho!$C$19</f>
        <v>30.7</v>
      </c>
      <c r="Q20" s="3">
        <f>[16]Junho!$C$20</f>
        <v>30.7</v>
      </c>
      <c r="R20" s="3">
        <f>[16]Junho!$C$21</f>
        <v>30</v>
      </c>
      <c r="S20" s="3">
        <f>[16]Junho!$C$22</f>
        <v>28.1</v>
      </c>
      <c r="T20" s="3">
        <f>[16]Junho!$C$23</f>
        <v>30.8</v>
      </c>
      <c r="U20" s="3">
        <f>[16]Junho!$C$24</f>
        <v>24.8</v>
      </c>
      <c r="V20" s="3">
        <f>[16]Junho!$C$25</f>
        <v>20.399999999999999</v>
      </c>
      <c r="W20" s="3">
        <f>[16]Junho!$C$26</f>
        <v>23.7</v>
      </c>
      <c r="X20" s="3">
        <f>[16]Junho!$C$27</f>
        <v>23.6</v>
      </c>
      <c r="Y20" s="3">
        <f>[16]Junho!$C$28</f>
        <v>26.9</v>
      </c>
      <c r="Z20" s="3">
        <f>[16]Junho!$C$29</f>
        <v>27.2</v>
      </c>
      <c r="AA20" s="3">
        <f>[16]Junho!$C$30</f>
        <v>27.5</v>
      </c>
      <c r="AB20" s="3">
        <f>[16]Junho!$C$31</f>
        <v>29.4</v>
      </c>
      <c r="AC20" s="3">
        <f>[16]Junho!$C$32</f>
        <v>30.5</v>
      </c>
      <c r="AD20" s="3">
        <f>[16]Junho!$C$33</f>
        <v>30.3</v>
      </c>
      <c r="AE20" s="3">
        <f>[16]Junho!$C$34</f>
        <v>30.6</v>
      </c>
      <c r="AF20" s="16">
        <f t="shared" si="1"/>
        <v>32.200000000000003</v>
      </c>
      <c r="AG20" s="24">
        <f t="shared" si="2"/>
        <v>27.373333333333331</v>
      </c>
    </row>
    <row r="21" spans="1:33" ht="17.100000000000001" customHeight="1" x14ac:dyDescent="0.2">
      <c r="A21" s="10" t="s">
        <v>13</v>
      </c>
      <c r="B21" s="3">
        <f>[17]Junho!$C$5</f>
        <v>31.4</v>
      </c>
      <c r="C21" s="3">
        <f>[17]Junho!$C$6</f>
        <v>32.9</v>
      </c>
      <c r="D21" s="3">
        <f>[17]Junho!$C$7</f>
        <v>33.200000000000003</v>
      </c>
      <c r="E21" s="3">
        <f>[17]Junho!$C$8</f>
        <v>33</v>
      </c>
      <c r="F21" s="3">
        <f>[17]Junho!$C$9</f>
        <v>20.2</v>
      </c>
      <c r="G21" s="3">
        <f>[17]Junho!$C$10</f>
        <v>21.2</v>
      </c>
      <c r="H21" s="3">
        <f>[17]Junho!$C$11</f>
        <v>17.600000000000001</v>
      </c>
      <c r="I21" s="3">
        <f>[17]Junho!$C$12</f>
        <v>19.3</v>
      </c>
      <c r="J21" s="3">
        <f>[17]Junho!$C$13</f>
        <v>24.9</v>
      </c>
      <c r="K21" s="3">
        <f>[17]Junho!$C$14</f>
        <v>30.4</v>
      </c>
      <c r="L21" s="3">
        <f>[17]Junho!$C$15</f>
        <v>31.4</v>
      </c>
      <c r="M21" s="3">
        <f>[17]Junho!$C$16</f>
        <v>33.5</v>
      </c>
      <c r="N21" s="3">
        <f>[17]Junho!$C$17</f>
        <v>32.9</v>
      </c>
      <c r="O21" s="3">
        <f>[17]Junho!$C$18</f>
        <v>32.9</v>
      </c>
      <c r="P21" s="3">
        <f>[17]Junho!$C$19</f>
        <v>32.9</v>
      </c>
      <c r="Q21" s="3">
        <f>[17]Junho!$C$20</f>
        <v>32.6</v>
      </c>
      <c r="R21" s="3">
        <f>[17]Junho!$C$21</f>
        <v>32.1</v>
      </c>
      <c r="S21" s="3">
        <f>[17]Junho!$C$22</f>
        <v>31.7</v>
      </c>
      <c r="T21" s="3">
        <f>[17]Junho!$C$23</f>
        <v>32.200000000000003</v>
      </c>
      <c r="U21" s="3">
        <f>[17]Junho!$C$24</f>
        <v>25.8</v>
      </c>
      <c r="V21" s="3">
        <f>[17]Junho!$C$25</f>
        <v>26.5</v>
      </c>
      <c r="W21" s="3">
        <f>[17]Junho!$C$26</f>
        <v>24.2</v>
      </c>
      <c r="X21" s="3">
        <f>[17]Junho!$C$27</f>
        <v>25.2</v>
      </c>
      <c r="Y21" s="3">
        <f>[17]Junho!$C$28</f>
        <v>28.3</v>
      </c>
      <c r="Z21" s="3">
        <f>[17]Junho!$C$29</f>
        <v>28.5</v>
      </c>
      <c r="AA21" s="3">
        <f>[17]Junho!$C$30</f>
        <v>28.7</v>
      </c>
      <c r="AB21" s="3">
        <f>[17]Junho!$C$31</f>
        <v>32.700000000000003</v>
      </c>
      <c r="AC21" s="3">
        <f>[17]Junho!$C$32</f>
        <v>32.299999999999997</v>
      </c>
      <c r="AD21" s="3">
        <f>[17]Junho!$C$33</f>
        <v>32.1</v>
      </c>
      <c r="AE21" s="3">
        <f>[17]Junho!$C$34</f>
        <v>32.799999999999997</v>
      </c>
      <c r="AF21" s="16">
        <f t="shared" si="1"/>
        <v>33.5</v>
      </c>
      <c r="AG21" s="24">
        <f t="shared" si="2"/>
        <v>29.113333333333333</v>
      </c>
    </row>
    <row r="22" spans="1:33" ht="17.100000000000001" customHeight="1" x14ac:dyDescent="0.2">
      <c r="A22" s="10" t="s">
        <v>14</v>
      </c>
      <c r="B22" s="3">
        <f>[18]Junho!$C$5</f>
        <v>25.6</v>
      </c>
      <c r="C22" s="3">
        <f>[18]Junho!$C$6</f>
        <v>24.9</v>
      </c>
      <c r="D22" s="3">
        <f>[18]Junho!$C$7</f>
        <v>25.6</v>
      </c>
      <c r="E22" s="3">
        <f>[18]Junho!$C$8</f>
        <v>27.4</v>
      </c>
      <c r="F22" s="3">
        <f>[18]Junho!$C$9</f>
        <v>25.6</v>
      </c>
      <c r="G22" s="3">
        <f>[18]Junho!$C$10</f>
        <v>22.2</v>
      </c>
      <c r="H22" s="3">
        <f>[18]Junho!$C$11</f>
        <v>20.8</v>
      </c>
      <c r="I22" s="3">
        <f>[18]Junho!$C$12</f>
        <v>17.600000000000001</v>
      </c>
      <c r="J22" s="3">
        <f>[18]Junho!$C$13</f>
        <v>19.100000000000001</v>
      </c>
      <c r="K22" s="3">
        <f>[18]Junho!$C$14</f>
        <v>23.4</v>
      </c>
      <c r="L22" s="3">
        <f>[18]Junho!$C$15</f>
        <v>22.5</v>
      </c>
      <c r="M22" s="3">
        <f>[18]Junho!$C$16</f>
        <v>25</v>
      </c>
      <c r="N22" s="3">
        <f>[18]Junho!$C$17</f>
        <v>24.5</v>
      </c>
      <c r="O22" s="3">
        <f>[18]Junho!$C$18</f>
        <v>26</v>
      </c>
      <c r="P22" s="3">
        <f>[18]Junho!$C$19</f>
        <v>25.3</v>
      </c>
      <c r="Q22" s="3">
        <f>[18]Junho!$C$20</f>
        <v>24.8</v>
      </c>
      <c r="R22" s="3">
        <f>[18]Junho!$C$21</f>
        <v>25.4</v>
      </c>
      <c r="S22" s="3">
        <f>[18]Junho!$C$22</f>
        <v>25</v>
      </c>
      <c r="T22" s="3">
        <f>[18]Junho!$C$23</f>
        <v>29</v>
      </c>
      <c r="U22" s="3">
        <f>[18]Junho!$C$24</f>
        <v>27</v>
      </c>
      <c r="V22" s="3">
        <f>[18]Junho!$C$25</f>
        <v>22.8</v>
      </c>
      <c r="W22" s="3">
        <f>[18]Junho!$C$26</f>
        <v>22.2</v>
      </c>
      <c r="X22" s="3">
        <f>[18]Junho!$C$27</f>
        <v>19.8</v>
      </c>
      <c r="Y22" s="3">
        <f>[18]Junho!$C$28</f>
        <v>21</v>
      </c>
      <c r="Z22" s="3">
        <f>[18]Junho!$C$29</f>
        <v>20.6</v>
      </c>
      <c r="AA22" s="3">
        <f>[18]Junho!$C$30</f>
        <v>21.6</v>
      </c>
      <c r="AB22" s="3">
        <f>[18]Junho!$C$31</f>
        <v>23.6</v>
      </c>
      <c r="AC22" s="3">
        <f>[18]Junho!$C$32</f>
        <v>23.1</v>
      </c>
      <c r="AD22" s="3">
        <f>[18]Junho!$C$33</f>
        <v>23.6</v>
      </c>
      <c r="AE22" s="3">
        <f>[18]Junho!$C$34</f>
        <v>25.4</v>
      </c>
      <c r="AF22" s="16">
        <f t="shared" si="1"/>
        <v>29</v>
      </c>
      <c r="AG22" s="24">
        <f t="shared" si="2"/>
        <v>23.680000000000003</v>
      </c>
    </row>
    <row r="23" spans="1:33" ht="17.100000000000001" customHeight="1" x14ac:dyDescent="0.2">
      <c r="A23" s="10" t="s">
        <v>15</v>
      </c>
      <c r="B23" s="3">
        <f>[19]Junho!$C$5</f>
        <v>25.8</v>
      </c>
      <c r="C23" s="3">
        <f>[19]Junho!$C$6</f>
        <v>27.5</v>
      </c>
      <c r="D23" s="3">
        <f>[19]Junho!$C$7</f>
        <v>26.9</v>
      </c>
      <c r="E23" s="3">
        <f>[19]Junho!$C$8</f>
        <v>23.9</v>
      </c>
      <c r="F23" s="3">
        <f>[19]Junho!$C$9</f>
        <v>13.5</v>
      </c>
      <c r="G23" s="3">
        <f>[19]Junho!$C$10</f>
        <v>15.5</v>
      </c>
      <c r="H23" s="3">
        <f>[19]Junho!$C$11</f>
        <v>17.8</v>
      </c>
      <c r="I23" s="3">
        <f>[19]Junho!$C$12</f>
        <v>24.6</v>
      </c>
      <c r="J23" s="3">
        <f>[19]Junho!$C$13</f>
        <v>26.4</v>
      </c>
      <c r="K23" s="3">
        <f>[19]Junho!$C$14</f>
        <v>27.1</v>
      </c>
      <c r="L23" s="3">
        <f>[19]Junho!$C$15</f>
        <v>26.9</v>
      </c>
      <c r="M23" s="3">
        <f>[19]Junho!$C$16</f>
        <v>26.6</v>
      </c>
      <c r="N23" s="3">
        <f>[19]Junho!$C$17</f>
        <v>26.9</v>
      </c>
      <c r="O23" s="3">
        <f>[19]Junho!$C$18</f>
        <v>26.6</v>
      </c>
      <c r="P23" s="3">
        <f>[19]Junho!$C$19</f>
        <v>26.2</v>
      </c>
      <c r="Q23" s="3">
        <f>[19]Junho!$C$20</f>
        <v>21.5</v>
      </c>
      <c r="R23" s="3">
        <f>[19]Junho!$C$21</f>
        <v>25</v>
      </c>
      <c r="S23" s="3">
        <f>[19]Junho!$C$22</f>
        <v>24.4</v>
      </c>
      <c r="T23" s="3" t="str">
        <f>[19]Junho!$C$23</f>
        <v>**</v>
      </c>
      <c r="U23" s="3">
        <f>[19]Junho!$C$24</f>
        <v>16</v>
      </c>
      <c r="V23" s="3">
        <f>[19]Junho!$C$25</f>
        <v>17.899999999999999</v>
      </c>
      <c r="W23" s="3">
        <f>[19]Junho!$C$26</f>
        <v>15.2</v>
      </c>
      <c r="X23" s="3">
        <f>[19]Junho!$C$27</f>
        <v>19.600000000000001</v>
      </c>
      <c r="Y23" s="3">
        <f>[19]Junho!$C$28</f>
        <v>22.5</v>
      </c>
      <c r="Z23" s="3">
        <f>[19]Junho!$C$29</f>
        <v>23</v>
      </c>
      <c r="AA23" s="3">
        <f>[19]Junho!$C$30</f>
        <v>18.100000000000001</v>
      </c>
      <c r="AB23" s="3">
        <f>[19]Junho!$C$31</f>
        <v>25.2</v>
      </c>
      <c r="AC23" s="3">
        <f>[19]Junho!$C$32</f>
        <v>26.5</v>
      </c>
      <c r="AD23" s="3">
        <f>[19]Junho!$C$33</f>
        <v>27.4</v>
      </c>
      <c r="AE23" s="3">
        <f>[19]Junho!$C$34</f>
        <v>27.7</v>
      </c>
      <c r="AF23" s="16">
        <f t="shared" si="1"/>
        <v>27.7</v>
      </c>
      <c r="AG23" s="24">
        <f t="shared" si="2"/>
        <v>23.179310344827588</v>
      </c>
    </row>
    <row r="24" spans="1:33" ht="17.100000000000001" customHeight="1" x14ac:dyDescent="0.2">
      <c r="A24" s="10" t="s">
        <v>16</v>
      </c>
      <c r="B24" s="3">
        <f>[20]Junho!$C$5</f>
        <v>24.4</v>
      </c>
      <c r="C24" s="3">
        <f>[20]Junho!$C$6</f>
        <v>30.8</v>
      </c>
      <c r="D24" s="3">
        <f>[20]Junho!$C$7</f>
        <v>30.6</v>
      </c>
      <c r="E24" s="3">
        <f>[20]Junho!$C$8</f>
        <v>25.4</v>
      </c>
      <c r="F24" s="3">
        <f>[20]Junho!$C$9</f>
        <v>17</v>
      </c>
      <c r="G24" s="3">
        <f>[20]Junho!$C$10</f>
        <v>14.2</v>
      </c>
      <c r="H24" s="3">
        <f>[20]Junho!$C$11</f>
        <v>14.6</v>
      </c>
      <c r="I24" s="3">
        <f>[20]Junho!$C$12</f>
        <v>13.8</v>
      </c>
      <c r="J24" s="3">
        <f>[20]Junho!$C$13</f>
        <v>21.8</v>
      </c>
      <c r="K24" s="3">
        <f>[20]Junho!$C$14</f>
        <v>27.7</v>
      </c>
      <c r="L24" s="3">
        <f>[20]Junho!$C$15</f>
        <v>29.2</v>
      </c>
      <c r="M24" s="3">
        <f>[20]Junho!$C$16</f>
        <v>31</v>
      </c>
      <c r="N24" s="3">
        <f>[20]Junho!$C$17</f>
        <v>31.6</v>
      </c>
      <c r="O24" s="3">
        <f>[20]Junho!$C$18</f>
        <v>31.8</v>
      </c>
      <c r="P24" s="3">
        <f>[20]Junho!$C$19</f>
        <v>31.1</v>
      </c>
      <c r="Q24" s="3">
        <f>[20]Junho!$C$20</f>
        <v>30.2</v>
      </c>
      <c r="R24" s="3">
        <f>[20]Junho!$C$21</f>
        <v>29.5</v>
      </c>
      <c r="S24" s="3">
        <f>[20]Junho!$C$22</f>
        <v>25.3</v>
      </c>
      <c r="T24" s="3">
        <f>[20]Junho!$C$23</f>
        <v>21.9</v>
      </c>
      <c r="U24" s="3">
        <f>[20]Junho!$C$24</f>
        <v>19.5</v>
      </c>
      <c r="V24" s="3">
        <f>[20]Junho!$C$25</f>
        <v>20.6</v>
      </c>
      <c r="W24" s="3">
        <f>[20]Junho!$C$26</f>
        <v>20.100000000000001</v>
      </c>
      <c r="X24" s="3">
        <f>[20]Junho!$C$27</f>
        <v>23.8</v>
      </c>
      <c r="Y24" s="3">
        <f>[20]Junho!$C$28</f>
        <v>26.2</v>
      </c>
      <c r="Z24" s="3">
        <f>[20]Junho!$C$29</f>
        <v>27.3</v>
      </c>
      <c r="AA24" s="3">
        <f>[20]Junho!$C$30</f>
        <v>27.5</v>
      </c>
      <c r="AB24" s="3">
        <f>[20]Junho!$C$31</f>
        <v>29.8</v>
      </c>
      <c r="AC24" s="3">
        <f>[20]Junho!$C$32</f>
        <v>30.6</v>
      </c>
      <c r="AD24" s="3">
        <f>[20]Junho!$C$33</f>
        <v>30.7</v>
      </c>
      <c r="AE24" s="3">
        <f>[20]Junho!$C$34</f>
        <v>30.9</v>
      </c>
      <c r="AF24" s="16">
        <f t="shared" si="1"/>
        <v>31.8</v>
      </c>
      <c r="AG24" s="24">
        <f t="shared" si="2"/>
        <v>25.63</v>
      </c>
    </row>
    <row r="25" spans="1:33" ht="17.100000000000001" customHeight="1" x14ac:dyDescent="0.2">
      <c r="A25" s="10" t="s">
        <v>17</v>
      </c>
      <c r="B25" s="3">
        <f>[21]Junho!$C$5</f>
        <v>28.5</v>
      </c>
      <c r="C25" s="3">
        <f>[21]Junho!$C$6</f>
        <v>30.6</v>
      </c>
      <c r="D25" s="3">
        <f>[21]Junho!$C$7</f>
        <v>30.6</v>
      </c>
      <c r="E25" s="3">
        <f>[21]Junho!$C$8</f>
        <v>30.5</v>
      </c>
      <c r="F25" s="3">
        <f>[21]Junho!$C$9</f>
        <v>16.100000000000001</v>
      </c>
      <c r="G25" s="3">
        <f>[21]Junho!$C$10</f>
        <v>16</v>
      </c>
      <c r="H25" s="3">
        <f>[21]Junho!$C$11</f>
        <v>15.5</v>
      </c>
      <c r="I25" s="3">
        <f>[21]Junho!$C$12</f>
        <v>17.7</v>
      </c>
      <c r="J25" s="3">
        <f>[21]Junho!$C$13</f>
        <v>21.5</v>
      </c>
      <c r="K25" s="3">
        <f>[21]Junho!$C$14</f>
        <v>27.8</v>
      </c>
      <c r="L25" s="3">
        <f>[21]Junho!$C$15</f>
        <v>30.3</v>
      </c>
      <c r="M25" s="3">
        <f>[21]Junho!$C$16</f>
        <v>31</v>
      </c>
      <c r="N25" s="3">
        <f>[21]Junho!$C$17</f>
        <v>29.7</v>
      </c>
      <c r="O25" s="3">
        <f>[21]Junho!$C$18</f>
        <v>29.9</v>
      </c>
      <c r="P25" s="3">
        <f>[21]Junho!$C$19</f>
        <v>30.1</v>
      </c>
      <c r="Q25" s="3">
        <f>[21]Junho!$C$20</f>
        <v>28.3</v>
      </c>
      <c r="R25" s="3">
        <f>[21]Junho!$C$21</f>
        <v>29.7</v>
      </c>
      <c r="S25" s="3">
        <f>[21]Junho!$C$22</f>
        <v>30.4</v>
      </c>
      <c r="T25" s="3">
        <f>[21]Junho!$C$23</f>
        <v>27.3</v>
      </c>
      <c r="U25" s="3">
        <f>[21]Junho!$C$24</f>
        <v>22.9</v>
      </c>
      <c r="V25" s="3">
        <f>[21]Junho!$C$25</f>
        <v>19.100000000000001</v>
      </c>
      <c r="W25" s="3">
        <f>[21]Junho!$C$26</f>
        <v>22.4</v>
      </c>
      <c r="X25" s="3">
        <f>[21]Junho!$C$27</f>
        <v>21.8</v>
      </c>
      <c r="Y25" s="3">
        <f>[21]Junho!$C$28</f>
        <v>24.7</v>
      </c>
      <c r="Z25" s="3">
        <f>[21]Junho!$C$29</f>
        <v>25.7</v>
      </c>
      <c r="AA25" s="3">
        <f>[21]Junho!$C$30</f>
        <v>25.5</v>
      </c>
      <c r="AB25" s="3">
        <f>[21]Junho!$C$31</f>
        <v>29.1</v>
      </c>
      <c r="AC25" s="3">
        <f>[21]Junho!$C$32</f>
        <v>30</v>
      </c>
      <c r="AD25" s="3">
        <f>[21]Junho!$C$33</f>
        <v>30.3</v>
      </c>
      <c r="AE25" s="3">
        <f>[21]Junho!$C$34</f>
        <v>29.9</v>
      </c>
      <c r="AF25" s="16">
        <f t="shared" si="1"/>
        <v>31</v>
      </c>
      <c r="AG25" s="24">
        <f t="shared" si="2"/>
        <v>26.096666666666668</v>
      </c>
    </row>
    <row r="26" spans="1:33" ht="17.100000000000001" customHeight="1" x14ac:dyDescent="0.2">
      <c r="A26" s="10" t="s">
        <v>18</v>
      </c>
      <c r="B26" s="3">
        <f>[22]Junho!$C$5</f>
        <v>28.5</v>
      </c>
      <c r="C26" s="3">
        <f>[22]Junho!$C$6</f>
        <v>28.8</v>
      </c>
      <c r="D26" s="3">
        <f>[22]Junho!$C$7</f>
        <v>29.2</v>
      </c>
      <c r="E26" s="3">
        <f>[22]Junho!$C$8</f>
        <v>28.8</v>
      </c>
      <c r="F26" s="3">
        <f>[22]Junho!$C$9</f>
        <v>21.8</v>
      </c>
      <c r="G26" s="3">
        <f>[22]Junho!$C$10</f>
        <v>23.2</v>
      </c>
      <c r="H26" s="3">
        <f>[22]Junho!$C$11</f>
        <v>17.899999999999999</v>
      </c>
      <c r="I26" s="3">
        <f>[22]Junho!$C$12</f>
        <v>21</v>
      </c>
      <c r="J26" s="3">
        <f>[22]Junho!$C$13</f>
        <v>21.8</v>
      </c>
      <c r="K26" s="3">
        <f>[22]Junho!$C$14</f>
        <v>27.2</v>
      </c>
      <c r="L26" s="3">
        <f>[22]Junho!$C$15</f>
        <v>28.2</v>
      </c>
      <c r="M26" s="3">
        <f>[22]Junho!$C$16</f>
        <v>28.8</v>
      </c>
      <c r="N26" s="3">
        <f>[22]Junho!$C$17</f>
        <v>28.4</v>
      </c>
      <c r="O26" s="3">
        <f>[22]Junho!$C$18</f>
        <v>28.4</v>
      </c>
      <c r="P26" s="3">
        <f>[22]Junho!$C$19</f>
        <v>28.4</v>
      </c>
      <c r="Q26" s="3">
        <f>[22]Junho!$C$20</f>
        <v>28.4</v>
      </c>
      <c r="R26" s="3">
        <f>[22]Junho!$C$21</f>
        <v>27.7</v>
      </c>
      <c r="S26" s="3">
        <f>[22]Junho!$C$22</f>
        <v>28.7</v>
      </c>
      <c r="T26" s="3">
        <f>[22]Junho!$C$23</f>
        <v>29.1</v>
      </c>
      <c r="U26" s="3">
        <f>[22]Junho!$C$24</f>
        <v>22.1</v>
      </c>
      <c r="V26" s="3">
        <f>[22]Junho!$C$25</f>
        <v>26.1</v>
      </c>
      <c r="W26" s="3">
        <f>[22]Junho!$C$26</f>
        <v>20.8</v>
      </c>
      <c r="X26" s="3">
        <f>[22]Junho!$C$27</f>
        <v>20.7</v>
      </c>
      <c r="Y26" s="3">
        <f>[22]Junho!$C$28</f>
        <v>25.3</v>
      </c>
      <c r="Z26" s="3">
        <f>[22]Junho!$C$29</f>
        <v>26.9</v>
      </c>
      <c r="AA26" s="3">
        <f>[22]Junho!$C$30</f>
        <v>25.9</v>
      </c>
      <c r="AB26" s="3">
        <f>[22]Junho!$C$31</f>
        <v>27.6</v>
      </c>
      <c r="AC26" s="3">
        <f>[22]Junho!$C$32</f>
        <v>28.1</v>
      </c>
      <c r="AD26" s="3">
        <f>[22]Junho!$C$33</f>
        <v>28.1</v>
      </c>
      <c r="AE26" s="3">
        <f>[22]Junho!$C$34</f>
        <v>28.3</v>
      </c>
      <c r="AF26" s="16">
        <f t="shared" si="1"/>
        <v>29.2</v>
      </c>
      <c r="AG26" s="24">
        <f t="shared" si="2"/>
        <v>26.139999999999993</v>
      </c>
    </row>
    <row r="27" spans="1:33" ht="17.100000000000001" customHeight="1" x14ac:dyDescent="0.2">
      <c r="A27" s="10" t="s">
        <v>19</v>
      </c>
      <c r="B27" s="3">
        <f>[23]Junho!$C$5</f>
        <v>26.1</v>
      </c>
      <c r="C27" s="3">
        <f>[23]Junho!$C$6</f>
        <v>26.1</v>
      </c>
      <c r="D27" s="3">
        <f>[23]Junho!$C$7</f>
        <v>24.4</v>
      </c>
      <c r="E27" s="3">
        <f>[23]Junho!$C$8</f>
        <v>21.9</v>
      </c>
      <c r="F27" s="3">
        <f>[23]Junho!$C$9</f>
        <v>14.9</v>
      </c>
      <c r="G27" s="3">
        <f>[23]Junho!$C$10</f>
        <v>13.4</v>
      </c>
      <c r="H27" s="3">
        <f>[23]Junho!$C$11</f>
        <v>11.7</v>
      </c>
      <c r="I27" s="3">
        <f>[23]Junho!$C$12</f>
        <v>17.7</v>
      </c>
      <c r="J27" s="3">
        <f>[23]Junho!$C$13</f>
        <v>17.399999999999999</v>
      </c>
      <c r="K27" s="3">
        <f>[23]Junho!$C$14</f>
        <v>23</v>
      </c>
      <c r="L27" s="3">
        <f>[23]Junho!$C$15</f>
        <v>26</v>
      </c>
      <c r="M27" s="3">
        <f>[23]Junho!$C$16</f>
        <v>28</v>
      </c>
      <c r="N27" s="3">
        <f>[23]Junho!$C$17</f>
        <v>26.8</v>
      </c>
      <c r="O27" s="3">
        <f>[23]Junho!$C$18</f>
        <v>26.8</v>
      </c>
      <c r="P27" s="3">
        <f>[23]Junho!$C$19</f>
        <v>25.8</v>
      </c>
      <c r="Q27" s="3">
        <f>[23]Junho!$C$20</f>
        <v>22.2</v>
      </c>
      <c r="R27" s="3">
        <f>[23]Junho!$C$21</f>
        <v>21</v>
      </c>
      <c r="S27" s="3">
        <f>[23]Junho!$C$22</f>
        <v>22.5</v>
      </c>
      <c r="T27" s="3">
        <f>[23]Junho!$C$23</f>
        <v>21.1</v>
      </c>
      <c r="U27" s="3">
        <f>[23]Junho!$C$24</f>
        <v>19.3</v>
      </c>
      <c r="V27" s="3">
        <f>[23]Junho!$C$25</f>
        <v>18.3</v>
      </c>
      <c r="W27" s="3">
        <f>[23]Junho!$C$26</f>
        <v>17.3</v>
      </c>
      <c r="X27" s="3">
        <f>[23]Junho!$C$27</f>
        <v>19.100000000000001</v>
      </c>
      <c r="Y27" s="3">
        <f>[23]Junho!$C$28</f>
        <v>22.6</v>
      </c>
      <c r="Z27" s="3">
        <f>[23]Junho!$C$29</f>
        <v>24.1</v>
      </c>
      <c r="AA27" s="3">
        <f>[23]Junho!$C$30</f>
        <v>22.5</v>
      </c>
      <c r="AB27" s="3">
        <f>[23]Junho!$C$31</f>
        <v>25.8</v>
      </c>
      <c r="AC27" s="3">
        <f>[23]Junho!$C$32</f>
        <v>26.7</v>
      </c>
      <c r="AD27" s="3">
        <f>[23]Junho!$C$33</f>
        <v>27.2</v>
      </c>
      <c r="AE27" s="3">
        <f>[23]Junho!$C$34</f>
        <v>27.4</v>
      </c>
      <c r="AF27" s="16">
        <f t="shared" si="1"/>
        <v>28</v>
      </c>
      <c r="AG27" s="24">
        <f t="shared" si="2"/>
        <v>22.236666666666672</v>
      </c>
    </row>
    <row r="28" spans="1:33" ht="17.100000000000001" customHeight="1" x14ac:dyDescent="0.2">
      <c r="A28" s="10" t="s">
        <v>31</v>
      </c>
      <c r="B28" s="3">
        <f>[24]Junho!$C$5</f>
        <v>28.9</v>
      </c>
      <c r="C28" s="3">
        <f>[24]Junho!$C$6</f>
        <v>30.1</v>
      </c>
      <c r="D28" s="3">
        <f>[24]Junho!$C$7</f>
        <v>29.8</v>
      </c>
      <c r="E28" s="3">
        <f>[24]Junho!$C$8</f>
        <v>30.1</v>
      </c>
      <c r="F28" s="3">
        <f>[24]Junho!$C$9</f>
        <v>19.5</v>
      </c>
      <c r="G28" s="3">
        <f>[24]Junho!$C$10</f>
        <v>16.2</v>
      </c>
      <c r="H28" s="3">
        <f>[24]Junho!$C$11</f>
        <v>15.3</v>
      </c>
      <c r="I28" s="3">
        <f>[24]Junho!$C$12</f>
        <v>17.399999999999999</v>
      </c>
      <c r="J28" s="3">
        <f>[24]Junho!$C$13</f>
        <v>23.6</v>
      </c>
      <c r="K28" s="3">
        <f>[24]Junho!$C$14</f>
        <v>27.3</v>
      </c>
      <c r="L28" s="3">
        <f>[24]Junho!$C$15</f>
        <v>29</v>
      </c>
      <c r="M28" s="3">
        <f>[24]Junho!$C$16</f>
        <v>30.9</v>
      </c>
      <c r="N28" s="3">
        <f>[24]Junho!$C$17</f>
        <v>30</v>
      </c>
      <c r="O28" s="3">
        <f>[24]Junho!$C$18</f>
        <v>29.6</v>
      </c>
      <c r="P28" s="3">
        <f>[24]Junho!$C$19</f>
        <v>29.7</v>
      </c>
      <c r="Q28" s="3">
        <f>[24]Junho!$C$20</f>
        <v>29.3</v>
      </c>
      <c r="R28" s="3">
        <f>[24]Junho!$C$21</f>
        <v>28.9</v>
      </c>
      <c r="S28" s="3">
        <f>[24]Junho!$C$22</f>
        <v>28.9</v>
      </c>
      <c r="T28" s="3">
        <f>[24]Junho!$C$23</f>
        <v>27.9</v>
      </c>
      <c r="U28" s="3">
        <f>[24]Junho!$C$24</f>
        <v>22.9</v>
      </c>
      <c r="V28" s="3">
        <f>[24]Junho!$C$25</f>
        <v>18.100000000000001</v>
      </c>
      <c r="W28" s="3">
        <f>[24]Junho!$C$26</f>
        <v>20.7</v>
      </c>
      <c r="X28" s="3">
        <f>[24]Junho!$C$27</f>
        <v>22.6</v>
      </c>
      <c r="Y28" s="3">
        <f>[24]Junho!$C$28</f>
        <v>26.6</v>
      </c>
      <c r="Z28" s="3">
        <f>[24]Junho!$C$29</f>
        <v>26.1</v>
      </c>
      <c r="AA28" s="3">
        <f>[24]Junho!$C$30</f>
        <v>24.5</v>
      </c>
      <c r="AB28" s="3">
        <f>[24]Junho!$C$31</f>
        <v>29.1</v>
      </c>
      <c r="AC28" s="3">
        <f>[24]Junho!$C$32</f>
        <v>29.7</v>
      </c>
      <c r="AD28" s="3">
        <f>[24]Junho!$C$33</f>
        <v>29.2</v>
      </c>
      <c r="AE28" s="3">
        <f>[24]Junho!$C$34</f>
        <v>29</v>
      </c>
      <c r="AF28" s="16">
        <f t="shared" si="1"/>
        <v>30.9</v>
      </c>
      <c r="AG28" s="24">
        <f t="shared" si="2"/>
        <v>26.030000000000008</v>
      </c>
    </row>
    <row r="29" spans="1:33" ht="17.100000000000001" customHeight="1" x14ac:dyDescent="0.2">
      <c r="A29" s="10" t="s">
        <v>20</v>
      </c>
      <c r="B29" s="3">
        <f>[25]Junho!$C$5</f>
        <v>30</v>
      </c>
      <c r="C29" s="3">
        <f>[25]Junho!$C$6</f>
        <v>29.6</v>
      </c>
      <c r="D29" s="3">
        <f>[25]Junho!$C$7</f>
        <v>31.8</v>
      </c>
      <c r="E29" s="3">
        <f>[25]Junho!$C$8</f>
        <v>32.200000000000003</v>
      </c>
      <c r="F29" s="3">
        <f>[25]Junho!$C$9</f>
        <v>24.7</v>
      </c>
      <c r="G29" s="3">
        <f>[25]Junho!$C$10</f>
        <v>18.3</v>
      </c>
      <c r="H29" s="3">
        <f>[25]Junho!$C$11</f>
        <v>18.2</v>
      </c>
      <c r="I29" s="3">
        <f>[25]Junho!$C$12</f>
        <v>17.600000000000001</v>
      </c>
      <c r="J29" s="3">
        <f>[25]Junho!$C$13</f>
        <v>20.5</v>
      </c>
      <c r="K29" s="3">
        <f>[25]Junho!$C$14</f>
        <v>27.8</v>
      </c>
      <c r="L29" s="3">
        <f>[25]Junho!$C$15</f>
        <v>31</v>
      </c>
      <c r="M29" s="3">
        <f>[25]Junho!$C$16</f>
        <v>30.6</v>
      </c>
      <c r="N29" s="3">
        <f>[25]Junho!$C$17</f>
        <v>31</v>
      </c>
      <c r="O29" s="3">
        <f>[25]Junho!$C$18</f>
        <v>30.3</v>
      </c>
      <c r="P29" s="3">
        <f>[25]Junho!$C$19</f>
        <v>29.6</v>
      </c>
      <c r="Q29" s="3">
        <f>[25]Junho!$C$20</f>
        <v>29.5</v>
      </c>
      <c r="R29" s="3">
        <f>[25]Junho!$C$21</f>
        <v>29.2</v>
      </c>
      <c r="S29" s="3">
        <f>[25]Junho!$C$22</f>
        <v>31.3</v>
      </c>
      <c r="T29" s="3">
        <f>[25]Junho!$C$23</f>
        <v>31.8</v>
      </c>
      <c r="U29" s="3">
        <f>[25]Junho!$C$24</f>
        <v>25.3</v>
      </c>
      <c r="V29" s="3">
        <f>[25]Junho!$C$25</f>
        <v>19.600000000000001</v>
      </c>
      <c r="W29" s="3">
        <f>[25]Junho!$C$26</f>
        <v>23</v>
      </c>
      <c r="X29" s="3">
        <f>[25]Junho!$C$27</f>
        <v>24.6</v>
      </c>
      <c r="Y29" s="3">
        <f>[25]Junho!$C$28</f>
        <v>26.7</v>
      </c>
      <c r="Z29" s="3">
        <f>[25]Junho!$C$29</f>
        <v>28</v>
      </c>
      <c r="AA29" s="3">
        <f>[25]Junho!$C$30</f>
        <v>27.4</v>
      </c>
      <c r="AB29" s="3">
        <f>[25]Junho!$C$31</f>
        <v>28.1</v>
      </c>
      <c r="AC29" s="3">
        <f>[25]Junho!$C$32</f>
        <v>29.1</v>
      </c>
      <c r="AD29" s="3">
        <f>[25]Junho!$C$33</f>
        <v>29.2</v>
      </c>
      <c r="AE29" s="3">
        <f>[25]Junho!$C$34</f>
        <v>30.3</v>
      </c>
      <c r="AF29" s="16">
        <f>MAX(A29:AE29)</f>
        <v>32.200000000000003</v>
      </c>
      <c r="AG29" s="24">
        <f t="shared" si="2"/>
        <v>27.210000000000004</v>
      </c>
    </row>
    <row r="30" spans="1:33" s="5" customFormat="1" ht="17.100000000000001" customHeight="1" x14ac:dyDescent="0.2">
      <c r="A30" s="14" t="s">
        <v>33</v>
      </c>
      <c r="B30" s="21">
        <f>MAX(B5:B29)</f>
        <v>31.5</v>
      </c>
      <c r="C30" s="21">
        <f t="shared" ref="C30:AE30" si="3">MAX(C5:C29)</f>
        <v>32.9</v>
      </c>
      <c r="D30" s="21">
        <f t="shared" si="3"/>
        <v>33.4</v>
      </c>
      <c r="E30" s="21">
        <f t="shared" si="3"/>
        <v>33.1</v>
      </c>
      <c r="F30" s="21">
        <f t="shared" si="3"/>
        <v>26.3</v>
      </c>
      <c r="G30" s="21">
        <f t="shared" si="3"/>
        <v>24.6</v>
      </c>
      <c r="H30" s="21">
        <f t="shared" si="3"/>
        <v>22.5</v>
      </c>
      <c r="I30" s="21">
        <f t="shared" si="3"/>
        <v>24.6</v>
      </c>
      <c r="J30" s="21">
        <f t="shared" si="3"/>
        <v>26.7</v>
      </c>
      <c r="K30" s="21">
        <f t="shared" si="3"/>
        <v>30.5</v>
      </c>
      <c r="L30" s="21">
        <f t="shared" si="3"/>
        <v>31.4</v>
      </c>
      <c r="M30" s="21">
        <f t="shared" si="3"/>
        <v>33.5</v>
      </c>
      <c r="N30" s="21">
        <f t="shared" si="3"/>
        <v>32.9</v>
      </c>
      <c r="O30" s="21">
        <f t="shared" si="3"/>
        <v>32.9</v>
      </c>
      <c r="P30" s="21">
        <f t="shared" si="3"/>
        <v>32.9</v>
      </c>
      <c r="Q30" s="21">
        <f t="shared" si="3"/>
        <v>32.700000000000003</v>
      </c>
      <c r="R30" s="21">
        <f t="shared" si="3"/>
        <v>32.200000000000003</v>
      </c>
      <c r="S30" s="21">
        <f t="shared" si="3"/>
        <v>32</v>
      </c>
      <c r="T30" s="21">
        <f t="shared" si="3"/>
        <v>32.299999999999997</v>
      </c>
      <c r="U30" s="21">
        <f t="shared" si="3"/>
        <v>28.3</v>
      </c>
      <c r="V30" s="21">
        <f t="shared" si="3"/>
        <v>30.4</v>
      </c>
      <c r="W30" s="21">
        <f t="shared" si="3"/>
        <v>25.1</v>
      </c>
      <c r="X30" s="21">
        <f t="shared" si="3"/>
        <v>25.2</v>
      </c>
      <c r="Y30" s="21">
        <f t="shared" si="3"/>
        <v>28.3</v>
      </c>
      <c r="Z30" s="21">
        <f t="shared" si="3"/>
        <v>29</v>
      </c>
      <c r="AA30" s="21">
        <f t="shared" si="3"/>
        <v>30.1</v>
      </c>
      <c r="AB30" s="21">
        <f t="shared" si="3"/>
        <v>32.700000000000003</v>
      </c>
      <c r="AC30" s="21">
        <f t="shared" si="3"/>
        <v>32.4</v>
      </c>
      <c r="AD30" s="21">
        <f t="shared" si="3"/>
        <v>32.700000000000003</v>
      </c>
      <c r="AE30" s="21">
        <f t="shared" si="3"/>
        <v>32.799999999999997</v>
      </c>
      <c r="AF30" s="17">
        <f>MAX(AF5:AF29)</f>
        <v>33.5</v>
      </c>
      <c r="AG30" s="27">
        <f>AVERAGE(AG5:AG29)</f>
        <v>25.902239080459772</v>
      </c>
    </row>
    <row r="31" spans="1:33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24"/>
      <c r="AG31" s="32"/>
    </row>
  </sheetData>
  <mergeCells count="33">
    <mergeCell ref="A2:A4"/>
    <mergeCell ref="D3:D4"/>
    <mergeCell ref="A1:AG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B2:AG2"/>
    <mergeCell ref="T3:T4"/>
    <mergeCell ref="N3:N4"/>
    <mergeCell ref="O3:O4"/>
    <mergeCell ref="AE3:AE4"/>
    <mergeCell ref="H3:H4"/>
    <mergeCell ref="I3:I4"/>
    <mergeCell ref="U3:U4"/>
    <mergeCell ref="V3:V4"/>
    <mergeCell ref="J3:J4"/>
    <mergeCell ref="K3:K4"/>
    <mergeCell ref="L3:L4"/>
    <mergeCell ref="S3:S4"/>
    <mergeCell ref="F3:F4"/>
    <mergeCell ref="B3:B4"/>
    <mergeCell ref="M3:M4"/>
    <mergeCell ref="E3:E4"/>
    <mergeCell ref="C3:C4"/>
    <mergeCell ref="G3:G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zoomScale="90" zoomScaleNormal="90" workbookViewId="0">
      <selection activeCell="AJ28" sqref="AJ28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1" width="5.5703125" style="2" customWidth="1"/>
    <col min="32" max="32" width="7" style="18" bestFit="1" customWidth="1"/>
    <col min="33" max="33" width="7.28515625" style="1" bestFit="1" customWidth="1"/>
  </cols>
  <sheetData>
    <row r="1" spans="1:33" ht="20.100000000000001" customHeight="1" thickBot="1" x14ac:dyDescent="0.25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s="4" customFormat="1" ht="20.100000000000001" customHeight="1" x14ac:dyDescent="0.2">
      <c r="A2" s="59" t="s">
        <v>21</v>
      </c>
      <c r="B2" s="56" t="s">
        <v>56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3" s="5" customFormat="1" ht="20.100000000000001" customHeight="1" x14ac:dyDescent="0.2">
      <c r="A3" s="60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55" t="s">
        <v>42</v>
      </c>
      <c r="AG3" s="51" t="s">
        <v>40</v>
      </c>
    </row>
    <row r="4" spans="1:33" s="5" customFormat="1" ht="20.100000000000001" customHeight="1" thickBot="1" x14ac:dyDescent="0.2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29" t="s">
        <v>39</v>
      </c>
      <c r="AG4" s="29" t="s">
        <v>39</v>
      </c>
    </row>
    <row r="5" spans="1:33" s="5" customFormat="1" ht="20.100000000000001" customHeight="1" thickTop="1" x14ac:dyDescent="0.2">
      <c r="A5" s="9" t="s">
        <v>45</v>
      </c>
      <c r="B5" s="40">
        <f>[1]Junho!$D$5</f>
        <v>19</v>
      </c>
      <c r="C5" s="40">
        <f>[1]Junho!$D$6</f>
        <v>17.3</v>
      </c>
      <c r="D5" s="40">
        <f>[1]Junho!$D$7</f>
        <v>16.899999999999999</v>
      </c>
      <c r="E5" s="40">
        <f>[1]Junho!$D$8</f>
        <v>18</v>
      </c>
      <c r="F5" s="40">
        <f>[1]Junho!$D$9</f>
        <v>14.9</v>
      </c>
      <c r="G5" s="40">
        <f>[1]Junho!$D$10</f>
        <v>14.8</v>
      </c>
      <c r="H5" s="40">
        <f>[1]Junho!$D$11</f>
        <v>10.8</v>
      </c>
      <c r="I5" s="40">
        <f>[1]Junho!$D$12</f>
        <v>11.8</v>
      </c>
      <c r="J5" s="40">
        <f>[1]Junho!$D$13</f>
        <v>14.8</v>
      </c>
      <c r="K5" s="40">
        <f>[1]Junho!$D$14</f>
        <v>17.600000000000001</v>
      </c>
      <c r="L5" s="40">
        <f>[1]Junho!$D$15</f>
        <v>17.399999999999999</v>
      </c>
      <c r="M5" s="40">
        <f>[1]Junho!$D$16</f>
        <v>17.2</v>
      </c>
      <c r="N5" s="40">
        <f>[1]Junho!$D$17</f>
        <v>16.600000000000001</v>
      </c>
      <c r="O5" s="40">
        <f>[1]Junho!$D$18</f>
        <v>16.5</v>
      </c>
      <c r="P5" s="40">
        <f>[1]Junho!$D$19</f>
        <v>14.8</v>
      </c>
      <c r="Q5" s="40">
        <f>[1]Junho!$D$20</f>
        <v>13.4</v>
      </c>
      <c r="R5" s="40">
        <f>[1]Junho!$D$21</f>
        <v>13.4</v>
      </c>
      <c r="S5" s="40">
        <f>[1]Junho!$D$22</f>
        <v>14.5</v>
      </c>
      <c r="T5" s="40">
        <f>[1]Junho!$D$23</f>
        <v>17.8</v>
      </c>
      <c r="U5" s="40">
        <f>[1]Junho!$D$24</f>
        <v>19</v>
      </c>
      <c r="V5" s="40">
        <f>[1]Junho!$D$25</f>
        <v>16.899999999999999</v>
      </c>
      <c r="W5" s="40">
        <f>[1]Junho!$D$26</f>
        <v>16.7</v>
      </c>
      <c r="X5" s="40">
        <f>[1]Junho!$D$27</f>
        <v>8.8000000000000007</v>
      </c>
      <c r="Y5" s="40">
        <f>[1]Junho!$D$28</f>
        <v>8.6</v>
      </c>
      <c r="Z5" s="40">
        <f>[1]Junho!$D$29</f>
        <v>10.5</v>
      </c>
      <c r="AA5" s="40">
        <f>[1]Junho!$D$30</f>
        <v>11.8</v>
      </c>
      <c r="AB5" s="40">
        <f>[1]Junho!$D$31</f>
        <v>15</v>
      </c>
      <c r="AC5" s="40">
        <f>[1]Junho!$D$32</f>
        <v>14.6</v>
      </c>
      <c r="AD5" s="40">
        <f>[1]Junho!$D$33</f>
        <v>13.3</v>
      </c>
      <c r="AE5" s="40">
        <f>[1]Junho!$D$34</f>
        <v>12.8</v>
      </c>
      <c r="AF5" s="41">
        <f>MIN(A5:AE5)</f>
        <v>8.6</v>
      </c>
      <c r="AG5" s="42">
        <f>AVERAGE(A5:AE5)</f>
        <v>14.850000000000001</v>
      </c>
    </row>
    <row r="6" spans="1:33" ht="17.100000000000001" customHeight="1" x14ac:dyDescent="0.2">
      <c r="A6" s="10" t="s">
        <v>0</v>
      </c>
      <c r="B6" s="3">
        <f>[2]Junho!$D$5</f>
        <v>20.2</v>
      </c>
      <c r="C6" s="3">
        <f>[2]Junho!$D$6</f>
        <v>17.2</v>
      </c>
      <c r="D6" s="3">
        <f>[2]Junho!$D$7</f>
        <v>17.3</v>
      </c>
      <c r="E6" s="3">
        <f>[2]Junho!$D$8</f>
        <v>12.4</v>
      </c>
      <c r="F6" s="3">
        <f>[2]Junho!$D$9</f>
        <v>10.9</v>
      </c>
      <c r="G6" s="3">
        <f>[2]Junho!$D$10</f>
        <v>7.7</v>
      </c>
      <c r="H6" s="3">
        <f>[2]Junho!$D$11</f>
        <v>5.5</v>
      </c>
      <c r="I6" s="3">
        <f>[2]Junho!$D$12</f>
        <v>0.7</v>
      </c>
      <c r="J6" s="3">
        <f>[2]Junho!$D$13</f>
        <v>10.1</v>
      </c>
      <c r="K6" s="3">
        <f>[2]Junho!$D$14</f>
        <v>14.3</v>
      </c>
      <c r="L6" s="3">
        <f>[2]Junho!$D$15</f>
        <v>15.6</v>
      </c>
      <c r="M6" s="3">
        <f>[2]Junho!$D$16</f>
        <v>15.3</v>
      </c>
      <c r="N6" s="3">
        <f>[2]Junho!$D$17</f>
        <v>17</v>
      </c>
      <c r="O6" s="3">
        <f>[2]Junho!$D$18</f>
        <v>16</v>
      </c>
      <c r="P6" s="3">
        <f>[2]Junho!$D$19</f>
        <v>12.2</v>
      </c>
      <c r="Q6" s="3">
        <f>[2]Junho!$D$20</f>
        <v>13.5</v>
      </c>
      <c r="R6" s="3">
        <f>[2]Junho!$D$21</f>
        <v>15.9</v>
      </c>
      <c r="S6" s="3">
        <f>[2]Junho!$D$22</f>
        <v>18.8</v>
      </c>
      <c r="T6" s="3">
        <f>[2]Junho!$D$23</f>
        <v>19</v>
      </c>
      <c r="U6" s="3">
        <f>[2]Junho!$D$24</f>
        <v>16.399999999999999</v>
      </c>
      <c r="V6" s="3">
        <f>[2]Junho!$D$25</f>
        <v>14.9</v>
      </c>
      <c r="W6" s="3">
        <f>[2]Junho!$D$26</f>
        <v>9.9</v>
      </c>
      <c r="X6" s="3">
        <f>[2]Junho!$D$27</f>
        <v>3.5</v>
      </c>
      <c r="Y6" s="3">
        <f>[2]Junho!$D$28</f>
        <v>7.9</v>
      </c>
      <c r="Z6" s="3">
        <f>[2]Junho!$D$29</f>
        <v>8.6</v>
      </c>
      <c r="AA6" s="3">
        <f>[2]Junho!$D$30</f>
        <v>10</v>
      </c>
      <c r="AB6" s="3">
        <f>[2]Junho!$D$31</f>
        <v>11.6</v>
      </c>
      <c r="AC6" s="3">
        <f>[2]Junho!$D$32</f>
        <v>12.8</v>
      </c>
      <c r="AD6" s="3">
        <f>[2]Junho!$D$33</f>
        <v>12.2</v>
      </c>
      <c r="AE6" s="3">
        <f>[2]Junho!$D$34</f>
        <v>12.5</v>
      </c>
      <c r="AF6" s="16">
        <f t="shared" ref="AF6:AF14" si="1">MIN(A6:AE6)</f>
        <v>0.7</v>
      </c>
      <c r="AG6" s="24">
        <f>AVERAGE(A6:AE6)</f>
        <v>12.663333333333332</v>
      </c>
    </row>
    <row r="7" spans="1:33" ht="17.100000000000001" customHeight="1" x14ac:dyDescent="0.2">
      <c r="A7" s="10" t="s">
        <v>1</v>
      </c>
      <c r="B7" s="3">
        <f>[3]Junho!$D$5</f>
        <v>19.3</v>
      </c>
      <c r="C7" s="3">
        <f>[3]Junho!$D$6</f>
        <v>18.899999999999999</v>
      </c>
      <c r="D7" s="3">
        <f>[3]Junho!$D$7</f>
        <v>18.7</v>
      </c>
      <c r="E7" s="3">
        <f>[3]Junho!$D$8</f>
        <v>18.899999999999999</v>
      </c>
      <c r="F7" s="3">
        <f>[3]Junho!$D$9</f>
        <v>13.7</v>
      </c>
      <c r="G7" s="3">
        <f>[3]Junho!$D$10</f>
        <v>12.9</v>
      </c>
      <c r="H7" s="3">
        <f>[3]Junho!$D$11</f>
        <v>10.199999999999999</v>
      </c>
      <c r="I7" s="3">
        <f>[3]Junho!$D$12</f>
        <v>10.5</v>
      </c>
      <c r="J7" s="3">
        <f>[3]Junho!$D$13</f>
        <v>12.5</v>
      </c>
      <c r="K7" s="3">
        <f>[3]Junho!$D$14</f>
        <v>17.5</v>
      </c>
      <c r="L7" s="3">
        <f>[3]Junho!$D$15</f>
        <v>17.100000000000001</v>
      </c>
      <c r="M7" s="3">
        <f>[3]Junho!$D$16</f>
        <v>17.3</v>
      </c>
      <c r="N7" s="3">
        <f>[3]Junho!$D$17</f>
        <v>18.5</v>
      </c>
      <c r="O7" s="3">
        <f>[3]Junho!$D$18</f>
        <v>17.3</v>
      </c>
      <c r="P7" s="3">
        <f>[3]Junho!$D$19</f>
        <v>16.3</v>
      </c>
      <c r="Q7" s="3">
        <f>[3]Junho!$D$20</f>
        <v>16.5</v>
      </c>
      <c r="R7" s="3">
        <f>[3]Junho!$D$21</f>
        <v>17.7</v>
      </c>
      <c r="S7" s="3">
        <f>[3]Junho!$D$22</f>
        <v>17.600000000000001</v>
      </c>
      <c r="T7" s="3">
        <f>[3]Junho!$D$23</f>
        <v>20.399999999999999</v>
      </c>
      <c r="U7" s="3">
        <f>[3]Junho!$D$24</f>
        <v>19.5</v>
      </c>
      <c r="V7" s="3">
        <f>[3]Junho!$D$25</f>
        <v>18.899999999999999</v>
      </c>
      <c r="W7" s="3">
        <f>[3]Junho!$D$26</f>
        <v>16.3</v>
      </c>
      <c r="X7" s="3">
        <f>[3]Junho!$D$27</f>
        <v>11.9</v>
      </c>
      <c r="Y7" s="3">
        <f>[3]Junho!$D$28</f>
        <v>11.3</v>
      </c>
      <c r="Z7" s="3">
        <f>[3]Junho!$D$29</f>
        <v>11.4</v>
      </c>
      <c r="AA7" s="3">
        <f>[3]Junho!$D$30</f>
        <v>13.1</v>
      </c>
      <c r="AB7" s="3">
        <f>[3]Junho!$D$31</f>
        <v>18.100000000000001</v>
      </c>
      <c r="AC7" s="3">
        <f>[3]Junho!$D$32</f>
        <v>16</v>
      </c>
      <c r="AD7" s="3">
        <f>[3]Junho!$D$33</f>
        <v>16.2</v>
      </c>
      <c r="AE7" s="3">
        <f>[3]Junho!$D$34</f>
        <v>14.5</v>
      </c>
      <c r="AF7" s="16">
        <f t="shared" si="1"/>
        <v>10.199999999999999</v>
      </c>
      <c r="AG7" s="24">
        <f t="shared" ref="AG7:AG13" si="2">AVERAGE(A7:AE7)</f>
        <v>15.966666666666667</v>
      </c>
    </row>
    <row r="8" spans="1:33" ht="17.100000000000001" customHeight="1" x14ac:dyDescent="0.2">
      <c r="A8" s="10" t="s">
        <v>49</v>
      </c>
      <c r="B8" s="3">
        <f>[4]Junho!$D$5</f>
        <v>20.9</v>
      </c>
      <c r="C8" s="3">
        <f>[4]Junho!$D$6</f>
        <v>18.899999999999999</v>
      </c>
      <c r="D8" s="3">
        <f>[4]Junho!$D$7</f>
        <v>19.100000000000001</v>
      </c>
      <c r="E8" s="3">
        <f>[4]Junho!$D$8</f>
        <v>13.4</v>
      </c>
      <c r="F8" s="3">
        <f>[4]Junho!$D$9</f>
        <v>12.4</v>
      </c>
      <c r="G8" s="3">
        <f>[4]Junho!$D$10</f>
        <v>10.4</v>
      </c>
      <c r="H8" s="3">
        <f>[4]Junho!$D$11</f>
        <v>8</v>
      </c>
      <c r="I8" s="3">
        <f>[4]Junho!$D$12</f>
        <v>4.5</v>
      </c>
      <c r="J8" s="3">
        <f>[4]Junho!$D$13</f>
        <v>11.2</v>
      </c>
      <c r="K8" s="3">
        <f>[4]Junho!$D$14</f>
        <v>13.6</v>
      </c>
      <c r="L8" s="3">
        <f>[4]Junho!$D$15</f>
        <v>17</v>
      </c>
      <c r="M8" s="3">
        <f>[4]Junho!$D$16</f>
        <v>17.7</v>
      </c>
      <c r="N8" s="3">
        <f>[4]Junho!$D$17</f>
        <v>17.5</v>
      </c>
      <c r="O8" s="3">
        <f>[4]Junho!$D$18</f>
        <v>16</v>
      </c>
      <c r="P8" s="3">
        <f>[4]Junho!$D$19</f>
        <v>15.3</v>
      </c>
      <c r="Q8" s="3">
        <f>[4]Junho!$D$20</f>
        <v>16.100000000000001</v>
      </c>
      <c r="R8" s="3">
        <f>[4]Junho!$D$21</f>
        <v>17.5</v>
      </c>
      <c r="S8" s="3">
        <f>[4]Junho!$D$22</f>
        <v>20.7</v>
      </c>
      <c r="T8" s="3">
        <f>[4]Junho!$D$23</f>
        <v>19.899999999999999</v>
      </c>
      <c r="U8" s="3">
        <f>[4]Junho!$D$24</f>
        <v>16.399999999999999</v>
      </c>
      <c r="V8" s="3">
        <f>[4]Junho!$D$25</f>
        <v>15.6</v>
      </c>
      <c r="W8" s="3">
        <f>[4]Junho!$D$26</f>
        <v>13.5</v>
      </c>
      <c r="X8" s="3">
        <f>[4]Junho!$D$27</f>
        <v>7.9</v>
      </c>
      <c r="Y8" s="3">
        <f>[4]Junho!$D$28</f>
        <v>10.199999999999999</v>
      </c>
      <c r="Z8" s="3">
        <f>[4]Junho!$D$29</f>
        <v>10.199999999999999</v>
      </c>
      <c r="AA8" s="3">
        <f>[4]Junho!$D$30</f>
        <v>12.5</v>
      </c>
      <c r="AB8" s="3">
        <f>[4]Junho!$D$31</f>
        <v>12.6</v>
      </c>
      <c r="AC8" s="3">
        <f>[4]Junho!$D$32</f>
        <v>14.9</v>
      </c>
      <c r="AD8" s="3">
        <f>[4]Junho!$D$33</f>
        <v>15.2</v>
      </c>
      <c r="AE8" s="3">
        <f>[4]Junho!$D$34</f>
        <v>14.7</v>
      </c>
      <c r="AF8" s="16">
        <f t="shared" si="1"/>
        <v>4.5</v>
      </c>
      <c r="AG8" s="24">
        <f t="shared" si="2"/>
        <v>14.459999999999997</v>
      </c>
    </row>
    <row r="9" spans="1:33" ht="17.100000000000001" customHeight="1" x14ac:dyDescent="0.2">
      <c r="A9" s="10" t="s">
        <v>2</v>
      </c>
      <c r="B9" s="3">
        <f>[5]Junho!$D$5</f>
        <v>18.600000000000001</v>
      </c>
      <c r="C9" s="3">
        <f>[5]Junho!$D$6</f>
        <v>19</v>
      </c>
      <c r="D9" s="3">
        <f>[5]Junho!$D$7</f>
        <v>18.899999999999999</v>
      </c>
      <c r="E9" s="3">
        <f>[5]Junho!$D$8</f>
        <v>20.2</v>
      </c>
      <c r="F9" s="3">
        <f>[5]Junho!$D$9</f>
        <v>11</v>
      </c>
      <c r="G9" s="3">
        <f>[5]Junho!$D$10</f>
        <v>11</v>
      </c>
      <c r="H9" s="3">
        <f>[5]Junho!$D$11</f>
        <v>7.7</v>
      </c>
      <c r="I9" s="3">
        <f>[5]Junho!$D$12</f>
        <v>8.9</v>
      </c>
      <c r="J9" s="3">
        <f>[5]Junho!$D$13</f>
        <v>13.2</v>
      </c>
      <c r="K9" s="3">
        <f>[5]Junho!$D$14</f>
        <v>16.899999999999999</v>
      </c>
      <c r="L9" s="3">
        <f>[5]Junho!$D$15</f>
        <v>16.600000000000001</v>
      </c>
      <c r="M9" s="3">
        <f>[5]Junho!$D$16</f>
        <v>18.2</v>
      </c>
      <c r="N9" s="3">
        <f>[5]Junho!$D$17</f>
        <v>19.8</v>
      </c>
      <c r="O9" s="3">
        <f>[5]Junho!$D$18</f>
        <v>18</v>
      </c>
      <c r="P9" s="3">
        <f>[5]Junho!$D$19</f>
        <v>18</v>
      </c>
      <c r="Q9" s="3">
        <f>[5]Junho!$D$20</f>
        <v>15.8</v>
      </c>
      <c r="R9" s="3">
        <f>[5]Junho!$D$21</f>
        <v>17.899999999999999</v>
      </c>
      <c r="S9" s="3">
        <f>[5]Junho!$D$22</f>
        <v>18.600000000000001</v>
      </c>
      <c r="T9" s="3">
        <f>[5]Junho!$D$23</f>
        <v>21.3</v>
      </c>
      <c r="U9" s="3">
        <f>[5]Junho!$D$24</f>
        <v>17.5</v>
      </c>
      <c r="V9" s="3">
        <f>[5]Junho!$D$25</f>
        <v>16.7</v>
      </c>
      <c r="W9" s="3">
        <f>[5]Junho!$D$26</f>
        <v>15.4</v>
      </c>
      <c r="X9" s="3">
        <f>[5]Junho!$D$27</f>
        <v>9.8000000000000007</v>
      </c>
      <c r="Y9" s="3">
        <f>[5]Junho!$D$28</f>
        <v>11.7</v>
      </c>
      <c r="Z9" s="3">
        <f>[5]Junho!$D$29</f>
        <v>11.9</v>
      </c>
      <c r="AA9" s="3">
        <f>[5]Junho!$D$30</f>
        <v>16.5</v>
      </c>
      <c r="AB9" s="3">
        <f>[5]Junho!$D$31</f>
        <v>18.399999999999999</v>
      </c>
      <c r="AC9" s="3">
        <f>[5]Junho!$D$32</f>
        <v>18.8</v>
      </c>
      <c r="AD9" s="3">
        <f>[5]Junho!$D$33</f>
        <v>16.899999999999999</v>
      </c>
      <c r="AE9" s="3">
        <f>[5]Junho!$D$34</f>
        <v>16.100000000000001</v>
      </c>
      <c r="AF9" s="16">
        <f t="shared" si="1"/>
        <v>7.7</v>
      </c>
      <c r="AG9" s="24">
        <f t="shared" si="2"/>
        <v>15.976666666666665</v>
      </c>
    </row>
    <row r="10" spans="1:33" ht="17.100000000000001" customHeight="1" x14ac:dyDescent="0.2">
      <c r="A10" s="10" t="s">
        <v>3</v>
      </c>
      <c r="B10" s="3">
        <f>[6]Junho!$D$5</f>
        <v>17</v>
      </c>
      <c r="C10" s="3">
        <f>[6]Junho!$D$6</f>
        <v>17.8</v>
      </c>
      <c r="D10" s="3">
        <f>[6]Junho!$D$7</f>
        <v>16</v>
      </c>
      <c r="E10" s="3">
        <f>[6]Junho!$D$8</f>
        <v>15.3</v>
      </c>
      <c r="F10" s="3">
        <f>[6]Junho!$D$9</f>
        <v>19.899999999999999</v>
      </c>
      <c r="G10" s="3">
        <f>[6]Junho!$D$10</f>
        <v>17.7</v>
      </c>
      <c r="H10" s="3">
        <f>[6]Junho!$D$11</f>
        <v>14.2</v>
      </c>
      <c r="I10" s="3">
        <f>[6]Junho!$D$12</f>
        <v>13.2</v>
      </c>
      <c r="J10" s="3">
        <f>[6]Junho!$D$13</f>
        <v>16.100000000000001</v>
      </c>
      <c r="K10" s="3">
        <f>[6]Junho!$D$14</f>
        <v>17.5</v>
      </c>
      <c r="L10" s="3">
        <f>[6]Junho!$D$15</f>
        <v>16.7</v>
      </c>
      <c r="M10" s="3">
        <f>[6]Junho!$D$16</f>
        <v>17.399999999999999</v>
      </c>
      <c r="N10" s="3">
        <f>[6]Junho!$D$17</f>
        <v>16.100000000000001</v>
      </c>
      <c r="O10" s="3">
        <f>[6]Junho!$D$18</f>
        <v>15.2</v>
      </c>
      <c r="P10" s="3">
        <f>[6]Junho!$D$19</f>
        <v>15.2</v>
      </c>
      <c r="Q10" s="3">
        <f>[6]Junho!$D$20</f>
        <v>13.8</v>
      </c>
      <c r="R10" s="3">
        <f>[6]Junho!$D$21</f>
        <v>13.8</v>
      </c>
      <c r="S10" s="3">
        <f>[6]Junho!$D$22</f>
        <v>13.6</v>
      </c>
      <c r="T10" s="3">
        <f>[6]Junho!$D$23</f>
        <v>16.3</v>
      </c>
      <c r="U10" s="3">
        <f>[6]Junho!$D$24</f>
        <v>19.8</v>
      </c>
      <c r="V10" s="3">
        <f>[6]Junho!$D$25</f>
        <v>18.600000000000001</v>
      </c>
      <c r="W10" s="3">
        <f>[6]Junho!$D$26</f>
        <v>19</v>
      </c>
      <c r="X10" s="3">
        <f>[6]Junho!$D$27</f>
        <v>12.4</v>
      </c>
      <c r="Y10" s="3">
        <f>[6]Junho!$D$28</f>
        <v>9.6</v>
      </c>
      <c r="Z10" s="3">
        <f>[6]Junho!$D$29</f>
        <v>12.7</v>
      </c>
      <c r="AA10" s="3">
        <f>[6]Junho!$D$30</f>
        <v>17.899999999999999</v>
      </c>
      <c r="AB10" s="3">
        <f>[6]Junho!$D$31</f>
        <v>16.600000000000001</v>
      </c>
      <c r="AC10" s="3">
        <f>[6]Junho!$D$32</f>
        <v>13.3</v>
      </c>
      <c r="AD10" s="3">
        <f>[6]Junho!$D$33</f>
        <v>12.9</v>
      </c>
      <c r="AE10" s="3">
        <f>[6]Junho!$D$34</f>
        <v>12.9</v>
      </c>
      <c r="AF10" s="16">
        <f t="shared" si="1"/>
        <v>9.6</v>
      </c>
      <c r="AG10" s="24">
        <f>AVERAGE(A10:AE10)</f>
        <v>15.616666666666667</v>
      </c>
    </row>
    <row r="11" spans="1:33" ht="17.100000000000001" customHeight="1" x14ac:dyDescent="0.2">
      <c r="A11" s="10" t="s">
        <v>4</v>
      </c>
      <c r="B11" s="3">
        <f>[7]Junho!$D$5</f>
        <v>17.2</v>
      </c>
      <c r="C11" s="3">
        <f>[7]Junho!$D$6</f>
        <v>18.3</v>
      </c>
      <c r="D11" s="3">
        <f>[7]Junho!$D$7</f>
        <v>17.2</v>
      </c>
      <c r="E11" s="3">
        <f>[7]Junho!$D$8</f>
        <v>17.3</v>
      </c>
      <c r="F11" s="3">
        <f>[7]Junho!$D$9</f>
        <v>17.5</v>
      </c>
      <c r="G11" s="3">
        <f>[7]Junho!$D$10</f>
        <v>16.600000000000001</v>
      </c>
      <c r="H11" s="3">
        <f>[7]Junho!$D$11</f>
        <v>10.5</v>
      </c>
      <c r="I11" s="3">
        <f>[7]Junho!$D$12</f>
        <v>10</v>
      </c>
      <c r="J11" s="3">
        <f>[7]Junho!$D$13</f>
        <v>13.9</v>
      </c>
      <c r="K11" s="3">
        <f>[7]Junho!$D$14</f>
        <v>15.9</v>
      </c>
      <c r="L11" s="3">
        <f>[7]Junho!$D$15</f>
        <v>17.5</v>
      </c>
      <c r="M11" s="3">
        <f>[7]Junho!$D$16</f>
        <v>18.3</v>
      </c>
      <c r="N11" s="3">
        <f>[7]Junho!$D$17</f>
        <v>17.5</v>
      </c>
      <c r="O11" s="3">
        <f>[7]Junho!$D$18</f>
        <v>17.2</v>
      </c>
      <c r="P11" s="3">
        <f>[7]Junho!$D$19</f>
        <v>16.3</v>
      </c>
      <c r="Q11" s="3">
        <f>[7]Junho!$D$20</f>
        <v>16.7</v>
      </c>
      <c r="R11" s="3">
        <f>[7]Junho!$D$21</f>
        <v>15.7</v>
      </c>
      <c r="S11" s="3">
        <f>[7]Junho!$D$22</f>
        <v>16.100000000000001</v>
      </c>
      <c r="T11" s="3">
        <f>[7]Junho!$D$23</f>
        <v>17.600000000000001</v>
      </c>
      <c r="U11" s="3">
        <f>[7]Junho!$D$24</f>
        <v>17.600000000000001</v>
      </c>
      <c r="V11" s="3">
        <f>[7]Junho!$D$25</f>
        <v>17.899999999999999</v>
      </c>
      <c r="W11" s="3">
        <f>[7]Junho!$D$26</f>
        <v>16</v>
      </c>
      <c r="X11" s="3">
        <f>[7]Junho!$D$27</f>
        <v>11.4</v>
      </c>
      <c r="Y11" s="3">
        <f>[7]Junho!$D$28</f>
        <v>10.9</v>
      </c>
      <c r="Z11" s="3">
        <f>[7]Junho!$D$29</f>
        <v>12.6</v>
      </c>
      <c r="AA11" s="3">
        <f>[7]Junho!$D$30</f>
        <v>16.600000000000001</v>
      </c>
      <c r="AB11" s="3">
        <f>[7]Junho!$D$31</f>
        <v>15.4</v>
      </c>
      <c r="AC11" s="3">
        <f>[7]Junho!$D$32</f>
        <v>14.4</v>
      </c>
      <c r="AD11" s="3">
        <f>[7]Junho!$D$33</f>
        <v>14.6</v>
      </c>
      <c r="AE11" s="3">
        <f>[7]Junho!$D$34</f>
        <v>14.8</v>
      </c>
      <c r="AF11" s="16">
        <f t="shared" si="1"/>
        <v>10</v>
      </c>
      <c r="AG11" s="24">
        <f t="shared" si="2"/>
        <v>15.650000000000002</v>
      </c>
    </row>
    <row r="12" spans="1:33" ht="17.100000000000001" customHeight="1" x14ac:dyDescent="0.2">
      <c r="A12" s="10" t="s">
        <v>5</v>
      </c>
      <c r="B12" s="3">
        <f>[8]Junho!$D$5</f>
        <v>21.4</v>
      </c>
      <c r="C12" s="3">
        <f>[8]Junho!$D$6</f>
        <v>21</v>
      </c>
      <c r="D12" s="15">
        <f>[8]Junho!$D$7</f>
        <v>23.7</v>
      </c>
      <c r="E12" s="15">
        <f>[8]Junho!$D$8</f>
        <v>18.399999999999999</v>
      </c>
      <c r="F12" s="15">
        <f>[8]Junho!$D$9</f>
        <v>13.6</v>
      </c>
      <c r="G12" s="15">
        <f>[8]Junho!$D$10</f>
        <v>14.7</v>
      </c>
      <c r="H12" s="15">
        <f>[8]Junho!$D$11</f>
        <v>11.5</v>
      </c>
      <c r="I12" s="15">
        <f>[8]Junho!$D$12</f>
        <v>11</v>
      </c>
      <c r="J12" s="15">
        <f>[8]Junho!$D$13</f>
        <v>10.8</v>
      </c>
      <c r="K12" s="15">
        <f>[8]Junho!$D$14</f>
        <v>15.7</v>
      </c>
      <c r="L12" s="15">
        <f>[8]Junho!$D$15</f>
        <v>19.3</v>
      </c>
      <c r="M12" s="15">
        <f>[8]Junho!$D$16</f>
        <v>22.7</v>
      </c>
      <c r="N12" s="15">
        <f>[8]Junho!$D$17</f>
        <v>24.1</v>
      </c>
      <c r="O12" s="15">
        <f>[8]Junho!$D$18</f>
        <v>23</v>
      </c>
      <c r="P12" s="3">
        <f>[8]Junho!$D$19</f>
        <v>21.8</v>
      </c>
      <c r="Q12" s="3">
        <f>[8]Junho!$D$20</f>
        <v>20.9</v>
      </c>
      <c r="R12" s="3">
        <f>[8]Junho!$D$21</f>
        <v>22.6</v>
      </c>
      <c r="S12" s="3">
        <f>[8]Junho!$D$22</f>
        <v>23</v>
      </c>
      <c r="T12" s="3">
        <f>[8]Junho!$D$23</f>
        <v>20.3</v>
      </c>
      <c r="U12" s="3">
        <f>[8]Junho!$D$24</f>
        <v>18</v>
      </c>
      <c r="V12" s="3">
        <f>[8]Junho!$D$25</f>
        <v>17.899999999999999</v>
      </c>
      <c r="W12" s="3">
        <f>[8]Junho!$D$26</f>
        <v>16.7</v>
      </c>
      <c r="X12" s="3">
        <f>[8]Junho!$D$27</f>
        <v>13.7</v>
      </c>
      <c r="Y12" s="3">
        <f>[8]Junho!$D$28</f>
        <v>14.8</v>
      </c>
      <c r="Z12" s="3">
        <f>[8]Junho!$D$29</f>
        <v>17.899999999999999</v>
      </c>
      <c r="AA12" s="3">
        <f>[8]Junho!$D$30</f>
        <v>15.8</v>
      </c>
      <c r="AB12" s="3">
        <f>[8]Junho!$D$31</f>
        <v>19.2</v>
      </c>
      <c r="AC12" s="3">
        <f>[8]Junho!$D$32</f>
        <v>21.1</v>
      </c>
      <c r="AD12" s="3">
        <f>[8]Junho!$D$33</f>
        <v>21.9</v>
      </c>
      <c r="AE12" s="3">
        <f>[8]Junho!$D$34</f>
        <v>21.7</v>
      </c>
      <c r="AF12" s="16">
        <f t="shared" si="1"/>
        <v>10.8</v>
      </c>
      <c r="AG12" s="24">
        <f>AVERAGE(A12:AE12)</f>
        <v>18.606666666666666</v>
      </c>
    </row>
    <row r="13" spans="1:33" ht="17.100000000000001" customHeight="1" x14ac:dyDescent="0.2">
      <c r="A13" s="10" t="s">
        <v>6</v>
      </c>
      <c r="B13" s="15">
        <f>[9]Junho!$D$5</f>
        <v>18.5</v>
      </c>
      <c r="C13" s="15">
        <f>[9]Junho!$D$6</f>
        <v>17.899999999999999</v>
      </c>
      <c r="D13" s="15">
        <f>[9]Junho!$D$7</f>
        <v>17.600000000000001</v>
      </c>
      <c r="E13" s="15">
        <f>[9]Junho!$D$8</f>
        <v>21.6</v>
      </c>
      <c r="F13" s="15">
        <f>[9]Junho!$D$9</f>
        <v>18.3</v>
      </c>
      <c r="G13" s="15">
        <f>[9]Junho!$D$10</f>
        <v>17.3</v>
      </c>
      <c r="H13" s="15">
        <f>[9]Junho!$D$11</f>
        <v>12.6</v>
      </c>
      <c r="I13" s="15">
        <f>[9]Junho!$D$12</f>
        <v>13.3</v>
      </c>
      <c r="J13" s="15">
        <f>[9]Junho!$D$13</f>
        <v>14.3</v>
      </c>
      <c r="K13" s="15">
        <f>[9]Junho!$D$14</f>
        <v>17.8</v>
      </c>
      <c r="L13" s="15">
        <f>[9]Junho!$D$15</f>
        <v>18.399999999999999</v>
      </c>
      <c r="M13" s="15">
        <f>[9]Junho!$D$16</f>
        <v>18.3</v>
      </c>
      <c r="N13" s="15">
        <f>[9]Junho!$D$17</f>
        <v>18</v>
      </c>
      <c r="O13" s="15">
        <f>[9]Junho!$D$18</f>
        <v>16.600000000000001</v>
      </c>
      <c r="P13" s="15">
        <f>[9]Junho!$D$19</f>
        <v>15.5</v>
      </c>
      <c r="Q13" s="15">
        <f>[9]Junho!$D$20</f>
        <v>15.2</v>
      </c>
      <c r="R13" s="15">
        <f>[9]Junho!$D$21</f>
        <v>15.5</v>
      </c>
      <c r="S13" s="15">
        <f>[9]Junho!$D$22</f>
        <v>14.4</v>
      </c>
      <c r="T13" s="15">
        <f>[9]Junho!$D$23</f>
        <v>16.600000000000001</v>
      </c>
      <c r="U13" s="15">
        <f>[9]Junho!$D$24</f>
        <v>21.2</v>
      </c>
      <c r="V13" s="15">
        <f>[9]Junho!$D$25</f>
        <v>20.2</v>
      </c>
      <c r="W13" s="15">
        <f>[9]Junho!$D$26</f>
        <v>18.7</v>
      </c>
      <c r="X13" s="15">
        <f>[9]Junho!$D$27</f>
        <v>14.3</v>
      </c>
      <c r="Y13" s="15">
        <f>[9]Junho!$D$28</f>
        <v>12.9</v>
      </c>
      <c r="Z13" s="15">
        <f>[9]Junho!$D$29</f>
        <v>12.2</v>
      </c>
      <c r="AA13" s="15">
        <f>[9]Junho!$D$30</f>
        <v>14.2</v>
      </c>
      <c r="AB13" s="15">
        <f>[9]Junho!$D$31</f>
        <v>17.3</v>
      </c>
      <c r="AC13" s="15">
        <f>[9]Junho!$D$32</f>
        <v>14.9</v>
      </c>
      <c r="AD13" s="15">
        <f>[9]Junho!$D$33</f>
        <v>13.8</v>
      </c>
      <c r="AE13" s="15">
        <f>[9]Junho!$D$34</f>
        <v>13</v>
      </c>
      <c r="AF13" s="16">
        <f t="shared" si="1"/>
        <v>12.2</v>
      </c>
      <c r="AG13" s="24">
        <f t="shared" si="2"/>
        <v>16.346666666666664</v>
      </c>
    </row>
    <row r="14" spans="1:33" ht="17.100000000000001" customHeight="1" x14ac:dyDescent="0.2">
      <c r="A14" s="10" t="s">
        <v>7</v>
      </c>
      <c r="B14" s="15">
        <f>[10]Junho!$D$5</f>
        <v>18.8</v>
      </c>
      <c r="C14" s="15">
        <f>[10]Junho!$D$6</f>
        <v>18.3</v>
      </c>
      <c r="D14" s="15">
        <f>[10]Junho!$D$7</f>
        <v>17.600000000000001</v>
      </c>
      <c r="E14" s="15">
        <f>[10]Junho!$D$8</f>
        <v>13.4</v>
      </c>
      <c r="F14" s="15">
        <f>[10]Junho!$D$9</f>
        <v>10.7</v>
      </c>
      <c r="G14" s="15">
        <f>[10]Junho!$D$10</f>
        <v>10.1</v>
      </c>
      <c r="H14" s="15">
        <f>[10]Junho!$D$11</f>
        <v>7.8</v>
      </c>
      <c r="I14" s="15">
        <f>[10]Junho!$D$12</f>
        <v>4</v>
      </c>
      <c r="J14" s="15">
        <f>[10]Junho!$D$13</f>
        <v>12.6</v>
      </c>
      <c r="K14" s="15">
        <f>[10]Junho!$D$14</f>
        <v>16</v>
      </c>
      <c r="L14" s="15">
        <f>[10]Junho!$D$15</f>
        <v>16.7</v>
      </c>
      <c r="M14" s="15">
        <f>[10]Junho!$D$16</f>
        <v>18.5</v>
      </c>
      <c r="N14" s="15">
        <f>[10]Junho!$D$17</f>
        <v>18.8</v>
      </c>
      <c r="O14" s="15">
        <f>[10]Junho!$D$18</f>
        <v>18.100000000000001</v>
      </c>
      <c r="P14" s="15">
        <f>[10]Junho!$D$19</f>
        <v>16.5</v>
      </c>
      <c r="Q14" s="15">
        <f>[10]Junho!$D$20</f>
        <v>14.6</v>
      </c>
      <c r="R14" s="15">
        <f>[10]Junho!$D$21</f>
        <v>17.3</v>
      </c>
      <c r="S14" s="15">
        <f>[10]Junho!$D$22</f>
        <v>17.100000000000001</v>
      </c>
      <c r="T14" s="15">
        <f>[10]Junho!$D$23</f>
        <v>19.8</v>
      </c>
      <c r="U14" s="15">
        <f>[10]Junho!$D$24</f>
        <v>17.399999999999999</v>
      </c>
      <c r="V14" s="15">
        <f>[10]Junho!$D$25</f>
        <v>16.100000000000001</v>
      </c>
      <c r="W14" s="15">
        <f>[10]Junho!$D$26</f>
        <v>12.1</v>
      </c>
      <c r="X14" s="15">
        <f>[10]Junho!$D$27</f>
        <v>7.8</v>
      </c>
      <c r="Y14" s="15">
        <f>[10]Junho!$D$28</f>
        <v>12.8</v>
      </c>
      <c r="Z14" s="15">
        <f>[10]Junho!$D$29</f>
        <v>10.199999999999999</v>
      </c>
      <c r="AA14" s="15">
        <f>[10]Junho!$D$30</f>
        <v>14.4</v>
      </c>
      <c r="AB14" s="15">
        <f>[10]Junho!$D$31</f>
        <v>15.8</v>
      </c>
      <c r="AC14" s="15">
        <f>[10]Junho!$D$32</f>
        <v>16</v>
      </c>
      <c r="AD14" s="15">
        <f>[10]Junho!$D$33</f>
        <v>16.600000000000001</v>
      </c>
      <c r="AE14" s="15">
        <f>[10]Junho!$D$34</f>
        <v>17</v>
      </c>
      <c r="AF14" s="16">
        <f t="shared" si="1"/>
        <v>4</v>
      </c>
      <c r="AG14" s="24">
        <f>AVERAGE(A14:AE14)</f>
        <v>14.763333333333337</v>
      </c>
    </row>
    <row r="15" spans="1:33" ht="17.100000000000001" customHeight="1" x14ac:dyDescent="0.2">
      <c r="A15" s="10" t="s">
        <v>8</v>
      </c>
      <c r="B15" s="15">
        <f>[11]Junho!$D$5</f>
        <v>19</v>
      </c>
      <c r="C15" s="15">
        <f>[11]Junho!$D$6</f>
        <v>18.899999999999999</v>
      </c>
      <c r="D15" s="15">
        <f>[11]Junho!$D$7</f>
        <v>19.100000000000001</v>
      </c>
      <c r="E15" s="15" t="str">
        <f>[11]Junho!$D$8</f>
        <v>**</v>
      </c>
      <c r="F15" s="15" t="str">
        <f>[11]Junho!$D$9</f>
        <v>**</v>
      </c>
      <c r="G15" s="15" t="str">
        <f>[11]Junho!$D$10</f>
        <v>**</v>
      </c>
      <c r="H15" s="15" t="str">
        <f>[11]Junho!$D$11</f>
        <v>**</v>
      </c>
      <c r="I15" s="15">
        <f>[11]Junho!$D$12</f>
        <v>4.5999999999999996</v>
      </c>
      <c r="J15" s="15">
        <f>[11]Junho!$D$13</f>
        <v>9.8000000000000007</v>
      </c>
      <c r="K15" s="15">
        <f>[11]Junho!$D$14</f>
        <v>14.3</v>
      </c>
      <c r="L15" s="15" t="str">
        <f>[11]Junho!$D$15</f>
        <v>**</v>
      </c>
      <c r="M15" s="15" t="str">
        <f>[11]Junho!$D$16</f>
        <v>**</v>
      </c>
      <c r="N15" s="15" t="str">
        <f>[11]Junho!$D$17</f>
        <v>**</v>
      </c>
      <c r="O15" s="15" t="str">
        <f>[11]Junho!$D$18</f>
        <v>**</v>
      </c>
      <c r="P15" s="15" t="str">
        <f>[11]Junho!$D$19</f>
        <v>**</v>
      </c>
      <c r="Q15" s="15" t="str">
        <f>[11]Junho!$D$20</f>
        <v>**</v>
      </c>
      <c r="R15" s="15" t="str">
        <f>[11]Junho!$D$21</f>
        <v>**</v>
      </c>
      <c r="S15" s="15" t="str">
        <f>[11]Junho!$D$22</f>
        <v>**</v>
      </c>
      <c r="T15" s="15" t="str">
        <f>[11]Junho!$D$23</f>
        <v>**</v>
      </c>
      <c r="U15" s="15" t="str">
        <f>[11]Junho!$D$24</f>
        <v>**</v>
      </c>
      <c r="V15" s="15" t="str">
        <f>[11]Junho!$D$25</f>
        <v>**</v>
      </c>
      <c r="W15" s="15" t="str">
        <f>[11]Junho!$D$26</f>
        <v>**</v>
      </c>
      <c r="X15" s="15" t="str">
        <f>[11]Junho!$D$27</f>
        <v>**</v>
      </c>
      <c r="Y15" s="15" t="str">
        <f>[11]Junho!$D$28</f>
        <v>**</v>
      </c>
      <c r="Z15" s="15" t="str">
        <f>[11]Junho!$D$29</f>
        <v>**</v>
      </c>
      <c r="AA15" s="15" t="str">
        <f>[11]Junho!$D$30</f>
        <v>**</v>
      </c>
      <c r="AB15" s="15" t="str">
        <f>[11]Junho!$D$31</f>
        <v>**</v>
      </c>
      <c r="AC15" s="15" t="str">
        <f>[11]Junho!$D$32</f>
        <v>**</v>
      </c>
      <c r="AD15" s="15" t="str">
        <f>[11]Junho!$D$33</f>
        <v>**</v>
      </c>
      <c r="AE15" s="15" t="str">
        <f>[11]Junho!$D$34</f>
        <v>**</v>
      </c>
      <c r="AF15" s="16">
        <f>MIN(A15:AE15)</f>
        <v>4.5999999999999996</v>
      </c>
      <c r="AG15" s="24">
        <f>AVERAGE(A15:AE15)</f>
        <v>14.283333333333333</v>
      </c>
    </row>
    <row r="16" spans="1:33" ht="17.100000000000001" customHeight="1" x14ac:dyDescent="0.2">
      <c r="A16" s="10" t="s">
        <v>9</v>
      </c>
      <c r="B16" s="15">
        <f>[12]Junho!$D$5</f>
        <v>19.399999999999999</v>
      </c>
      <c r="C16" s="15">
        <f>[12]Junho!$D$6</f>
        <v>18.399999999999999</v>
      </c>
      <c r="D16" s="15">
        <f>[12]Junho!$D$7</f>
        <v>19</v>
      </c>
      <c r="E16" s="15">
        <f>[12]Junho!$D$8</f>
        <v>15.4</v>
      </c>
      <c r="F16" s="15">
        <f>[12]Junho!$D$9</f>
        <v>12.2</v>
      </c>
      <c r="G16" s="15">
        <f>[12]Junho!$D$10</f>
        <v>11.7</v>
      </c>
      <c r="H16" s="15">
        <f>[12]Junho!$D$11</f>
        <v>9.6999999999999993</v>
      </c>
      <c r="I16" s="15">
        <f>[12]Junho!$D$12</f>
        <v>7.8</v>
      </c>
      <c r="J16" s="15">
        <f>[12]Junho!$D$13</f>
        <v>13.2</v>
      </c>
      <c r="K16" s="15">
        <f>[12]Junho!$D$14</f>
        <v>15.8</v>
      </c>
      <c r="L16" s="15">
        <f>[12]Junho!$D$15</f>
        <v>18</v>
      </c>
      <c r="M16" s="15">
        <f>[12]Junho!$D$16</f>
        <v>19.2</v>
      </c>
      <c r="N16" s="15">
        <f>[12]Junho!$D$17</f>
        <v>19.100000000000001</v>
      </c>
      <c r="O16" s="15">
        <f>[12]Junho!$D$18</f>
        <v>18.100000000000001</v>
      </c>
      <c r="P16" s="15">
        <f>[12]Junho!$D$19</f>
        <v>15.4</v>
      </c>
      <c r="Q16" s="15">
        <f>[12]Junho!$D$20</f>
        <v>17.7</v>
      </c>
      <c r="R16" s="15">
        <f>[12]Junho!$D$21</f>
        <v>17.600000000000001</v>
      </c>
      <c r="S16" s="15">
        <f>[12]Junho!$D$22</f>
        <v>18.399999999999999</v>
      </c>
      <c r="T16" s="15">
        <f>[12]Junho!$D$23</f>
        <v>18.899999999999999</v>
      </c>
      <c r="U16" s="15">
        <f>[12]Junho!$D$24</f>
        <v>17.5</v>
      </c>
      <c r="V16" s="15">
        <f>[12]Junho!$D$25</f>
        <v>16</v>
      </c>
      <c r="W16" s="15">
        <f>[12]Junho!$D$26</f>
        <v>13.1</v>
      </c>
      <c r="X16" s="15">
        <f>[12]Junho!$D$27</f>
        <v>7.7</v>
      </c>
      <c r="Y16" s="15">
        <f>[12]Junho!$D$28</f>
        <v>12.4</v>
      </c>
      <c r="Z16" s="15">
        <f>[12]Junho!$D$29</f>
        <v>13.7</v>
      </c>
      <c r="AA16" s="15">
        <f>[12]Junho!$D$30</f>
        <v>14.1</v>
      </c>
      <c r="AB16" s="15">
        <f>[12]Junho!$D$31</f>
        <v>16.2</v>
      </c>
      <c r="AC16" s="15">
        <f>[12]Junho!$D$32</f>
        <v>16.399999999999999</v>
      </c>
      <c r="AD16" s="15">
        <f>[12]Junho!$D$33</f>
        <v>16.899999999999999</v>
      </c>
      <c r="AE16" s="15">
        <f>[12]Junho!$D$34</f>
        <v>17</v>
      </c>
      <c r="AF16" s="16">
        <f t="shared" ref="AF16:AF28" si="3">MIN(A16:AE16)</f>
        <v>7.7</v>
      </c>
      <c r="AG16" s="24">
        <f t="shared" ref="AG16:AG29" si="4">AVERAGE(A16:AE16)</f>
        <v>15.53333333333333</v>
      </c>
    </row>
    <row r="17" spans="1:33" ht="17.100000000000001" customHeight="1" x14ac:dyDescent="0.2">
      <c r="A17" s="10" t="s">
        <v>48</v>
      </c>
      <c r="B17" s="15">
        <f>[13]Junho!$D$5</f>
        <v>19.399999999999999</v>
      </c>
      <c r="C17" s="15">
        <f>[13]Junho!$D$6</f>
        <v>18.399999999999999</v>
      </c>
      <c r="D17" s="15">
        <f>[13]Junho!$D$7</f>
        <v>19</v>
      </c>
      <c r="E17" s="15">
        <f>[13]Junho!$D$8</f>
        <v>15.4</v>
      </c>
      <c r="F17" s="15">
        <f>[13]Junho!$D$9</f>
        <v>12.2</v>
      </c>
      <c r="G17" s="15">
        <f>[13]Junho!$D$10</f>
        <v>11.7</v>
      </c>
      <c r="H17" s="15">
        <f>[13]Junho!$D$11</f>
        <v>9.6999999999999993</v>
      </c>
      <c r="I17" s="15">
        <f>[13]Junho!$D$12</f>
        <v>7.8</v>
      </c>
      <c r="J17" s="15">
        <f>[13]Junho!$D$13</f>
        <v>13.2</v>
      </c>
      <c r="K17" s="15">
        <f>[13]Junho!$D$14</f>
        <v>15.8</v>
      </c>
      <c r="L17" s="15">
        <f>[13]Junho!$D$15</f>
        <v>18</v>
      </c>
      <c r="M17" s="15">
        <f>[13]Junho!$D$16</f>
        <v>19.2</v>
      </c>
      <c r="N17" s="15">
        <f>[13]Junho!$D$17</f>
        <v>19.100000000000001</v>
      </c>
      <c r="O17" s="15">
        <f>[13]Junho!$D$18</f>
        <v>16.5</v>
      </c>
      <c r="P17" s="15">
        <f>[13]Junho!$D$19</f>
        <v>15.7</v>
      </c>
      <c r="Q17" s="15">
        <f>[13]Junho!$D$20</f>
        <v>16.100000000000001</v>
      </c>
      <c r="R17" s="15">
        <f>[13]Junho!$D$21</f>
        <v>16.399999999999999</v>
      </c>
      <c r="S17" s="15">
        <f>[13]Junho!$D$22</f>
        <v>19.100000000000001</v>
      </c>
      <c r="T17" s="15">
        <f>[13]Junho!$D$23</f>
        <v>21</v>
      </c>
      <c r="U17" s="15">
        <f>[13]Junho!$D$24</f>
        <v>17.899999999999999</v>
      </c>
      <c r="V17" s="15">
        <f>[13]Junho!$D$25</f>
        <v>17.600000000000001</v>
      </c>
      <c r="W17" s="15">
        <f>[13]Junho!$D$26</f>
        <v>15.3</v>
      </c>
      <c r="X17" s="15">
        <f>[13]Junho!$D$27</f>
        <v>8.8000000000000007</v>
      </c>
      <c r="Y17" s="15">
        <f>[13]Junho!$D$28</f>
        <v>9.6999999999999993</v>
      </c>
      <c r="Z17" s="15">
        <f>[13]Junho!$D$29</f>
        <v>11.1</v>
      </c>
      <c r="AA17" s="15">
        <f>[13]Junho!$D$30</f>
        <v>11.7</v>
      </c>
      <c r="AB17" s="15">
        <f>[13]Junho!$D$31</f>
        <v>14.1</v>
      </c>
      <c r="AC17" s="15">
        <f>[13]Junho!$D$32</f>
        <v>14.1</v>
      </c>
      <c r="AD17" s="15">
        <f>[13]Junho!$D$33</f>
        <v>14.2</v>
      </c>
      <c r="AE17" s="15">
        <f>[13]Junho!$D$34</f>
        <v>14.2</v>
      </c>
      <c r="AF17" s="16">
        <f t="shared" si="3"/>
        <v>7.8</v>
      </c>
      <c r="AG17" s="24">
        <f t="shared" si="4"/>
        <v>15.080000000000002</v>
      </c>
    </row>
    <row r="18" spans="1:33" ht="17.100000000000001" customHeight="1" x14ac:dyDescent="0.2">
      <c r="A18" s="10" t="s">
        <v>10</v>
      </c>
      <c r="B18" s="15">
        <f>[14]Junho!$D$5</f>
        <v>19.8</v>
      </c>
      <c r="C18" s="15">
        <f>[14]Junho!$D$6</f>
        <v>19.3</v>
      </c>
      <c r="D18" s="15">
        <f>[14]Junho!$D$7</f>
        <v>18.600000000000001</v>
      </c>
      <c r="E18" s="15">
        <f>[14]Junho!$D$8</f>
        <v>13.5</v>
      </c>
      <c r="F18" s="15">
        <f>[14]Junho!$D$9</f>
        <v>11.5</v>
      </c>
      <c r="G18" s="15">
        <f>[14]Junho!$D$10</f>
        <v>10</v>
      </c>
      <c r="H18" s="15">
        <f>[14]Junho!$D$11</f>
        <v>7.3</v>
      </c>
      <c r="I18" s="15">
        <f>[14]Junho!$D$12</f>
        <v>3.5</v>
      </c>
      <c r="J18" s="15">
        <f>[14]Junho!$D$13</f>
        <v>12.3</v>
      </c>
      <c r="K18" s="15">
        <f>[14]Junho!$D$14</f>
        <v>15.2</v>
      </c>
      <c r="L18" s="15">
        <f>[14]Junho!$D$15</f>
        <v>17.5</v>
      </c>
      <c r="M18" s="15">
        <f>[14]Junho!$D$16</f>
        <v>16.899999999999999</v>
      </c>
      <c r="N18" s="15">
        <f>[14]Junho!$D$17</f>
        <v>18.100000000000001</v>
      </c>
      <c r="O18" s="15">
        <f>[14]Junho!$D$18</f>
        <v>16.399999999999999</v>
      </c>
      <c r="P18" s="15">
        <f>[14]Junho!$D$19</f>
        <v>14.5</v>
      </c>
      <c r="Q18" s="15">
        <f>[14]Junho!$D$20</f>
        <v>14.2</v>
      </c>
      <c r="R18" s="15">
        <f>[14]Junho!$D$21</f>
        <v>17</v>
      </c>
      <c r="S18" s="15">
        <f>[14]Junho!$D$22</f>
        <v>19.600000000000001</v>
      </c>
      <c r="T18" s="15">
        <f>[14]Junho!$D$23</f>
        <v>18.899999999999999</v>
      </c>
      <c r="U18" s="15">
        <f>[14]Junho!$D$24</f>
        <v>17.399999999999999</v>
      </c>
      <c r="V18" s="15">
        <f>[14]Junho!$D$25</f>
        <v>15.7</v>
      </c>
      <c r="W18" s="15">
        <f>[14]Junho!$D$26</f>
        <v>11.6</v>
      </c>
      <c r="X18" s="15">
        <f>[14]Junho!$D$27</f>
        <v>6</v>
      </c>
      <c r="Y18" s="15">
        <f>[14]Junho!$D$28</f>
        <v>10</v>
      </c>
      <c r="Z18" s="15">
        <f>[14]Junho!$D$29</f>
        <v>10.9</v>
      </c>
      <c r="AA18" s="15">
        <f>[14]Junho!$D$30</f>
        <v>13.2</v>
      </c>
      <c r="AB18" s="15">
        <f>[14]Junho!$D$31</f>
        <v>13.4</v>
      </c>
      <c r="AC18" s="15">
        <f>[14]Junho!$D$32</f>
        <v>15.6</v>
      </c>
      <c r="AD18" s="15">
        <f>[14]Junho!$D$33</f>
        <v>16.899999999999999</v>
      </c>
      <c r="AE18" s="15">
        <f>[14]Junho!$D$34</f>
        <v>15.4</v>
      </c>
      <c r="AF18" s="16">
        <f t="shared" si="3"/>
        <v>3.5</v>
      </c>
      <c r="AG18" s="24">
        <f t="shared" si="4"/>
        <v>14.339999999999996</v>
      </c>
    </row>
    <row r="19" spans="1:33" ht="17.100000000000001" customHeight="1" x14ac:dyDescent="0.2">
      <c r="A19" s="10" t="s">
        <v>11</v>
      </c>
      <c r="B19" s="15">
        <f>[15]Junho!$D$5</f>
        <v>16.899999999999999</v>
      </c>
      <c r="C19" s="15">
        <f>[15]Junho!$D$6</f>
        <v>16.7</v>
      </c>
      <c r="D19" s="15">
        <f>[15]Junho!$D$7</f>
        <v>16.2</v>
      </c>
      <c r="E19" s="15">
        <f>[15]Junho!$D$8</f>
        <v>16.2</v>
      </c>
      <c r="F19" s="15">
        <f>[15]Junho!$D$9</f>
        <v>10.199999999999999</v>
      </c>
      <c r="G19" s="15">
        <f>[15]Junho!$D$10</f>
        <v>10.5</v>
      </c>
      <c r="H19" s="15">
        <f>[15]Junho!$D$11</f>
        <v>9</v>
      </c>
      <c r="I19" s="15">
        <f>[15]Junho!$D$12</f>
        <v>7.8</v>
      </c>
      <c r="J19" s="15">
        <f>[15]Junho!$D$13</f>
        <v>13.3</v>
      </c>
      <c r="K19" s="15">
        <f>[15]Junho!$D$14</f>
        <v>15.9</v>
      </c>
      <c r="L19" s="15">
        <f>[15]Junho!$D$15</f>
        <v>15</v>
      </c>
      <c r="M19" s="15">
        <f>[15]Junho!$D$16</f>
        <v>14.3</v>
      </c>
      <c r="N19" s="15">
        <f>[15]Junho!$D$17</f>
        <v>15.1</v>
      </c>
      <c r="O19" s="15">
        <f>[15]Junho!$D$18</f>
        <v>14</v>
      </c>
      <c r="P19" s="15">
        <f>[15]Junho!$D$19</f>
        <v>13.2</v>
      </c>
      <c r="Q19" s="15">
        <f>[15]Junho!$D$20</f>
        <v>13.4</v>
      </c>
      <c r="R19" s="15">
        <f>[15]Junho!$D$21</f>
        <v>14.6</v>
      </c>
      <c r="S19" s="15">
        <f>[15]Junho!$D$22</f>
        <v>17.3</v>
      </c>
      <c r="T19" s="15">
        <f>[15]Junho!$D$23</f>
        <v>20.2</v>
      </c>
      <c r="U19" s="15">
        <f>[15]Junho!$D$24</f>
        <v>18.2</v>
      </c>
      <c r="V19" s="15">
        <f>[15]Junho!$D$25</f>
        <v>16.8</v>
      </c>
      <c r="W19" s="15">
        <f>[15]Junho!$D$26</f>
        <v>14.3</v>
      </c>
      <c r="X19" s="15">
        <f>[15]Junho!$D$27</f>
        <v>5.2</v>
      </c>
      <c r="Y19" s="15">
        <f>[15]Junho!$D$28</f>
        <v>6.8</v>
      </c>
      <c r="Z19" s="15">
        <f>[15]Junho!$D$29</f>
        <v>8.6</v>
      </c>
      <c r="AA19" s="15">
        <f>[15]Junho!$D$30</f>
        <v>10.6</v>
      </c>
      <c r="AB19" s="15">
        <f>[15]Junho!$D$31</f>
        <v>10.9</v>
      </c>
      <c r="AC19" s="15">
        <f>[15]Junho!$D$32</f>
        <v>11.8</v>
      </c>
      <c r="AD19" s="15">
        <f>[15]Junho!$D$33</f>
        <v>11.3</v>
      </c>
      <c r="AE19" s="15">
        <f>[15]Junho!$D$34</f>
        <v>10.8</v>
      </c>
      <c r="AF19" s="16">
        <f t="shared" si="3"/>
        <v>5.2</v>
      </c>
      <c r="AG19" s="24">
        <f t="shared" si="4"/>
        <v>13.170000000000003</v>
      </c>
    </row>
    <row r="20" spans="1:33" ht="17.100000000000001" customHeight="1" x14ac:dyDescent="0.2">
      <c r="A20" s="10" t="s">
        <v>12</v>
      </c>
      <c r="B20" s="15">
        <f>[16]Junho!$D$5</f>
        <v>19.899999999999999</v>
      </c>
      <c r="C20" s="15">
        <f>[16]Junho!$D$6</f>
        <v>20.2</v>
      </c>
      <c r="D20" s="15">
        <f>[16]Junho!$D$7</f>
        <v>19.3</v>
      </c>
      <c r="E20" s="15">
        <f>[16]Junho!$D$8</f>
        <v>19.899999999999999</v>
      </c>
      <c r="F20" s="15">
        <f>[16]Junho!$D$9</f>
        <v>13.3</v>
      </c>
      <c r="G20" s="15">
        <f>[16]Junho!$D$10</f>
        <v>12.7</v>
      </c>
      <c r="H20" s="15">
        <f>[16]Junho!$D$11</f>
        <v>10.4</v>
      </c>
      <c r="I20" s="15">
        <f>[16]Junho!$D$12</f>
        <v>10.1</v>
      </c>
      <c r="J20" s="15">
        <f>[16]Junho!$D$13</f>
        <v>12.6</v>
      </c>
      <c r="K20" s="15">
        <f>[16]Junho!$D$14</f>
        <v>16.3</v>
      </c>
      <c r="L20" s="15">
        <f>[16]Junho!$D$15</f>
        <v>17.100000000000001</v>
      </c>
      <c r="M20" s="15">
        <f>[16]Junho!$D$16</f>
        <v>17.899999999999999</v>
      </c>
      <c r="N20" s="15">
        <f>[16]Junho!$D$17</f>
        <v>18.899999999999999</v>
      </c>
      <c r="O20" s="15">
        <f>[16]Junho!$D$18</f>
        <v>18.100000000000001</v>
      </c>
      <c r="P20" s="15">
        <f>[16]Junho!$D$19</f>
        <v>17.5</v>
      </c>
      <c r="Q20" s="15">
        <f>[16]Junho!$D$20</f>
        <v>17.600000000000001</v>
      </c>
      <c r="R20" s="15">
        <f>[16]Junho!$D$21</f>
        <v>18.100000000000001</v>
      </c>
      <c r="S20" s="15">
        <f>[16]Junho!$D$22</f>
        <v>17.7</v>
      </c>
      <c r="T20" s="15">
        <f>[16]Junho!$D$23</f>
        <v>21</v>
      </c>
      <c r="U20" s="15">
        <f>[16]Junho!$D$24</f>
        <v>19.7</v>
      </c>
      <c r="V20" s="15">
        <f>[16]Junho!$D$25</f>
        <v>18.399999999999999</v>
      </c>
      <c r="W20" s="15">
        <f>[16]Junho!$D$26</f>
        <v>15.5</v>
      </c>
      <c r="X20" s="15">
        <f>[16]Junho!$D$27</f>
        <v>11.4</v>
      </c>
      <c r="Y20" s="15">
        <f>[16]Junho!$D$28</f>
        <v>12.5</v>
      </c>
      <c r="Z20" s="15">
        <f>[16]Junho!$D$29</f>
        <v>12.8</v>
      </c>
      <c r="AA20" s="15">
        <f>[16]Junho!$D$30</f>
        <v>13.2</v>
      </c>
      <c r="AB20" s="15">
        <f>[16]Junho!$D$31</f>
        <v>17.600000000000001</v>
      </c>
      <c r="AC20" s="15">
        <f>[16]Junho!$D$32</f>
        <v>17.100000000000001</v>
      </c>
      <c r="AD20" s="15">
        <f>[16]Junho!$D$33</f>
        <v>15.4</v>
      </c>
      <c r="AE20" s="15">
        <f>[16]Junho!$D$34</f>
        <v>15.1</v>
      </c>
      <c r="AF20" s="16">
        <f t="shared" si="3"/>
        <v>10.1</v>
      </c>
      <c r="AG20" s="24">
        <f t="shared" si="4"/>
        <v>16.243333333333332</v>
      </c>
    </row>
    <row r="21" spans="1:33" ht="17.100000000000001" customHeight="1" x14ac:dyDescent="0.2">
      <c r="A21" s="10" t="s">
        <v>13</v>
      </c>
      <c r="B21" s="15">
        <f>[17]Junho!$D$5</f>
        <v>21.3</v>
      </c>
      <c r="C21" s="15">
        <f>[17]Junho!$D$6</f>
        <v>18.3</v>
      </c>
      <c r="D21" s="15">
        <f>[17]Junho!$D$7</f>
        <v>19.3</v>
      </c>
      <c r="E21" s="15">
        <f>[17]Junho!$D$8</f>
        <v>19.8</v>
      </c>
      <c r="F21" s="15">
        <f>[17]Junho!$D$9</f>
        <v>15.1</v>
      </c>
      <c r="G21" s="15">
        <f>[17]Junho!$D$10</f>
        <v>14.7</v>
      </c>
      <c r="H21" s="15">
        <f>[17]Junho!$D$11</f>
        <v>10.8</v>
      </c>
      <c r="I21" s="15">
        <f>[17]Junho!$D$12</f>
        <v>10.3</v>
      </c>
      <c r="J21" s="15">
        <f>[17]Junho!$D$13</f>
        <v>9.8000000000000007</v>
      </c>
      <c r="K21" s="15">
        <f>[17]Junho!$D$14</f>
        <v>14</v>
      </c>
      <c r="L21" s="15">
        <f>[17]Junho!$D$15</f>
        <v>16.899999999999999</v>
      </c>
      <c r="M21" s="15">
        <f>[17]Junho!$D$16</f>
        <v>17.600000000000001</v>
      </c>
      <c r="N21" s="15">
        <f>[17]Junho!$D$17</f>
        <v>19</v>
      </c>
      <c r="O21" s="15">
        <f>[17]Junho!$D$18</f>
        <v>17</v>
      </c>
      <c r="P21" s="15">
        <f>[17]Junho!$D$19</f>
        <v>16.2</v>
      </c>
      <c r="Q21" s="15">
        <f>[17]Junho!$D$20</f>
        <v>15.8</v>
      </c>
      <c r="R21" s="15">
        <f>[17]Junho!$D$21</f>
        <v>17.399999999999999</v>
      </c>
      <c r="S21" s="15">
        <f>[17]Junho!$D$22</f>
        <v>18.100000000000001</v>
      </c>
      <c r="T21" s="15">
        <f>[17]Junho!$D$23</f>
        <v>17.8</v>
      </c>
      <c r="U21" s="15">
        <f>[17]Junho!$D$24</f>
        <v>19</v>
      </c>
      <c r="V21" s="15">
        <f>[17]Junho!$D$25</f>
        <v>18.5</v>
      </c>
      <c r="W21" s="15">
        <f>[17]Junho!$D$26</f>
        <v>17</v>
      </c>
      <c r="X21" s="15">
        <f>[17]Junho!$D$27</f>
        <v>11.6</v>
      </c>
      <c r="Y21" s="15">
        <f>[17]Junho!$D$28</f>
        <v>10.3</v>
      </c>
      <c r="Z21" s="15">
        <f>[17]Junho!$D$29</f>
        <v>11.8</v>
      </c>
      <c r="AA21" s="15">
        <f>[17]Junho!$D$30</f>
        <v>11.4</v>
      </c>
      <c r="AB21" s="15">
        <f>[17]Junho!$D$31</f>
        <v>16.3</v>
      </c>
      <c r="AC21" s="15">
        <f>[17]Junho!$D$32</f>
        <v>15.3</v>
      </c>
      <c r="AD21" s="15">
        <f>[17]Junho!$D$33</f>
        <v>15.7</v>
      </c>
      <c r="AE21" s="15">
        <f>[17]Junho!$D$34</f>
        <v>13.8</v>
      </c>
      <c r="AF21" s="16">
        <f t="shared" si="3"/>
        <v>9.8000000000000007</v>
      </c>
      <c r="AG21" s="24">
        <f t="shared" si="4"/>
        <v>15.663333333333336</v>
      </c>
    </row>
    <row r="22" spans="1:33" ht="17.100000000000001" customHeight="1" x14ac:dyDescent="0.2">
      <c r="A22" s="10" t="s">
        <v>14</v>
      </c>
      <c r="B22" s="15">
        <f>[18]Junho!$D$5</f>
        <v>18.100000000000001</v>
      </c>
      <c r="C22" s="15">
        <f>[18]Junho!$D$6</f>
        <v>18.5</v>
      </c>
      <c r="D22" s="15">
        <f>[18]Junho!$D$7</f>
        <v>17.100000000000001</v>
      </c>
      <c r="E22" s="15">
        <f>[18]Junho!$D$8</f>
        <v>17.399999999999999</v>
      </c>
      <c r="F22" s="15">
        <f>[18]Junho!$D$9</f>
        <v>21</v>
      </c>
      <c r="G22" s="15">
        <f>[18]Junho!$D$10</f>
        <v>17.399999999999999</v>
      </c>
      <c r="H22" s="15">
        <f>[18]Junho!$D$11</f>
        <v>14.2</v>
      </c>
      <c r="I22" s="15">
        <f>[18]Junho!$D$12</f>
        <v>13.5</v>
      </c>
      <c r="J22" s="15">
        <f>[18]Junho!$D$13</f>
        <v>16.600000000000001</v>
      </c>
      <c r="K22" s="15">
        <f>[18]Junho!$D$14</f>
        <v>16.8</v>
      </c>
      <c r="L22" s="15">
        <f>[18]Junho!$D$15</f>
        <v>18</v>
      </c>
      <c r="M22" s="15">
        <f>[18]Junho!$D$16</f>
        <v>18.5</v>
      </c>
      <c r="N22" s="15">
        <f>[18]Junho!$D$17</f>
        <v>16.600000000000001</v>
      </c>
      <c r="O22" s="15">
        <f>[18]Junho!$D$18</f>
        <v>17</v>
      </c>
      <c r="P22" s="15">
        <f>[18]Junho!$D$19</f>
        <v>15.5</v>
      </c>
      <c r="Q22" s="15">
        <f>[18]Junho!$D$20</f>
        <v>14.9</v>
      </c>
      <c r="R22" s="15">
        <f>[18]Junho!$D$21</f>
        <v>15.4</v>
      </c>
      <c r="S22" s="15">
        <f>[18]Junho!$D$22</f>
        <v>16</v>
      </c>
      <c r="T22" s="15">
        <f>[18]Junho!$D$23</f>
        <v>19.5</v>
      </c>
      <c r="U22" s="15">
        <f>[18]Junho!$D$24</f>
        <v>20.100000000000001</v>
      </c>
      <c r="V22" s="15">
        <f>[18]Junho!$D$25</f>
        <v>19</v>
      </c>
      <c r="W22" s="15">
        <f>[18]Junho!$D$26</f>
        <v>16.899999999999999</v>
      </c>
      <c r="X22" s="15">
        <f>[18]Junho!$D$27</f>
        <v>11.9</v>
      </c>
      <c r="Y22" s="15">
        <f>[18]Junho!$D$28</f>
        <v>10.7</v>
      </c>
      <c r="Z22" s="15">
        <f>[18]Junho!$D$29</f>
        <v>13.5</v>
      </c>
      <c r="AA22" s="15">
        <f>[18]Junho!$D$30</f>
        <v>17.3</v>
      </c>
      <c r="AB22" s="15">
        <f>[18]Junho!$D$31</f>
        <v>16</v>
      </c>
      <c r="AC22" s="15">
        <f>[18]Junho!$D$32</f>
        <v>14.4</v>
      </c>
      <c r="AD22" s="15">
        <f>[18]Junho!$D$33</f>
        <v>13.9</v>
      </c>
      <c r="AE22" s="15">
        <f>[18]Junho!$D$34</f>
        <v>13.8</v>
      </c>
      <c r="AF22" s="16">
        <f t="shared" si="3"/>
        <v>10.7</v>
      </c>
      <c r="AG22" s="24">
        <f t="shared" si="4"/>
        <v>16.316666666666663</v>
      </c>
    </row>
    <row r="23" spans="1:33" ht="17.100000000000001" customHeight="1" x14ac:dyDescent="0.2">
      <c r="A23" s="10" t="s">
        <v>15</v>
      </c>
      <c r="B23" s="15">
        <f>[19]Junho!$D$5</f>
        <v>19.899999999999999</v>
      </c>
      <c r="C23" s="15">
        <f>[19]Junho!$D$6</f>
        <v>17.5</v>
      </c>
      <c r="D23" s="15">
        <f>[19]Junho!$D$7</f>
        <v>20.5</v>
      </c>
      <c r="E23" s="15">
        <f>[19]Junho!$D$8</f>
        <v>11</v>
      </c>
      <c r="F23" s="15">
        <f>[19]Junho!$D$9</f>
        <v>5.5</v>
      </c>
      <c r="G23" s="15">
        <f>[19]Junho!$D$10</f>
        <v>3.9</v>
      </c>
      <c r="H23" s="15">
        <f>[19]Junho!$D$11</f>
        <v>10.7</v>
      </c>
      <c r="I23" s="15">
        <f>[19]Junho!$D$12</f>
        <v>14.3</v>
      </c>
      <c r="J23" s="15">
        <f>[19]Junho!$D$13</f>
        <v>18.5</v>
      </c>
      <c r="K23" s="15">
        <f>[19]Junho!$D$14</f>
        <v>16.100000000000001</v>
      </c>
      <c r="L23" s="15">
        <f>[19]Junho!$D$15</f>
        <v>17.399999999999999</v>
      </c>
      <c r="M23" s="15">
        <f>[19]Junho!$D$16</f>
        <v>16.399999999999999</v>
      </c>
      <c r="N23" s="15">
        <f>[19]Junho!$D$17</f>
        <v>17.399999999999999</v>
      </c>
      <c r="O23" s="15">
        <f>[19]Junho!$D$18</f>
        <v>16.399999999999999</v>
      </c>
      <c r="P23" s="15">
        <f>[19]Junho!$D$19</f>
        <v>15.3</v>
      </c>
      <c r="Q23" s="15">
        <f>[19]Junho!$D$20</f>
        <v>16.7</v>
      </c>
      <c r="R23" s="15">
        <f>[19]Junho!$D$21</f>
        <v>17</v>
      </c>
      <c r="S23" s="15">
        <f>[19]Junho!$D$22</f>
        <v>18.7</v>
      </c>
      <c r="T23" s="15" t="str">
        <f>[19]Junho!$D$23</f>
        <v>**</v>
      </c>
      <c r="U23" s="15">
        <f>[19]Junho!$D$24</f>
        <v>15</v>
      </c>
      <c r="V23" s="15">
        <f>[19]Junho!$D$25</f>
        <v>16.399999999999999</v>
      </c>
      <c r="W23" s="15">
        <f>[19]Junho!$D$26</f>
        <v>11</v>
      </c>
      <c r="X23" s="15">
        <f>[19]Junho!$D$27</f>
        <v>5.5</v>
      </c>
      <c r="Y23" s="15">
        <f>[19]Junho!$D$28</f>
        <v>9.4</v>
      </c>
      <c r="Z23" s="15">
        <f>[19]Junho!$D$29</f>
        <v>12</v>
      </c>
      <c r="AA23" s="15">
        <f>[19]Junho!$D$30</f>
        <v>12.9</v>
      </c>
      <c r="AB23" s="15">
        <f>[19]Junho!$D$31</f>
        <v>13.3</v>
      </c>
      <c r="AC23" s="15">
        <f>[19]Junho!$D$32</f>
        <v>13.4</v>
      </c>
      <c r="AD23" s="15">
        <f>[19]Junho!$D$33</f>
        <v>14.4</v>
      </c>
      <c r="AE23" s="15">
        <f>[19]Junho!$D$34</f>
        <v>15.4</v>
      </c>
      <c r="AF23" s="16">
        <f t="shared" si="3"/>
        <v>3.9</v>
      </c>
      <c r="AG23" s="24">
        <f t="shared" si="4"/>
        <v>14.203448275862065</v>
      </c>
    </row>
    <row r="24" spans="1:33" ht="17.100000000000001" customHeight="1" x14ac:dyDescent="0.2">
      <c r="A24" s="10" t="s">
        <v>16</v>
      </c>
      <c r="B24" s="15">
        <f>[20]Junho!$D$5</f>
        <v>20.7</v>
      </c>
      <c r="C24" s="15">
        <f>[20]Junho!$D$6</f>
        <v>19.7</v>
      </c>
      <c r="D24" s="15">
        <f>[20]Junho!$D$7</f>
        <v>22.3</v>
      </c>
      <c r="E24" s="15">
        <f>[20]Junho!$D$8</f>
        <v>14</v>
      </c>
      <c r="F24" s="15">
        <f>[20]Junho!$D$9</f>
        <v>12.8</v>
      </c>
      <c r="G24" s="15">
        <f>[20]Junho!$D$10</f>
        <v>11.9</v>
      </c>
      <c r="H24" s="15">
        <f>[20]Junho!$D$11</f>
        <v>10</v>
      </c>
      <c r="I24" s="15">
        <f>[20]Junho!$D$12</f>
        <v>5.6</v>
      </c>
      <c r="J24" s="15">
        <f>[20]Junho!$D$13</f>
        <v>11.8</v>
      </c>
      <c r="K24" s="15">
        <f>[20]Junho!$D$14</f>
        <v>15.6</v>
      </c>
      <c r="L24" s="15">
        <f>[20]Junho!$D$15</f>
        <v>17.399999999999999</v>
      </c>
      <c r="M24" s="15">
        <f>[20]Junho!$D$16</f>
        <v>19.8</v>
      </c>
      <c r="N24" s="15">
        <f>[20]Junho!$D$17</f>
        <v>21.4</v>
      </c>
      <c r="O24" s="15">
        <f>[20]Junho!$D$18</f>
        <v>20.100000000000001</v>
      </c>
      <c r="P24" s="15">
        <f>[20]Junho!$D$19</f>
        <v>18.399999999999999</v>
      </c>
      <c r="Q24" s="15">
        <f>[20]Junho!$D$20</f>
        <v>19.2</v>
      </c>
      <c r="R24" s="15">
        <f>[20]Junho!$D$21</f>
        <v>19.7</v>
      </c>
      <c r="S24" s="15">
        <f>[20]Junho!$D$22</f>
        <v>21.9</v>
      </c>
      <c r="T24" s="15">
        <f>[20]Junho!$D$23</f>
        <v>19.3</v>
      </c>
      <c r="U24" s="15">
        <f>[20]Junho!$D$24</f>
        <v>17.3</v>
      </c>
      <c r="V24" s="15">
        <f>[20]Junho!$D$25</f>
        <v>17.600000000000001</v>
      </c>
      <c r="W24" s="15">
        <f>[20]Junho!$D$26</f>
        <v>14.5</v>
      </c>
      <c r="X24" s="15">
        <f>[20]Junho!$D$27</f>
        <v>10.4</v>
      </c>
      <c r="Y24" s="15">
        <f>[20]Junho!$D$28</f>
        <v>12.3</v>
      </c>
      <c r="Z24" s="15">
        <f>[20]Junho!$D$29</f>
        <v>14.6</v>
      </c>
      <c r="AA24" s="15">
        <f>[20]Junho!$D$30</f>
        <v>14.2</v>
      </c>
      <c r="AB24" s="15">
        <f>[20]Junho!$D$31</f>
        <v>15.2</v>
      </c>
      <c r="AC24" s="15">
        <f>[20]Junho!$D$32</f>
        <v>19</v>
      </c>
      <c r="AD24" s="15">
        <f>[20]Junho!$D$33</f>
        <v>19.399999999999999</v>
      </c>
      <c r="AE24" s="15">
        <f>[20]Junho!$D$34</f>
        <v>19.8</v>
      </c>
      <c r="AF24" s="16">
        <f t="shared" si="3"/>
        <v>5.6</v>
      </c>
      <c r="AG24" s="24">
        <f t="shared" si="4"/>
        <v>16.53</v>
      </c>
    </row>
    <row r="25" spans="1:33" ht="17.100000000000001" customHeight="1" x14ac:dyDescent="0.2">
      <c r="A25" s="10" t="s">
        <v>17</v>
      </c>
      <c r="B25" s="15">
        <f>[21]Junho!$D$5</f>
        <v>18</v>
      </c>
      <c r="C25" s="15">
        <f>[21]Junho!$D$6</f>
        <v>17.8</v>
      </c>
      <c r="D25" s="15">
        <f>[21]Junho!$D$7</f>
        <v>16.600000000000001</v>
      </c>
      <c r="E25" s="15">
        <f>[21]Junho!$D$8</f>
        <v>16.100000000000001</v>
      </c>
      <c r="F25" s="15">
        <f>[21]Junho!$D$9</f>
        <v>10.9</v>
      </c>
      <c r="G25" s="15">
        <f>[21]Junho!$D$10</f>
        <v>10.6</v>
      </c>
      <c r="H25" s="15">
        <f>[21]Junho!$D$11</f>
        <v>9.6</v>
      </c>
      <c r="I25" s="15">
        <f>[21]Junho!$D$12</f>
        <v>7.9</v>
      </c>
      <c r="J25" s="15">
        <f>[21]Junho!$D$13</f>
        <v>13.2</v>
      </c>
      <c r="K25" s="15">
        <f>[21]Junho!$D$14</f>
        <v>16.600000000000001</v>
      </c>
      <c r="L25" s="15">
        <f>[21]Junho!$D$15</f>
        <v>16.100000000000001</v>
      </c>
      <c r="M25" s="15">
        <f>[21]Junho!$D$16</f>
        <v>15.6</v>
      </c>
      <c r="N25" s="15">
        <f>[21]Junho!$D$17</f>
        <v>18.2</v>
      </c>
      <c r="O25" s="15">
        <f>[21]Junho!$D$18</f>
        <v>18.2</v>
      </c>
      <c r="P25" s="15">
        <f>[21]Junho!$D$19</f>
        <v>14.1</v>
      </c>
      <c r="Q25" s="15">
        <f>[21]Junho!$D$20</f>
        <v>13.4</v>
      </c>
      <c r="R25" s="15">
        <f>[21]Junho!$D$21</f>
        <v>14.6</v>
      </c>
      <c r="S25" s="15">
        <f>[21]Junho!$D$22</f>
        <v>16.600000000000001</v>
      </c>
      <c r="T25" s="15">
        <f>[21]Junho!$D$23</f>
        <v>20.3</v>
      </c>
      <c r="U25" s="15">
        <f>[21]Junho!$D$24</f>
        <v>18.100000000000001</v>
      </c>
      <c r="V25" s="15">
        <f>[21]Junho!$D$25</f>
        <v>16.3</v>
      </c>
      <c r="W25" s="15">
        <f>[21]Junho!$D$26</f>
        <v>14.3</v>
      </c>
      <c r="X25" s="15">
        <f>[21]Junho!$D$27</f>
        <v>5.3</v>
      </c>
      <c r="Y25" s="15">
        <f>[21]Junho!$D$28</f>
        <v>6.4</v>
      </c>
      <c r="Z25" s="15">
        <f>[21]Junho!$D$29</f>
        <v>8.3000000000000007</v>
      </c>
      <c r="AA25" s="15">
        <f>[21]Junho!$D$30</f>
        <v>10.199999999999999</v>
      </c>
      <c r="AB25" s="15">
        <f>[21]Junho!$D$31</f>
        <v>13.1</v>
      </c>
      <c r="AC25" s="15">
        <f>[21]Junho!$D$32</f>
        <v>16.5</v>
      </c>
      <c r="AD25" s="15">
        <f>[21]Junho!$D$33</f>
        <v>15.7</v>
      </c>
      <c r="AE25" s="15">
        <f>[21]Junho!$D$34</f>
        <v>12.1</v>
      </c>
      <c r="AF25" s="16">
        <f t="shared" si="3"/>
        <v>5.3</v>
      </c>
      <c r="AG25" s="24">
        <f t="shared" si="4"/>
        <v>14.023333333333335</v>
      </c>
    </row>
    <row r="26" spans="1:33" ht="17.100000000000001" customHeight="1" x14ac:dyDescent="0.2">
      <c r="A26" s="10" t="s">
        <v>18</v>
      </c>
      <c r="B26" s="15">
        <f>[22]Junho!$D$5</f>
        <v>15.9</v>
      </c>
      <c r="C26" s="15">
        <f>[22]Junho!$D$6</f>
        <v>16.3</v>
      </c>
      <c r="D26" s="15">
        <f>[22]Junho!$D$7</f>
        <v>15.6</v>
      </c>
      <c r="E26" s="15">
        <f>[22]Junho!$D$8</f>
        <v>17.3</v>
      </c>
      <c r="F26" s="15">
        <f>[22]Junho!$D$9</f>
        <v>15.3</v>
      </c>
      <c r="G26" s="15">
        <f>[22]Junho!$D$10</f>
        <v>14.8</v>
      </c>
      <c r="H26" s="15">
        <f>[22]Junho!$D$11</f>
        <v>8.5</v>
      </c>
      <c r="I26" s="15">
        <f>[22]Junho!$D$12</f>
        <v>9.1999999999999993</v>
      </c>
      <c r="J26" s="15">
        <f>[22]Junho!$D$13</f>
        <v>12.7</v>
      </c>
      <c r="K26" s="15">
        <f>[22]Junho!$D$14</f>
        <v>15.6</v>
      </c>
      <c r="L26" s="15">
        <f>[22]Junho!$D$15</f>
        <v>15.6</v>
      </c>
      <c r="M26" s="15">
        <f>[22]Junho!$D$16</f>
        <v>16.600000000000001</v>
      </c>
      <c r="N26" s="15">
        <f>[22]Junho!$D$17</f>
        <v>17.2</v>
      </c>
      <c r="O26" s="15">
        <f>[22]Junho!$D$18</f>
        <v>15.9</v>
      </c>
      <c r="P26" s="15">
        <f>[22]Junho!$D$19</f>
        <v>15.7</v>
      </c>
      <c r="Q26" s="15">
        <f>[22]Junho!$D$20</f>
        <v>12.5</v>
      </c>
      <c r="R26" s="15">
        <f>[22]Junho!$D$21</f>
        <v>13.8</v>
      </c>
      <c r="S26" s="15">
        <f>[22]Junho!$D$22</f>
        <v>14.8</v>
      </c>
      <c r="T26" s="15">
        <f>[22]Junho!$D$23</f>
        <v>18</v>
      </c>
      <c r="U26" s="15">
        <f>[22]Junho!$D$24</f>
        <v>18.7</v>
      </c>
      <c r="V26" s="15">
        <f>[22]Junho!$D$25</f>
        <v>17.8</v>
      </c>
      <c r="W26" s="15">
        <f>[22]Junho!$D$26</f>
        <v>14.9</v>
      </c>
      <c r="X26" s="15">
        <f>[22]Junho!$D$27</f>
        <v>10.8</v>
      </c>
      <c r="Y26" s="15">
        <f>[22]Junho!$D$28</f>
        <v>11.1</v>
      </c>
      <c r="Z26" s="15">
        <f>[22]Junho!$D$29</f>
        <v>10.9</v>
      </c>
      <c r="AA26" s="15">
        <f>[22]Junho!$D$30</f>
        <v>14.4</v>
      </c>
      <c r="AB26" s="15">
        <f>[22]Junho!$D$31</f>
        <v>16.100000000000001</v>
      </c>
      <c r="AC26" s="15">
        <f>[22]Junho!$D$32</f>
        <v>14.7</v>
      </c>
      <c r="AD26" s="15">
        <f>[22]Junho!$D$33</f>
        <v>13.4</v>
      </c>
      <c r="AE26" s="15">
        <f>[22]Junho!$D$34</f>
        <v>13.1</v>
      </c>
      <c r="AF26" s="16">
        <f t="shared" si="3"/>
        <v>8.5</v>
      </c>
      <c r="AG26" s="24">
        <f t="shared" si="4"/>
        <v>14.573333333333332</v>
      </c>
    </row>
    <row r="27" spans="1:33" ht="17.100000000000001" customHeight="1" x14ac:dyDescent="0.2">
      <c r="A27" s="10" t="s">
        <v>19</v>
      </c>
      <c r="B27" s="15">
        <f>[23]Junho!$D$5</f>
        <v>19</v>
      </c>
      <c r="C27" s="15">
        <f>[23]Junho!$D$6</f>
        <v>19.5</v>
      </c>
      <c r="D27" s="15">
        <f>[23]Junho!$D$7</f>
        <v>19.5</v>
      </c>
      <c r="E27" s="15">
        <f>[23]Junho!$D$8</f>
        <v>12.8</v>
      </c>
      <c r="F27" s="15">
        <f>[23]Junho!$D$9</f>
        <v>9.4</v>
      </c>
      <c r="G27" s="15">
        <f>[23]Junho!$D$10</f>
        <v>8.5</v>
      </c>
      <c r="H27" s="15">
        <f>[23]Junho!$D$11</f>
        <v>4.7</v>
      </c>
      <c r="I27" s="15">
        <f>[23]Junho!$D$12</f>
        <v>1.7</v>
      </c>
      <c r="J27" s="15">
        <f>[23]Junho!$D$13</f>
        <v>10.7</v>
      </c>
      <c r="K27" s="15">
        <f>[23]Junho!$D$14</f>
        <v>15.4</v>
      </c>
      <c r="L27" s="15">
        <f>[23]Junho!$D$15</f>
        <v>18.2</v>
      </c>
      <c r="M27" s="15">
        <f>[23]Junho!$D$16</f>
        <v>18.8</v>
      </c>
      <c r="N27" s="15">
        <f>[23]Junho!$D$17</f>
        <v>19.399999999999999</v>
      </c>
      <c r="O27" s="15">
        <f>[23]Junho!$D$18</f>
        <v>18.600000000000001</v>
      </c>
      <c r="P27" s="15">
        <f>[23]Junho!$D$19</f>
        <v>16.8</v>
      </c>
      <c r="Q27" s="15">
        <f>[23]Junho!$D$20</f>
        <v>17.5</v>
      </c>
      <c r="R27" s="15">
        <f>[23]Junho!$D$21</f>
        <v>18.7</v>
      </c>
      <c r="S27" s="15">
        <f>[23]Junho!$D$22</f>
        <v>18.600000000000001</v>
      </c>
      <c r="T27" s="15">
        <f>[23]Junho!$D$23</f>
        <v>18.3</v>
      </c>
      <c r="U27" s="15">
        <f>[23]Junho!$D$24</f>
        <v>14.7</v>
      </c>
      <c r="V27" s="15">
        <f>[23]Junho!$D$25</f>
        <v>13.8</v>
      </c>
      <c r="W27" s="15">
        <f>[23]Junho!$D$26</f>
        <v>11.6</v>
      </c>
      <c r="X27" s="15">
        <f>[23]Junho!$D$27</f>
        <v>7.5</v>
      </c>
      <c r="Y27" s="15">
        <f>[23]Junho!$D$28</f>
        <v>11.5</v>
      </c>
      <c r="Z27" s="15">
        <f>[23]Junho!$D$29</f>
        <v>14</v>
      </c>
      <c r="AA27" s="15">
        <f>[23]Junho!$D$30</f>
        <v>15.1</v>
      </c>
      <c r="AB27" s="15">
        <f>[23]Junho!$D$31</f>
        <v>15.2</v>
      </c>
      <c r="AC27" s="15">
        <f>[23]Junho!$D$32</f>
        <v>15.9</v>
      </c>
      <c r="AD27" s="15">
        <f>[23]Junho!$D$33</f>
        <v>16.8</v>
      </c>
      <c r="AE27" s="15">
        <f>[23]Junho!$D$34</f>
        <v>16.899999999999999</v>
      </c>
      <c r="AF27" s="16">
        <f t="shared" si="3"/>
        <v>1.7</v>
      </c>
      <c r="AG27" s="24">
        <f t="shared" si="4"/>
        <v>14.636666666666667</v>
      </c>
    </row>
    <row r="28" spans="1:33" ht="17.100000000000001" customHeight="1" x14ac:dyDescent="0.2">
      <c r="A28" s="10" t="s">
        <v>31</v>
      </c>
      <c r="B28" s="15">
        <f>[24]Junho!$D$5</f>
        <v>19.2</v>
      </c>
      <c r="C28" s="15">
        <f>[24]Junho!$D$6</f>
        <v>16.8</v>
      </c>
      <c r="D28" s="15">
        <f>[24]Junho!$D$7</f>
        <v>18.899999999999999</v>
      </c>
      <c r="E28" s="15">
        <f>[24]Junho!$D$8</f>
        <v>18.2</v>
      </c>
      <c r="F28" s="15">
        <f>[24]Junho!$D$9</f>
        <v>10.6</v>
      </c>
      <c r="G28" s="15">
        <f>[24]Junho!$D$10</f>
        <v>10.5</v>
      </c>
      <c r="H28" s="15">
        <f>[24]Junho!$D$11</f>
        <v>7.8</v>
      </c>
      <c r="I28" s="15">
        <f>[24]Junho!$D$12</f>
        <v>8.1</v>
      </c>
      <c r="J28" s="15">
        <f>[24]Junho!$D$13</f>
        <v>12.5</v>
      </c>
      <c r="K28" s="15">
        <f>[24]Junho!$D$14</f>
        <v>16.399999999999999</v>
      </c>
      <c r="L28" s="15">
        <f>[24]Junho!$D$15</f>
        <v>16.2</v>
      </c>
      <c r="M28" s="15">
        <f>[24]Junho!$D$16</f>
        <v>17.100000000000001</v>
      </c>
      <c r="N28" s="15">
        <f>[24]Junho!$D$17</f>
        <v>21</v>
      </c>
      <c r="O28" s="15">
        <f>[24]Junho!$D$18</f>
        <v>19.3</v>
      </c>
      <c r="P28" s="15">
        <f>[24]Junho!$D$19</f>
        <v>15.9</v>
      </c>
      <c r="Q28" s="15">
        <f>[24]Junho!$D$20</f>
        <v>15.1</v>
      </c>
      <c r="R28" s="15">
        <f>[24]Junho!$D$21</f>
        <v>14.9</v>
      </c>
      <c r="S28" s="15">
        <f>[24]Junho!$D$22</f>
        <v>17.600000000000001</v>
      </c>
      <c r="T28" s="15">
        <f>[24]Junho!$D$23</f>
        <v>20</v>
      </c>
      <c r="U28" s="15">
        <f>[24]Junho!$D$24</f>
        <v>17.3</v>
      </c>
      <c r="V28" s="15">
        <f>[24]Junho!$D$25</f>
        <v>16.399999999999999</v>
      </c>
      <c r="W28" s="15">
        <f>[24]Junho!$D$26</f>
        <v>14.8</v>
      </c>
      <c r="X28" s="15">
        <f>[24]Junho!$D$27</f>
        <v>7.2</v>
      </c>
      <c r="Y28" s="15">
        <f>[24]Junho!$D$28</f>
        <v>8.4</v>
      </c>
      <c r="Z28" s="15">
        <f>[24]Junho!$D$29</f>
        <v>10</v>
      </c>
      <c r="AA28" s="15">
        <f>[24]Junho!$D$30</f>
        <v>11.5</v>
      </c>
      <c r="AB28" s="15">
        <f>[24]Junho!$D$31</f>
        <v>16.5</v>
      </c>
      <c r="AC28" s="15">
        <f>[24]Junho!$D$32</f>
        <v>18.100000000000001</v>
      </c>
      <c r="AD28" s="15">
        <f>[24]Junho!$D$33</f>
        <v>15.4</v>
      </c>
      <c r="AE28" s="15">
        <f>[24]Junho!$D$34</f>
        <v>14.2</v>
      </c>
      <c r="AF28" s="16">
        <f t="shared" si="3"/>
        <v>7.2</v>
      </c>
      <c r="AG28" s="24">
        <f t="shared" si="4"/>
        <v>14.863333333333332</v>
      </c>
    </row>
    <row r="29" spans="1:33" ht="17.100000000000001" customHeight="1" x14ac:dyDescent="0.2">
      <c r="A29" s="10" t="s">
        <v>20</v>
      </c>
      <c r="B29" s="15">
        <f>[25]Junho!$D$5</f>
        <v>20.2</v>
      </c>
      <c r="C29" s="15">
        <f>[25]Junho!$D$6</f>
        <v>18.899999999999999</v>
      </c>
      <c r="D29" s="15">
        <f>[25]Junho!$D$7</f>
        <v>19.5</v>
      </c>
      <c r="E29" s="15">
        <f>[25]Junho!$D$8</f>
        <v>20.100000000000001</v>
      </c>
      <c r="F29" s="15">
        <f>[25]Junho!$D$9</f>
        <v>15.9</v>
      </c>
      <c r="G29" s="15">
        <f>[25]Junho!$D$10</f>
        <v>15.4</v>
      </c>
      <c r="H29" s="15">
        <f>[25]Junho!$D$11</f>
        <v>13</v>
      </c>
      <c r="I29" s="15">
        <f>[25]Junho!$D$12</f>
        <v>12.5</v>
      </c>
      <c r="J29" s="15">
        <f>[25]Junho!$D$13</f>
        <v>15.1</v>
      </c>
      <c r="K29" s="15">
        <f>[25]Junho!$D$14</f>
        <v>16.5</v>
      </c>
      <c r="L29" s="15">
        <f>[25]Junho!$D$15</f>
        <v>18.8</v>
      </c>
      <c r="M29" s="15">
        <f>[25]Junho!$D$16</f>
        <v>19.100000000000001</v>
      </c>
      <c r="N29" s="15">
        <f>[25]Junho!$D$17</f>
        <v>18</v>
      </c>
      <c r="O29" s="15">
        <f>[25]Junho!$D$18</f>
        <v>17.2</v>
      </c>
      <c r="P29" s="15">
        <f>[25]Junho!$D$19</f>
        <v>16</v>
      </c>
      <c r="Q29" s="15">
        <f>[25]Junho!$D$20</f>
        <v>16</v>
      </c>
      <c r="R29" s="15">
        <f>[25]Junho!$D$21</f>
        <v>16.7</v>
      </c>
      <c r="S29" s="15">
        <f>[25]Junho!$D$22</f>
        <v>17.600000000000001</v>
      </c>
      <c r="T29" s="15">
        <f>[25]Junho!$D$23</f>
        <v>20.9</v>
      </c>
      <c r="U29" s="15">
        <f>[25]Junho!$D$24</f>
        <v>18.899999999999999</v>
      </c>
      <c r="V29" s="15">
        <f>[25]Junho!$D$25</f>
        <v>16.7</v>
      </c>
      <c r="W29" s="15">
        <f>[25]Junho!$D$26</f>
        <v>17</v>
      </c>
      <c r="X29" s="15">
        <f>[25]Junho!$D$27</f>
        <v>10.9</v>
      </c>
      <c r="Y29" s="15">
        <f>[25]Junho!$D$28</f>
        <v>11.9</v>
      </c>
      <c r="Z29" s="15">
        <f>[25]Junho!$D$29</f>
        <v>12.6</v>
      </c>
      <c r="AA29" s="15">
        <f>[25]Junho!$D$30</f>
        <v>14.5</v>
      </c>
      <c r="AB29" s="15">
        <f>[25]Junho!$D$31</f>
        <v>15.9</v>
      </c>
      <c r="AC29" s="15">
        <f>[25]Junho!$D$32</f>
        <v>16.399999999999999</v>
      </c>
      <c r="AD29" s="15">
        <f>[25]Junho!$D$33</f>
        <v>15.7</v>
      </c>
      <c r="AE29" s="15">
        <f>[25]Junho!$D$34</f>
        <v>16.100000000000001</v>
      </c>
      <c r="AF29" s="16">
        <f>MIN(A29:AE29)</f>
        <v>10.9</v>
      </c>
      <c r="AG29" s="24">
        <f t="shared" si="4"/>
        <v>16.466666666666661</v>
      </c>
    </row>
    <row r="30" spans="1:33" s="5" customFormat="1" ht="17.100000000000001" customHeight="1" x14ac:dyDescent="0.2">
      <c r="A30" s="14" t="s">
        <v>35</v>
      </c>
      <c r="B30" s="21">
        <f>MIN(B5:B29)</f>
        <v>15.9</v>
      </c>
      <c r="C30" s="21">
        <f t="shared" ref="C30:AE30" si="5">MIN(C5:C29)</f>
        <v>16.3</v>
      </c>
      <c r="D30" s="21">
        <f t="shared" si="5"/>
        <v>15.6</v>
      </c>
      <c r="E30" s="21">
        <f t="shared" si="5"/>
        <v>11</v>
      </c>
      <c r="F30" s="21">
        <f t="shared" si="5"/>
        <v>5.5</v>
      </c>
      <c r="G30" s="21">
        <f t="shared" si="5"/>
        <v>3.9</v>
      </c>
      <c r="H30" s="21">
        <f t="shared" si="5"/>
        <v>4.7</v>
      </c>
      <c r="I30" s="21">
        <f t="shared" si="5"/>
        <v>0.7</v>
      </c>
      <c r="J30" s="21">
        <f t="shared" si="5"/>
        <v>9.8000000000000007</v>
      </c>
      <c r="K30" s="21">
        <f t="shared" si="5"/>
        <v>13.6</v>
      </c>
      <c r="L30" s="21">
        <f t="shared" si="5"/>
        <v>15</v>
      </c>
      <c r="M30" s="21">
        <f t="shared" si="5"/>
        <v>14.3</v>
      </c>
      <c r="N30" s="21">
        <f t="shared" si="5"/>
        <v>15.1</v>
      </c>
      <c r="O30" s="21">
        <f t="shared" si="5"/>
        <v>14</v>
      </c>
      <c r="P30" s="21">
        <f t="shared" si="5"/>
        <v>12.2</v>
      </c>
      <c r="Q30" s="21">
        <f t="shared" si="5"/>
        <v>12.5</v>
      </c>
      <c r="R30" s="21">
        <f t="shared" si="5"/>
        <v>13.4</v>
      </c>
      <c r="S30" s="21">
        <f t="shared" si="5"/>
        <v>13.6</v>
      </c>
      <c r="T30" s="21">
        <f t="shared" si="5"/>
        <v>16.3</v>
      </c>
      <c r="U30" s="21">
        <f t="shared" si="5"/>
        <v>14.7</v>
      </c>
      <c r="V30" s="21">
        <f t="shared" si="5"/>
        <v>13.8</v>
      </c>
      <c r="W30" s="21">
        <f t="shared" si="5"/>
        <v>9.9</v>
      </c>
      <c r="X30" s="21">
        <f t="shared" si="5"/>
        <v>3.5</v>
      </c>
      <c r="Y30" s="21">
        <f t="shared" si="5"/>
        <v>6.4</v>
      </c>
      <c r="Z30" s="21">
        <f t="shared" si="5"/>
        <v>8.3000000000000007</v>
      </c>
      <c r="AA30" s="21">
        <f t="shared" si="5"/>
        <v>10</v>
      </c>
      <c r="AB30" s="21">
        <f t="shared" si="5"/>
        <v>10.9</v>
      </c>
      <c r="AC30" s="21">
        <f t="shared" si="5"/>
        <v>11.8</v>
      </c>
      <c r="AD30" s="21">
        <f t="shared" si="5"/>
        <v>11.3</v>
      </c>
      <c r="AE30" s="21">
        <f t="shared" si="5"/>
        <v>10.8</v>
      </c>
      <c r="AF30" s="17">
        <f>MIN(AF5:AF29)</f>
        <v>0.7</v>
      </c>
      <c r="AG30" s="27">
        <f>AVERAGE(AG5:AG29)</f>
        <v>15.233071264367814</v>
      </c>
    </row>
  </sheetData>
  <mergeCells count="33"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U9" sqref="U9"/>
    </sheetView>
  </sheetViews>
  <sheetFormatPr defaultRowHeight="12.75" x14ac:dyDescent="0.2"/>
  <cols>
    <col min="1" max="1" width="19.140625" style="2" bestFit="1" customWidth="1"/>
    <col min="2" max="20" width="5.42578125" style="2" bestFit="1" customWidth="1"/>
    <col min="21" max="22" width="6.42578125" style="2" bestFit="1" customWidth="1"/>
    <col min="23" max="31" width="5.42578125" style="2" bestFit="1" customWidth="1"/>
    <col min="32" max="32" width="6.5703125" style="18" bestFit="1" customWidth="1"/>
    <col min="33" max="33" width="9.140625" style="1"/>
  </cols>
  <sheetData>
    <row r="1" spans="1:33" ht="20.100000000000001" customHeight="1" thickBot="1" x14ac:dyDescent="0.25">
      <c r="A1" s="64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</row>
    <row r="2" spans="1:33" s="4" customFormat="1" ht="20.100000000000001" customHeight="1" x14ac:dyDescent="0.2">
      <c r="A2" s="59" t="s">
        <v>21</v>
      </c>
      <c r="B2" s="56" t="s">
        <v>56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12"/>
    </row>
    <row r="3" spans="1:33" s="5" customFormat="1" ht="20.100000000000001" customHeight="1" x14ac:dyDescent="0.2">
      <c r="A3" s="60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50" t="s">
        <v>40</v>
      </c>
      <c r="AG3" s="13"/>
    </row>
    <row r="4" spans="1:33" s="5" customFormat="1" ht="20.100000000000001" customHeight="1" thickBot="1" x14ac:dyDescent="0.2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29" t="s">
        <v>39</v>
      </c>
      <c r="AG4" s="13"/>
    </row>
    <row r="5" spans="1:33" s="5" customFormat="1" ht="20.100000000000001" customHeight="1" thickTop="1" x14ac:dyDescent="0.2">
      <c r="A5" s="9" t="s">
        <v>45</v>
      </c>
      <c r="B5" s="40">
        <f>[1]Junho!$E$5</f>
        <v>78.541666666666671</v>
      </c>
      <c r="C5" s="40">
        <f>[1]Junho!$E$6</f>
        <v>79.75</v>
      </c>
      <c r="D5" s="40">
        <f>[1]Junho!$E$7</f>
        <v>73.291666666666671</v>
      </c>
      <c r="E5" s="40">
        <f>[1]Junho!$E$8</f>
        <v>76.125</v>
      </c>
      <c r="F5" s="40">
        <f>[1]Junho!$E$9</f>
        <v>88.041666666666671</v>
      </c>
      <c r="G5" s="40">
        <f>[1]Junho!$E$10</f>
        <v>94.125</v>
      </c>
      <c r="H5" s="40">
        <f>[1]Junho!$E$11</f>
        <v>86.875</v>
      </c>
      <c r="I5" s="40">
        <f>[1]Junho!$E$12</f>
        <v>74.833333333333329</v>
      </c>
      <c r="J5" s="40">
        <f>[1]Junho!$E$13</f>
        <v>88.833333333333329</v>
      </c>
      <c r="K5" s="40">
        <f>[1]Junho!$E$14</f>
        <v>80.958333333333329</v>
      </c>
      <c r="L5" s="40">
        <f>[1]Junho!$E$15</f>
        <v>80.625</v>
      </c>
      <c r="M5" s="40">
        <f>[1]Junho!$E$16</f>
        <v>78.208333333333329</v>
      </c>
      <c r="N5" s="40">
        <f>[1]Junho!$E$17</f>
        <v>76.833333333333329</v>
      </c>
      <c r="O5" s="40">
        <f>[1]Junho!$E$18</f>
        <v>77.041666666666671</v>
      </c>
      <c r="P5" s="40">
        <f>[1]Junho!$E$19</f>
        <v>76.291666666666671</v>
      </c>
      <c r="Q5" s="40">
        <f>[1]Junho!$E$20</f>
        <v>75.666666666666671</v>
      </c>
      <c r="R5" s="40">
        <f>[1]Junho!$E$21</f>
        <v>72.375</v>
      </c>
      <c r="S5" s="40">
        <f>[1]Junho!$E$22</f>
        <v>65.041666666666671</v>
      </c>
      <c r="T5" s="40">
        <f>[1]Junho!$E$23</f>
        <v>64.166666666666671</v>
      </c>
      <c r="U5" s="40">
        <f>[1]Junho!$E$24</f>
        <v>83.291666666666671</v>
      </c>
      <c r="V5" s="40">
        <f>[1]Junho!$E$25</f>
        <v>96.833333333333329</v>
      </c>
      <c r="W5" s="40">
        <f>[1]Junho!$E$26</f>
        <v>87.875</v>
      </c>
      <c r="X5" s="40">
        <f>[1]Junho!$E$27</f>
        <v>78.625</v>
      </c>
      <c r="Y5" s="40">
        <f>[1]Junho!$E$28</f>
        <v>81.166666666666671</v>
      </c>
      <c r="Z5" s="40">
        <f>[1]Junho!$E$29</f>
        <v>79.166666666666671</v>
      </c>
      <c r="AA5" s="40">
        <f>[1]Junho!$E$30</f>
        <v>82.166666666666671</v>
      </c>
      <c r="AB5" s="40">
        <f>[1]Junho!$E$31</f>
        <v>77.375</v>
      </c>
      <c r="AC5" s="40">
        <f>[1]Junho!$E$32</f>
        <v>68.833333333333329</v>
      </c>
      <c r="AD5" s="40">
        <f>[1]Junho!$E$33</f>
        <v>67.041666666666671</v>
      </c>
      <c r="AE5" s="40">
        <f>[1]Junho!$E$34</f>
        <v>71.458333333333329</v>
      </c>
      <c r="AF5" s="41">
        <f>AVERAGE(B5:AE5)</f>
        <v>78.7152777777778</v>
      </c>
      <c r="AG5" s="13"/>
    </row>
    <row r="6" spans="1:33" ht="17.100000000000001" customHeight="1" x14ac:dyDescent="0.2">
      <c r="A6" s="10" t="s">
        <v>0</v>
      </c>
      <c r="B6" s="3">
        <f>[2]Junho!$E$5</f>
        <v>87.583333333333329</v>
      </c>
      <c r="C6" s="3">
        <f>[2]Junho!$E$6</f>
        <v>84.25</v>
      </c>
      <c r="D6" s="3">
        <f>[2]Junho!$E$7</f>
        <v>81.375</v>
      </c>
      <c r="E6" s="3">
        <f>[2]Junho!$E$8</f>
        <v>91.875</v>
      </c>
      <c r="F6" s="3">
        <f>[2]Junho!$E$9</f>
        <v>82.791666666666671</v>
      </c>
      <c r="G6" s="3">
        <f>[2]Junho!$E$10</f>
        <v>84.583333333333329</v>
      </c>
      <c r="H6" s="3">
        <f>[2]Junho!$E$11</f>
        <v>73.75</v>
      </c>
      <c r="I6" s="3">
        <f>[2]Junho!$E$12</f>
        <v>70.75</v>
      </c>
      <c r="J6" s="3">
        <f>[2]Junho!$E$13</f>
        <v>80.666666666666671</v>
      </c>
      <c r="K6" s="3">
        <f>[2]Junho!$E$14</f>
        <v>87.458333333333329</v>
      </c>
      <c r="L6" s="3">
        <f>[2]Junho!$E$15</f>
        <v>84.708333333333329</v>
      </c>
      <c r="M6" s="3">
        <f>[2]Junho!$E$16</f>
        <v>83.833333333333329</v>
      </c>
      <c r="N6" s="3">
        <f>[2]Junho!$E$17</f>
        <v>83.583333333333329</v>
      </c>
      <c r="O6" s="3">
        <f>[2]Junho!$E$18</f>
        <v>84.625</v>
      </c>
      <c r="P6" s="3">
        <f>[2]Junho!$E$19</f>
        <v>83</v>
      </c>
      <c r="Q6" s="3">
        <f>[2]Junho!$E$20</f>
        <v>94</v>
      </c>
      <c r="R6" s="3">
        <f>[2]Junho!$E$21</f>
        <v>91.291666666666671</v>
      </c>
      <c r="S6" s="3">
        <f>[2]Junho!$E$22</f>
        <v>82.75</v>
      </c>
      <c r="T6" s="3">
        <f>[2]Junho!$E$23</f>
        <v>96.583333333333329</v>
      </c>
      <c r="U6" s="3">
        <f>[2]Junho!$E$24</f>
        <v>93.375</v>
      </c>
      <c r="V6" s="3">
        <f>[2]Junho!$E$25</f>
        <v>95.041666666666671</v>
      </c>
      <c r="W6" s="3">
        <f>[2]Junho!$E$26</f>
        <v>86.833333333333329</v>
      </c>
      <c r="X6" s="3">
        <f>[2]Junho!$E$27</f>
        <v>83.458333333333329</v>
      </c>
      <c r="Y6" s="3">
        <f>[2]Junho!$E$28</f>
        <v>81.958333333333329</v>
      </c>
      <c r="Z6" s="3">
        <f>[2]Junho!$E$29</f>
        <v>83.291666666666671</v>
      </c>
      <c r="AA6" s="3">
        <f>[2]Junho!$E$30</f>
        <v>86.833333333333329</v>
      </c>
      <c r="AB6" s="3">
        <f>[2]Junho!$E$31</f>
        <v>84</v>
      </c>
      <c r="AC6" s="3">
        <f>[2]Junho!$E$32</f>
        <v>79.166666666666671</v>
      </c>
      <c r="AD6" s="3">
        <f>[2]Junho!$E$33</f>
        <v>73.458333333333329</v>
      </c>
      <c r="AE6" s="3">
        <f>[2]Junho!$E$34</f>
        <v>70.916666666666671</v>
      </c>
      <c r="AF6" s="16">
        <f>AVERAGE(B6:AE6)</f>
        <v>84.259722222222223</v>
      </c>
    </row>
    <row r="7" spans="1:33" ht="17.100000000000001" customHeight="1" x14ac:dyDescent="0.2">
      <c r="A7" s="10" t="s">
        <v>1</v>
      </c>
      <c r="B7" s="3">
        <f>[3]Junho!$E$5</f>
        <v>81.833333333333329</v>
      </c>
      <c r="C7" s="3">
        <f>[3]Junho!$E$6</f>
        <v>77.333333333333329</v>
      </c>
      <c r="D7" s="3">
        <f>[3]Junho!$E$7</f>
        <v>78.708333333333329</v>
      </c>
      <c r="E7" s="3">
        <f>[3]Junho!$E$8</f>
        <v>78.25</v>
      </c>
      <c r="F7" s="3">
        <f>[3]Junho!$E$9</f>
        <v>89.75</v>
      </c>
      <c r="G7" s="3">
        <f>[3]Junho!$E$10</f>
        <v>88.625</v>
      </c>
      <c r="H7" s="3">
        <f>[3]Junho!$E$11</f>
        <v>80.083333333333329</v>
      </c>
      <c r="I7" s="3">
        <f>[3]Junho!$E$12</f>
        <v>71.75</v>
      </c>
      <c r="J7" s="3">
        <f>[3]Junho!$E$13</f>
        <v>72.166666666666671</v>
      </c>
      <c r="K7" s="3">
        <f>[3]Junho!$E$14</f>
        <v>79.833333333333329</v>
      </c>
      <c r="L7" s="3">
        <f>[3]Junho!$E$15</f>
        <v>83.333333333333329</v>
      </c>
      <c r="M7" s="3">
        <f>[3]Junho!$E$16</f>
        <v>80.666666666666671</v>
      </c>
      <c r="N7" s="3">
        <f>[3]Junho!$E$17</f>
        <v>77.666666666666671</v>
      </c>
      <c r="O7" s="3">
        <f>[3]Junho!$E$18</f>
        <v>76.333333333333329</v>
      </c>
      <c r="P7" s="3">
        <f>[3]Junho!$E$19</f>
        <v>75.5</v>
      </c>
      <c r="Q7" s="3">
        <f>[3]Junho!$E$20</f>
        <v>78.125</v>
      </c>
      <c r="R7" s="3">
        <f>[3]Junho!$E$21</f>
        <v>77.375</v>
      </c>
      <c r="S7" s="3">
        <f>[3]Junho!$E$22</f>
        <v>75.958333333333329</v>
      </c>
      <c r="T7" s="3">
        <f>[3]Junho!$E$23</f>
        <v>80.72</v>
      </c>
      <c r="U7" s="3">
        <f>[3]Junho!$E$24</f>
        <v>94.652173913043484</v>
      </c>
      <c r="V7" s="3">
        <f>[3]Junho!$E$25</f>
        <v>96.541666666666671</v>
      </c>
      <c r="W7" s="3">
        <f>[3]Junho!$E$26</f>
        <v>85.833333333333329</v>
      </c>
      <c r="X7" s="3">
        <f>[3]Junho!$E$27</f>
        <v>78.458333333333329</v>
      </c>
      <c r="Y7" s="3">
        <f>[3]Junho!$E$28</f>
        <v>77.291666666666671</v>
      </c>
      <c r="Z7" s="3">
        <f>[3]Junho!$E$29</f>
        <v>80.416666666666671</v>
      </c>
      <c r="AA7" s="3">
        <f>[3]Junho!$E$30</f>
        <v>82.166666666666671</v>
      </c>
      <c r="AB7" s="3">
        <f>[3]Junho!$E$31</f>
        <v>76.291666666666671</v>
      </c>
      <c r="AC7" s="3">
        <f>[3]Junho!$E$32</f>
        <v>73.75</v>
      </c>
      <c r="AD7" s="3">
        <f>[3]Junho!$E$33</f>
        <v>70.208333333333329</v>
      </c>
      <c r="AE7" s="3">
        <f>[3]Junho!$E$34</f>
        <v>71.583333333333329</v>
      </c>
      <c r="AF7" s="16">
        <f t="shared" ref="AF7:AF29" si="1">AVERAGE(B7:AE7)</f>
        <v>79.706850241545894</v>
      </c>
    </row>
    <row r="8" spans="1:33" ht="17.100000000000001" customHeight="1" x14ac:dyDescent="0.2">
      <c r="A8" s="10" t="s">
        <v>49</v>
      </c>
      <c r="B8" s="3">
        <f>[4]Junho!$E$5</f>
        <v>88.583333333333329</v>
      </c>
      <c r="C8" s="3">
        <f>[4]Junho!$E$6</f>
        <v>83.166666666666671</v>
      </c>
      <c r="D8" s="3">
        <f>[4]Junho!$E$7</f>
        <v>83.041666666666671</v>
      </c>
      <c r="E8" s="3">
        <f>[4]Junho!$E$8</f>
        <v>90.48</v>
      </c>
      <c r="F8" s="3">
        <f>[4]Junho!$E$9</f>
        <v>84.608695652173907</v>
      </c>
      <c r="G8" s="3">
        <f>[4]Junho!$E$10</f>
        <v>88.666666666666671</v>
      </c>
      <c r="H8" s="3">
        <f>[4]Junho!$E$11</f>
        <v>80.791666666666671</v>
      </c>
      <c r="I8" s="3">
        <f>[4]Junho!$E$12</f>
        <v>72.907986111111114</v>
      </c>
      <c r="J8" s="3">
        <f>[4]Junho!$E$13</f>
        <v>72.541666666666671</v>
      </c>
      <c r="K8" s="3">
        <f>[4]Junho!$E$14</f>
        <v>82.166666666666671</v>
      </c>
      <c r="L8" s="3">
        <f>[4]Junho!$E$15</f>
        <v>84.541666666666671</v>
      </c>
      <c r="M8" s="3">
        <f>[4]Junho!$E$16</f>
        <v>78.833333333333329</v>
      </c>
      <c r="N8" s="3">
        <f>[4]Junho!$E$17</f>
        <v>79.291666666666671</v>
      </c>
      <c r="O8" s="3">
        <f>[4]Junho!$E$18</f>
        <v>75.708333333333329</v>
      </c>
      <c r="P8" s="3">
        <f>[4]Junho!$E$19</f>
        <v>77.5</v>
      </c>
      <c r="Q8" s="3">
        <f>[4]Junho!$E$20</f>
        <v>84.833333333333329</v>
      </c>
      <c r="R8" s="3">
        <f>[4]Junho!$E$21</f>
        <v>83.5</v>
      </c>
      <c r="S8" s="3">
        <f>[4]Junho!$E$22</f>
        <v>81.916666666666671</v>
      </c>
      <c r="T8" s="3">
        <f>[4]Junho!$E$23</f>
        <v>93.875</v>
      </c>
      <c r="U8" s="3">
        <f>[4]Junho!$E$24</f>
        <v>93.583333333333329</v>
      </c>
      <c r="V8" s="3">
        <f>[4]Junho!$E$25</f>
        <v>94.166666666666671</v>
      </c>
      <c r="W8" s="3">
        <f>[4]Junho!$E$26</f>
        <v>84.583333333333329</v>
      </c>
      <c r="X8" s="3">
        <f>[4]Junho!$E$27</f>
        <v>80.666666666666671</v>
      </c>
      <c r="Y8" s="3">
        <f>[4]Junho!$E$28</f>
        <v>78.375</v>
      </c>
      <c r="Z8" s="3">
        <f>[4]Junho!$E$29</f>
        <v>83.333333333333329</v>
      </c>
      <c r="AA8" s="3">
        <f>[4]Junho!$E$30</f>
        <v>84.916666666666671</v>
      </c>
      <c r="AB8" s="3">
        <f>[4]Junho!$E$31</f>
        <v>80.708333333333329</v>
      </c>
      <c r="AC8" s="3">
        <f>[4]Junho!$E$32</f>
        <v>75.333333333333329</v>
      </c>
      <c r="AD8" s="3">
        <f>[4]Junho!$E$33</f>
        <v>71.875</v>
      </c>
      <c r="AE8" s="3">
        <f>[4]Junho!$E$34</f>
        <v>69.25</v>
      </c>
      <c r="AF8" s="16">
        <f t="shared" si="1"/>
        <v>82.124889392109495</v>
      </c>
    </row>
    <row r="9" spans="1:33" ht="17.100000000000001" customHeight="1" x14ac:dyDescent="0.2">
      <c r="A9" s="10" t="s">
        <v>2</v>
      </c>
      <c r="B9" s="3">
        <f>[5]Junho!$E$5</f>
        <v>78.291666666666671</v>
      </c>
      <c r="C9" s="3">
        <f>[5]Junho!$E$6</f>
        <v>71.208333333333329</v>
      </c>
      <c r="D9" s="3">
        <f>[5]Junho!$E$7</f>
        <v>70.875</v>
      </c>
      <c r="E9" s="3">
        <f>[5]Junho!$E$8</f>
        <v>75.458333333333329</v>
      </c>
      <c r="F9" s="3">
        <f>[5]Junho!$E$9</f>
        <v>93.875</v>
      </c>
      <c r="G9" s="3">
        <f>[5]Junho!$E$10</f>
        <v>92.666666666666671</v>
      </c>
      <c r="H9" s="3">
        <f>[5]Junho!$E$11</f>
        <v>78.954545454545453</v>
      </c>
      <c r="I9" s="3">
        <f>[5]Junho!$E$12</f>
        <v>70.769230769230774</v>
      </c>
      <c r="J9" s="3">
        <f>[5]Junho!$E$13</f>
        <v>77.416666666666671</v>
      </c>
      <c r="K9" s="3">
        <f>[5]Junho!$E$14</f>
        <v>80.458333333333329</v>
      </c>
      <c r="L9" s="3">
        <f>[5]Junho!$E$15</f>
        <v>78.083333333333329</v>
      </c>
      <c r="M9" s="3">
        <f>[5]Junho!$E$16</f>
        <v>70.208333333333329</v>
      </c>
      <c r="N9" s="3">
        <f>[5]Junho!$E$17</f>
        <v>62.958333333333336</v>
      </c>
      <c r="O9" s="3">
        <f>[5]Junho!$E$18</f>
        <v>63.208333333333336</v>
      </c>
      <c r="P9" s="3">
        <f>[5]Junho!$E$19</f>
        <v>62.666666666666664</v>
      </c>
      <c r="Q9" s="3">
        <f>[5]Junho!$E$20</f>
        <v>62.166666666666664</v>
      </c>
      <c r="R9" s="3">
        <f>[5]Junho!$E$21</f>
        <v>61.25</v>
      </c>
      <c r="S9" s="3">
        <f>[5]Junho!$E$22</f>
        <v>59.875</v>
      </c>
      <c r="T9" s="3">
        <f>[5]Junho!$E$23</f>
        <v>67.833333333333329</v>
      </c>
      <c r="U9" s="3">
        <f>[5]Junho!$E$24</f>
        <v>88.708333333333329</v>
      </c>
      <c r="V9" s="3">
        <f>[5]Junho!$E$25</f>
        <v>94.666666666666671</v>
      </c>
      <c r="W9" s="3">
        <f>[5]Junho!$E$26</f>
        <v>90.291666666666671</v>
      </c>
      <c r="X9" s="3">
        <f>[5]Junho!$E$27</f>
        <v>77.333333333333329</v>
      </c>
      <c r="Y9" s="3">
        <f>[5]Junho!$E$28</f>
        <v>65.666666666666671</v>
      </c>
      <c r="Z9" s="3">
        <f>[5]Junho!$E$29</f>
        <v>69.125</v>
      </c>
      <c r="AA9" s="3">
        <f>[5]Junho!$E$30</f>
        <v>75.125</v>
      </c>
      <c r="AB9" s="3">
        <f>[5]Junho!$E$31</f>
        <v>67.666666666666671</v>
      </c>
      <c r="AC9" s="3">
        <f>[5]Junho!$E$32</f>
        <v>57.916666666666664</v>
      </c>
      <c r="AD9" s="3">
        <f>[5]Junho!$E$33</f>
        <v>54.833333333333336</v>
      </c>
      <c r="AE9" s="3">
        <f>[5]Junho!$E$34</f>
        <v>52.916666666666664</v>
      </c>
      <c r="AF9" s="16">
        <f t="shared" si="1"/>
        <v>72.415792540792552</v>
      </c>
    </row>
    <row r="10" spans="1:33" ht="17.100000000000001" customHeight="1" x14ac:dyDescent="0.2">
      <c r="A10" s="10" t="s">
        <v>3</v>
      </c>
      <c r="B10" s="3">
        <f>[6]Junho!$E$5</f>
        <v>73.166666666666671</v>
      </c>
      <c r="C10" s="3">
        <f>[6]Junho!$E$6</f>
        <v>74.916666666666671</v>
      </c>
      <c r="D10" s="3">
        <f>[6]Junho!$E$7</f>
        <v>70.041666666666671</v>
      </c>
      <c r="E10" s="3">
        <f>[6]Junho!$E$8</f>
        <v>70.208333333333329</v>
      </c>
      <c r="F10" s="3">
        <f>[6]Junho!$E$9</f>
        <v>80.375</v>
      </c>
      <c r="G10" s="3">
        <f>[6]Junho!$E$10</f>
        <v>92.875</v>
      </c>
      <c r="H10" s="3">
        <f>[6]Junho!$E$11</f>
        <v>90.583333333333329</v>
      </c>
      <c r="I10" s="3">
        <f>[6]Junho!$E$12</f>
        <v>88.208333333333329</v>
      </c>
      <c r="J10" s="3">
        <f>[6]Junho!$E$13</f>
        <v>87.375</v>
      </c>
      <c r="K10" s="3">
        <f>[6]Junho!$E$14</f>
        <v>82.333333333333329</v>
      </c>
      <c r="L10" s="3">
        <f>[6]Junho!$E$15</f>
        <v>76.791666666666671</v>
      </c>
      <c r="M10" s="3">
        <f>[6]Junho!$E$16</f>
        <v>72.583333333333329</v>
      </c>
      <c r="N10" s="3">
        <f>[6]Junho!$E$17</f>
        <v>70.958333333333329</v>
      </c>
      <c r="O10" s="3">
        <f>[6]Junho!$E$18</f>
        <v>70.958333333333329</v>
      </c>
      <c r="P10" s="3">
        <f>[6]Junho!$E$19</f>
        <v>68.458333333333329</v>
      </c>
      <c r="Q10" s="3">
        <f>[6]Junho!$E$20</f>
        <v>66.833333333333329</v>
      </c>
      <c r="R10" s="3">
        <f>[6]Junho!$E$21</f>
        <v>66.166666666666671</v>
      </c>
      <c r="S10" s="3">
        <f>[6]Junho!$E$22</f>
        <v>63.625</v>
      </c>
      <c r="T10" s="3">
        <f>[6]Junho!$E$23</f>
        <v>58.208333333333336</v>
      </c>
      <c r="U10" s="3">
        <f>[6]Junho!$E$24</f>
        <v>72.708333333333329</v>
      </c>
      <c r="V10" s="3">
        <f>[6]Junho!$E$25</f>
        <v>90.791666666666671</v>
      </c>
      <c r="W10" s="3">
        <f>[6]Junho!$E$26</f>
        <v>82.958333333333329</v>
      </c>
      <c r="X10" s="3">
        <f>[6]Junho!$E$27</f>
        <v>73.416666666666671</v>
      </c>
      <c r="Y10" s="3">
        <f>[6]Junho!$E$28</f>
        <v>80.958333333333329</v>
      </c>
      <c r="Z10" s="3">
        <f>[6]Junho!$E$29</f>
        <v>81.666666666666671</v>
      </c>
      <c r="AA10" s="3">
        <f>[6]Junho!$E$30</f>
        <v>81.541666666666671</v>
      </c>
      <c r="AB10" s="3">
        <f>[6]Junho!$E$31</f>
        <v>74.625</v>
      </c>
      <c r="AC10" s="3">
        <f>[6]Junho!$E$32</f>
        <v>67.375</v>
      </c>
      <c r="AD10" s="3">
        <f>[6]Junho!$E$33</f>
        <v>64.5</v>
      </c>
      <c r="AE10" s="3">
        <f>[6]Junho!$E$34</f>
        <v>65.583333333333329</v>
      </c>
      <c r="AF10" s="16">
        <f t="shared" si="1"/>
        <v>75.359722222222217</v>
      </c>
    </row>
    <row r="11" spans="1:33" ht="17.100000000000001" customHeight="1" x14ac:dyDescent="0.2">
      <c r="A11" s="10" t="s">
        <v>4</v>
      </c>
      <c r="B11" s="3">
        <f>[7]Junho!$E$5</f>
        <v>72.875</v>
      </c>
      <c r="C11" s="3">
        <f>[7]Junho!$E$6</f>
        <v>71.291666666666671</v>
      </c>
      <c r="D11" s="3">
        <f>[7]Junho!$E$7</f>
        <v>63.5</v>
      </c>
      <c r="E11" s="3">
        <f>[7]Junho!$E$8</f>
        <v>67.541666666666671</v>
      </c>
      <c r="F11" s="3">
        <f>[7]Junho!$E$9</f>
        <v>85.958333333333329</v>
      </c>
      <c r="G11" s="3">
        <f>[7]Junho!$E$10</f>
        <v>92.125</v>
      </c>
      <c r="H11" s="3">
        <f>[7]Junho!$E$11</f>
        <v>96.791666666666671</v>
      </c>
      <c r="I11" s="3">
        <f>[7]Junho!$E$12</f>
        <v>95.875</v>
      </c>
      <c r="J11" s="3">
        <f>[7]Junho!$E$13</f>
        <v>92.5</v>
      </c>
      <c r="K11" s="3">
        <f>[7]Junho!$E$14</f>
        <v>87.583333333333329</v>
      </c>
      <c r="L11" s="3">
        <f>[7]Junho!$E$15</f>
        <v>75.416666666666671</v>
      </c>
      <c r="M11" s="3">
        <f>[7]Junho!$E$16</f>
        <v>66.625</v>
      </c>
      <c r="N11" s="3">
        <f>[7]Junho!$E$17</f>
        <v>65.166666666666671</v>
      </c>
      <c r="O11" s="3">
        <f>[7]Junho!$E$18</f>
        <v>61.291666666666664</v>
      </c>
      <c r="P11" s="3">
        <f>[7]Junho!$E$19</f>
        <v>61.208333333333336</v>
      </c>
      <c r="Q11" s="3">
        <f>[7]Junho!$E$20</f>
        <v>59.125</v>
      </c>
      <c r="R11" s="3">
        <f>[7]Junho!$E$21</f>
        <v>61.125</v>
      </c>
      <c r="S11" s="3">
        <f>[7]Junho!$E$22</f>
        <v>57.416666666666664</v>
      </c>
      <c r="T11" s="3">
        <f>[7]Junho!$E$23</f>
        <v>64</v>
      </c>
      <c r="U11" s="3">
        <f>[7]Junho!$E$24</f>
        <v>80.208333333333329</v>
      </c>
      <c r="V11" s="3">
        <f>[7]Junho!$E$25</f>
        <v>88.708333333333329</v>
      </c>
      <c r="W11" s="3">
        <f>[7]Junho!$E$26</f>
        <v>86.75</v>
      </c>
      <c r="X11" s="3">
        <f>[7]Junho!$E$27</f>
        <v>79.666666666666671</v>
      </c>
      <c r="Y11" s="3">
        <f>[7]Junho!$E$28</f>
        <v>73.166666666666671</v>
      </c>
      <c r="Z11" s="3">
        <f>[7]Junho!$E$29</f>
        <v>81.875</v>
      </c>
      <c r="AA11" s="3">
        <f>[7]Junho!$E$30</f>
        <v>82.25</v>
      </c>
      <c r="AB11" s="3">
        <f>[7]Junho!$E$31</f>
        <v>68.958333333333329</v>
      </c>
      <c r="AC11" s="3">
        <f>[7]Junho!$E$32</f>
        <v>60.583333333333336</v>
      </c>
      <c r="AD11" s="3">
        <f>[7]Junho!$E$33</f>
        <v>58.416666666666664</v>
      </c>
      <c r="AE11" s="3">
        <f>[7]Junho!$E$34</f>
        <v>53.291666666666664</v>
      </c>
      <c r="AF11" s="16">
        <f t="shared" si="1"/>
        <v>73.709722222222211</v>
      </c>
    </row>
    <row r="12" spans="1:33" ht="17.100000000000001" customHeight="1" x14ac:dyDescent="0.2">
      <c r="A12" s="10" t="s">
        <v>5</v>
      </c>
      <c r="B12" s="3">
        <f>[8]Junho!$E$5</f>
        <v>85.375</v>
      </c>
      <c r="C12" s="3">
        <f>[8]Junho!$E$6</f>
        <v>79.666666666666671</v>
      </c>
      <c r="D12" s="3">
        <f>[8]Junho!$E$7</f>
        <v>69.375</v>
      </c>
      <c r="E12" s="3">
        <f>[8]Junho!$E$8</f>
        <v>71.708333333333329</v>
      </c>
      <c r="F12" s="3">
        <f>[8]Junho!$E$9</f>
        <v>85.416666666666671</v>
      </c>
      <c r="G12" s="3">
        <f>[8]Junho!$E$10</f>
        <v>86.666666666666671</v>
      </c>
      <c r="H12" s="3">
        <f>[8]Junho!$E$11</f>
        <v>74.208333333333329</v>
      </c>
      <c r="I12" s="3">
        <f>[8]Junho!$E$12</f>
        <v>65.166666666666671</v>
      </c>
      <c r="J12" s="3">
        <f>[8]Junho!$E$13</f>
        <v>64.583333333333329</v>
      </c>
      <c r="K12" s="3">
        <f>[8]Junho!$E$14</f>
        <v>73.625</v>
      </c>
      <c r="L12" s="3">
        <f>[8]Junho!$E$15</f>
        <v>73.333333333333329</v>
      </c>
      <c r="M12" s="3">
        <f>[8]Junho!$E$16</f>
        <v>70.208333333333329</v>
      </c>
      <c r="N12" s="3">
        <f>[8]Junho!$E$17</f>
        <v>71.541666666666671</v>
      </c>
      <c r="O12" s="3">
        <f>[8]Junho!$E$18</f>
        <v>69.458333333333329</v>
      </c>
      <c r="P12" s="3">
        <f>[8]Junho!$E$19</f>
        <v>69.208333333333329</v>
      </c>
      <c r="Q12" s="3">
        <f>[8]Junho!$E$20</f>
        <v>67.583333333333329</v>
      </c>
      <c r="R12" s="3">
        <f>[8]Junho!$E$21</f>
        <v>68.25</v>
      </c>
      <c r="S12" s="3">
        <f>[8]Junho!$E$22</f>
        <v>67.375</v>
      </c>
      <c r="T12" s="3">
        <f>[8]Junho!$E$23</f>
        <v>72.041666666666671</v>
      </c>
      <c r="U12" s="3">
        <f>[8]Junho!$E$24</f>
        <v>84.833333333333329</v>
      </c>
      <c r="V12" s="3">
        <f>[8]Junho!$E$25</f>
        <v>89.833333333333329</v>
      </c>
      <c r="W12" s="3">
        <f>[8]Junho!$E$26</f>
        <v>80.041666666666671</v>
      </c>
      <c r="X12" s="3">
        <f>[8]Junho!$E$27</f>
        <v>77.208333333333329</v>
      </c>
      <c r="Y12" s="3">
        <f>[8]Junho!$E$28</f>
        <v>73.25</v>
      </c>
      <c r="Z12" s="3">
        <f>[8]Junho!$E$29</f>
        <v>64.291666666666671</v>
      </c>
      <c r="AA12" s="3">
        <f>[8]Junho!$E$30</f>
        <v>77.375</v>
      </c>
      <c r="AB12" s="3">
        <f>[8]Junho!$E$31</f>
        <v>73.583333333333329</v>
      </c>
      <c r="AC12" s="3">
        <f>[8]Junho!$E$32</f>
        <v>65.75</v>
      </c>
      <c r="AD12" s="3">
        <f>[8]Junho!$E$33</f>
        <v>59.916666666666664</v>
      </c>
      <c r="AE12" s="3">
        <f>[8]Junho!$E$34</f>
        <v>59.875</v>
      </c>
      <c r="AF12" s="16">
        <f t="shared" si="1"/>
        <v>73.024999999999991</v>
      </c>
    </row>
    <row r="13" spans="1:33" ht="17.100000000000001" customHeight="1" x14ac:dyDescent="0.2">
      <c r="A13" s="10" t="s">
        <v>6</v>
      </c>
      <c r="B13" s="3">
        <f>[9]Junho!$E$5</f>
        <v>71.083333333333329</v>
      </c>
      <c r="C13" s="3">
        <f>[9]Junho!$E$6</f>
        <v>67.181818181818187</v>
      </c>
      <c r="D13" s="3">
        <f>[9]Junho!$E$7</f>
        <v>64.454545454545453</v>
      </c>
      <c r="E13" s="3">
        <f>[9]Junho!$E$8</f>
        <v>72.307692307692307</v>
      </c>
      <c r="F13" s="3">
        <f>[9]Junho!$E$9</f>
        <v>80.909090909090907</v>
      </c>
      <c r="G13" s="3">
        <f>[9]Junho!$E$10</f>
        <v>86.142857142857139</v>
      </c>
      <c r="H13" s="3">
        <f>[9]Junho!$E$11</f>
        <v>87.3</v>
      </c>
      <c r="I13" s="3">
        <f>[9]Junho!$E$12</f>
        <v>74.307692307692307</v>
      </c>
      <c r="J13" s="3">
        <f>[9]Junho!$E$13</f>
        <v>79.25</v>
      </c>
      <c r="K13" s="3">
        <f>[9]Junho!$E$14</f>
        <v>74.615384615384613</v>
      </c>
      <c r="L13" s="3">
        <f>[9]Junho!$E$15</f>
        <v>70.818181818181813</v>
      </c>
      <c r="M13" s="3">
        <f>[9]Junho!$E$16</f>
        <v>68.833333333333329</v>
      </c>
      <c r="N13" s="3">
        <f>[9]Junho!$E$17</f>
        <v>68.333333333333329</v>
      </c>
      <c r="O13" s="3">
        <f>[9]Junho!$E$18</f>
        <v>64.36363636363636</v>
      </c>
      <c r="P13" s="3">
        <f>[9]Junho!$E$19</f>
        <v>63.909090909090907</v>
      </c>
      <c r="Q13" s="3">
        <f>[9]Junho!$E$20</f>
        <v>67.84615384615384</v>
      </c>
      <c r="R13" s="3">
        <f>[9]Junho!$E$21</f>
        <v>66.692307692307693</v>
      </c>
      <c r="S13" s="3">
        <f>[9]Junho!$E$22</f>
        <v>62</v>
      </c>
      <c r="T13" s="3">
        <f>[9]Junho!$E$23</f>
        <v>66.13333333333334</v>
      </c>
      <c r="U13" s="3">
        <f>[9]Junho!$E$24</f>
        <v>84.733333333333334</v>
      </c>
      <c r="V13" s="3">
        <f>[9]Junho!$E$25</f>
        <v>72.818181818181813</v>
      </c>
      <c r="W13" s="3">
        <f>[9]Junho!$E$26</f>
        <v>75.36363636363636</v>
      </c>
      <c r="X13" s="3">
        <f>[9]Junho!$E$27</f>
        <v>72.307692307692307</v>
      </c>
      <c r="Y13" s="3">
        <f>[9]Junho!$E$28</f>
        <v>68.692307692307693</v>
      </c>
      <c r="Z13" s="3">
        <f>[9]Junho!$E$29</f>
        <v>67.5</v>
      </c>
      <c r="AA13" s="3">
        <f>[9]Junho!$E$30</f>
        <v>71</v>
      </c>
      <c r="AB13" s="3">
        <f>[9]Junho!$E$31</f>
        <v>62.18181818181818</v>
      </c>
      <c r="AC13" s="3">
        <f>[9]Junho!$E$32</f>
        <v>67.857142857142861</v>
      </c>
      <c r="AD13" s="3">
        <f>[9]Junho!$E$33</f>
        <v>61.230769230769234</v>
      </c>
      <c r="AE13" s="3">
        <f>[9]Junho!$E$34</f>
        <v>64.86666666666666</v>
      </c>
      <c r="AF13" s="16">
        <f t="shared" si="1"/>
        <v>70.834444444444443</v>
      </c>
    </row>
    <row r="14" spans="1:33" ht="17.100000000000001" customHeight="1" x14ac:dyDescent="0.2">
      <c r="A14" s="10" t="s">
        <v>7</v>
      </c>
      <c r="B14" s="3">
        <f>[10]Junho!$E$5</f>
        <v>85.75</v>
      </c>
      <c r="C14" s="3">
        <f>[10]Junho!$E$6</f>
        <v>83.458333333333329</v>
      </c>
      <c r="D14" s="3">
        <f>[10]Junho!$E$7</f>
        <v>79.375</v>
      </c>
      <c r="E14" s="3">
        <f>[10]Junho!$E$8</f>
        <v>84.375</v>
      </c>
      <c r="F14" s="3">
        <f>[10]Junho!$E$9</f>
        <v>89.208333333333329</v>
      </c>
      <c r="G14" s="3">
        <f>[10]Junho!$E$10</f>
        <v>90.583333333333329</v>
      </c>
      <c r="H14" s="3">
        <f>[10]Junho!$E$11</f>
        <v>79.625</v>
      </c>
      <c r="I14" s="3">
        <f>[10]Junho!$E$12</f>
        <v>65.458333333333329</v>
      </c>
      <c r="J14" s="3">
        <f>[10]Junho!$E$13</f>
        <v>83.416666666666671</v>
      </c>
      <c r="K14" s="3">
        <f>[10]Junho!$E$14</f>
        <v>85.041666666666671</v>
      </c>
      <c r="L14" s="3">
        <f>[10]Junho!$E$15</f>
        <v>81.375</v>
      </c>
      <c r="M14" s="3">
        <f>[10]Junho!$E$16</f>
        <v>76.25</v>
      </c>
      <c r="N14" s="3">
        <f>[10]Junho!$E$17</f>
        <v>78.041666666666671</v>
      </c>
      <c r="O14" s="3">
        <f>[10]Junho!$E$18</f>
        <v>77.125</v>
      </c>
      <c r="P14" s="3">
        <f>[10]Junho!$E$19</f>
        <v>74.708333333333329</v>
      </c>
      <c r="Q14" s="3">
        <f>[10]Junho!$E$20</f>
        <v>80.125</v>
      </c>
      <c r="R14" s="3">
        <f>[10]Junho!$E$21</f>
        <v>79.083333333333329</v>
      </c>
      <c r="S14" s="3">
        <f>[10]Junho!$E$22</f>
        <v>74.666666666666671</v>
      </c>
      <c r="T14" s="3">
        <f>[10]Junho!$E$23</f>
        <v>96.583333333333329</v>
      </c>
      <c r="U14" s="3">
        <f>[10]Junho!$E$24</f>
        <v>95.125</v>
      </c>
      <c r="V14" s="3">
        <f>[10]Junho!$E$25</f>
        <v>96.833333333333329</v>
      </c>
      <c r="W14" s="3">
        <f>[10]Junho!$E$26</f>
        <v>85.458333333333329</v>
      </c>
      <c r="X14" s="3">
        <f>[10]Junho!$E$27</f>
        <v>78.833333333333329</v>
      </c>
      <c r="Y14" s="3">
        <f>[10]Junho!$E$28</f>
        <v>75.625</v>
      </c>
      <c r="Z14" s="3">
        <f>[10]Junho!$E$29</f>
        <v>73.666666666666671</v>
      </c>
      <c r="AA14" s="3">
        <f>[10]Junho!$E$30</f>
        <v>81.916666666666671</v>
      </c>
      <c r="AB14" s="3">
        <f>[10]Junho!$E$31</f>
        <v>76.625</v>
      </c>
      <c r="AC14" s="3">
        <f>[10]Junho!$E$32</f>
        <v>71.416666666666671</v>
      </c>
      <c r="AD14" s="3">
        <f>[10]Junho!$E$33</f>
        <v>64.875</v>
      </c>
      <c r="AE14" s="3">
        <f>[10]Junho!$E$34</f>
        <v>60.083333333333336</v>
      </c>
      <c r="AF14" s="16">
        <f t="shared" si="1"/>
        <v>80.15694444444442</v>
      </c>
    </row>
    <row r="15" spans="1:33" ht="17.100000000000001" customHeight="1" x14ac:dyDescent="0.2">
      <c r="A15" s="10" t="s">
        <v>8</v>
      </c>
      <c r="B15" s="3">
        <f>[11]Junho!$E$5</f>
        <v>86.833333333333329</v>
      </c>
      <c r="C15" s="3">
        <f>[11]Junho!$E$6</f>
        <v>91.583333333333329</v>
      </c>
      <c r="D15" s="3">
        <f>[11]Junho!$E$7</f>
        <v>87.555555555555557</v>
      </c>
      <c r="E15" s="3" t="str">
        <f>[11]Junho!$E$8</f>
        <v>**</v>
      </c>
      <c r="F15" s="3" t="str">
        <f>[11]Junho!$E$9</f>
        <v>**</v>
      </c>
      <c r="G15" s="3" t="str">
        <f>[11]Junho!$E$10</f>
        <v>**</v>
      </c>
      <c r="H15" s="3" t="str">
        <f>[11]Junho!$E$11</f>
        <v>**</v>
      </c>
      <c r="I15" s="3">
        <f>[11]Junho!$E$12</f>
        <v>72.571428571428569</v>
      </c>
      <c r="J15" s="3">
        <f>[11]Junho!$E$13</f>
        <v>88.458333333333329</v>
      </c>
      <c r="K15" s="3">
        <f>[11]Junho!$E$14</f>
        <v>86.916666666666671</v>
      </c>
      <c r="L15" s="3" t="str">
        <f>[11]Junho!$E$15</f>
        <v>**</v>
      </c>
      <c r="M15" s="3" t="str">
        <f>[11]Junho!$E$16</f>
        <v>**</v>
      </c>
      <c r="N15" s="3" t="str">
        <f>[11]Junho!$E$17</f>
        <v>**</v>
      </c>
      <c r="O15" s="3" t="str">
        <f>[11]Junho!$E$18</f>
        <v>**</v>
      </c>
      <c r="P15" s="3" t="str">
        <f>[11]Junho!$E$19</f>
        <v>**</v>
      </c>
      <c r="Q15" s="3" t="str">
        <f>[11]Junho!$E$20</f>
        <v>**</v>
      </c>
      <c r="R15" s="3" t="str">
        <f>[11]Junho!$E$21</f>
        <v>**</v>
      </c>
      <c r="S15" s="3" t="str">
        <f>[11]Junho!$E$22</f>
        <v>**</v>
      </c>
      <c r="T15" s="3" t="str">
        <f>[11]Junho!$E$23</f>
        <v>**</v>
      </c>
      <c r="U15" s="3" t="str">
        <f>[11]Junho!$E$24</f>
        <v>**</v>
      </c>
      <c r="V15" s="3" t="str">
        <f>[11]Junho!$E$25</f>
        <v>**</v>
      </c>
      <c r="W15" s="3" t="str">
        <f>[11]Junho!$E$26</f>
        <v>**</v>
      </c>
      <c r="X15" s="3" t="str">
        <f>[11]Junho!$E$27</f>
        <v>**</v>
      </c>
      <c r="Y15" s="3" t="str">
        <f>[11]Junho!$E$28</f>
        <v>**</v>
      </c>
      <c r="Z15" s="3" t="str">
        <f>[11]Junho!$E$29</f>
        <v>**</v>
      </c>
      <c r="AA15" s="3" t="str">
        <f>[11]Junho!$E$30</f>
        <v>**</v>
      </c>
      <c r="AB15" s="3" t="str">
        <f>[11]Junho!$E$31</f>
        <v>**</v>
      </c>
      <c r="AC15" s="3" t="str">
        <f>[11]Junho!$E$32</f>
        <v>**</v>
      </c>
      <c r="AD15" s="3" t="str">
        <f>[11]Junho!$E$33</f>
        <v>**</v>
      </c>
      <c r="AE15" s="3" t="str">
        <f>[11]Junho!$E$34</f>
        <v>**</v>
      </c>
      <c r="AF15" s="16">
        <f t="shared" si="1"/>
        <v>85.653108465608454</v>
      </c>
    </row>
    <row r="16" spans="1:33" ht="17.100000000000001" customHeight="1" x14ac:dyDescent="0.2">
      <c r="A16" s="10" t="s">
        <v>9</v>
      </c>
      <c r="B16" s="3">
        <f>[12]Junho!$E$5</f>
        <v>85.833333333333329</v>
      </c>
      <c r="C16" s="3">
        <f>[12]Junho!$E$6</f>
        <v>85.541666666666671</v>
      </c>
      <c r="D16" s="3">
        <f>[12]Junho!$E$7</f>
        <v>77.083333333333329</v>
      </c>
      <c r="E16" s="3">
        <f>[12]Junho!$E$8</f>
        <v>76.666666666666671</v>
      </c>
      <c r="F16" s="3">
        <f>[12]Junho!$E$9</f>
        <v>90.791666666666671</v>
      </c>
      <c r="G16" s="3">
        <f>[12]Junho!$E$10</f>
        <v>87.25</v>
      </c>
      <c r="H16" s="3">
        <f>[12]Junho!$E$11</f>
        <v>70</v>
      </c>
      <c r="I16" s="3">
        <f>[12]Junho!$E$12</f>
        <v>67.666666666666671</v>
      </c>
      <c r="J16" s="3">
        <f>[12]Junho!$E$13</f>
        <v>85.625</v>
      </c>
      <c r="K16" s="3">
        <f>[12]Junho!$E$14</f>
        <v>80.916666666666671</v>
      </c>
      <c r="L16" s="3">
        <f>[12]Junho!$E$15</f>
        <v>79.25</v>
      </c>
      <c r="M16" s="3">
        <f>[12]Junho!$E$16</f>
        <v>73.666666666666671</v>
      </c>
      <c r="N16" s="3">
        <f>[12]Junho!$E$17</f>
        <v>75.708333333333329</v>
      </c>
      <c r="O16" s="3">
        <f>[12]Junho!$E$18</f>
        <v>74.333333333333329</v>
      </c>
      <c r="P16" s="3">
        <f>[12]Junho!$E$19</f>
        <v>72.75</v>
      </c>
      <c r="Q16" s="3">
        <f>[12]Junho!$E$20</f>
        <v>77.166666666666671</v>
      </c>
      <c r="R16" s="3">
        <f>[12]Junho!$E$21</f>
        <v>71.416666666666671</v>
      </c>
      <c r="S16" s="3">
        <f>[12]Junho!$E$22</f>
        <v>64.916666666666671</v>
      </c>
      <c r="T16" s="3">
        <f>[12]Junho!$E$23</f>
        <v>95.166666666666671</v>
      </c>
      <c r="U16" s="3">
        <f>[12]Junho!$E$24</f>
        <v>90.916666666666671</v>
      </c>
      <c r="V16" s="3">
        <f>[12]Junho!$E$25</f>
        <v>95.208333333333329</v>
      </c>
      <c r="W16" s="3">
        <f>[12]Junho!$E$26</f>
        <v>83.916666666666671</v>
      </c>
      <c r="X16" s="3">
        <f>[12]Junho!$E$27</f>
        <v>79.375</v>
      </c>
      <c r="Y16" s="3">
        <f>[12]Junho!$E$28</f>
        <v>77.458333333333329</v>
      </c>
      <c r="Z16" s="3">
        <f>[12]Junho!$E$29</f>
        <v>74.958333333333329</v>
      </c>
      <c r="AA16" s="3">
        <f>[12]Junho!$E$30</f>
        <v>74.833333333333329</v>
      </c>
      <c r="AB16" s="3">
        <f>[12]Junho!$E$31</f>
        <v>73.25</v>
      </c>
      <c r="AC16" s="3">
        <f>[12]Junho!$E$32</f>
        <v>67.458333333333329</v>
      </c>
      <c r="AD16" s="3">
        <f>[12]Junho!$E$33</f>
        <v>62.375</v>
      </c>
      <c r="AE16" s="3">
        <f>[12]Junho!$E$34</f>
        <v>58.833333333333336</v>
      </c>
      <c r="AF16" s="16">
        <f t="shared" si="1"/>
        <v>77.677777777777791</v>
      </c>
    </row>
    <row r="17" spans="1:33" ht="17.100000000000001" customHeight="1" x14ac:dyDescent="0.2">
      <c r="A17" s="10" t="s">
        <v>48</v>
      </c>
      <c r="B17" s="3">
        <f>[13]Junho!$E$5</f>
        <v>85.833333333333329</v>
      </c>
      <c r="C17" s="3">
        <f>[13]Junho!$E$6</f>
        <v>85.541666666666671</v>
      </c>
      <c r="D17" s="3">
        <f>[13]Junho!$E$7</f>
        <v>77.083333333333329</v>
      </c>
      <c r="E17" s="3">
        <f>[13]Junho!$E$8</f>
        <v>76.666666666666671</v>
      </c>
      <c r="F17" s="3">
        <f>[13]Junho!$E$9</f>
        <v>90.791666666666671</v>
      </c>
      <c r="G17" s="3">
        <f>[13]Junho!$E$10</f>
        <v>87.25</v>
      </c>
      <c r="H17" s="3">
        <f>[13]Junho!$E$11</f>
        <v>70</v>
      </c>
      <c r="I17" s="3">
        <f>[13]Junho!$E$12</f>
        <v>67.666666666666671</v>
      </c>
      <c r="J17" s="3">
        <f>[13]Junho!$E$13</f>
        <v>85.625</v>
      </c>
      <c r="K17" s="3">
        <f>[13]Junho!$E$14</f>
        <v>80.916666666666671</v>
      </c>
      <c r="L17" s="3">
        <f>[13]Junho!$E$15</f>
        <v>79.25</v>
      </c>
      <c r="M17" s="3">
        <f>[13]Junho!$E$16</f>
        <v>73.666666666666671</v>
      </c>
      <c r="N17" s="3">
        <f>[13]Junho!$E$17</f>
        <v>75.708333333333329</v>
      </c>
      <c r="O17" s="3">
        <f>[13]Junho!$E$18</f>
        <v>71.25</v>
      </c>
      <c r="P17" s="3">
        <f>[13]Junho!$E$19</f>
        <v>75.208333333333329</v>
      </c>
      <c r="Q17" s="3">
        <f>[13]Junho!$E$20</f>
        <v>77.166666666666671</v>
      </c>
      <c r="R17" s="3">
        <f>[13]Junho!$E$21</f>
        <v>76.916666666666671</v>
      </c>
      <c r="S17" s="3">
        <f>[13]Junho!$E$22</f>
        <v>74.791666666666671</v>
      </c>
      <c r="T17" s="3">
        <f>[13]Junho!$E$23</f>
        <v>91.541666666666671</v>
      </c>
      <c r="U17" s="3">
        <f>[13]Junho!$E$24</f>
        <v>92.916666666666671</v>
      </c>
      <c r="V17" s="3">
        <f>[13]Junho!$E$25</f>
        <v>94.208333333333329</v>
      </c>
      <c r="W17" s="3">
        <f>[13]Junho!$E$26</f>
        <v>80.25</v>
      </c>
      <c r="X17" s="3">
        <f>[13]Junho!$E$27</f>
        <v>77.625</v>
      </c>
      <c r="Y17" s="3">
        <f>[13]Junho!$E$28</f>
        <v>74.416666666666671</v>
      </c>
      <c r="Z17" s="3">
        <f>[13]Junho!$E$29</f>
        <v>78.458333333333329</v>
      </c>
      <c r="AA17" s="3">
        <f>[13]Junho!$E$30</f>
        <v>84.458333333333329</v>
      </c>
      <c r="AB17" s="3">
        <f>[13]Junho!$E$31</f>
        <v>79.291666666666671</v>
      </c>
      <c r="AC17" s="3">
        <f>[13]Junho!$E$32</f>
        <v>72.958333333333329</v>
      </c>
      <c r="AD17" s="3">
        <f>[13]Junho!$E$33</f>
        <v>67.666666666666671</v>
      </c>
      <c r="AE17" s="3">
        <f>[13]Junho!$E$34</f>
        <v>66.625</v>
      </c>
      <c r="AF17" s="16">
        <f t="shared" si="1"/>
        <v>79.058333333333337</v>
      </c>
    </row>
    <row r="18" spans="1:33" ht="17.100000000000001" customHeight="1" x14ac:dyDescent="0.2">
      <c r="A18" s="10" t="s">
        <v>10</v>
      </c>
      <c r="B18" s="3">
        <f>[14]Junho!$E$5</f>
        <v>88.416666666666671</v>
      </c>
      <c r="C18" s="3">
        <f>[14]Junho!$E$6</f>
        <v>82.166666666666671</v>
      </c>
      <c r="D18" s="3">
        <f>[14]Junho!$E$7</f>
        <v>80.583333333333329</v>
      </c>
      <c r="E18" s="3">
        <f>[14]Junho!$E$8</f>
        <v>88.041666666666671</v>
      </c>
      <c r="F18" s="3">
        <f>[14]Junho!$E$9</f>
        <v>82.25</v>
      </c>
      <c r="G18" s="3">
        <f>[14]Junho!$E$10</f>
        <v>81.375</v>
      </c>
      <c r="H18" s="3">
        <f>[14]Junho!$E$11</f>
        <v>73.583333333333329</v>
      </c>
      <c r="I18" s="3">
        <f>[14]Junho!$E$12</f>
        <v>65.458333333333329</v>
      </c>
      <c r="J18" s="3">
        <f>[14]Junho!$E$13</f>
        <v>83.916666666666671</v>
      </c>
      <c r="K18" s="3">
        <f>[14]Junho!$E$14</f>
        <v>81.083333333333329</v>
      </c>
      <c r="L18" s="3">
        <f>[14]Junho!$E$15</f>
        <v>82.666666666666671</v>
      </c>
      <c r="M18" s="3">
        <f>[14]Junho!$E$16</f>
        <v>77.208333333333329</v>
      </c>
      <c r="N18" s="3">
        <f>[14]Junho!$E$17</f>
        <v>76.208333333333329</v>
      </c>
      <c r="O18" s="3">
        <f>[14]Junho!$E$18</f>
        <v>74.708333333333329</v>
      </c>
      <c r="P18" s="3">
        <f>[14]Junho!$E$19</f>
        <v>76.208333333333329</v>
      </c>
      <c r="Q18" s="3">
        <f>[14]Junho!$E$20</f>
        <v>85.958333333333329</v>
      </c>
      <c r="R18" s="3">
        <f>[14]Junho!$E$21</f>
        <v>78.625</v>
      </c>
      <c r="S18" s="3">
        <f>[14]Junho!$E$22</f>
        <v>76.291666666666671</v>
      </c>
      <c r="T18" s="3">
        <f>[14]Junho!$E$23</f>
        <v>96</v>
      </c>
      <c r="U18" s="3">
        <f>[14]Junho!$E$24</f>
        <v>94.708333333333329</v>
      </c>
      <c r="V18" s="3">
        <f>[14]Junho!$E$25</f>
        <v>93.958333333333329</v>
      </c>
      <c r="W18" s="3">
        <f>[14]Junho!$E$26</f>
        <v>85.083333333333329</v>
      </c>
      <c r="X18" s="3">
        <f>[14]Junho!$E$27</f>
        <v>78.75</v>
      </c>
      <c r="Y18" s="3">
        <f>[14]Junho!$E$28</f>
        <v>77.208333333333329</v>
      </c>
      <c r="Z18" s="3">
        <f>[14]Junho!$E$29</f>
        <v>79.375</v>
      </c>
      <c r="AA18" s="3">
        <f>[14]Junho!$E$30</f>
        <v>80.125</v>
      </c>
      <c r="AB18" s="3">
        <f>[14]Junho!$E$31</f>
        <v>75.75</v>
      </c>
      <c r="AC18" s="3">
        <f>[14]Junho!$E$32</f>
        <v>67.583333333333329</v>
      </c>
      <c r="AD18" s="3">
        <f>[14]Junho!$E$33</f>
        <v>61</v>
      </c>
      <c r="AE18" s="3">
        <f>[14]Junho!$E$34</f>
        <v>60.875</v>
      </c>
      <c r="AF18" s="16">
        <f t="shared" si="1"/>
        <v>79.505555555555546</v>
      </c>
    </row>
    <row r="19" spans="1:33" ht="17.100000000000001" customHeight="1" x14ac:dyDescent="0.2">
      <c r="A19" s="10" t="s">
        <v>11</v>
      </c>
      <c r="B19" s="3">
        <f>[15]Junho!$E$5</f>
        <v>87.083333333333329</v>
      </c>
      <c r="C19" s="3">
        <f>[15]Junho!$E$6</f>
        <v>83.958333333333329</v>
      </c>
      <c r="D19" s="3">
        <f>[15]Junho!$E$7</f>
        <v>82.291666666666671</v>
      </c>
      <c r="E19" s="3">
        <f>[15]Junho!$E$8</f>
        <v>86</v>
      </c>
      <c r="F19" s="3">
        <f>[15]Junho!$E$9</f>
        <v>95.041666666666671</v>
      </c>
      <c r="G19" s="3">
        <f>[15]Junho!$E$10</f>
        <v>96.25</v>
      </c>
      <c r="H19" s="3">
        <f>[15]Junho!$E$11</f>
        <v>79.666666666666671</v>
      </c>
      <c r="I19" s="3">
        <f>[15]Junho!$E$12</f>
        <v>66.708333333333329</v>
      </c>
      <c r="J19" s="3">
        <f>[15]Junho!$E$13</f>
        <v>80.625</v>
      </c>
      <c r="K19" s="3">
        <f>[15]Junho!$E$14</f>
        <v>87.791666666666671</v>
      </c>
      <c r="L19" s="3">
        <f>[15]Junho!$E$15</f>
        <v>84.125</v>
      </c>
      <c r="M19" s="3">
        <f>[15]Junho!$E$16</f>
        <v>83.5</v>
      </c>
      <c r="N19" s="3">
        <f>[15]Junho!$E$17</f>
        <v>83.666666666666671</v>
      </c>
      <c r="O19" s="3">
        <f>[15]Junho!$E$18</f>
        <v>82.25</v>
      </c>
      <c r="P19" s="3">
        <f>[15]Junho!$E$19</f>
        <v>82.125</v>
      </c>
      <c r="Q19" s="3">
        <f>[15]Junho!$E$20</f>
        <v>83.291666666666671</v>
      </c>
      <c r="R19" s="3">
        <f>[15]Junho!$E$21</f>
        <v>85.041666666666671</v>
      </c>
      <c r="S19" s="3">
        <f>[15]Junho!$E$22</f>
        <v>76.416666666666671</v>
      </c>
      <c r="T19" s="3">
        <f>[15]Junho!$E$23</f>
        <v>92.625</v>
      </c>
      <c r="U19" s="3">
        <f>[15]Junho!$E$24</f>
        <v>99.333333333333329</v>
      </c>
      <c r="V19" s="3">
        <f>[15]Junho!$E$25</f>
        <v>100</v>
      </c>
      <c r="W19" s="3">
        <f>[15]Junho!$E$26</f>
        <v>85.833333333333329</v>
      </c>
      <c r="X19" s="3">
        <f>[15]Junho!$E$27</f>
        <v>83.583333333333329</v>
      </c>
      <c r="Y19" s="3">
        <f>[15]Junho!$E$28</f>
        <v>86.125</v>
      </c>
      <c r="Z19" s="3">
        <f>[15]Junho!$E$29</f>
        <v>83.833333333333329</v>
      </c>
      <c r="AA19" s="3">
        <f>[15]Junho!$E$30</f>
        <v>97.166666666666671</v>
      </c>
      <c r="AB19" s="3">
        <f>[15]Junho!$E$31</f>
        <v>85.333333333333329</v>
      </c>
      <c r="AC19" s="3">
        <f>[15]Junho!$E$32</f>
        <v>77.958333333333329</v>
      </c>
      <c r="AD19" s="3">
        <f>[15]Junho!$E$33</f>
        <v>76</v>
      </c>
      <c r="AE19" s="3">
        <f>[15]Junho!$E$34</f>
        <v>75.416666666666671</v>
      </c>
      <c r="AF19" s="16">
        <f t="shared" si="1"/>
        <v>84.968055555555551</v>
      </c>
    </row>
    <row r="20" spans="1:33" ht="17.100000000000001" customHeight="1" x14ac:dyDescent="0.2">
      <c r="A20" s="10" t="s">
        <v>12</v>
      </c>
      <c r="B20" s="3">
        <f>[16]Junho!$E$5</f>
        <v>81.916666666666671</v>
      </c>
      <c r="C20" s="3">
        <f>[16]Junho!$E$6</f>
        <v>79.833333333333329</v>
      </c>
      <c r="D20" s="3">
        <f>[16]Junho!$E$7</f>
        <v>79.375</v>
      </c>
      <c r="E20" s="3">
        <f>[16]Junho!$E$8</f>
        <v>80.375</v>
      </c>
      <c r="F20" s="3">
        <f>[16]Junho!$E$9</f>
        <v>86.708333333333329</v>
      </c>
      <c r="G20" s="3">
        <f>[16]Junho!$E$10</f>
        <v>90.5</v>
      </c>
      <c r="H20" s="3">
        <f>[16]Junho!$E$11</f>
        <v>76.958333333333329</v>
      </c>
      <c r="I20" s="3">
        <f>[16]Junho!$E$12</f>
        <v>70.416666666666671</v>
      </c>
      <c r="J20" s="3">
        <f>[16]Junho!$E$13</f>
        <v>70.833333333333329</v>
      </c>
      <c r="K20" s="3">
        <f>[16]Junho!$E$14</f>
        <v>82.25</v>
      </c>
      <c r="L20" s="3">
        <f>[16]Junho!$E$15</f>
        <v>82.25</v>
      </c>
      <c r="M20" s="3">
        <f>[16]Junho!$E$16</f>
        <v>80.666666666666671</v>
      </c>
      <c r="N20" s="3">
        <f>[16]Junho!$E$17</f>
        <v>78.583333333333329</v>
      </c>
      <c r="O20" s="3">
        <f>[16]Junho!$E$18</f>
        <v>77.166666666666671</v>
      </c>
      <c r="P20" s="3">
        <f>[16]Junho!$E$19</f>
        <v>76.375</v>
      </c>
      <c r="Q20" s="3">
        <f>[16]Junho!$E$20</f>
        <v>78.541666666666671</v>
      </c>
      <c r="R20" s="3">
        <f>[16]Junho!$E$21</f>
        <v>76.958333333333329</v>
      </c>
      <c r="S20" s="3">
        <f>[16]Junho!$E$22</f>
        <v>82.083333333333329</v>
      </c>
      <c r="T20" s="3">
        <f>[16]Junho!$E$23</f>
        <v>82.166666666666671</v>
      </c>
      <c r="U20" s="3">
        <f>[16]Junho!$E$24</f>
        <v>93.666666666666671</v>
      </c>
      <c r="V20" s="3">
        <f>[16]Junho!$E$25</f>
        <v>95.791666666666671</v>
      </c>
      <c r="W20" s="3">
        <f>[16]Junho!$E$26</f>
        <v>82.5</v>
      </c>
      <c r="X20" s="3">
        <f>[16]Junho!$E$27</f>
        <v>79.5</v>
      </c>
      <c r="Y20" s="3">
        <f>[16]Junho!$E$28</f>
        <v>78.833333333333329</v>
      </c>
      <c r="Z20" s="3">
        <f>[16]Junho!$E$29</f>
        <v>79.125</v>
      </c>
      <c r="AA20" s="3">
        <f>[16]Junho!$E$30</f>
        <v>80.541666666666671</v>
      </c>
      <c r="AB20" s="3">
        <f>[16]Junho!$E$31</f>
        <v>79.666666666666671</v>
      </c>
      <c r="AC20" s="3">
        <f>[16]Junho!$E$32</f>
        <v>75.666666666666671</v>
      </c>
      <c r="AD20" s="3">
        <f>[16]Junho!$E$33</f>
        <v>73.666666666666671</v>
      </c>
      <c r="AE20" s="3">
        <f>[16]Junho!$E$34</f>
        <v>73.375</v>
      </c>
      <c r="AF20" s="16">
        <f t="shared" si="1"/>
        <v>80.209722222222197</v>
      </c>
    </row>
    <row r="21" spans="1:33" ht="17.100000000000001" customHeight="1" x14ac:dyDescent="0.2">
      <c r="A21" s="10" t="s">
        <v>13</v>
      </c>
      <c r="B21" s="3">
        <f>[17]Junho!$E$5</f>
        <v>86.541666666666671</v>
      </c>
      <c r="C21" s="3">
        <f>[17]Junho!$E$6</f>
        <v>79.666666666666671</v>
      </c>
      <c r="D21" s="3">
        <f>[17]Junho!$E$7</f>
        <v>78.083333333333329</v>
      </c>
      <c r="E21" s="3">
        <f>[17]Junho!$E$8</f>
        <v>79.434782608695656</v>
      </c>
      <c r="F21" s="3">
        <f>[17]Junho!$E$9</f>
        <v>91.166666666666671</v>
      </c>
      <c r="G21" s="3">
        <f>[17]Junho!$E$10</f>
        <v>90.958333333333329</v>
      </c>
      <c r="H21" s="3">
        <f>[17]Junho!$E$11</f>
        <v>81.625</v>
      </c>
      <c r="I21" s="3">
        <f>[17]Junho!$E$12</f>
        <v>79.291666666666671</v>
      </c>
      <c r="J21" s="3">
        <f>[17]Junho!$E$13</f>
        <v>74.666666666666671</v>
      </c>
      <c r="K21" s="3">
        <f>[17]Junho!$E$14</f>
        <v>82.708333333333329</v>
      </c>
      <c r="L21" s="3">
        <f>[17]Junho!$E$15</f>
        <v>81.208333333333329</v>
      </c>
      <c r="M21" s="3">
        <f>[17]Junho!$E$16</f>
        <v>78.958333333333329</v>
      </c>
      <c r="N21" s="3">
        <f>[17]Junho!$E$17</f>
        <v>77.166666666666671</v>
      </c>
      <c r="O21" s="3">
        <f>[17]Junho!$E$18</f>
        <v>76.208333333333329</v>
      </c>
      <c r="P21" s="3">
        <f>[17]Junho!$E$19</f>
        <v>75.208333333333329</v>
      </c>
      <c r="Q21" s="3">
        <f>[17]Junho!$E$20</f>
        <v>76.208333333333329</v>
      </c>
      <c r="R21" s="3">
        <f>[17]Junho!$E$21</f>
        <v>74.916666666666671</v>
      </c>
      <c r="S21" s="3">
        <f>[17]Junho!$E$22</f>
        <v>70.041666666666671</v>
      </c>
      <c r="T21" s="3">
        <f>[17]Junho!$E$23</f>
        <v>75.333333333333329</v>
      </c>
      <c r="U21" s="3">
        <f>[17]Junho!$E$24</f>
        <v>89.041666666666671</v>
      </c>
      <c r="V21" s="3">
        <f>[17]Junho!$E$25</f>
        <v>93.875</v>
      </c>
      <c r="W21" s="3">
        <f>[17]Junho!$E$26</f>
        <v>86.958333333333329</v>
      </c>
      <c r="X21" s="3">
        <f>[17]Junho!$E$27</f>
        <v>85.041666666666671</v>
      </c>
      <c r="Y21" s="3">
        <f>[17]Junho!$E$28</f>
        <v>81.583333333333329</v>
      </c>
      <c r="Z21" s="3">
        <f>[17]Junho!$E$29</f>
        <v>81.25</v>
      </c>
      <c r="AA21" s="3">
        <f>[17]Junho!$E$30</f>
        <v>82.833333333333329</v>
      </c>
      <c r="AB21" s="3">
        <f>[17]Junho!$E$31</f>
        <v>76.875</v>
      </c>
      <c r="AC21" s="3">
        <f>[17]Junho!$E$32</f>
        <v>73.125</v>
      </c>
      <c r="AD21" s="3">
        <f>[17]Junho!$E$33</f>
        <v>69.625</v>
      </c>
      <c r="AE21" s="3">
        <f>[17]Junho!$E$34</f>
        <v>70.333333333333329</v>
      </c>
      <c r="AF21" s="16">
        <f t="shared" si="1"/>
        <v>79.997826086956536</v>
      </c>
    </row>
    <row r="22" spans="1:33" ht="17.100000000000001" customHeight="1" x14ac:dyDescent="0.2">
      <c r="A22" s="10" t="s">
        <v>14</v>
      </c>
      <c r="B22" s="3">
        <f>[18]Junho!$E$5</f>
        <v>86.071428571428569</v>
      </c>
      <c r="C22" s="3">
        <f>[18]Junho!$E$6</f>
        <v>89.642857142857139</v>
      </c>
      <c r="D22" s="3">
        <f>[18]Junho!$E$7</f>
        <v>88</v>
      </c>
      <c r="E22" s="3">
        <f>[18]Junho!$E$8</f>
        <v>80.928571428571431</v>
      </c>
      <c r="F22" s="3">
        <f>[18]Junho!$E$9</f>
        <v>76.599999999999994</v>
      </c>
      <c r="G22" s="3">
        <f>[18]Junho!$E$10</f>
        <v>94.5</v>
      </c>
      <c r="H22" s="3">
        <f>[18]Junho!$E$11</f>
        <v>93.708333333333329</v>
      </c>
      <c r="I22" s="3">
        <f>[18]Junho!$E$12</f>
        <v>90.555555555555557</v>
      </c>
      <c r="J22" s="3">
        <f>[18]Junho!$E$13</f>
        <v>94.5</v>
      </c>
      <c r="K22" s="3">
        <f>[18]Junho!$E$14</f>
        <v>91.833333333333329</v>
      </c>
      <c r="L22" s="3">
        <f>[18]Junho!$E$15</f>
        <v>94</v>
      </c>
      <c r="M22" s="3">
        <f>[18]Junho!$E$16</f>
        <v>90.75</v>
      </c>
      <c r="N22" s="3">
        <f>[18]Junho!$E$17</f>
        <v>88.15384615384616</v>
      </c>
      <c r="O22" s="3">
        <f>[18]Junho!$E$18</f>
        <v>85</v>
      </c>
      <c r="P22" s="3">
        <f>[18]Junho!$E$19</f>
        <v>85.933333333333337</v>
      </c>
      <c r="Q22" s="3">
        <f>[18]Junho!$E$20</f>
        <v>83.357142857142861</v>
      </c>
      <c r="R22" s="3">
        <f>[18]Junho!$E$21</f>
        <v>81.214285714285708</v>
      </c>
      <c r="S22" s="3">
        <f>[18]Junho!$E$22</f>
        <v>76.5</v>
      </c>
      <c r="T22" s="3">
        <f>[18]Junho!$E$23</f>
        <v>67.066666666666663</v>
      </c>
      <c r="U22" s="3">
        <f>[18]Junho!$E$24</f>
        <v>77.61904761904762</v>
      </c>
      <c r="V22" s="3">
        <f>[18]Junho!$E$25</f>
        <v>94.75</v>
      </c>
      <c r="W22" s="3">
        <f>[18]Junho!$E$26</f>
        <v>90.761904761904759</v>
      </c>
      <c r="X22" s="3">
        <f>[18]Junho!$E$27</f>
        <v>89.8</v>
      </c>
      <c r="Y22" s="3">
        <f>[18]Junho!$E$28</f>
        <v>89.066666666666663</v>
      </c>
      <c r="Z22" s="3">
        <f>[18]Junho!$E$29</f>
        <v>93.083333333333329</v>
      </c>
      <c r="AA22" s="3">
        <f>[18]Junho!$E$30</f>
        <v>90.333333333333329</v>
      </c>
      <c r="AB22" s="3">
        <f>[18]Junho!$E$31</f>
        <v>83</v>
      </c>
      <c r="AC22" s="3">
        <f>[18]Junho!$E$32</f>
        <v>84.214285714285708</v>
      </c>
      <c r="AD22" s="3">
        <f>[18]Junho!$E$33</f>
        <v>77.714285714285708</v>
      </c>
      <c r="AE22" s="3">
        <f>[18]Junho!$E$34</f>
        <v>80.142857142857139</v>
      </c>
      <c r="AF22" s="16">
        <f t="shared" si="1"/>
        <v>86.293368945868977</v>
      </c>
    </row>
    <row r="23" spans="1:33" ht="17.100000000000001" customHeight="1" x14ac:dyDescent="0.2">
      <c r="A23" s="10" t="s">
        <v>15</v>
      </c>
      <c r="B23" s="3">
        <f>[19]Junho!$E$5</f>
        <v>86.958333333333329</v>
      </c>
      <c r="C23" s="3">
        <f>[19]Junho!$E$6</f>
        <v>83.291666666666671</v>
      </c>
      <c r="D23" s="3">
        <f>[19]Junho!$E$7</f>
        <v>78.291666666666671</v>
      </c>
      <c r="E23" s="3">
        <f>[19]Junho!$E$8</f>
        <v>90.63636363636364</v>
      </c>
      <c r="F23" s="3">
        <f>[19]Junho!$E$9</f>
        <v>78.695652173913047</v>
      </c>
      <c r="G23" s="3">
        <f>[19]Junho!$E$10</f>
        <v>63</v>
      </c>
      <c r="H23" s="3">
        <f>[19]Junho!$E$11</f>
        <v>80.875</v>
      </c>
      <c r="I23" s="3">
        <f>[19]Junho!$E$12</f>
        <v>91.166666666666671</v>
      </c>
      <c r="J23" s="3">
        <f>[19]Junho!$E$13</f>
        <v>82.833333333333329</v>
      </c>
      <c r="K23" s="3">
        <f>[19]Junho!$E$14</f>
        <v>82.666666666666671</v>
      </c>
      <c r="L23" s="3">
        <f>[19]Junho!$E$15</f>
        <v>84.708333333333329</v>
      </c>
      <c r="M23" s="3">
        <f>[19]Junho!$E$16</f>
        <v>84.166666666666671</v>
      </c>
      <c r="N23" s="3">
        <f>[19]Junho!$E$17</f>
        <v>84.708333333333329</v>
      </c>
      <c r="O23" s="3">
        <f>[19]Junho!$E$18</f>
        <v>84.166666666666671</v>
      </c>
      <c r="P23" s="3">
        <f>[19]Junho!$E$19</f>
        <v>81.125</v>
      </c>
      <c r="Q23" s="3">
        <f>[19]Junho!$E$20</f>
        <v>91.125</v>
      </c>
      <c r="R23" s="3">
        <f>[19]Junho!$E$21</f>
        <v>81.642857142857139</v>
      </c>
      <c r="S23" s="3">
        <f>[19]Junho!$E$22</f>
        <v>80.095238095238102</v>
      </c>
      <c r="T23" s="3" t="str">
        <f>[19]Junho!$E$23</f>
        <v>**</v>
      </c>
      <c r="U23" s="3">
        <f>[19]Junho!$E$24</f>
        <v>100</v>
      </c>
      <c r="V23" s="3">
        <f>[19]Junho!$E$25</f>
        <v>99.6</v>
      </c>
      <c r="W23" s="3">
        <f>[19]Junho!$E$26</f>
        <v>82.083333333333329</v>
      </c>
      <c r="X23" s="3">
        <f>[19]Junho!$E$27</f>
        <v>83.541666666666671</v>
      </c>
      <c r="Y23" s="3">
        <f>[19]Junho!$E$28</f>
        <v>82.416666666666671</v>
      </c>
      <c r="Z23" s="3">
        <f>[19]Junho!$E$29</f>
        <v>83.416666666666671</v>
      </c>
      <c r="AA23" s="3">
        <f>[19]Junho!$E$30</f>
        <v>93.25</v>
      </c>
      <c r="AB23" s="3">
        <f>[19]Junho!$E$31</f>
        <v>86</v>
      </c>
      <c r="AC23" s="3">
        <f>[19]Junho!$E$32</f>
        <v>80.333333333333329</v>
      </c>
      <c r="AD23" s="3">
        <f>[19]Junho!$E$33</f>
        <v>64.625</v>
      </c>
      <c r="AE23" s="3">
        <f>[19]Junho!$E$34</f>
        <v>60.208333333333336</v>
      </c>
      <c r="AF23" s="16">
        <f t="shared" si="1"/>
        <v>82.952704978679506</v>
      </c>
    </row>
    <row r="24" spans="1:33" ht="17.100000000000001" customHeight="1" x14ac:dyDescent="0.2">
      <c r="A24" s="10" t="s">
        <v>16</v>
      </c>
      <c r="B24" s="3">
        <f>[20]Junho!$E$5</f>
        <v>89.875</v>
      </c>
      <c r="C24" s="3">
        <f>[20]Junho!$E$6</f>
        <v>83.791666666666671</v>
      </c>
      <c r="D24" s="3">
        <f>[20]Junho!$E$7</f>
        <v>78.166666666666671</v>
      </c>
      <c r="E24" s="3">
        <f>[20]Junho!$E$8</f>
        <v>92.75</v>
      </c>
      <c r="F24" s="3">
        <f>[20]Junho!$E$9</f>
        <v>82.666666666666671</v>
      </c>
      <c r="G24" s="3">
        <f>[20]Junho!$E$10</f>
        <v>90.458333333333329</v>
      </c>
      <c r="H24" s="3">
        <f>[20]Junho!$E$11</f>
        <v>74.916666666666671</v>
      </c>
      <c r="I24" s="3">
        <f>[20]Junho!$E$12</f>
        <v>69.125</v>
      </c>
      <c r="J24" s="3">
        <f>[20]Junho!$E$13</f>
        <v>67.214285714285708</v>
      </c>
      <c r="K24" s="3">
        <f>[20]Junho!$E$14</f>
        <v>80.041666666666671</v>
      </c>
      <c r="L24" s="3">
        <f>[20]Junho!$E$15</f>
        <v>80.083333333333329</v>
      </c>
      <c r="M24" s="3">
        <f>[20]Junho!$E$16</f>
        <v>77.5</v>
      </c>
      <c r="N24" s="3">
        <f>[20]Junho!$E$17</f>
        <v>75.5</v>
      </c>
      <c r="O24" s="3">
        <f>[20]Junho!$E$18</f>
        <v>71.833333333333329</v>
      </c>
      <c r="P24" s="3">
        <f>[20]Junho!$E$19</f>
        <v>72.791666666666671</v>
      </c>
      <c r="Q24" s="3">
        <f>[20]Junho!$E$20</f>
        <v>81.333333333333329</v>
      </c>
      <c r="R24" s="3">
        <f>[20]Junho!$E$21</f>
        <v>83.458333333333329</v>
      </c>
      <c r="S24" s="3">
        <f>[20]Junho!$E$22</f>
        <v>84.083333333333329</v>
      </c>
      <c r="T24" s="3">
        <f>[20]Junho!$E$23</f>
        <v>95.458333333333329</v>
      </c>
      <c r="U24" s="3">
        <f>[20]Junho!$E$24</f>
        <v>93.6875</v>
      </c>
      <c r="V24" s="3">
        <f>[20]Junho!$E$25</f>
        <v>90.857142857142861</v>
      </c>
      <c r="W24" s="3">
        <f>[20]Junho!$E$26</f>
        <v>74.454545454545453</v>
      </c>
      <c r="X24" s="3">
        <f>[20]Junho!$E$27</f>
        <v>81.166666666666671</v>
      </c>
      <c r="Y24" s="3">
        <f>[20]Junho!$E$28</f>
        <v>78.666666666666671</v>
      </c>
      <c r="Z24" s="3">
        <f>[20]Junho!$E$29</f>
        <v>78.916666666666671</v>
      </c>
      <c r="AA24" s="3">
        <f>[20]Junho!$E$30</f>
        <v>81.666666666666671</v>
      </c>
      <c r="AB24" s="3">
        <f>[20]Junho!$E$31</f>
        <v>80.666666666666671</v>
      </c>
      <c r="AC24" s="3">
        <f>[20]Junho!$E$32</f>
        <v>69.375</v>
      </c>
      <c r="AD24" s="3">
        <f>[20]Junho!$E$33</f>
        <v>64.791666666666671</v>
      </c>
      <c r="AE24" s="3">
        <f>[20]Junho!$E$34</f>
        <v>62.75</v>
      </c>
      <c r="AF24" s="16">
        <f t="shared" si="1"/>
        <v>79.601560245310239</v>
      </c>
    </row>
    <row r="25" spans="1:33" ht="17.100000000000001" customHeight="1" x14ac:dyDescent="0.2">
      <c r="A25" s="10" t="s">
        <v>17</v>
      </c>
      <c r="B25" s="3">
        <f>[21]Junho!$E$5</f>
        <v>89</v>
      </c>
      <c r="C25" s="3">
        <f>[21]Junho!$E$6</f>
        <v>83.25</v>
      </c>
      <c r="D25" s="3">
        <f>[21]Junho!$E$7</f>
        <v>82.458333333333329</v>
      </c>
      <c r="E25" s="3">
        <f>[21]Junho!$E$8</f>
        <v>81.833333333333329</v>
      </c>
      <c r="F25" s="3">
        <f>[21]Junho!$E$9</f>
        <v>92.583333333333329</v>
      </c>
      <c r="G25" s="3">
        <f>[21]Junho!$E$10</f>
        <v>93.041666666666671</v>
      </c>
      <c r="H25" s="3">
        <f>[21]Junho!$E$11</f>
        <v>78.208333333333329</v>
      </c>
      <c r="I25" s="3">
        <f>[21]Junho!$E$12</f>
        <v>69.416666666666671</v>
      </c>
      <c r="J25" s="3">
        <f>[21]Junho!$E$13</f>
        <v>84.958333333333329</v>
      </c>
      <c r="K25" s="3">
        <f>[21]Junho!$E$14</f>
        <v>82.75</v>
      </c>
      <c r="L25" s="3">
        <f>[21]Junho!$E$15</f>
        <v>82.833333333333329</v>
      </c>
      <c r="M25" s="3">
        <f>[21]Junho!$E$16</f>
        <v>81.125</v>
      </c>
      <c r="N25" s="3">
        <f>[21]Junho!$E$17</f>
        <v>78.458333333333329</v>
      </c>
      <c r="O25" s="3">
        <f>[21]Junho!$E$18</f>
        <v>76.833333333333329</v>
      </c>
      <c r="P25" s="3">
        <f>[21]Junho!$E$19</f>
        <v>77.416666666666671</v>
      </c>
      <c r="Q25" s="3">
        <f>[21]Junho!$E$20</f>
        <v>83.208333333333329</v>
      </c>
      <c r="R25" s="3">
        <f>[21]Junho!$E$21</f>
        <v>77.916666666666671</v>
      </c>
      <c r="S25" s="3">
        <f>[21]Junho!$E$22</f>
        <v>71.833333333333329</v>
      </c>
      <c r="T25" s="3">
        <f>[21]Junho!$E$23</f>
        <v>87.5</v>
      </c>
      <c r="U25" s="3">
        <f>[21]Junho!$E$24</f>
        <v>94.916666666666671</v>
      </c>
      <c r="V25" s="3">
        <f>[21]Junho!$E$25</f>
        <v>96.541666666666671</v>
      </c>
      <c r="W25" s="3">
        <f>[21]Junho!$E$26</f>
        <v>85.333333333333329</v>
      </c>
      <c r="X25" s="3">
        <f>[21]Junho!$E$27</f>
        <v>82.333333333333329</v>
      </c>
      <c r="Y25" s="3">
        <f>[21]Junho!$E$28</f>
        <v>85</v>
      </c>
      <c r="Z25" s="3">
        <f>[21]Junho!$E$29</f>
        <v>84.791666666666671</v>
      </c>
      <c r="AA25" s="3">
        <f>[21]Junho!$E$30</f>
        <v>86.869565217391298</v>
      </c>
      <c r="AB25" s="3">
        <f>[21]Junho!$E$31</f>
        <v>79.958333333333329</v>
      </c>
      <c r="AC25" s="3">
        <f>[21]Junho!$E$32</f>
        <v>70.208333333333329</v>
      </c>
      <c r="AD25" s="3">
        <f>[21]Junho!$E$33</f>
        <v>66.25</v>
      </c>
      <c r="AE25" s="3">
        <f>[21]Junho!$E$34</f>
        <v>69.625</v>
      </c>
      <c r="AF25" s="16">
        <f t="shared" si="1"/>
        <v>81.881763285024164</v>
      </c>
    </row>
    <row r="26" spans="1:33" ht="17.100000000000001" customHeight="1" x14ac:dyDescent="0.2">
      <c r="A26" s="10" t="s">
        <v>18</v>
      </c>
      <c r="B26" s="3">
        <f>[22]Junho!$E$5</f>
        <v>81.625</v>
      </c>
      <c r="C26" s="3">
        <f>[22]Junho!$E$6</f>
        <v>77.583333333333329</v>
      </c>
      <c r="D26" s="3">
        <f>[22]Junho!$E$7</f>
        <v>76.291666666666671</v>
      </c>
      <c r="E26" s="3">
        <f>[22]Junho!$E$8</f>
        <v>79.125</v>
      </c>
      <c r="F26" s="3">
        <f>[22]Junho!$E$9</f>
        <v>95.375</v>
      </c>
      <c r="G26" s="3">
        <f>[22]Junho!$E$10</f>
        <v>96.958333333333329</v>
      </c>
      <c r="H26" s="3">
        <f>[22]Junho!$E$11</f>
        <v>93.958333333333329</v>
      </c>
      <c r="I26" s="3">
        <f>[22]Junho!$E$12</f>
        <v>86.695652173913047</v>
      </c>
      <c r="J26" s="3">
        <f>[22]Junho!$E$13</f>
        <v>90.25</v>
      </c>
      <c r="K26" s="3">
        <f>[22]Junho!$E$14</f>
        <v>86.045454545454547</v>
      </c>
      <c r="L26" s="3">
        <f>[22]Junho!$E$15</f>
        <v>82.75</v>
      </c>
      <c r="M26" s="3">
        <f>[22]Junho!$E$16</f>
        <v>78.833333333333329</v>
      </c>
      <c r="N26" s="3">
        <f>[22]Junho!$E$17</f>
        <v>74.416666666666671</v>
      </c>
      <c r="O26" s="3">
        <f>[22]Junho!$E$18</f>
        <v>71.333333333333329</v>
      </c>
      <c r="P26" s="3">
        <f>[22]Junho!$E$19</f>
        <v>70</v>
      </c>
      <c r="Q26" s="3">
        <f>[22]Junho!$E$20</f>
        <v>70.666666666666671</v>
      </c>
      <c r="R26" s="3">
        <f>[22]Junho!$E$21</f>
        <v>71.833333333333329</v>
      </c>
      <c r="S26" s="3">
        <f>[22]Junho!$E$22</f>
        <v>65.333333333333329</v>
      </c>
      <c r="T26" s="3">
        <f>[22]Junho!$E$23</f>
        <v>71.791666666666671</v>
      </c>
      <c r="U26" s="3">
        <f>[22]Junho!$E$24</f>
        <v>89.833333333333329</v>
      </c>
      <c r="V26" s="3">
        <f>[22]Junho!$E$25</f>
        <v>91.458333333333329</v>
      </c>
      <c r="W26" s="3">
        <f>[22]Junho!$E$26</f>
        <v>91</v>
      </c>
      <c r="X26" s="3">
        <f>[22]Junho!$E$27</f>
        <v>87.625</v>
      </c>
      <c r="Y26" s="3">
        <f>[22]Junho!$E$28</f>
        <v>77.166666666666671</v>
      </c>
      <c r="Z26" s="3">
        <f>[22]Junho!$E$29</f>
        <v>73.875</v>
      </c>
      <c r="AA26" s="3">
        <f>[22]Junho!$E$30</f>
        <v>79</v>
      </c>
      <c r="AB26" s="3">
        <f>[22]Junho!$E$31</f>
        <v>77.083333333333329</v>
      </c>
      <c r="AC26" s="3">
        <f>[22]Junho!$E$32</f>
        <v>66.875</v>
      </c>
      <c r="AD26" s="3">
        <f>[22]Junho!$E$33</f>
        <v>63.083333333333336</v>
      </c>
      <c r="AE26" s="3">
        <f>[22]Junho!$E$34</f>
        <v>63.5</v>
      </c>
      <c r="AF26" s="16">
        <f t="shared" si="1"/>
        <v>79.378870223978936</v>
      </c>
    </row>
    <row r="27" spans="1:33" ht="17.100000000000001" customHeight="1" x14ac:dyDescent="0.2">
      <c r="A27" s="10" t="s">
        <v>19</v>
      </c>
      <c r="B27" s="3">
        <f>[23]Junho!$E$5</f>
        <v>82.958333333333329</v>
      </c>
      <c r="C27" s="3">
        <f>[23]Junho!$E$6</f>
        <v>83</v>
      </c>
      <c r="D27" s="3">
        <f>[23]Junho!$E$7</f>
        <v>84.791666666666671</v>
      </c>
      <c r="E27" s="3">
        <f>[23]Junho!$E$8</f>
        <v>86.875</v>
      </c>
      <c r="F27" s="3">
        <f>[23]Junho!$E$9</f>
        <v>84.041666666666671</v>
      </c>
      <c r="G27" s="3">
        <f>[23]Junho!$E$10</f>
        <v>79.75</v>
      </c>
      <c r="H27" s="3">
        <f>[23]Junho!$E$11</f>
        <v>76.208333333333329</v>
      </c>
      <c r="I27" s="3">
        <f>[23]Junho!$E$12</f>
        <v>71.083333333333329</v>
      </c>
      <c r="J27" s="3">
        <f>[23]Junho!$E$13</f>
        <v>75.125</v>
      </c>
      <c r="K27" s="3">
        <f>[23]Junho!$E$14</f>
        <v>79.541666666666671</v>
      </c>
      <c r="L27" s="3">
        <f>[23]Junho!$E$15</f>
        <v>81.625</v>
      </c>
      <c r="M27" s="3">
        <f>[23]Junho!$E$16</f>
        <v>78.916666666666671</v>
      </c>
      <c r="N27" s="3">
        <f>[23]Junho!$E$17</f>
        <v>77.5</v>
      </c>
      <c r="O27" s="3">
        <f>[23]Junho!$E$18</f>
        <v>78.416666666666671</v>
      </c>
      <c r="P27" s="3">
        <f>[23]Junho!$E$19</f>
        <v>77.208333333333329</v>
      </c>
      <c r="Q27" s="3">
        <f>[23]Junho!$E$20</f>
        <v>80.916666666666671</v>
      </c>
      <c r="R27" s="3">
        <f>[23]Junho!$E$21</f>
        <v>84.458333333333329</v>
      </c>
      <c r="S27" s="3">
        <f>[23]Junho!$E$22</f>
        <v>86.833333333333329</v>
      </c>
      <c r="T27" s="3">
        <f>[23]Junho!$E$23</f>
        <v>88.75</v>
      </c>
      <c r="U27" s="3">
        <f>[23]Junho!$E$24</f>
        <v>89.625</v>
      </c>
      <c r="V27" s="3">
        <f>[23]Junho!$E$25</f>
        <v>89.916666666666671</v>
      </c>
      <c r="W27" s="3">
        <f>[23]Junho!$E$26</f>
        <v>89.375</v>
      </c>
      <c r="X27" s="3">
        <f>[23]Junho!$E$27</f>
        <v>86.166666666666671</v>
      </c>
      <c r="Y27" s="3">
        <f>[23]Junho!$E$28</f>
        <v>80.416666666666671</v>
      </c>
      <c r="Z27" s="3">
        <f>[23]Junho!$E$29</f>
        <v>78.625</v>
      </c>
      <c r="AA27" s="3">
        <f>[23]Junho!$E$30</f>
        <v>76.916666666666671</v>
      </c>
      <c r="AB27" s="3">
        <f>[23]Junho!$E$31</f>
        <v>76.625</v>
      </c>
      <c r="AC27" s="3">
        <f>[23]Junho!$E$32</f>
        <v>73.333333333333329</v>
      </c>
      <c r="AD27" s="3">
        <f>[23]Junho!$E$33</f>
        <v>69.708333333333329</v>
      </c>
      <c r="AE27" s="3">
        <f>[23]Junho!$E$34</f>
        <v>65.166666666666671</v>
      </c>
      <c r="AF27" s="16">
        <f t="shared" si="1"/>
        <v>80.462500000000006</v>
      </c>
    </row>
    <row r="28" spans="1:33" ht="17.100000000000001" customHeight="1" x14ac:dyDescent="0.2">
      <c r="A28" s="10" t="s">
        <v>31</v>
      </c>
      <c r="B28" s="3">
        <f>[24]Junho!$E$5</f>
        <v>80.541666666666671</v>
      </c>
      <c r="C28" s="3">
        <f>[24]Junho!$E$6</f>
        <v>74.375</v>
      </c>
      <c r="D28" s="3">
        <f>[24]Junho!$E$7</f>
        <v>71.708333333333329</v>
      </c>
      <c r="E28" s="3">
        <f>[24]Junho!$E$8</f>
        <v>80.416666666666671</v>
      </c>
      <c r="F28" s="3">
        <f>[24]Junho!$E$9</f>
        <v>91.791666666666671</v>
      </c>
      <c r="G28" s="3">
        <f>[24]Junho!$E$10</f>
        <v>91.916666666666671</v>
      </c>
      <c r="H28" s="3">
        <f>[24]Junho!$E$11</f>
        <v>78.666666666666671</v>
      </c>
      <c r="I28" s="3">
        <f>[24]Junho!$E$12</f>
        <v>71.791666666666671</v>
      </c>
      <c r="J28" s="3">
        <f>[24]Junho!$E$13</f>
        <v>79.375</v>
      </c>
      <c r="K28" s="3">
        <f>[24]Junho!$E$14</f>
        <v>81.458333333333329</v>
      </c>
      <c r="L28" s="3">
        <f>[24]Junho!$E$15</f>
        <v>79.625</v>
      </c>
      <c r="M28" s="3">
        <f>[24]Junho!$E$16</f>
        <v>72.416666666666671</v>
      </c>
      <c r="N28" s="3">
        <f>[24]Junho!$E$17</f>
        <v>65.5</v>
      </c>
      <c r="O28" s="3">
        <f>[24]Junho!$E$18</f>
        <v>64.25</v>
      </c>
      <c r="P28" s="3">
        <f>[24]Junho!$E$19</f>
        <v>65.541666666666671</v>
      </c>
      <c r="Q28" s="3">
        <f>[24]Junho!$E$20</f>
        <v>66.458333333333329</v>
      </c>
      <c r="R28" s="3">
        <f>[24]Junho!$E$21</f>
        <v>71.625</v>
      </c>
      <c r="S28" s="3">
        <f>[24]Junho!$E$22</f>
        <v>66.25</v>
      </c>
      <c r="T28" s="3">
        <f>[24]Junho!$E$23</f>
        <v>75.916666666666671</v>
      </c>
      <c r="U28" s="3">
        <f>[24]Junho!$E$24</f>
        <v>92.666666666666671</v>
      </c>
      <c r="V28" s="3">
        <f>[24]Junho!$E$25</f>
        <v>95.166666666666671</v>
      </c>
      <c r="W28" s="3">
        <f>[24]Junho!$E$26</f>
        <v>88.625</v>
      </c>
      <c r="X28" s="3">
        <f>[24]Junho!$E$27</f>
        <v>80</v>
      </c>
      <c r="Y28" s="3">
        <f>[24]Junho!$E$28</f>
        <v>74.666666666666671</v>
      </c>
      <c r="Z28" s="3">
        <f>[24]Junho!$E$29</f>
        <v>78</v>
      </c>
      <c r="AA28" s="3">
        <f>[24]Junho!$E$30</f>
        <v>87</v>
      </c>
      <c r="AB28" s="3">
        <f>[24]Junho!$E$31</f>
        <v>71.541666666666671</v>
      </c>
      <c r="AC28" s="3">
        <f>[24]Junho!$E$32</f>
        <v>60.958333333333336</v>
      </c>
      <c r="AD28" s="3">
        <f>[24]Junho!$E$33</f>
        <v>57.541666666666664</v>
      </c>
      <c r="AE28" s="3">
        <f>[24]Junho!$E$34</f>
        <v>57.916666666666664</v>
      </c>
      <c r="AF28" s="16">
        <f t="shared" si="1"/>
        <v>75.790277777777789</v>
      </c>
    </row>
    <row r="29" spans="1:33" ht="17.100000000000001" customHeight="1" x14ac:dyDescent="0.2">
      <c r="A29" s="10" t="s">
        <v>20</v>
      </c>
      <c r="B29" s="3">
        <f>[25]Junho!$E$5</f>
        <v>79.583333333333329</v>
      </c>
      <c r="C29" s="3">
        <f>[25]Junho!$E$6</f>
        <v>77.166666666666671</v>
      </c>
      <c r="D29" s="3">
        <f>[25]Junho!$E$7</f>
        <v>73.217391304347828</v>
      </c>
      <c r="E29" s="3">
        <f>[25]Junho!$E$8</f>
        <v>69.75</v>
      </c>
      <c r="F29" s="3">
        <f>[25]Junho!$E$9</f>
        <v>86.5</v>
      </c>
      <c r="G29" s="3">
        <f>[25]Junho!$E$10</f>
        <v>93.416666666666671</v>
      </c>
      <c r="H29" s="3">
        <f>[25]Junho!$E$11</f>
        <v>94.416666666666671</v>
      </c>
      <c r="I29" s="3">
        <f>[25]Junho!$E$12</f>
        <v>86.75</v>
      </c>
      <c r="J29" s="3">
        <f>[25]Junho!$E$13</f>
        <v>88.958333333333329</v>
      </c>
      <c r="K29" s="3">
        <f>[25]Junho!$E$14</f>
        <v>85.458333333333329</v>
      </c>
      <c r="L29" s="3">
        <f>[25]Junho!$E$15</f>
        <v>81.333333333333329</v>
      </c>
      <c r="M29" s="3">
        <f>[25]Junho!$E$16</f>
        <v>78.791666666666671</v>
      </c>
      <c r="N29" s="3">
        <f>[25]Junho!$E$17</f>
        <v>78.458333333333329</v>
      </c>
      <c r="O29" s="3">
        <f>[25]Junho!$E$18</f>
        <v>72.208333333333329</v>
      </c>
      <c r="P29" s="3">
        <f>[25]Junho!$E$19</f>
        <v>72.958333333333329</v>
      </c>
      <c r="Q29" s="3">
        <f>[25]Junho!$E$20</f>
        <v>72.375</v>
      </c>
      <c r="R29" s="3">
        <f>[25]Junho!$E$21</f>
        <v>71.375</v>
      </c>
      <c r="S29" s="3">
        <f>[25]Junho!$E$22</f>
        <v>62.791666666666664</v>
      </c>
      <c r="T29" s="3">
        <f>[25]Junho!$E$23</f>
        <v>58.25</v>
      </c>
      <c r="U29" s="3">
        <f>[25]Junho!$E$24</f>
        <v>84.130434782608702</v>
      </c>
      <c r="V29" s="3">
        <f>[25]Junho!$E$25</f>
        <v>95.583333333333329</v>
      </c>
      <c r="W29" s="3">
        <f>[25]Junho!$E$26</f>
        <v>88.25</v>
      </c>
      <c r="X29" s="3">
        <f>[25]Junho!$E$27</f>
        <v>77.041666666666671</v>
      </c>
      <c r="Y29" s="3">
        <f>[25]Junho!$E$28</f>
        <v>78.25</v>
      </c>
      <c r="Z29" s="3">
        <f>[25]Junho!$E$29</f>
        <v>81.958333333333329</v>
      </c>
      <c r="AA29" s="3">
        <f>[25]Junho!$E$30</f>
        <v>77.333333333333329</v>
      </c>
      <c r="AB29" s="3">
        <f>[25]Junho!$E$31</f>
        <v>72.916666666666671</v>
      </c>
      <c r="AC29" s="3">
        <f>[25]Junho!$E$32</f>
        <v>70.416666666666671</v>
      </c>
      <c r="AD29" s="3">
        <f>[25]Junho!$E$33</f>
        <v>71.916666666666671</v>
      </c>
      <c r="AE29" s="3">
        <f>[25]Junho!$E$34</f>
        <v>69.208333333333329</v>
      </c>
      <c r="AF29" s="16">
        <f t="shared" si="1"/>
        <v>78.358816425120764</v>
      </c>
    </row>
    <row r="30" spans="1:33" s="5" customFormat="1" ht="17.100000000000001" customHeight="1" x14ac:dyDescent="0.2">
      <c r="A30" s="14" t="s">
        <v>34</v>
      </c>
      <c r="B30" s="21">
        <f>AVERAGE(B5:B29)</f>
        <v>83.286190476190498</v>
      </c>
      <c r="C30" s="21">
        <f t="shared" ref="C30:AE30" si="2">AVERAGE(C5:C29)</f>
        <v>80.504653679653686</v>
      </c>
      <c r="D30" s="21">
        <f t="shared" si="2"/>
        <v>77.160766359244633</v>
      </c>
      <c r="E30" s="21">
        <f t="shared" si="2"/>
        <v>80.326211526999572</v>
      </c>
      <c r="F30" s="21">
        <f t="shared" si="2"/>
        <v>86.914101613965741</v>
      </c>
      <c r="G30" s="21">
        <f t="shared" si="2"/>
        <v>88.903521825396822</v>
      </c>
      <c r="H30" s="21">
        <f t="shared" si="2"/>
        <v>81.323106060606051</v>
      </c>
      <c r="I30" s="21">
        <f t="shared" si="2"/>
        <v>75.055635152890602</v>
      </c>
      <c r="J30" s="21">
        <f t="shared" si="2"/>
        <v>81.268571428571434</v>
      </c>
      <c r="K30" s="21">
        <f t="shared" si="2"/>
        <v>82.658100233100228</v>
      </c>
      <c r="L30" s="21">
        <f t="shared" si="2"/>
        <v>81.030618686868678</v>
      </c>
      <c r="M30" s="21">
        <f t="shared" si="2"/>
        <v>77.350694444444443</v>
      </c>
      <c r="N30" s="21">
        <f t="shared" si="2"/>
        <v>76.004674145299148</v>
      </c>
      <c r="O30" s="21">
        <f t="shared" si="2"/>
        <v>74.169665404040401</v>
      </c>
      <c r="P30" s="21">
        <f t="shared" si="2"/>
        <v>73.887531565656573</v>
      </c>
      <c r="Q30" s="21">
        <f t="shared" si="2"/>
        <v>76.836595695970701</v>
      </c>
      <c r="R30" s="21">
        <f t="shared" si="2"/>
        <v>75.604490995115995</v>
      </c>
      <c r="S30" s="21">
        <f t="shared" si="2"/>
        <v>72.036954365079353</v>
      </c>
      <c r="T30" s="21">
        <f t="shared" si="2"/>
        <v>79.900507246376804</v>
      </c>
      <c r="U30" s="21">
        <f t="shared" si="2"/>
        <v>89.761700957556926</v>
      </c>
      <c r="V30" s="21">
        <f t="shared" si="2"/>
        <v>93.464596861471861</v>
      </c>
      <c r="W30" s="21">
        <f t="shared" si="2"/>
        <v>85.017225829725817</v>
      </c>
      <c r="X30" s="21">
        <f t="shared" si="2"/>
        <v>80.480181623931642</v>
      </c>
      <c r="Y30" s="21">
        <f t="shared" si="2"/>
        <v>78.226068376068397</v>
      </c>
      <c r="Z30" s="21">
        <f t="shared" si="2"/>
        <v>78.916666666666671</v>
      </c>
      <c r="AA30" s="21">
        <f t="shared" si="2"/>
        <v>82.400815217391312</v>
      </c>
      <c r="AB30" s="21">
        <f t="shared" si="2"/>
        <v>76.665561868686879</v>
      </c>
      <c r="AC30" s="21">
        <f t="shared" si="2"/>
        <v>70.76860119047619</v>
      </c>
      <c r="AD30" s="21">
        <f t="shared" si="2"/>
        <v>66.346668956043956</v>
      </c>
      <c r="AE30" s="21">
        <f t="shared" si="2"/>
        <v>65.575049603174605</v>
      </c>
      <c r="AF30" s="17">
        <f>AVERAGE(AF5:AF29)</f>
        <v>79.283944255462046</v>
      </c>
      <c r="AG30" s="13"/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F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0"/>
  <sheetViews>
    <sheetView workbookViewId="0">
      <selection activeCell="AK27" sqref="AK27"/>
    </sheetView>
  </sheetViews>
  <sheetFormatPr defaultRowHeight="12.75" x14ac:dyDescent="0.2"/>
  <cols>
    <col min="1" max="1" width="19.140625" style="2" bestFit="1" customWidth="1"/>
    <col min="2" max="31" width="6.42578125" style="2" customWidth="1"/>
    <col min="32" max="32" width="7.5703125" style="18" bestFit="1" customWidth="1"/>
    <col min="33" max="33" width="7.28515625" style="1" bestFit="1" customWidth="1"/>
    <col min="34" max="34" width="9.140625" style="1"/>
  </cols>
  <sheetData>
    <row r="1" spans="1:34" ht="20.100000000000001" customHeight="1" thickBot="1" x14ac:dyDescent="0.25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4" s="4" customFormat="1" ht="20.100000000000001" customHeight="1" x14ac:dyDescent="0.2">
      <c r="A2" s="59" t="s">
        <v>21</v>
      </c>
      <c r="B2" s="56" t="s">
        <v>57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12"/>
    </row>
    <row r="3" spans="1:34" s="5" customFormat="1" ht="20.100000000000001" customHeight="1" x14ac:dyDescent="0.2">
      <c r="A3" s="60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55" t="s">
        <v>41</v>
      </c>
      <c r="AG3" s="51" t="s">
        <v>40</v>
      </c>
      <c r="AH3" s="13"/>
    </row>
    <row r="4" spans="1:34" s="5" customFormat="1" ht="20.100000000000001" customHeight="1" thickBot="1" x14ac:dyDescent="0.2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29" t="s">
        <v>39</v>
      </c>
      <c r="AG4" s="29" t="s">
        <v>39</v>
      </c>
      <c r="AH4" s="13"/>
    </row>
    <row r="5" spans="1:34" s="5" customFormat="1" ht="20.100000000000001" customHeight="1" thickTop="1" x14ac:dyDescent="0.2">
      <c r="A5" s="9" t="s">
        <v>45</v>
      </c>
      <c r="B5" s="40">
        <f>[1]Junho!$F$5</f>
        <v>97</v>
      </c>
      <c r="C5" s="40">
        <f>[1]Junho!$F$6</f>
        <v>99</v>
      </c>
      <c r="D5" s="40">
        <f>[1]Junho!$F$7</f>
        <v>98</v>
      </c>
      <c r="E5" s="40">
        <f>[1]Junho!$F$8</f>
        <v>94</v>
      </c>
      <c r="F5" s="40">
        <f>[1]Junho!$F$9</f>
        <v>97</v>
      </c>
      <c r="G5" s="40">
        <f>[1]Junho!$F$10</f>
        <v>98</v>
      </c>
      <c r="H5" s="40">
        <f>[1]Junho!$F$11</f>
        <v>98</v>
      </c>
      <c r="I5" s="40">
        <f>[1]Junho!$F$12</f>
        <v>89</v>
      </c>
      <c r="J5" s="40">
        <f>[1]Junho!$F$13</f>
        <v>97</v>
      </c>
      <c r="K5" s="40">
        <f>[1]Junho!$F$14</f>
        <v>96</v>
      </c>
      <c r="L5" s="40">
        <f>[1]Junho!$F$15</f>
        <v>98</v>
      </c>
      <c r="M5" s="40">
        <f>[1]Junho!$F$16</f>
        <v>98</v>
      </c>
      <c r="N5" s="40">
        <f>[1]Junho!$F$17</f>
        <v>98</v>
      </c>
      <c r="O5" s="40">
        <f>[1]Junho!$F$18</f>
        <v>98</v>
      </c>
      <c r="P5" s="40">
        <f>[1]Junho!$F$19</f>
        <v>98</v>
      </c>
      <c r="Q5" s="40">
        <f>[1]Junho!$F$20</f>
        <v>99</v>
      </c>
      <c r="R5" s="40">
        <f>[1]Junho!$F$21</f>
        <v>98</v>
      </c>
      <c r="S5" s="40">
        <f>[1]Junho!$F$22</f>
        <v>96</v>
      </c>
      <c r="T5" s="40">
        <f>[1]Junho!$F$23</f>
        <v>91</v>
      </c>
      <c r="U5" s="40">
        <f>[1]Junho!$F$24</f>
        <v>98</v>
      </c>
      <c r="V5" s="40">
        <f>[1]Junho!$F$25</f>
        <v>98</v>
      </c>
      <c r="W5" s="40">
        <f>[1]Junho!$F$26</f>
        <v>99</v>
      </c>
      <c r="X5" s="40">
        <f>[1]Junho!$F$27</f>
        <v>99</v>
      </c>
      <c r="Y5" s="40">
        <f>[1]Junho!$F$28</f>
        <v>99</v>
      </c>
      <c r="Z5" s="40">
        <f>[1]Junho!$F$29</f>
        <v>99</v>
      </c>
      <c r="AA5" s="40">
        <f>[1]Junho!$F$30</f>
        <v>98</v>
      </c>
      <c r="AB5" s="40">
        <f>[1]Junho!$F$31</f>
        <v>98</v>
      </c>
      <c r="AC5" s="40">
        <f>[1]Junho!$F$32</f>
        <v>97</v>
      </c>
      <c r="AD5" s="40">
        <f>[1]Junho!$F$33</f>
        <v>97</v>
      </c>
      <c r="AE5" s="40">
        <f>[1]Junho!$F$34</f>
        <v>97</v>
      </c>
      <c r="AF5" s="41">
        <f>MAX(A5:AE5)</f>
        <v>99</v>
      </c>
      <c r="AG5" s="42">
        <f>AVERAGE(A5:AE5)</f>
        <v>97.2</v>
      </c>
      <c r="AH5" s="13"/>
    </row>
    <row r="6" spans="1:34" ht="17.100000000000001" customHeight="1" x14ac:dyDescent="0.2">
      <c r="A6" s="10" t="s">
        <v>0</v>
      </c>
      <c r="B6" s="3">
        <f>[2]Junho!$F$5</f>
        <v>97</v>
      </c>
      <c r="C6" s="3">
        <f>[2]Junho!$F$6</f>
        <v>97</v>
      </c>
      <c r="D6" s="3">
        <f>[2]Junho!$F$7</f>
        <v>97</v>
      </c>
      <c r="E6" s="3">
        <f>[2]Junho!$F$8</f>
        <v>96</v>
      </c>
      <c r="F6" s="3">
        <f>[2]Junho!$F$9</f>
        <v>94</v>
      </c>
      <c r="G6" s="3">
        <f>[2]Junho!$F$10</f>
        <v>95</v>
      </c>
      <c r="H6" s="3">
        <f>[2]Junho!$F$11</f>
        <v>90</v>
      </c>
      <c r="I6" s="3">
        <f>[2]Junho!$F$12</f>
        <v>94</v>
      </c>
      <c r="J6" s="3">
        <f>[2]Junho!$F$13</f>
        <v>94</v>
      </c>
      <c r="K6" s="3">
        <f>[2]Junho!$F$14</f>
        <v>95</v>
      </c>
      <c r="L6" s="3">
        <f>[2]Junho!$F$15</f>
        <v>97</v>
      </c>
      <c r="M6" s="3">
        <f>[2]Junho!$F$16</f>
        <v>97</v>
      </c>
      <c r="N6" s="3">
        <f>[2]Junho!$F$17</f>
        <v>97</v>
      </c>
      <c r="O6" s="3">
        <f>[2]Junho!$F$18</f>
        <v>97</v>
      </c>
      <c r="P6" s="3">
        <f>[2]Junho!$F$19</f>
        <v>97</v>
      </c>
      <c r="Q6" s="3">
        <f>[2]Junho!$F$20</f>
        <v>97</v>
      </c>
      <c r="R6" s="3">
        <f>[2]Junho!$F$21</f>
        <v>97</v>
      </c>
      <c r="S6" s="3">
        <f>[2]Junho!$F$22</f>
        <v>96</v>
      </c>
      <c r="T6" s="3">
        <f>[2]Junho!$F$23</f>
        <v>97</v>
      </c>
      <c r="U6" s="3">
        <f>[2]Junho!$F$24</f>
        <v>97</v>
      </c>
      <c r="V6" s="3">
        <f>[2]Junho!$F$25</f>
        <v>97</v>
      </c>
      <c r="W6" s="3">
        <f>[2]Junho!$F$26</f>
        <v>96</v>
      </c>
      <c r="X6" s="3">
        <f>[2]Junho!$F$27</f>
        <v>98</v>
      </c>
      <c r="Y6" s="3">
        <f>[2]Junho!$F$28</f>
        <v>97</v>
      </c>
      <c r="Z6" s="3">
        <f>[2]Junho!$F$29</f>
        <v>97</v>
      </c>
      <c r="AA6" s="3">
        <f>[2]Junho!$F$30</f>
        <v>97</v>
      </c>
      <c r="AB6" s="3">
        <f>[2]Junho!$F$31</f>
        <v>97</v>
      </c>
      <c r="AC6" s="3">
        <f>[2]Junho!$F$32</f>
        <v>97</v>
      </c>
      <c r="AD6" s="3">
        <f>[2]Junho!$F$33</f>
        <v>97</v>
      </c>
      <c r="AE6" s="3">
        <f>[2]Junho!$F$34</f>
        <v>96</v>
      </c>
      <c r="AF6" s="16">
        <f>MAX(A6:AE6)</f>
        <v>98</v>
      </c>
      <c r="AG6" s="24">
        <f t="shared" ref="AG6:AG14" si="1">AVERAGE(A6:AE6)</f>
        <v>96.233333333333334</v>
      </c>
    </row>
    <row r="7" spans="1:34" ht="17.100000000000001" customHeight="1" x14ac:dyDescent="0.2">
      <c r="A7" s="10" t="s">
        <v>1</v>
      </c>
      <c r="B7" s="3">
        <f>[3]Junho!$F$5</f>
        <v>97</v>
      </c>
      <c r="C7" s="3">
        <f>[3]Junho!$F$6</f>
        <v>97</v>
      </c>
      <c r="D7" s="3">
        <f>[3]Junho!$F$7</f>
        <v>97</v>
      </c>
      <c r="E7" s="3">
        <f>[3]Junho!$F$8</f>
        <v>95</v>
      </c>
      <c r="F7" s="3">
        <f>[3]Junho!$F$9</f>
        <v>96</v>
      </c>
      <c r="G7" s="3">
        <f>[3]Junho!$F$10</f>
        <v>96</v>
      </c>
      <c r="H7" s="3">
        <f>[3]Junho!$F$11</f>
        <v>96</v>
      </c>
      <c r="I7" s="3">
        <f>[3]Junho!$F$12</f>
        <v>89</v>
      </c>
      <c r="J7" s="3">
        <f>[3]Junho!$F$13</f>
        <v>88</v>
      </c>
      <c r="K7" s="3">
        <f>[3]Junho!$F$14</f>
        <v>93</v>
      </c>
      <c r="L7" s="3">
        <f>[3]Junho!$F$15</f>
        <v>98</v>
      </c>
      <c r="M7" s="3">
        <f>[3]Junho!$F$16</f>
        <v>98</v>
      </c>
      <c r="N7" s="3">
        <f>[3]Junho!$F$17</f>
        <v>97</v>
      </c>
      <c r="O7" s="3">
        <f>[3]Junho!$F$18</f>
        <v>97</v>
      </c>
      <c r="P7" s="3">
        <f>[3]Junho!$F$19</f>
        <v>96</v>
      </c>
      <c r="Q7" s="3">
        <f>[3]Junho!$F$20</f>
        <v>97</v>
      </c>
      <c r="R7" s="3">
        <f>[3]Junho!$F$21</f>
        <v>96</v>
      </c>
      <c r="S7" s="3">
        <f>[3]Junho!$F$22</f>
        <v>97</v>
      </c>
      <c r="T7" s="3">
        <f>[3]Junho!$F$23</f>
        <v>96</v>
      </c>
      <c r="U7" s="3">
        <f>[3]Junho!$F$24</f>
        <v>97</v>
      </c>
      <c r="V7" s="3">
        <f>[3]Junho!$F$25</f>
        <v>97</v>
      </c>
      <c r="W7" s="3">
        <f>[3]Junho!$F$26</f>
        <v>97</v>
      </c>
      <c r="X7" s="3">
        <f>[3]Junho!$F$27</f>
        <v>95</v>
      </c>
      <c r="Y7" s="3">
        <f>[3]Junho!$F$28</f>
        <v>96</v>
      </c>
      <c r="Z7" s="3">
        <f>[3]Junho!$F$29</f>
        <v>98</v>
      </c>
      <c r="AA7" s="3">
        <f>[3]Junho!$F$30</f>
        <v>97</v>
      </c>
      <c r="AB7" s="3">
        <f>[3]Junho!$F$31</f>
        <v>94</v>
      </c>
      <c r="AC7" s="3">
        <f>[3]Junho!$F$32</f>
        <v>97</v>
      </c>
      <c r="AD7" s="3">
        <f>[3]Junho!$F$33</f>
        <v>96</v>
      </c>
      <c r="AE7" s="3">
        <f>[3]Junho!$F$34</f>
        <v>97</v>
      </c>
      <c r="AF7" s="16">
        <f>MAX(A7:AE7)</f>
        <v>98</v>
      </c>
      <c r="AG7" s="24">
        <f t="shared" si="1"/>
        <v>95.9</v>
      </c>
    </row>
    <row r="8" spans="1:34" ht="17.100000000000001" customHeight="1" x14ac:dyDescent="0.2">
      <c r="A8" s="10" t="s">
        <v>49</v>
      </c>
      <c r="B8" s="3">
        <f>[4]Junho!$F$5</f>
        <v>94</v>
      </c>
      <c r="C8" s="3">
        <f>[4]Junho!$F$6</f>
        <v>96</v>
      </c>
      <c r="D8" s="3">
        <f>[4]Junho!$F$7</f>
        <v>94</v>
      </c>
      <c r="E8" s="3">
        <f>[4]Junho!$F$8</f>
        <v>94</v>
      </c>
      <c r="F8" s="3">
        <f>[4]Junho!$F$9</f>
        <v>93</v>
      </c>
      <c r="G8" s="3">
        <f>[4]Junho!$F$10</f>
        <v>93</v>
      </c>
      <c r="H8" s="3">
        <f>[4]Junho!$F$11</f>
        <v>92</v>
      </c>
      <c r="I8" s="3">
        <f>[4]Junho!$F$12</f>
        <v>92</v>
      </c>
      <c r="J8" s="3">
        <f>[4]Junho!$F$13</f>
        <v>86</v>
      </c>
      <c r="K8" s="3">
        <f>[4]Junho!$F$14</f>
        <v>94</v>
      </c>
      <c r="L8" s="3">
        <f>[4]Junho!$F$15</f>
        <v>95</v>
      </c>
      <c r="M8" s="3">
        <f>[4]Junho!$F$16</f>
        <v>94</v>
      </c>
      <c r="N8" s="3">
        <f>[4]Junho!$F$17</f>
        <v>94</v>
      </c>
      <c r="O8" s="3">
        <f>[4]Junho!$F$18</f>
        <v>93</v>
      </c>
      <c r="P8" s="3">
        <f>[4]Junho!$F$19</f>
        <v>94</v>
      </c>
      <c r="Q8" s="3">
        <f>[4]Junho!$F$20</f>
        <v>93</v>
      </c>
      <c r="R8" s="3">
        <f>[4]Junho!$F$21</f>
        <v>95</v>
      </c>
      <c r="S8" s="3">
        <f>[4]Junho!$F$22</f>
        <v>93</v>
      </c>
      <c r="T8" s="3">
        <f>[4]Junho!$F$23</f>
        <v>95</v>
      </c>
      <c r="U8" s="3">
        <f>[4]Junho!$F$24</f>
        <v>95</v>
      </c>
      <c r="V8" s="3">
        <f>[4]Junho!$F$25</f>
        <v>96</v>
      </c>
      <c r="W8" s="3">
        <f>[4]Junho!$F$26</f>
        <v>95</v>
      </c>
      <c r="X8" s="3">
        <f>[4]Junho!$F$27</f>
        <v>95</v>
      </c>
      <c r="Y8" s="3">
        <f>[4]Junho!$F$28</f>
        <v>93</v>
      </c>
      <c r="Z8" s="3">
        <f>[4]Junho!$F$29</f>
        <v>96</v>
      </c>
      <c r="AA8" s="3">
        <f>[4]Junho!$F$30</f>
        <v>96</v>
      </c>
      <c r="AB8" s="3">
        <f>[4]Junho!$F$31</f>
        <v>96</v>
      </c>
      <c r="AC8" s="3">
        <f>[4]Junho!$F$32</f>
        <v>93</v>
      </c>
      <c r="AD8" s="3">
        <f>[4]Junho!$F$33</f>
        <v>91</v>
      </c>
      <c r="AE8" s="3">
        <f>[4]Junho!$F$34</f>
        <v>91</v>
      </c>
      <c r="AF8" s="16">
        <f t="shared" ref="AF8:AF10" si="2">MAX(A8:AE8)</f>
        <v>96</v>
      </c>
      <c r="AG8" s="24">
        <f t="shared" si="1"/>
        <v>93.7</v>
      </c>
    </row>
    <row r="9" spans="1:34" ht="17.100000000000001" customHeight="1" x14ac:dyDescent="0.2">
      <c r="A9" s="10" t="s">
        <v>2</v>
      </c>
      <c r="B9" s="3">
        <f>[5]Junho!$F$5</f>
        <v>94</v>
      </c>
      <c r="C9" s="3">
        <f>[5]Junho!$F$6</f>
        <v>89</v>
      </c>
      <c r="D9" s="3">
        <f>[5]Junho!$F$7</f>
        <v>85</v>
      </c>
      <c r="E9" s="3">
        <f>[5]Junho!$F$8</f>
        <v>88</v>
      </c>
      <c r="F9" s="3">
        <f>[5]Junho!$F$9</f>
        <v>96</v>
      </c>
      <c r="G9" s="3">
        <f>[5]Junho!$F$10</f>
        <v>95</v>
      </c>
      <c r="H9" s="3">
        <f>[5]Junho!$F$11</f>
        <v>94</v>
      </c>
      <c r="I9" s="3">
        <f>[5]Junho!$F$12</f>
        <v>83</v>
      </c>
      <c r="J9" s="3">
        <f>[5]Junho!$F$13</f>
        <v>88</v>
      </c>
      <c r="K9" s="3">
        <f>[5]Junho!$F$14</f>
        <v>92</v>
      </c>
      <c r="L9" s="3">
        <f>[5]Junho!$F$15</f>
        <v>96</v>
      </c>
      <c r="M9" s="3">
        <f>[5]Junho!$F$16</f>
        <v>91</v>
      </c>
      <c r="N9" s="3">
        <f>[5]Junho!$F$17</f>
        <v>82</v>
      </c>
      <c r="O9" s="3">
        <f>[5]Junho!$F$18</f>
        <v>80</v>
      </c>
      <c r="P9" s="3">
        <f>[5]Junho!$F$19</f>
        <v>81</v>
      </c>
      <c r="Q9" s="3">
        <f>[5]Junho!$F$20</f>
        <v>84</v>
      </c>
      <c r="R9" s="3">
        <f>[5]Junho!$F$21</f>
        <v>80</v>
      </c>
      <c r="S9" s="3">
        <f>[5]Junho!$F$22</f>
        <v>76</v>
      </c>
      <c r="T9" s="3">
        <f>[5]Junho!$F$23</f>
        <v>78</v>
      </c>
      <c r="U9" s="3">
        <f>[5]Junho!$F$24</f>
        <v>96</v>
      </c>
      <c r="V9" s="3">
        <f>[5]Junho!$F$25</f>
        <v>97</v>
      </c>
      <c r="W9" s="3">
        <f>[5]Junho!$F$26</f>
        <v>98</v>
      </c>
      <c r="X9" s="3">
        <f>[5]Junho!$F$27</f>
        <v>94</v>
      </c>
      <c r="Y9" s="3">
        <f>[5]Junho!$F$28</f>
        <v>87</v>
      </c>
      <c r="Z9" s="3">
        <f>[5]Junho!$F$29</f>
        <v>95</v>
      </c>
      <c r="AA9" s="3">
        <f>[5]Junho!$F$30</f>
        <v>88</v>
      </c>
      <c r="AB9" s="3">
        <f>[5]Junho!$F$31</f>
        <v>86</v>
      </c>
      <c r="AC9" s="3">
        <f>[5]Junho!$F$32</f>
        <v>75</v>
      </c>
      <c r="AD9" s="3">
        <f>[5]Junho!$F$33</f>
        <v>75</v>
      </c>
      <c r="AE9" s="3">
        <f>[5]Junho!$F$34</f>
        <v>74</v>
      </c>
      <c r="AF9" s="16">
        <f t="shared" si="2"/>
        <v>98</v>
      </c>
      <c r="AG9" s="24">
        <f t="shared" si="1"/>
        <v>87.233333333333334</v>
      </c>
    </row>
    <row r="10" spans="1:34" ht="17.100000000000001" customHeight="1" x14ac:dyDescent="0.2">
      <c r="A10" s="10" t="s">
        <v>3</v>
      </c>
      <c r="B10" s="3">
        <f>[6]Junho!$F$5</f>
        <v>95</v>
      </c>
      <c r="C10" s="3">
        <f>[6]Junho!$F$6</f>
        <v>96</v>
      </c>
      <c r="D10" s="3">
        <f>[6]Junho!$F$7</f>
        <v>95</v>
      </c>
      <c r="E10" s="3">
        <f>[6]Junho!$F$8</f>
        <v>92</v>
      </c>
      <c r="F10" s="3">
        <f>[6]Junho!$F$9</f>
        <v>92</v>
      </c>
      <c r="G10" s="3">
        <f>[6]Junho!$F$10</f>
        <v>97</v>
      </c>
      <c r="H10" s="3">
        <f>[6]Junho!$F$11</f>
        <v>97</v>
      </c>
      <c r="I10" s="3">
        <f>[6]Junho!$F$12</f>
        <v>93</v>
      </c>
      <c r="J10" s="3">
        <f>[6]Junho!$F$13</f>
        <v>96</v>
      </c>
      <c r="K10" s="3">
        <f>[6]Junho!$F$14</f>
        <v>96</v>
      </c>
      <c r="L10" s="3">
        <f>[6]Junho!$F$15</f>
        <v>97</v>
      </c>
      <c r="M10" s="3">
        <f>[6]Junho!$F$16</f>
        <v>96</v>
      </c>
      <c r="N10" s="3">
        <f>[6]Junho!$F$17</f>
        <v>93</v>
      </c>
      <c r="O10" s="3">
        <f>[6]Junho!$F$18</f>
        <v>94</v>
      </c>
      <c r="P10" s="3">
        <f>[6]Junho!$F$19</f>
        <v>94</v>
      </c>
      <c r="Q10" s="3">
        <f>[6]Junho!$F$20</f>
        <v>92</v>
      </c>
      <c r="R10" s="3">
        <f>[6]Junho!$F$21</f>
        <v>92</v>
      </c>
      <c r="S10" s="3">
        <f>[6]Junho!$F$22</f>
        <v>93</v>
      </c>
      <c r="T10" s="3">
        <f>[6]Junho!$F$23</f>
        <v>87</v>
      </c>
      <c r="U10" s="3">
        <f>[6]Junho!$F$24</f>
        <v>96</v>
      </c>
      <c r="V10" s="3">
        <f>[6]Junho!$F$25</f>
        <v>97</v>
      </c>
      <c r="W10" s="3">
        <f>[6]Junho!$F$26</f>
        <v>96</v>
      </c>
      <c r="X10" s="3">
        <f>[6]Junho!$F$27</f>
        <v>94</v>
      </c>
      <c r="Y10" s="3">
        <f>[6]Junho!$F$28</f>
        <v>98</v>
      </c>
      <c r="Z10" s="3">
        <f>[6]Junho!$F$29</f>
        <v>97</v>
      </c>
      <c r="AA10" s="3">
        <f>[6]Junho!$F$30</f>
        <v>96</v>
      </c>
      <c r="AB10" s="3">
        <f>[6]Junho!$F$31</f>
        <v>96</v>
      </c>
      <c r="AC10" s="3">
        <f>[6]Junho!$F$32</f>
        <v>93</v>
      </c>
      <c r="AD10" s="3">
        <f>[6]Junho!$F$33</f>
        <v>94</v>
      </c>
      <c r="AE10" s="3">
        <f>[6]Junho!$F$34</f>
        <v>93</v>
      </c>
      <c r="AF10" s="16">
        <f t="shared" si="2"/>
        <v>98</v>
      </c>
      <c r="AG10" s="24">
        <f t="shared" si="1"/>
        <v>94.566666666666663</v>
      </c>
    </row>
    <row r="11" spans="1:34" ht="17.100000000000001" customHeight="1" x14ac:dyDescent="0.2">
      <c r="A11" s="10" t="s">
        <v>4</v>
      </c>
      <c r="B11" s="3">
        <f>[7]Junho!$F$5</f>
        <v>91</v>
      </c>
      <c r="C11" s="3">
        <f>[7]Junho!$F$6</f>
        <v>92</v>
      </c>
      <c r="D11" s="3">
        <f>[7]Junho!$F$7</f>
        <v>85</v>
      </c>
      <c r="E11" s="3">
        <f>[7]Junho!$F$8</f>
        <v>82</v>
      </c>
      <c r="F11" s="3">
        <f>[7]Junho!$F$9</f>
        <v>94</v>
      </c>
      <c r="G11" s="3">
        <f>[7]Junho!$F$10</f>
        <v>97</v>
      </c>
      <c r="H11" s="3">
        <f>[7]Junho!$F$11</f>
        <v>98</v>
      </c>
      <c r="I11" s="3">
        <f>[7]Junho!$F$12</f>
        <v>98</v>
      </c>
      <c r="J11" s="3">
        <f>[7]Junho!$F$13</f>
        <v>98</v>
      </c>
      <c r="K11" s="3">
        <f>[7]Junho!$F$14</f>
        <v>97</v>
      </c>
      <c r="L11" s="3">
        <f>[7]Junho!$F$15</f>
        <v>93</v>
      </c>
      <c r="M11" s="3">
        <f>[7]Junho!$F$16</f>
        <v>86</v>
      </c>
      <c r="N11" s="3">
        <f>[7]Junho!$F$17</f>
        <v>83</v>
      </c>
      <c r="O11" s="3">
        <f>[7]Junho!$F$18</f>
        <v>83</v>
      </c>
      <c r="P11" s="3">
        <f>[7]Junho!$F$19</f>
        <v>81</v>
      </c>
      <c r="Q11" s="3">
        <f>[7]Junho!$F$20</f>
        <v>76</v>
      </c>
      <c r="R11" s="3">
        <f>[7]Junho!$F$21</f>
        <v>80</v>
      </c>
      <c r="S11" s="3">
        <f>[7]Junho!$F$22</f>
        <v>78</v>
      </c>
      <c r="T11" s="3">
        <f>[7]Junho!$F$23</f>
        <v>78</v>
      </c>
      <c r="U11" s="3">
        <f>[7]Junho!$F$24</f>
        <v>96</v>
      </c>
      <c r="V11" s="3">
        <f>[7]Junho!$F$25</f>
        <v>97</v>
      </c>
      <c r="W11" s="3">
        <f>[7]Junho!$F$26</f>
        <v>97</v>
      </c>
      <c r="X11" s="3">
        <f>[7]Junho!$F$27</f>
        <v>97</v>
      </c>
      <c r="Y11" s="3">
        <f>[7]Junho!$F$28</f>
        <v>96</v>
      </c>
      <c r="Z11" s="3">
        <f>[7]Junho!$F$29</f>
        <v>97</v>
      </c>
      <c r="AA11" s="3">
        <f>[7]Junho!$F$30</f>
        <v>97</v>
      </c>
      <c r="AB11" s="3">
        <f>[7]Junho!$F$31</f>
        <v>95</v>
      </c>
      <c r="AC11" s="3">
        <f>[7]Junho!$F$32</f>
        <v>85</v>
      </c>
      <c r="AD11" s="3">
        <f>[7]Junho!$F$33</f>
        <v>78</v>
      </c>
      <c r="AE11" s="3">
        <f>[7]Junho!$F$34</f>
        <v>77</v>
      </c>
      <c r="AF11" s="16">
        <f>MAX(A11:AE11)</f>
        <v>98</v>
      </c>
      <c r="AG11" s="24">
        <f t="shared" si="1"/>
        <v>89.4</v>
      </c>
    </row>
    <row r="12" spans="1:34" ht="17.100000000000001" customHeight="1" x14ac:dyDescent="0.2">
      <c r="A12" s="10" t="s">
        <v>5</v>
      </c>
      <c r="B12" s="15">
        <f>[8]Junho!$F$5</f>
        <v>93</v>
      </c>
      <c r="C12" s="15">
        <f>[8]Junho!$F$6</f>
        <v>94</v>
      </c>
      <c r="D12" s="15">
        <f>[8]Junho!$F$7</f>
        <v>91</v>
      </c>
      <c r="E12" s="15">
        <f>[8]Junho!$F$8</f>
        <v>86</v>
      </c>
      <c r="F12" s="15">
        <f>[8]Junho!$F$9</f>
        <v>92</v>
      </c>
      <c r="G12" s="15">
        <f>[8]Junho!$F$10</f>
        <v>92</v>
      </c>
      <c r="H12" s="15">
        <f>[8]Junho!$F$11</f>
        <v>89</v>
      </c>
      <c r="I12" s="15">
        <f>[8]Junho!$F$12</f>
        <v>80</v>
      </c>
      <c r="J12" s="15">
        <f>[8]Junho!$F$13</f>
        <v>79</v>
      </c>
      <c r="K12" s="15">
        <f>[8]Junho!$F$14</f>
        <v>93</v>
      </c>
      <c r="L12" s="15">
        <f>[8]Junho!$F$15</f>
        <v>91</v>
      </c>
      <c r="M12" s="15">
        <f>[8]Junho!$F$16</f>
        <v>83</v>
      </c>
      <c r="N12" s="15">
        <f>[8]Junho!$F$17</f>
        <v>86</v>
      </c>
      <c r="O12" s="15">
        <f>[8]Junho!$F$18</f>
        <v>88</v>
      </c>
      <c r="P12" s="15">
        <f>[8]Junho!$F$19</f>
        <v>87</v>
      </c>
      <c r="Q12" s="15">
        <f>[8]Junho!$F$20</f>
        <v>92</v>
      </c>
      <c r="R12" s="15">
        <f>[8]Junho!$F$21</f>
        <v>82</v>
      </c>
      <c r="S12" s="15">
        <f>[8]Junho!$F$22</f>
        <v>83</v>
      </c>
      <c r="T12" s="15">
        <f>[8]Junho!$F$23</f>
        <v>94</v>
      </c>
      <c r="U12" s="15">
        <f>[8]Junho!$F$24</f>
        <v>92</v>
      </c>
      <c r="V12" s="15">
        <f>[8]Junho!$F$25</f>
        <v>94</v>
      </c>
      <c r="W12" s="15">
        <f>[8]Junho!$F$26</f>
        <v>91</v>
      </c>
      <c r="X12" s="15">
        <f>[8]Junho!$F$27</f>
        <v>93</v>
      </c>
      <c r="Y12" s="15">
        <f>[8]Junho!$F$28</f>
        <v>93</v>
      </c>
      <c r="Z12" s="15">
        <f>[8]Junho!$F$29</f>
        <v>89</v>
      </c>
      <c r="AA12" s="15">
        <f>[8]Junho!$F$30</f>
        <v>95</v>
      </c>
      <c r="AB12" s="15">
        <f>[8]Junho!$F$31</f>
        <v>94</v>
      </c>
      <c r="AC12" s="15">
        <f>[8]Junho!$F$32</f>
        <v>87</v>
      </c>
      <c r="AD12" s="15">
        <f>[8]Junho!$F$33</f>
        <v>79</v>
      </c>
      <c r="AE12" s="15">
        <f>[8]Junho!$F$34</f>
        <v>75</v>
      </c>
      <c r="AF12" s="16">
        <f t="shared" ref="AF12:AF14" si="3">MAX(A12:AE12)</f>
        <v>95</v>
      </c>
      <c r="AG12" s="24">
        <f t="shared" si="1"/>
        <v>88.566666666666663</v>
      </c>
    </row>
    <row r="13" spans="1:34" ht="17.100000000000001" customHeight="1" x14ac:dyDescent="0.2">
      <c r="A13" s="10" t="s">
        <v>6</v>
      </c>
      <c r="B13" s="15">
        <f>[9]Junho!$F$5</f>
        <v>100</v>
      </c>
      <c r="C13" s="15">
        <f>[9]Junho!$F$6</f>
        <v>87</v>
      </c>
      <c r="D13" s="15">
        <f>[9]Junho!$F$7</f>
        <v>100</v>
      </c>
      <c r="E13" s="15">
        <f>[9]Junho!$F$8</f>
        <v>100</v>
      </c>
      <c r="F13" s="15">
        <f>[9]Junho!$F$9</f>
        <v>100</v>
      </c>
      <c r="G13" s="15">
        <f>[9]Junho!$F$10</f>
        <v>100</v>
      </c>
      <c r="H13" s="15">
        <f>[9]Junho!$F$11</f>
        <v>95</v>
      </c>
      <c r="I13" s="15">
        <f>[9]Junho!$F$12</f>
        <v>100</v>
      </c>
      <c r="J13" s="15">
        <f>[9]Junho!$F$13</f>
        <v>100</v>
      </c>
      <c r="K13" s="15">
        <f>[9]Junho!$F$14</f>
        <v>100</v>
      </c>
      <c r="L13" s="15">
        <f>[9]Junho!$F$15</f>
        <v>90</v>
      </c>
      <c r="M13" s="15">
        <f>[9]Junho!$F$16</f>
        <v>100</v>
      </c>
      <c r="N13" s="15">
        <f>[9]Junho!$F$17</f>
        <v>100</v>
      </c>
      <c r="O13" s="15">
        <f>[9]Junho!$F$18</f>
        <v>100</v>
      </c>
      <c r="P13" s="15">
        <f>[9]Junho!$F$19</f>
        <v>100</v>
      </c>
      <c r="Q13" s="15">
        <f>[9]Junho!$F$20</f>
        <v>100</v>
      </c>
      <c r="R13" s="15">
        <f>[9]Junho!$F$21</f>
        <v>100</v>
      </c>
      <c r="S13" s="15">
        <f>[9]Junho!$F$22</f>
        <v>100</v>
      </c>
      <c r="T13" s="15">
        <f>[9]Junho!$F$23</f>
        <v>100</v>
      </c>
      <c r="U13" s="15">
        <f>[9]Junho!$F$24</f>
        <v>100</v>
      </c>
      <c r="V13" s="15">
        <f>[9]Junho!$F$25</f>
        <v>93</v>
      </c>
      <c r="W13" s="15">
        <f>[9]Junho!$F$26</f>
        <v>100</v>
      </c>
      <c r="X13" s="15">
        <f>[9]Junho!$F$27</f>
        <v>100</v>
      </c>
      <c r="Y13" s="15">
        <f>[9]Junho!$F$28</f>
        <v>93</v>
      </c>
      <c r="Z13" s="15">
        <f>[9]Junho!$F$29</f>
        <v>100</v>
      </c>
      <c r="AA13" s="15">
        <f>[9]Junho!$F$30</f>
        <v>100</v>
      </c>
      <c r="AB13" s="15">
        <f>[9]Junho!$F$31</f>
        <v>85</v>
      </c>
      <c r="AC13" s="15">
        <f>[9]Junho!$F$32</f>
        <v>100</v>
      </c>
      <c r="AD13" s="15">
        <f>[9]Junho!$F$33</f>
        <v>94</v>
      </c>
      <c r="AE13" s="15">
        <f>[9]Junho!$F$34</f>
        <v>100</v>
      </c>
      <c r="AF13" s="16">
        <f t="shared" si="3"/>
        <v>100</v>
      </c>
      <c r="AG13" s="24">
        <f t="shared" si="1"/>
        <v>97.9</v>
      </c>
    </row>
    <row r="14" spans="1:34" ht="17.100000000000001" customHeight="1" x14ac:dyDescent="0.2">
      <c r="A14" s="10" t="s">
        <v>7</v>
      </c>
      <c r="B14" s="15">
        <f>[10]Junho!$F$5</f>
        <v>97</v>
      </c>
      <c r="C14" s="15">
        <f>[10]Junho!$F$6</f>
        <v>97</v>
      </c>
      <c r="D14" s="15">
        <f>[10]Junho!$F$7</f>
        <v>98</v>
      </c>
      <c r="E14" s="15">
        <f>[10]Junho!$F$8</f>
        <v>97</v>
      </c>
      <c r="F14" s="15">
        <f>[10]Junho!$F$9</f>
        <v>97</v>
      </c>
      <c r="G14" s="15">
        <f>[10]Junho!$F$10</f>
        <v>97</v>
      </c>
      <c r="H14" s="15">
        <f>[10]Junho!$F$11</f>
        <v>93</v>
      </c>
      <c r="I14" s="15">
        <f>[10]Junho!$F$12</f>
        <v>88</v>
      </c>
      <c r="J14" s="15">
        <f>[10]Junho!$F$13</f>
        <v>97</v>
      </c>
      <c r="K14" s="15">
        <f>[10]Junho!$F$14</f>
        <v>95</v>
      </c>
      <c r="L14" s="15">
        <f>[10]Junho!$F$15</f>
        <v>98</v>
      </c>
      <c r="M14" s="15">
        <f>[10]Junho!$F$16</f>
        <v>92</v>
      </c>
      <c r="N14" s="15">
        <f>[10]Junho!$F$17</f>
        <v>94</v>
      </c>
      <c r="O14" s="15">
        <f>[10]Junho!$F$18</f>
        <v>94</v>
      </c>
      <c r="P14" s="15">
        <f>[10]Junho!$F$19</f>
        <v>92</v>
      </c>
      <c r="Q14" s="15">
        <f>[10]Junho!$F$20</f>
        <v>97</v>
      </c>
      <c r="R14" s="15">
        <f>[10]Junho!$F$21</f>
        <v>96</v>
      </c>
      <c r="S14" s="15">
        <f>[10]Junho!$F$22</f>
        <v>91</v>
      </c>
      <c r="T14" s="15">
        <f>[10]Junho!$F$23</f>
        <v>97</v>
      </c>
      <c r="U14" s="15">
        <f>[10]Junho!$F$24</f>
        <v>98</v>
      </c>
      <c r="V14" s="15">
        <f>[10]Junho!$F$25</f>
        <v>98</v>
      </c>
      <c r="W14" s="15">
        <f>[10]Junho!$F$26</f>
        <v>98</v>
      </c>
      <c r="X14" s="15">
        <f>[10]Junho!$F$27</f>
        <v>96</v>
      </c>
      <c r="Y14" s="15">
        <f>[10]Junho!$F$28</f>
        <v>94</v>
      </c>
      <c r="Z14" s="15">
        <f>[10]Junho!$F$29</f>
        <v>98</v>
      </c>
      <c r="AA14" s="15">
        <f>[10]Junho!$F$30</f>
        <v>95</v>
      </c>
      <c r="AB14" s="15">
        <f>[10]Junho!$F$31</f>
        <v>92</v>
      </c>
      <c r="AC14" s="15">
        <f>[10]Junho!$F$32</f>
        <v>92</v>
      </c>
      <c r="AD14" s="15">
        <f>[10]Junho!$F$33</f>
        <v>83</v>
      </c>
      <c r="AE14" s="15">
        <f>[10]Junho!$F$34</f>
        <v>77</v>
      </c>
      <c r="AF14" s="16">
        <f t="shared" si="3"/>
        <v>98</v>
      </c>
      <c r="AG14" s="24">
        <f t="shared" si="1"/>
        <v>94.266666666666666</v>
      </c>
    </row>
    <row r="15" spans="1:34" ht="17.100000000000001" customHeight="1" x14ac:dyDescent="0.2">
      <c r="A15" s="10" t="s">
        <v>8</v>
      </c>
      <c r="B15" s="15">
        <f>[11]Junho!$F$5</f>
        <v>97</v>
      </c>
      <c r="C15" s="15">
        <f>[11]Junho!$F$6</f>
        <v>97</v>
      </c>
      <c r="D15" s="15">
        <f>[11]Junho!$F$7</f>
        <v>95</v>
      </c>
      <c r="E15" s="15" t="str">
        <f>[11]Junho!$F$8</f>
        <v>**</v>
      </c>
      <c r="F15" s="15" t="str">
        <f>[11]Junho!$F$9</f>
        <v>**</v>
      </c>
      <c r="G15" s="15" t="str">
        <f>[11]Junho!$F$10</f>
        <v>**</v>
      </c>
      <c r="H15" s="15" t="str">
        <f>[11]Junho!$F$11</f>
        <v>**</v>
      </c>
      <c r="I15" s="15">
        <f>[11]Junho!$F$12</f>
        <v>89</v>
      </c>
      <c r="J15" s="15">
        <f>[11]Junho!$F$13</f>
        <v>98</v>
      </c>
      <c r="K15" s="15">
        <f>[11]Junho!$F$14</f>
        <v>96</v>
      </c>
      <c r="L15" s="15" t="str">
        <f>[11]Junho!$F$15</f>
        <v>**</v>
      </c>
      <c r="M15" s="15" t="str">
        <f>[11]Junho!$F$16</f>
        <v>**</v>
      </c>
      <c r="N15" s="15" t="str">
        <f>[11]Junho!$F$17</f>
        <v>**</v>
      </c>
      <c r="O15" s="15" t="str">
        <f>[11]Junho!$F$18</f>
        <v>**</v>
      </c>
      <c r="P15" s="15" t="str">
        <f>[11]Junho!$F$19</f>
        <v>**</v>
      </c>
      <c r="Q15" s="15" t="str">
        <f>[11]Junho!$F$20</f>
        <v>**</v>
      </c>
      <c r="R15" s="15" t="str">
        <f>[11]Junho!$F$21</f>
        <v>**</v>
      </c>
      <c r="S15" s="15" t="str">
        <f>[11]Junho!$F$22</f>
        <v>**</v>
      </c>
      <c r="T15" s="15" t="str">
        <f>[11]Junho!$F$23</f>
        <v>**</v>
      </c>
      <c r="U15" s="15" t="str">
        <f>[11]Junho!$F$24</f>
        <v>**</v>
      </c>
      <c r="V15" s="15" t="str">
        <f>[11]Junho!$F$25</f>
        <v>**</v>
      </c>
      <c r="W15" s="15" t="str">
        <f>[11]Junho!$F$26</f>
        <v>**</v>
      </c>
      <c r="X15" s="15" t="str">
        <f>[11]Junho!$F$27</f>
        <v>**</v>
      </c>
      <c r="Y15" s="15" t="str">
        <f>[11]Junho!$F$28</f>
        <v>**</v>
      </c>
      <c r="Z15" s="15" t="str">
        <f>[11]Junho!$F$29</f>
        <v>**</v>
      </c>
      <c r="AA15" s="15" t="str">
        <f>[11]Junho!$F$30</f>
        <v>**</v>
      </c>
      <c r="AB15" s="15" t="str">
        <f>[11]Junho!$F$31</f>
        <v>**</v>
      </c>
      <c r="AC15" s="15" t="str">
        <f>[11]Junho!$F$32</f>
        <v>**</v>
      </c>
      <c r="AD15" s="15" t="str">
        <f>[11]Junho!$F$33</f>
        <v>**</v>
      </c>
      <c r="AE15" s="15" t="str">
        <f>[11]Junho!$F$34</f>
        <v>**</v>
      </c>
      <c r="AF15" s="16">
        <f>MAX(A15:AE15)</f>
        <v>98</v>
      </c>
      <c r="AG15" s="24">
        <f>AVERAGE(A15:AE15)</f>
        <v>95.333333333333329</v>
      </c>
    </row>
    <row r="16" spans="1:34" ht="17.100000000000001" customHeight="1" x14ac:dyDescent="0.2">
      <c r="A16" s="10" t="s">
        <v>9</v>
      </c>
      <c r="B16" s="15">
        <f>[12]Junho!$F$5</f>
        <v>97</v>
      </c>
      <c r="C16" s="15">
        <f>[12]Junho!$F$6</f>
        <v>97</v>
      </c>
      <c r="D16" s="15">
        <f>[12]Junho!$F$7</f>
        <v>94</v>
      </c>
      <c r="E16" s="15">
        <f>[12]Junho!$F$8</f>
        <v>96</v>
      </c>
      <c r="F16" s="15">
        <f>[12]Junho!$F$9</f>
        <v>95</v>
      </c>
      <c r="G16" s="15">
        <f>[12]Junho!$F$10</f>
        <v>97</v>
      </c>
      <c r="H16" s="15">
        <f>[12]Junho!$F$11</f>
        <v>89</v>
      </c>
      <c r="I16" s="15">
        <f>[12]Junho!$F$12</f>
        <v>81</v>
      </c>
      <c r="J16" s="15">
        <f>[12]Junho!$F$13</f>
        <v>96</v>
      </c>
      <c r="K16" s="15">
        <f>[12]Junho!$F$14</f>
        <v>94</v>
      </c>
      <c r="L16" s="15">
        <f>[12]Junho!$F$15</f>
        <v>97</v>
      </c>
      <c r="M16" s="15">
        <f>[12]Junho!$F$16</f>
        <v>90</v>
      </c>
      <c r="N16" s="15">
        <f>[12]Junho!$F$17</f>
        <v>93</v>
      </c>
      <c r="O16" s="15">
        <f>[12]Junho!$F$18</f>
        <v>91</v>
      </c>
      <c r="P16" s="15">
        <f>[12]Junho!$F$19</f>
        <v>92</v>
      </c>
      <c r="Q16" s="15">
        <f>[12]Junho!$F$20</f>
        <v>92</v>
      </c>
      <c r="R16" s="15">
        <f>[12]Junho!$F$21</f>
        <v>94</v>
      </c>
      <c r="S16" s="15">
        <f>[12]Junho!$F$22</f>
        <v>87</v>
      </c>
      <c r="T16" s="15">
        <f>[12]Junho!$F$23</f>
        <v>97</v>
      </c>
      <c r="U16" s="15">
        <f>[12]Junho!$F$24</f>
        <v>97</v>
      </c>
      <c r="V16" s="15">
        <f>[12]Junho!$F$25</f>
        <v>97</v>
      </c>
      <c r="W16" s="15">
        <f>[12]Junho!$F$26</f>
        <v>97</v>
      </c>
      <c r="X16" s="15">
        <f>[12]Junho!$F$27</f>
        <v>98</v>
      </c>
      <c r="Y16" s="15">
        <f>[12]Junho!$F$28</f>
        <v>95</v>
      </c>
      <c r="Z16" s="15">
        <f>[12]Junho!$F$29</f>
        <v>95</v>
      </c>
      <c r="AA16" s="15">
        <f>[12]Junho!$F$30</f>
        <v>90</v>
      </c>
      <c r="AB16" s="15">
        <f>[12]Junho!$F$31</f>
        <v>87</v>
      </c>
      <c r="AC16" s="15">
        <f>[12]Junho!$F$32</f>
        <v>88</v>
      </c>
      <c r="AD16" s="15">
        <f>[12]Junho!$F$33</f>
        <v>85</v>
      </c>
      <c r="AE16" s="15">
        <f>[12]Junho!$F$34</f>
        <v>82</v>
      </c>
      <c r="AF16" s="16">
        <f t="shared" ref="AF16:AF27" si="4">MAX(A16:AE16)</f>
        <v>98</v>
      </c>
      <c r="AG16" s="24">
        <f t="shared" ref="AG16:AG29" si="5">AVERAGE(A16:AE16)</f>
        <v>92.666666666666671</v>
      </c>
    </row>
    <row r="17" spans="1:34" ht="17.100000000000001" customHeight="1" x14ac:dyDescent="0.2">
      <c r="A17" s="10" t="s">
        <v>48</v>
      </c>
      <c r="B17" s="15">
        <f>[13]Junho!$F$5</f>
        <v>97</v>
      </c>
      <c r="C17" s="15">
        <f>[13]Junho!$F$6</f>
        <v>97</v>
      </c>
      <c r="D17" s="15">
        <f>[13]Junho!$F$7</f>
        <v>94</v>
      </c>
      <c r="E17" s="15">
        <f>[13]Junho!$F$8</f>
        <v>96</v>
      </c>
      <c r="F17" s="15">
        <f>[13]Junho!$F$9</f>
        <v>95</v>
      </c>
      <c r="G17" s="15">
        <f>[13]Junho!$F$10</f>
        <v>97</v>
      </c>
      <c r="H17" s="15">
        <f>[13]Junho!$F$11</f>
        <v>89</v>
      </c>
      <c r="I17" s="15">
        <f>[13]Junho!$F$12</f>
        <v>81</v>
      </c>
      <c r="J17" s="15">
        <f>[13]Junho!$F$13</f>
        <v>96</v>
      </c>
      <c r="K17" s="15">
        <f>[13]Junho!$F$14</f>
        <v>94</v>
      </c>
      <c r="L17" s="15">
        <f>[13]Junho!$F$15</f>
        <v>97</v>
      </c>
      <c r="M17" s="15">
        <f>[13]Junho!$F$16</f>
        <v>90</v>
      </c>
      <c r="N17" s="15">
        <f>[13]Junho!$F$17</f>
        <v>93</v>
      </c>
      <c r="O17" s="15">
        <f>[13]Junho!$F$18</f>
        <v>95</v>
      </c>
      <c r="P17" s="15">
        <f>[13]Junho!$F$19</f>
        <v>96</v>
      </c>
      <c r="Q17" s="15">
        <f>[13]Junho!$F$20</f>
        <v>95</v>
      </c>
      <c r="R17" s="15">
        <f>[13]Junho!$F$21</f>
        <v>96</v>
      </c>
      <c r="S17" s="15">
        <f>[13]Junho!$F$22</f>
        <v>94</v>
      </c>
      <c r="T17" s="15">
        <f>[13]Junho!$F$23</f>
        <v>96</v>
      </c>
      <c r="U17" s="15">
        <f>[13]Junho!$F$24</f>
        <v>96</v>
      </c>
      <c r="V17" s="15">
        <f>[13]Junho!$F$25</f>
        <v>97</v>
      </c>
      <c r="W17" s="15">
        <f>[13]Junho!$F$26</f>
        <v>95</v>
      </c>
      <c r="X17" s="15">
        <f>[13]Junho!$F$27</f>
        <v>96</v>
      </c>
      <c r="Y17" s="15">
        <f>[13]Junho!$F$28</f>
        <v>96</v>
      </c>
      <c r="Z17" s="15">
        <f>[13]Junho!$F$29</f>
        <v>96</v>
      </c>
      <c r="AA17" s="15">
        <f>[13]Junho!$F$30</f>
        <v>96</v>
      </c>
      <c r="AB17" s="15">
        <f>[13]Junho!$F$31</f>
        <v>96</v>
      </c>
      <c r="AC17" s="15">
        <f>[13]Junho!$F$32</f>
        <v>97</v>
      </c>
      <c r="AD17" s="15">
        <f>[13]Junho!$F$33</f>
        <v>94</v>
      </c>
      <c r="AE17" s="15">
        <f>[13]Junho!$F$34</f>
        <v>93</v>
      </c>
      <c r="AF17" s="16">
        <f t="shared" si="4"/>
        <v>97</v>
      </c>
      <c r="AG17" s="24">
        <f t="shared" si="5"/>
        <v>94.666666666666671</v>
      </c>
    </row>
    <row r="18" spans="1:34" ht="17.100000000000001" customHeight="1" x14ac:dyDescent="0.2">
      <c r="A18" s="10" t="s">
        <v>10</v>
      </c>
      <c r="B18" s="15">
        <f>[14]Junho!$F$5</f>
        <v>96</v>
      </c>
      <c r="C18" s="15">
        <f>[14]Junho!$F$6</f>
        <v>95</v>
      </c>
      <c r="D18" s="15">
        <f>[14]Junho!$F$7</f>
        <v>96</v>
      </c>
      <c r="E18" s="15">
        <f>[14]Junho!$F$8</f>
        <v>95</v>
      </c>
      <c r="F18" s="15">
        <f>[14]Junho!$F$9</f>
        <v>95</v>
      </c>
      <c r="G18" s="15">
        <f>[14]Junho!$F$10</f>
        <v>94</v>
      </c>
      <c r="H18" s="15">
        <f>[14]Junho!$F$11</f>
        <v>89</v>
      </c>
      <c r="I18" s="15">
        <f>[14]Junho!$F$12</f>
        <v>90</v>
      </c>
      <c r="J18" s="15">
        <f>[14]Junho!$F$13</f>
        <v>95</v>
      </c>
      <c r="K18" s="15">
        <f>[14]Junho!$F$14</f>
        <v>93</v>
      </c>
      <c r="L18" s="15">
        <f>[14]Junho!$F$15</f>
        <v>96</v>
      </c>
      <c r="M18" s="15">
        <f>[14]Junho!$F$16</f>
        <v>96</v>
      </c>
      <c r="N18" s="15">
        <f>[14]Junho!$F$17</f>
        <v>95</v>
      </c>
      <c r="O18" s="15">
        <f>[14]Junho!$F$18</f>
        <v>95</v>
      </c>
      <c r="P18" s="15">
        <f>[14]Junho!$F$19</f>
        <v>96</v>
      </c>
      <c r="Q18" s="15">
        <f>[14]Junho!$F$20</f>
        <v>96</v>
      </c>
      <c r="R18" s="15">
        <f>[14]Junho!$F$21</f>
        <v>95</v>
      </c>
      <c r="S18" s="15">
        <f>[14]Junho!$F$22</f>
        <v>96</v>
      </c>
      <c r="T18" s="15">
        <f>[14]Junho!$F$23</f>
        <v>96</v>
      </c>
      <c r="U18" s="15">
        <f>[14]Junho!$F$24</f>
        <v>96</v>
      </c>
      <c r="V18" s="15">
        <f>[14]Junho!$F$25</f>
        <v>96</v>
      </c>
      <c r="W18" s="15">
        <f>[14]Junho!$F$26</f>
        <v>96</v>
      </c>
      <c r="X18" s="15">
        <f>[14]Junho!$F$27</f>
        <v>97</v>
      </c>
      <c r="Y18" s="15">
        <f>[14]Junho!$F$28</f>
        <v>96</v>
      </c>
      <c r="Z18" s="15">
        <f>[14]Junho!$F$29</f>
        <v>96</v>
      </c>
      <c r="AA18" s="15">
        <f>[14]Junho!$F$30</f>
        <v>96</v>
      </c>
      <c r="AB18" s="15">
        <f>[14]Junho!$F$31</f>
        <v>96</v>
      </c>
      <c r="AC18" s="15">
        <f>[14]Junho!$F$32</f>
        <v>93</v>
      </c>
      <c r="AD18" s="15">
        <f>[14]Junho!$F$33</f>
        <v>82</v>
      </c>
      <c r="AE18" s="15">
        <f>[14]Junho!$F$34</f>
        <v>86</v>
      </c>
      <c r="AF18" s="16">
        <f t="shared" si="4"/>
        <v>97</v>
      </c>
      <c r="AG18" s="24">
        <f t="shared" si="5"/>
        <v>94.3</v>
      </c>
    </row>
    <row r="19" spans="1:34" ht="17.100000000000001" customHeight="1" x14ac:dyDescent="0.2">
      <c r="A19" s="10" t="s">
        <v>11</v>
      </c>
      <c r="B19" s="15">
        <f>[15]Junho!$F$5</f>
        <v>100</v>
      </c>
      <c r="C19" s="15">
        <f>[15]Junho!$F$6</f>
        <v>100</v>
      </c>
      <c r="D19" s="15">
        <f>[15]Junho!$F$7</f>
        <v>100</v>
      </c>
      <c r="E19" s="15">
        <f>[15]Junho!$F$8</f>
        <v>100</v>
      </c>
      <c r="F19" s="15">
        <f>[15]Junho!$F$9</f>
        <v>100</v>
      </c>
      <c r="G19" s="15">
        <f>[15]Junho!$F$10</f>
        <v>100</v>
      </c>
      <c r="H19" s="15">
        <f>[15]Junho!$F$11</f>
        <v>95</v>
      </c>
      <c r="I19" s="15">
        <f>[15]Junho!$F$12</f>
        <v>85</v>
      </c>
      <c r="J19" s="15">
        <f>[15]Junho!$F$13</f>
        <v>96</v>
      </c>
      <c r="K19" s="15">
        <f>[15]Junho!$F$14</f>
        <v>100</v>
      </c>
      <c r="L19" s="15">
        <f>[15]Junho!$F$15</f>
        <v>100</v>
      </c>
      <c r="M19" s="15">
        <f>[15]Junho!$F$16</f>
        <v>100</v>
      </c>
      <c r="N19" s="15">
        <f>[15]Junho!$F$17</f>
        <v>100</v>
      </c>
      <c r="O19" s="15">
        <f>[15]Junho!$F$18</f>
        <v>100</v>
      </c>
      <c r="P19" s="15">
        <f>[15]Junho!$F$19</f>
        <v>100</v>
      </c>
      <c r="Q19" s="15">
        <f>[15]Junho!$F$20</f>
        <v>100</v>
      </c>
      <c r="R19" s="15">
        <f>[15]Junho!$F$21</f>
        <v>100</v>
      </c>
      <c r="S19" s="15">
        <f>[15]Junho!$F$22</f>
        <v>96</v>
      </c>
      <c r="T19" s="15">
        <f>[15]Junho!$F$23</f>
        <v>100</v>
      </c>
      <c r="U19" s="15">
        <f>[15]Junho!$F$24</f>
        <v>100</v>
      </c>
      <c r="V19" s="15">
        <f>[15]Junho!$F$25</f>
        <v>100</v>
      </c>
      <c r="W19" s="15">
        <f>[15]Junho!$F$26</f>
        <v>100</v>
      </c>
      <c r="X19" s="15">
        <f>[15]Junho!$F$27</f>
        <v>100</v>
      </c>
      <c r="Y19" s="15">
        <f>[15]Junho!$F$28</f>
        <v>100</v>
      </c>
      <c r="Z19" s="15">
        <f>[15]Junho!$F$29</f>
        <v>100</v>
      </c>
      <c r="AA19" s="15">
        <f>[15]Junho!$F$30</f>
        <v>100</v>
      </c>
      <c r="AB19" s="15">
        <f>[15]Junho!$F$31</f>
        <v>100</v>
      </c>
      <c r="AC19" s="15">
        <f>[15]Junho!$F$32</f>
        <v>100</v>
      </c>
      <c r="AD19" s="15">
        <f>[15]Junho!$F$33</f>
        <v>100</v>
      </c>
      <c r="AE19" s="15">
        <f>[15]Junho!$F$34</f>
        <v>100</v>
      </c>
      <c r="AF19" s="16">
        <f t="shared" si="4"/>
        <v>100</v>
      </c>
      <c r="AG19" s="24">
        <f t="shared" si="5"/>
        <v>99.066666666666663</v>
      </c>
    </row>
    <row r="20" spans="1:34" ht="17.100000000000001" customHeight="1" x14ac:dyDescent="0.2">
      <c r="A20" s="10" t="s">
        <v>12</v>
      </c>
      <c r="B20" s="15">
        <f>[16]Junho!$F$5</f>
        <v>97</v>
      </c>
      <c r="C20" s="15">
        <f>[16]Junho!$F$6</f>
        <v>96</v>
      </c>
      <c r="D20" s="15">
        <f>[16]Junho!$F$7</f>
        <v>97</v>
      </c>
      <c r="E20" s="15">
        <f>[16]Junho!$F$8</f>
        <v>96</v>
      </c>
      <c r="F20" s="15">
        <f>[16]Junho!$F$9</f>
        <v>96</v>
      </c>
      <c r="G20" s="15">
        <f>[16]Junho!$F$10</f>
        <v>96</v>
      </c>
      <c r="H20" s="15">
        <f>[16]Junho!$F$11</f>
        <v>96</v>
      </c>
      <c r="I20" s="15">
        <f>[16]Junho!$F$12</f>
        <v>89</v>
      </c>
      <c r="J20" s="15">
        <f>[16]Junho!$F$13</f>
        <v>89</v>
      </c>
      <c r="K20" s="15">
        <f>[16]Junho!$F$14</f>
        <v>96</v>
      </c>
      <c r="L20" s="15">
        <f>[16]Junho!$F$15</f>
        <v>97</v>
      </c>
      <c r="M20" s="15">
        <f>[16]Junho!$F$16</f>
        <v>97</v>
      </c>
      <c r="N20" s="15">
        <f>[16]Junho!$F$17</f>
        <v>96</v>
      </c>
      <c r="O20" s="15">
        <f>[16]Junho!$F$18</f>
        <v>96</v>
      </c>
      <c r="P20" s="15">
        <f>[16]Junho!$F$19</f>
        <v>95</v>
      </c>
      <c r="Q20" s="15">
        <f>[16]Junho!$F$20</f>
        <v>96</v>
      </c>
      <c r="R20" s="15">
        <f>[16]Junho!$F$21</f>
        <v>96</v>
      </c>
      <c r="S20" s="15">
        <f>[16]Junho!$F$22</f>
        <v>96</v>
      </c>
      <c r="T20" s="15">
        <f>[16]Junho!$F$23</f>
        <v>96</v>
      </c>
      <c r="U20" s="15">
        <f>[16]Junho!$F$24</f>
        <v>96</v>
      </c>
      <c r="V20" s="15">
        <f>[16]Junho!$F$25</f>
        <v>97</v>
      </c>
      <c r="W20" s="15">
        <f>[16]Junho!$F$26</f>
        <v>96</v>
      </c>
      <c r="X20" s="15">
        <f>[16]Junho!$F$27</f>
        <v>95</v>
      </c>
      <c r="Y20" s="15">
        <f>[16]Junho!$F$28</f>
        <v>93</v>
      </c>
      <c r="Z20" s="15">
        <f>[16]Junho!$F$29</f>
        <v>96</v>
      </c>
      <c r="AA20" s="15">
        <f>[16]Junho!$F$30</f>
        <v>97</v>
      </c>
      <c r="AB20" s="15">
        <f>[16]Junho!$F$31</f>
        <v>94</v>
      </c>
      <c r="AC20" s="15">
        <f>[16]Junho!$F$32</f>
        <v>97</v>
      </c>
      <c r="AD20" s="15">
        <f>[16]Junho!$F$33</f>
        <v>96</v>
      </c>
      <c r="AE20" s="15">
        <f>[16]Junho!$F$34</f>
        <v>95</v>
      </c>
      <c r="AF20" s="16">
        <f t="shared" si="4"/>
        <v>97</v>
      </c>
      <c r="AG20" s="24">
        <f t="shared" si="5"/>
        <v>95.5</v>
      </c>
    </row>
    <row r="21" spans="1:34" ht="17.100000000000001" customHeight="1" x14ac:dyDescent="0.2">
      <c r="A21" s="10" t="s">
        <v>13</v>
      </c>
      <c r="B21" s="15">
        <f>[17]Junho!$F$5</f>
        <v>97</v>
      </c>
      <c r="C21" s="15">
        <f>[17]Junho!$F$6</f>
        <v>98</v>
      </c>
      <c r="D21" s="15">
        <f>[17]Junho!$F$7</f>
        <v>97</v>
      </c>
      <c r="E21" s="15">
        <f>[17]Junho!$F$8</f>
        <v>97</v>
      </c>
      <c r="F21" s="15">
        <f>[17]Junho!$F$9</f>
        <v>97</v>
      </c>
      <c r="G21" s="15">
        <f>[17]Junho!$F$10</f>
        <v>97</v>
      </c>
      <c r="H21" s="15">
        <f>[17]Junho!$F$11</f>
        <v>97</v>
      </c>
      <c r="I21" s="15">
        <f>[17]Junho!$F$12</f>
        <v>96</v>
      </c>
      <c r="J21" s="15">
        <f>[17]Junho!$F$13</f>
        <v>94</v>
      </c>
      <c r="K21" s="15">
        <f>[17]Junho!$F$14</f>
        <v>98</v>
      </c>
      <c r="L21" s="15">
        <f>[17]Junho!$F$15</f>
        <v>97</v>
      </c>
      <c r="M21" s="15">
        <f>[17]Junho!$F$16</f>
        <v>98</v>
      </c>
      <c r="N21" s="15">
        <f>[17]Junho!$F$17</f>
        <v>97</v>
      </c>
      <c r="O21" s="15">
        <f>[17]Junho!$F$18</f>
        <v>97</v>
      </c>
      <c r="P21" s="15">
        <f>[17]Junho!$F$19</f>
        <v>98</v>
      </c>
      <c r="Q21" s="15">
        <f>[17]Junho!$F$20</f>
        <v>97</v>
      </c>
      <c r="R21" s="15">
        <f>[17]Junho!$F$21</f>
        <v>97</v>
      </c>
      <c r="S21" s="15">
        <f>[17]Junho!$F$22</f>
        <v>95</v>
      </c>
      <c r="T21" s="15">
        <f>[17]Junho!$F$23</f>
        <v>97</v>
      </c>
      <c r="U21" s="15">
        <f>[17]Junho!$F$24</f>
        <v>96</v>
      </c>
      <c r="V21" s="15">
        <f>[17]Junho!$F$25</f>
        <v>98</v>
      </c>
      <c r="W21" s="15">
        <f>[17]Junho!$F$26</f>
        <v>97</v>
      </c>
      <c r="X21" s="15">
        <f>[17]Junho!$F$27</f>
        <v>98</v>
      </c>
      <c r="Y21" s="15">
        <f>[17]Junho!$F$28</f>
        <v>98</v>
      </c>
      <c r="Z21" s="15">
        <f>[17]Junho!$F$29</f>
        <v>98</v>
      </c>
      <c r="AA21" s="15">
        <f>[17]Junho!$F$30</f>
        <v>98</v>
      </c>
      <c r="AB21" s="15">
        <f>[17]Junho!$F$31</f>
        <v>98</v>
      </c>
      <c r="AC21" s="15">
        <f>[17]Junho!$F$32</f>
        <v>98</v>
      </c>
      <c r="AD21" s="15">
        <f>[17]Junho!$F$33</f>
        <v>97</v>
      </c>
      <c r="AE21" s="15">
        <f>[17]Junho!$F$34</f>
        <v>98</v>
      </c>
      <c r="AF21" s="16">
        <f t="shared" si="4"/>
        <v>98</v>
      </c>
      <c r="AG21" s="24">
        <f t="shared" si="5"/>
        <v>97.166666666666671</v>
      </c>
    </row>
    <row r="22" spans="1:34" ht="17.100000000000001" customHeight="1" x14ac:dyDescent="0.2">
      <c r="A22" s="10" t="s">
        <v>14</v>
      </c>
      <c r="B22" s="15">
        <f>[18]Junho!$F$5</f>
        <v>95</v>
      </c>
      <c r="C22" s="15">
        <f>[18]Junho!$F$6</f>
        <v>96</v>
      </c>
      <c r="D22" s="15">
        <f>[18]Junho!$F$7</f>
        <v>97</v>
      </c>
      <c r="E22" s="15">
        <f>[18]Junho!$F$8</f>
        <v>91</v>
      </c>
      <c r="F22" s="15">
        <f>[18]Junho!$F$9</f>
        <v>91</v>
      </c>
      <c r="G22" s="15">
        <f>[18]Junho!$F$10</f>
        <v>97</v>
      </c>
      <c r="H22" s="15">
        <f>[18]Junho!$F$11</f>
        <v>97</v>
      </c>
      <c r="I22" s="15">
        <f>[18]Junho!$F$12</f>
        <v>95</v>
      </c>
      <c r="J22" s="15">
        <f>[18]Junho!$F$13</f>
        <v>96</v>
      </c>
      <c r="K22" s="15">
        <f>[18]Junho!$F$14</f>
        <v>96</v>
      </c>
      <c r="L22" s="15">
        <f>[18]Junho!$F$15</f>
        <v>97</v>
      </c>
      <c r="M22" s="15">
        <f>[18]Junho!$F$16</f>
        <v>96</v>
      </c>
      <c r="N22" s="15">
        <f>[18]Junho!$F$17</f>
        <v>96</v>
      </c>
      <c r="O22" s="15">
        <f>[18]Junho!$F$18</f>
        <v>94</v>
      </c>
      <c r="P22" s="15">
        <f>[18]Junho!$F$19</f>
        <v>96</v>
      </c>
      <c r="Q22" s="15">
        <f>[18]Junho!$F$20</f>
        <v>95</v>
      </c>
      <c r="R22" s="15">
        <f>[18]Junho!$F$21</f>
        <v>93</v>
      </c>
      <c r="S22" s="15">
        <f>[18]Junho!$F$22</f>
        <v>87</v>
      </c>
      <c r="T22" s="15">
        <f>[18]Junho!$F$23</f>
        <v>76</v>
      </c>
      <c r="U22" s="15">
        <f>[18]Junho!$F$24</f>
        <v>96</v>
      </c>
      <c r="V22" s="15">
        <f>[18]Junho!$F$25</f>
        <v>96</v>
      </c>
      <c r="W22" s="15">
        <f>[18]Junho!$F$26</f>
        <v>97</v>
      </c>
      <c r="X22" s="15">
        <f>[18]Junho!$F$27</f>
        <v>96</v>
      </c>
      <c r="Y22" s="15">
        <f>[18]Junho!$F$28</f>
        <v>97</v>
      </c>
      <c r="Z22" s="15">
        <f>[18]Junho!$F$29</f>
        <v>96</v>
      </c>
      <c r="AA22" s="15">
        <f>[18]Junho!$F$30</f>
        <v>94</v>
      </c>
      <c r="AB22" s="15">
        <f>[18]Junho!$F$31</f>
        <v>94</v>
      </c>
      <c r="AC22" s="15">
        <f>[18]Junho!$F$32</f>
        <v>95</v>
      </c>
      <c r="AD22" s="15">
        <f>[18]Junho!$F$33</f>
        <v>94</v>
      </c>
      <c r="AE22" s="15">
        <f>[18]Junho!$F$34</f>
        <v>93</v>
      </c>
      <c r="AF22" s="16">
        <f t="shared" si="4"/>
        <v>97</v>
      </c>
      <c r="AG22" s="24">
        <f t="shared" si="5"/>
        <v>94.3</v>
      </c>
    </row>
    <row r="23" spans="1:34" ht="17.100000000000001" customHeight="1" x14ac:dyDescent="0.2">
      <c r="A23" s="10" t="s">
        <v>15</v>
      </c>
      <c r="B23" s="15">
        <f>[19]Junho!$F$5</f>
        <v>98</v>
      </c>
      <c r="C23" s="15">
        <f>[19]Junho!$F$6</f>
        <v>99</v>
      </c>
      <c r="D23" s="15">
        <f>[19]Junho!$F$7</f>
        <v>92</v>
      </c>
      <c r="E23" s="15">
        <f>[19]Junho!$F$8</f>
        <v>100</v>
      </c>
      <c r="F23" s="15">
        <f>[19]Junho!$F$9</f>
        <v>99</v>
      </c>
      <c r="G23" s="15">
        <f>[19]Junho!$F$10</f>
        <v>85</v>
      </c>
      <c r="H23" s="15">
        <f>[19]Junho!$F$11</f>
        <v>98</v>
      </c>
      <c r="I23" s="15">
        <f>[19]Junho!$F$12</f>
        <v>100</v>
      </c>
      <c r="J23" s="15">
        <f>[19]Junho!$F$13</f>
        <v>97</v>
      </c>
      <c r="K23" s="15">
        <f>[19]Junho!$F$14</f>
        <v>99</v>
      </c>
      <c r="L23" s="15">
        <f>[19]Junho!$F$15</f>
        <v>97</v>
      </c>
      <c r="M23" s="15">
        <f>[19]Junho!$F$16</f>
        <v>99</v>
      </c>
      <c r="N23" s="15">
        <f>[19]Junho!$F$17</f>
        <v>97</v>
      </c>
      <c r="O23" s="15">
        <f>[19]Junho!$F$18</f>
        <v>99</v>
      </c>
      <c r="P23" s="15">
        <f>[19]Junho!$F$19</f>
        <v>98</v>
      </c>
      <c r="Q23" s="15">
        <f>[19]Junho!$F$20</f>
        <v>98</v>
      </c>
      <c r="R23" s="15">
        <f>[19]Junho!$F$21</f>
        <v>99</v>
      </c>
      <c r="S23" s="15">
        <f>[19]Junho!$F$22</f>
        <v>99</v>
      </c>
      <c r="T23" s="15" t="str">
        <f>[19]Junho!$F$23</f>
        <v>**</v>
      </c>
      <c r="U23" s="15">
        <f>[19]Junho!$F$24</f>
        <v>100</v>
      </c>
      <c r="V23" s="15">
        <f>[19]Junho!$F$25</f>
        <v>100</v>
      </c>
      <c r="W23" s="15">
        <f>[19]Junho!$F$26</f>
        <v>96</v>
      </c>
      <c r="X23" s="15">
        <f>[19]Junho!$F$27</f>
        <v>100</v>
      </c>
      <c r="Y23" s="15">
        <f>[19]Junho!$F$28</f>
        <v>99</v>
      </c>
      <c r="Z23" s="15">
        <f>[19]Junho!$F$29</f>
        <v>98</v>
      </c>
      <c r="AA23" s="15">
        <f>[19]Junho!$F$30</f>
        <v>99</v>
      </c>
      <c r="AB23" s="15">
        <f>[19]Junho!$F$31</f>
        <v>100</v>
      </c>
      <c r="AC23" s="15">
        <f>[19]Junho!$F$32</f>
        <v>100</v>
      </c>
      <c r="AD23" s="15">
        <f>[19]Junho!$F$33</f>
        <v>88</v>
      </c>
      <c r="AE23" s="15">
        <f>[19]Junho!$F$34</f>
        <v>78</v>
      </c>
      <c r="AF23" s="16">
        <f t="shared" si="4"/>
        <v>100</v>
      </c>
      <c r="AG23" s="24">
        <f t="shared" si="5"/>
        <v>96.931034482758619</v>
      </c>
    </row>
    <row r="24" spans="1:34" ht="17.100000000000001" customHeight="1" x14ac:dyDescent="0.2">
      <c r="A24" s="10" t="s">
        <v>16</v>
      </c>
      <c r="B24" s="15">
        <f>[20]Junho!$F$5</f>
        <v>95</v>
      </c>
      <c r="C24" s="15">
        <f>[20]Junho!$F$6</f>
        <v>97</v>
      </c>
      <c r="D24" s="15">
        <f>[20]Junho!$F$7</f>
        <v>90</v>
      </c>
      <c r="E24" s="15">
        <f>[20]Junho!$F$8</f>
        <v>96</v>
      </c>
      <c r="F24" s="15">
        <f>[20]Junho!$F$9</f>
        <v>94</v>
      </c>
      <c r="G24" s="15">
        <f>[20]Junho!$F$10</f>
        <v>94</v>
      </c>
      <c r="H24" s="15">
        <f>[20]Junho!$F$11</f>
        <v>92</v>
      </c>
      <c r="I24" s="15">
        <f>[20]Junho!$F$12</f>
        <v>88</v>
      </c>
      <c r="J24" s="15">
        <f>[20]Junho!$F$13</f>
        <v>81</v>
      </c>
      <c r="K24" s="15">
        <f>[20]Junho!$F$14</f>
        <v>94</v>
      </c>
      <c r="L24" s="15">
        <f>[20]Junho!$F$15</f>
        <v>95</v>
      </c>
      <c r="M24" s="15">
        <f>[20]Junho!$F$16</f>
        <v>93</v>
      </c>
      <c r="N24" s="15">
        <f>[20]Junho!$F$17</f>
        <v>91</v>
      </c>
      <c r="O24" s="15">
        <f>[20]Junho!$F$18</f>
        <v>91</v>
      </c>
      <c r="P24" s="15">
        <f>[20]Junho!$F$19</f>
        <v>93</v>
      </c>
      <c r="Q24" s="15">
        <f>[20]Junho!$F$20</f>
        <v>96</v>
      </c>
      <c r="R24" s="15">
        <f>[20]Junho!$F$21</f>
        <v>95</v>
      </c>
      <c r="S24" s="15">
        <f>[20]Junho!$F$22</f>
        <v>94</v>
      </c>
      <c r="T24" s="15">
        <f>[20]Junho!$F$23</f>
        <v>96</v>
      </c>
      <c r="U24" s="15">
        <f>[20]Junho!$F$24</f>
        <v>96</v>
      </c>
      <c r="V24" s="15">
        <f>[20]Junho!$F$25</f>
        <v>96</v>
      </c>
      <c r="W24" s="15">
        <f>[20]Junho!$F$26</f>
        <v>95</v>
      </c>
      <c r="X24" s="15">
        <f>[20]Junho!$F$27</f>
        <v>97</v>
      </c>
      <c r="Y24" s="15">
        <f>[20]Junho!$F$28</f>
        <v>97</v>
      </c>
      <c r="Z24" s="15">
        <f>[20]Junho!$F$29</f>
        <v>95</v>
      </c>
      <c r="AA24" s="15">
        <f>[20]Junho!$F$30</f>
        <v>97</v>
      </c>
      <c r="AB24" s="15">
        <f>[20]Junho!$F$31</f>
        <v>97</v>
      </c>
      <c r="AC24" s="15">
        <f>[20]Junho!$F$32</f>
        <v>89</v>
      </c>
      <c r="AD24" s="15">
        <f>[20]Junho!$F$33</f>
        <v>85</v>
      </c>
      <c r="AE24" s="15">
        <f>[20]Junho!$F$34</f>
        <v>81</v>
      </c>
      <c r="AF24" s="16">
        <f t="shared" si="4"/>
        <v>97</v>
      </c>
      <c r="AG24" s="24">
        <f t="shared" si="5"/>
        <v>93</v>
      </c>
    </row>
    <row r="25" spans="1:34" ht="17.100000000000001" customHeight="1" x14ac:dyDescent="0.2">
      <c r="A25" s="10" t="s">
        <v>17</v>
      </c>
      <c r="B25" s="15">
        <f>[21]Junho!$F$5</f>
        <v>97</v>
      </c>
      <c r="C25" s="15">
        <f>[21]Junho!$F$6</f>
        <v>97</v>
      </c>
      <c r="D25" s="15">
        <f>[21]Junho!$F$7</f>
        <v>97</v>
      </c>
      <c r="E25" s="15">
        <f>[21]Junho!$F$8</f>
        <v>96</v>
      </c>
      <c r="F25" s="15">
        <f>[21]Junho!$F$9</f>
        <v>95</v>
      </c>
      <c r="G25" s="15">
        <f>[21]Junho!$F$10</f>
        <v>96</v>
      </c>
      <c r="H25" s="15">
        <f>[21]Junho!$F$11</f>
        <v>93</v>
      </c>
      <c r="I25" s="15">
        <f>[21]Junho!$F$12</f>
        <v>87</v>
      </c>
      <c r="J25" s="15">
        <f>[21]Junho!$F$13</f>
        <v>96</v>
      </c>
      <c r="K25" s="15">
        <f>[21]Junho!$F$14</f>
        <v>95</v>
      </c>
      <c r="L25" s="15">
        <f>[21]Junho!$F$15</f>
        <v>97</v>
      </c>
      <c r="M25" s="15">
        <f>[21]Junho!$F$16</f>
        <v>97</v>
      </c>
      <c r="N25" s="15">
        <f>[21]Junho!$F$17</f>
        <v>96</v>
      </c>
      <c r="O25" s="15">
        <f>[21]Junho!$F$18</f>
        <v>93</v>
      </c>
      <c r="P25" s="15">
        <f>[21]Junho!$F$19</f>
        <v>97</v>
      </c>
      <c r="Q25" s="15">
        <f>[21]Junho!$F$20</f>
        <v>98</v>
      </c>
      <c r="R25" s="15">
        <f>[21]Junho!$F$21</f>
        <v>98</v>
      </c>
      <c r="S25" s="15">
        <f>[21]Junho!$F$22</f>
        <v>93</v>
      </c>
      <c r="T25" s="15">
        <f>[21]Junho!$F$23</f>
        <v>97</v>
      </c>
      <c r="U25" s="15">
        <f>[21]Junho!$F$24</f>
        <v>97</v>
      </c>
      <c r="V25" s="15">
        <f>[21]Junho!$F$25</f>
        <v>97</v>
      </c>
      <c r="W25" s="15">
        <f>[21]Junho!$F$26</f>
        <v>98</v>
      </c>
      <c r="X25" s="15">
        <f>[21]Junho!$F$27</f>
        <v>98</v>
      </c>
      <c r="Y25" s="15">
        <f>[21]Junho!$F$28</f>
        <v>98</v>
      </c>
      <c r="Z25" s="15">
        <f>[21]Junho!$F$29</f>
        <v>98</v>
      </c>
      <c r="AA25" s="15">
        <f>[21]Junho!$F$30</f>
        <v>98</v>
      </c>
      <c r="AB25" s="15">
        <f>[21]Junho!$F$31</f>
        <v>98</v>
      </c>
      <c r="AC25" s="15">
        <f>[21]Junho!$F$32</f>
        <v>90</v>
      </c>
      <c r="AD25" s="15">
        <f>[21]Junho!$F$33</f>
        <v>88</v>
      </c>
      <c r="AE25" s="15">
        <f>[21]Junho!$F$34</f>
        <v>97</v>
      </c>
      <c r="AF25" s="16">
        <f t="shared" si="4"/>
        <v>98</v>
      </c>
      <c r="AG25" s="24">
        <f t="shared" si="5"/>
        <v>95.733333333333334</v>
      </c>
    </row>
    <row r="26" spans="1:34" ht="17.100000000000001" customHeight="1" x14ac:dyDescent="0.2">
      <c r="A26" s="10" t="s">
        <v>18</v>
      </c>
      <c r="B26" s="15">
        <f>[22]Junho!$F$5</f>
        <v>97</v>
      </c>
      <c r="C26" s="15">
        <f>[22]Junho!$F$6</f>
        <v>96</v>
      </c>
      <c r="D26" s="15">
        <f>[22]Junho!$F$7</f>
        <v>96</v>
      </c>
      <c r="E26" s="15">
        <f>[22]Junho!$F$8</f>
        <v>95</v>
      </c>
      <c r="F26" s="15">
        <f>[22]Junho!$F$9</f>
        <v>98</v>
      </c>
      <c r="G26" s="15">
        <f>[22]Junho!$F$10</f>
        <v>99</v>
      </c>
      <c r="H26" s="15">
        <f>[22]Junho!$F$11</f>
        <v>98</v>
      </c>
      <c r="I26" s="15">
        <f>[22]Junho!$F$12</f>
        <v>98</v>
      </c>
      <c r="J26" s="15">
        <f>[22]Junho!$F$13</f>
        <v>98</v>
      </c>
      <c r="K26" s="15">
        <f>[22]Junho!$F$14</f>
        <v>98</v>
      </c>
      <c r="L26" s="15">
        <f>[22]Junho!$F$15</f>
        <v>98</v>
      </c>
      <c r="M26" s="15">
        <f>[22]Junho!$F$16</f>
        <v>96</v>
      </c>
      <c r="N26" s="15">
        <f>[22]Junho!$F$17</f>
        <v>93</v>
      </c>
      <c r="O26" s="15">
        <f>[22]Junho!$F$18</f>
        <v>88</v>
      </c>
      <c r="P26" s="15">
        <f>[22]Junho!$F$19</f>
        <v>90</v>
      </c>
      <c r="Q26" s="15">
        <f>[22]Junho!$F$20</f>
        <v>94</v>
      </c>
      <c r="R26" s="15">
        <f>[22]Junho!$F$21</f>
        <v>93</v>
      </c>
      <c r="S26" s="15">
        <f>[22]Junho!$F$22</f>
        <v>87</v>
      </c>
      <c r="T26" s="15">
        <f>[22]Junho!$F$23</f>
        <v>91</v>
      </c>
      <c r="U26" s="15">
        <f>[22]Junho!$F$24</f>
        <v>97</v>
      </c>
      <c r="V26" s="15">
        <f>[22]Junho!$F$25</f>
        <v>97</v>
      </c>
      <c r="W26" s="15">
        <f>[22]Junho!$F$26</f>
        <v>98</v>
      </c>
      <c r="X26" s="15">
        <f>[22]Junho!$F$27</f>
        <v>97</v>
      </c>
      <c r="Y26" s="15">
        <f>[22]Junho!$F$28</f>
        <v>95</v>
      </c>
      <c r="Z26" s="15">
        <f>[22]Junho!$F$29</f>
        <v>97</v>
      </c>
      <c r="AA26" s="15">
        <f>[22]Junho!$F$30</f>
        <v>92</v>
      </c>
      <c r="AB26" s="15">
        <f>[22]Junho!$F$31</f>
        <v>96</v>
      </c>
      <c r="AC26" s="15">
        <f>[22]Junho!$F$32</f>
        <v>90</v>
      </c>
      <c r="AD26" s="15">
        <f>[22]Junho!$F$33</f>
        <v>90</v>
      </c>
      <c r="AE26" s="15">
        <f>[22]Junho!$F$34</f>
        <v>87</v>
      </c>
      <c r="AF26" s="16">
        <f t="shared" si="4"/>
        <v>99</v>
      </c>
      <c r="AG26" s="24">
        <f t="shared" si="5"/>
        <v>94.63333333333334</v>
      </c>
    </row>
    <row r="27" spans="1:34" ht="17.100000000000001" customHeight="1" x14ac:dyDescent="0.2">
      <c r="A27" s="10" t="s">
        <v>19</v>
      </c>
      <c r="B27" s="15">
        <f>[23]Junho!$F$5</f>
        <v>86</v>
      </c>
      <c r="C27" s="15">
        <f>[23]Junho!$F$6</f>
        <v>86</v>
      </c>
      <c r="D27" s="15">
        <f>[23]Junho!$F$7</f>
        <v>87</v>
      </c>
      <c r="E27" s="15">
        <f>[23]Junho!$F$8</f>
        <v>88</v>
      </c>
      <c r="F27" s="15">
        <f>[23]Junho!$F$9</f>
        <v>89</v>
      </c>
      <c r="G27" s="15">
        <f>[23]Junho!$F$10</f>
        <v>83</v>
      </c>
      <c r="H27" s="15">
        <f>[23]Junho!$F$11</f>
        <v>82</v>
      </c>
      <c r="I27" s="15">
        <f>[23]Junho!$F$12</f>
        <v>80</v>
      </c>
      <c r="J27" s="15">
        <f>[23]Junho!$F$13</f>
        <v>80</v>
      </c>
      <c r="K27" s="15">
        <f>[23]Junho!$F$14</f>
        <v>83</v>
      </c>
      <c r="L27" s="15">
        <f>[23]Junho!$F$15</f>
        <v>87</v>
      </c>
      <c r="M27" s="15">
        <f>[23]Junho!$F$16</f>
        <v>85</v>
      </c>
      <c r="N27" s="15">
        <f>[23]Junho!$F$17</f>
        <v>82</v>
      </c>
      <c r="O27" s="15">
        <f>[23]Junho!$F$18</f>
        <v>84</v>
      </c>
      <c r="P27" s="15">
        <f>[23]Junho!$F$19</f>
        <v>83</v>
      </c>
      <c r="Q27" s="15">
        <f>[23]Junho!$F$20</f>
        <v>85</v>
      </c>
      <c r="R27" s="15">
        <f>[23]Junho!$F$21</f>
        <v>86</v>
      </c>
      <c r="S27" s="15">
        <f>[23]Junho!$F$22</f>
        <v>88</v>
      </c>
      <c r="T27" s="15">
        <f>[23]Junho!$F$23</f>
        <v>89</v>
      </c>
      <c r="U27" s="15">
        <f>[23]Junho!$F$24</f>
        <v>90</v>
      </c>
      <c r="V27" s="15">
        <f>[23]Junho!$F$25</f>
        <v>91</v>
      </c>
      <c r="W27" s="15">
        <f>[23]Junho!$F$26</f>
        <v>90</v>
      </c>
      <c r="X27" s="15">
        <f>[23]Junho!$F$27</f>
        <v>90</v>
      </c>
      <c r="Y27" s="15">
        <f>[23]Junho!$F$28</f>
        <v>85</v>
      </c>
      <c r="Z27" s="15">
        <f>[23]Junho!$F$29</f>
        <v>84</v>
      </c>
      <c r="AA27" s="15">
        <f>[23]Junho!$F$30</f>
        <v>82</v>
      </c>
      <c r="AB27" s="15">
        <f>[23]Junho!$F$31</f>
        <v>83</v>
      </c>
      <c r="AC27" s="15">
        <f>[23]Junho!$F$32</f>
        <v>81</v>
      </c>
      <c r="AD27" s="15">
        <f>[23]Junho!$F$33</f>
        <v>79</v>
      </c>
      <c r="AE27" s="15">
        <f>[23]Junho!$F$34</f>
        <v>75</v>
      </c>
      <c r="AF27" s="16">
        <f t="shared" si="4"/>
        <v>91</v>
      </c>
      <c r="AG27" s="24">
        <f>AVERAGE(A27:AE27)</f>
        <v>84.766666666666666</v>
      </c>
    </row>
    <row r="28" spans="1:34" ht="17.100000000000001" customHeight="1" x14ac:dyDescent="0.2">
      <c r="A28" s="10" t="s">
        <v>31</v>
      </c>
      <c r="B28" s="15">
        <f>[24]Junho!$F$5</f>
        <v>95</v>
      </c>
      <c r="C28" s="15">
        <f>[24]Junho!$F$6</f>
        <v>96</v>
      </c>
      <c r="D28" s="15">
        <f>[24]Junho!$F$7</f>
        <v>88</v>
      </c>
      <c r="E28" s="15">
        <f>[24]Junho!$F$8</f>
        <v>95</v>
      </c>
      <c r="F28" s="15">
        <f>[24]Junho!$F$9</f>
        <v>96</v>
      </c>
      <c r="G28" s="15">
        <f>[24]Junho!$F$10</f>
        <v>96</v>
      </c>
      <c r="H28" s="15">
        <f>[24]Junho!$F$11</f>
        <v>94</v>
      </c>
      <c r="I28" s="15">
        <f>[24]Junho!$F$12</f>
        <v>90</v>
      </c>
      <c r="J28" s="15">
        <f>[24]Junho!$F$13</f>
        <v>95</v>
      </c>
      <c r="K28" s="15">
        <f>[24]Junho!$F$14</f>
        <v>94</v>
      </c>
      <c r="L28" s="15">
        <f>[24]Junho!$F$15</f>
        <v>96</v>
      </c>
      <c r="M28" s="15">
        <f>[24]Junho!$F$16</f>
        <v>94</v>
      </c>
      <c r="N28" s="15">
        <f>[24]Junho!$F$17</f>
        <v>80</v>
      </c>
      <c r="O28" s="15">
        <f>[24]Junho!$F$18</f>
        <v>84</v>
      </c>
      <c r="P28" s="15">
        <f>[24]Junho!$F$19</f>
        <v>91</v>
      </c>
      <c r="Q28" s="15">
        <f>[24]Junho!$F$20</f>
        <v>90</v>
      </c>
      <c r="R28" s="15">
        <f>[24]Junho!$F$21</f>
        <v>96</v>
      </c>
      <c r="S28" s="15">
        <f>[24]Junho!$F$22</f>
        <v>85</v>
      </c>
      <c r="T28" s="15">
        <f>[24]Junho!$F$23</f>
        <v>91</v>
      </c>
      <c r="U28" s="15">
        <f>[24]Junho!$F$24</f>
        <v>96</v>
      </c>
      <c r="V28" s="15">
        <f>[24]Junho!$F$25</f>
        <v>97</v>
      </c>
      <c r="W28" s="15">
        <f>[24]Junho!$F$26</f>
        <v>97</v>
      </c>
      <c r="X28" s="15">
        <f>[24]Junho!$F$27</f>
        <v>98</v>
      </c>
      <c r="Y28" s="15">
        <f>[24]Junho!$F$28</f>
        <v>94</v>
      </c>
      <c r="Z28" s="15">
        <f>[24]Junho!$F$29</f>
        <v>97</v>
      </c>
      <c r="AA28" s="15">
        <f>[24]Junho!$F$30</f>
        <v>97</v>
      </c>
      <c r="AB28" s="15">
        <f>[24]Junho!$F$31</f>
        <v>94</v>
      </c>
      <c r="AC28" s="15">
        <f>[24]Junho!$F$32</f>
        <v>82</v>
      </c>
      <c r="AD28" s="15">
        <f>[24]Junho!$F$33</f>
        <v>82</v>
      </c>
      <c r="AE28" s="15">
        <f>[24]Junho!$F$34</f>
        <v>85</v>
      </c>
      <c r="AF28" s="16">
        <f>MAX(A28:AE28)</f>
        <v>98</v>
      </c>
      <c r="AG28" s="24">
        <f t="shared" si="5"/>
        <v>92.166666666666671</v>
      </c>
    </row>
    <row r="29" spans="1:34" ht="17.100000000000001" customHeight="1" x14ac:dyDescent="0.2">
      <c r="A29" s="10" t="s">
        <v>20</v>
      </c>
      <c r="B29" s="15">
        <f>[25]Junho!$F$5</f>
        <v>96</v>
      </c>
      <c r="C29" s="15">
        <f>[25]Junho!$F$6</f>
        <v>95</v>
      </c>
      <c r="D29" s="15">
        <f>[25]Junho!$F$7</f>
        <v>94</v>
      </c>
      <c r="E29" s="15">
        <f>[25]Junho!$F$8</f>
        <v>88</v>
      </c>
      <c r="F29" s="15">
        <f>[25]Junho!$F$9</f>
        <v>93</v>
      </c>
      <c r="G29" s="15">
        <f>[25]Junho!$F$10</f>
        <v>97</v>
      </c>
      <c r="H29" s="15">
        <f>[25]Junho!$F$11</f>
        <v>97</v>
      </c>
      <c r="I29" s="15">
        <f>[25]Junho!$F$12</f>
        <v>92</v>
      </c>
      <c r="J29" s="15">
        <f>[25]Junho!$F$13</f>
        <v>96</v>
      </c>
      <c r="K29" s="15">
        <f>[25]Junho!$F$14</f>
        <v>97</v>
      </c>
      <c r="L29" s="15">
        <f>[25]Junho!$F$15</f>
        <v>97</v>
      </c>
      <c r="M29" s="15">
        <f>[25]Junho!$F$16</f>
        <v>97</v>
      </c>
      <c r="N29" s="15">
        <f>[25]Junho!$F$17</f>
        <v>96</v>
      </c>
      <c r="O29" s="15">
        <f>[25]Junho!$F$18</f>
        <v>94</v>
      </c>
      <c r="P29" s="15">
        <f>[25]Junho!$F$19</f>
        <v>94</v>
      </c>
      <c r="Q29" s="15">
        <f>[25]Junho!$F$20</f>
        <v>94</v>
      </c>
      <c r="R29" s="15">
        <f>[25]Junho!$F$21</f>
        <v>93</v>
      </c>
      <c r="S29" s="15">
        <f>[25]Junho!$F$22</f>
        <v>87</v>
      </c>
      <c r="T29" s="15">
        <f>[25]Junho!$F$23</f>
        <v>76</v>
      </c>
      <c r="U29" s="15">
        <f>[25]Junho!$F$24</f>
        <v>97</v>
      </c>
      <c r="V29" s="15">
        <f>[25]Junho!$F$25</f>
        <v>98</v>
      </c>
      <c r="W29" s="15">
        <f>[25]Junho!$F$26</f>
        <v>98</v>
      </c>
      <c r="X29" s="15">
        <f>[25]Junho!$F$27</f>
        <v>96</v>
      </c>
      <c r="Y29" s="15">
        <f>[25]Junho!$F$28</f>
        <v>96</v>
      </c>
      <c r="Z29" s="15">
        <f>[25]Junho!$F$29</f>
        <v>98</v>
      </c>
      <c r="AA29" s="15">
        <f>[25]Junho!$F$30</f>
        <v>95</v>
      </c>
      <c r="AB29" s="15">
        <f>[25]Junho!$F$31</f>
        <v>92</v>
      </c>
      <c r="AC29" s="15">
        <f>[25]Junho!$F$32</f>
        <v>92</v>
      </c>
      <c r="AD29" s="15">
        <f>[25]Junho!$F$33</f>
        <v>95</v>
      </c>
      <c r="AE29" s="15">
        <f>[25]Junho!$F$34</f>
        <v>95</v>
      </c>
      <c r="AF29" s="16">
        <f>MAX(A29:AE29)</f>
        <v>98</v>
      </c>
      <c r="AG29" s="24">
        <f t="shared" si="5"/>
        <v>94.166666666666671</v>
      </c>
    </row>
    <row r="30" spans="1:34" s="5" customFormat="1" ht="17.100000000000001" customHeight="1" x14ac:dyDescent="0.2">
      <c r="A30" s="14" t="s">
        <v>33</v>
      </c>
      <c r="B30" s="21">
        <f>MAX(B5:B29)</f>
        <v>100</v>
      </c>
      <c r="C30" s="21">
        <f t="shared" ref="C30:AE30" si="6">MAX(C5:C29)</f>
        <v>100</v>
      </c>
      <c r="D30" s="21">
        <f t="shared" si="6"/>
        <v>100</v>
      </c>
      <c r="E30" s="21">
        <f t="shared" si="6"/>
        <v>100</v>
      </c>
      <c r="F30" s="21">
        <f t="shared" si="6"/>
        <v>100</v>
      </c>
      <c r="G30" s="21">
        <f t="shared" si="6"/>
        <v>100</v>
      </c>
      <c r="H30" s="21">
        <f t="shared" si="6"/>
        <v>98</v>
      </c>
      <c r="I30" s="21">
        <f t="shared" si="6"/>
        <v>100</v>
      </c>
      <c r="J30" s="21">
        <f t="shared" si="6"/>
        <v>100</v>
      </c>
      <c r="K30" s="21">
        <f t="shared" si="6"/>
        <v>100</v>
      </c>
      <c r="L30" s="21">
        <f t="shared" si="6"/>
        <v>100</v>
      </c>
      <c r="M30" s="21">
        <f t="shared" si="6"/>
        <v>100</v>
      </c>
      <c r="N30" s="21">
        <f t="shared" si="6"/>
        <v>100</v>
      </c>
      <c r="O30" s="21">
        <f t="shared" si="6"/>
        <v>100</v>
      </c>
      <c r="P30" s="21">
        <f t="shared" si="6"/>
        <v>100</v>
      </c>
      <c r="Q30" s="21">
        <f t="shared" si="6"/>
        <v>100</v>
      </c>
      <c r="R30" s="21">
        <f t="shared" si="6"/>
        <v>100</v>
      </c>
      <c r="S30" s="21">
        <f t="shared" si="6"/>
        <v>100</v>
      </c>
      <c r="T30" s="21">
        <f t="shared" si="6"/>
        <v>100</v>
      </c>
      <c r="U30" s="21">
        <f t="shared" si="6"/>
        <v>100</v>
      </c>
      <c r="V30" s="21">
        <f t="shared" si="6"/>
        <v>100</v>
      </c>
      <c r="W30" s="21">
        <f t="shared" si="6"/>
        <v>100</v>
      </c>
      <c r="X30" s="21">
        <f t="shared" si="6"/>
        <v>100</v>
      </c>
      <c r="Y30" s="21">
        <f t="shared" si="6"/>
        <v>100</v>
      </c>
      <c r="Z30" s="21">
        <f t="shared" si="6"/>
        <v>100</v>
      </c>
      <c r="AA30" s="21">
        <f t="shared" si="6"/>
        <v>100</v>
      </c>
      <c r="AB30" s="21">
        <f t="shared" si="6"/>
        <v>100</v>
      </c>
      <c r="AC30" s="21">
        <f t="shared" si="6"/>
        <v>100</v>
      </c>
      <c r="AD30" s="21">
        <f t="shared" si="6"/>
        <v>100</v>
      </c>
      <c r="AE30" s="21">
        <f t="shared" si="6"/>
        <v>100</v>
      </c>
      <c r="AF30" s="17">
        <f>MAX(AF5:AF29)</f>
        <v>100</v>
      </c>
      <c r="AG30" s="33">
        <f>AVERAGE(AG5:AG29)</f>
        <v>93.974574712643687</v>
      </c>
      <c r="AH30" s="13"/>
    </row>
  </sheetData>
  <mergeCells count="33">
    <mergeCell ref="AE3:AE4"/>
    <mergeCell ref="A1:AG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U3:U4"/>
    <mergeCell ref="V3:V4"/>
    <mergeCell ref="I3:I4"/>
    <mergeCell ref="J3:J4"/>
    <mergeCell ref="K3:K4"/>
    <mergeCell ref="L3:L4"/>
    <mergeCell ref="S3:S4"/>
    <mergeCell ref="T3:T4"/>
    <mergeCell ref="M3:M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workbookViewId="0">
      <selection activeCell="AK24" sqref="AK24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7" style="6" bestFit="1" customWidth="1"/>
    <col min="33" max="33" width="7.28515625" style="1" bestFit="1" customWidth="1"/>
  </cols>
  <sheetData>
    <row r="1" spans="1:33" ht="20.100000000000001" customHeight="1" thickBot="1" x14ac:dyDescent="0.25">
      <c r="A1" s="58" t="s">
        <v>27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33" s="4" customFormat="1" ht="20.100000000000001" customHeight="1" x14ac:dyDescent="0.2">
      <c r="A2" s="59" t="s">
        <v>21</v>
      </c>
      <c r="B2" s="56" t="s">
        <v>56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1:33" s="5" customFormat="1" ht="20.100000000000001" customHeight="1" x14ac:dyDescent="0.2">
      <c r="A3" s="60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55" t="s">
        <v>42</v>
      </c>
      <c r="AG3" s="51" t="s">
        <v>40</v>
      </c>
    </row>
    <row r="4" spans="1:33" s="5" customFormat="1" ht="20.100000000000001" customHeight="1" thickBot="1" x14ac:dyDescent="0.2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29" t="s">
        <v>39</v>
      </c>
      <c r="AG4" s="29" t="s">
        <v>39</v>
      </c>
    </row>
    <row r="5" spans="1:33" s="5" customFormat="1" ht="20.100000000000001" customHeight="1" thickTop="1" x14ac:dyDescent="0.2">
      <c r="A5" s="9" t="s">
        <v>45</v>
      </c>
      <c r="B5" s="40">
        <f>[1]Junho!$G$5</f>
        <v>46</v>
      </c>
      <c r="C5" s="40">
        <f>[1]Junho!$G$6</f>
        <v>39</v>
      </c>
      <c r="D5" s="40">
        <f>[1]Junho!$G$7</f>
        <v>34</v>
      </c>
      <c r="E5" s="40">
        <f>[1]Junho!$G$8</f>
        <v>38</v>
      </c>
      <c r="F5" s="40">
        <f>[1]Junho!$G$9</f>
        <v>64</v>
      </c>
      <c r="G5" s="40">
        <f>[1]Junho!$G$10</f>
        <v>88</v>
      </c>
      <c r="H5" s="40">
        <f>[1]Junho!$G$11</f>
        <v>67</v>
      </c>
      <c r="I5" s="40">
        <f>[1]Junho!$G$12</f>
        <v>64</v>
      </c>
      <c r="J5" s="40">
        <f>[1]Junho!$G$13</f>
        <v>79</v>
      </c>
      <c r="K5" s="40">
        <f>[1]Junho!$G$14</f>
        <v>52</v>
      </c>
      <c r="L5" s="40">
        <f>[1]Junho!$G$15</f>
        <v>43</v>
      </c>
      <c r="M5" s="40">
        <f>[1]Junho!$G$16</f>
        <v>41</v>
      </c>
      <c r="N5" s="40">
        <f>[1]Junho!$G$17</f>
        <v>37</v>
      </c>
      <c r="O5" s="40">
        <f>[1]Junho!$G$18</f>
        <v>41</v>
      </c>
      <c r="P5" s="40">
        <f>[1]Junho!$G$19</f>
        <v>29</v>
      </c>
      <c r="Q5" s="40">
        <f>[1]Junho!$G$20</f>
        <v>32</v>
      </c>
      <c r="R5" s="40">
        <f>[1]Junho!$G$21</f>
        <v>34</v>
      </c>
      <c r="S5" s="40">
        <f>[1]Junho!$G$22</f>
        <v>28</v>
      </c>
      <c r="T5" s="40">
        <f>[1]Junho!$G$23</f>
        <v>39</v>
      </c>
      <c r="U5" s="40">
        <f>[1]Junho!$G$24</f>
        <v>60</v>
      </c>
      <c r="V5" s="40">
        <f>[1]Junho!$G$25</f>
        <v>88</v>
      </c>
      <c r="W5" s="40">
        <f>[1]Junho!$G$26</f>
        <v>57</v>
      </c>
      <c r="X5" s="40">
        <f>[1]Junho!$G$27</f>
        <v>39</v>
      </c>
      <c r="Y5" s="40">
        <f>[1]Junho!$G$28</f>
        <v>43</v>
      </c>
      <c r="Z5" s="40">
        <f>[1]Junho!$G$29</f>
        <v>32</v>
      </c>
      <c r="AA5" s="40">
        <f>[1]Junho!$G$30</f>
        <v>54</v>
      </c>
      <c r="AB5" s="40">
        <f>[1]Junho!$G$31</f>
        <v>39</v>
      </c>
      <c r="AC5" s="40">
        <f>[1]Junho!$G$32</f>
        <v>29</v>
      </c>
      <c r="AD5" s="40">
        <f>[1]Junho!$G$33</f>
        <v>29</v>
      </c>
      <c r="AE5" s="40">
        <f>[1]Junho!$G$34</f>
        <v>28</v>
      </c>
      <c r="AF5" s="41">
        <f>MIN(B5:AE5)</f>
        <v>28</v>
      </c>
      <c r="AG5" s="42">
        <f>AVERAGE(B5:AE5)</f>
        <v>46.43333333333333</v>
      </c>
    </row>
    <row r="6" spans="1:33" ht="17.100000000000001" customHeight="1" x14ac:dyDescent="0.2">
      <c r="A6" s="10" t="s">
        <v>0</v>
      </c>
      <c r="B6" s="3">
        <f>[2]Junho!$G$5</f>
        <v>62</v>
      </c>
      <c r="C6" s="3">
        <f>[2]Junho!$G$6</f>
        <v>57</v>
      </c>
      <c r="D6" s="3">
        <f>[2]Junho!$G$7</f>
        <v>53</v>
      </c>
      <c r="E6" s="3">
        <f>[2]Junho!$G$8</f>
        <v>83</v>
      </c>
      <c r="F6" s="3">
        <f>[2]Junho!$G$9</f>
        <v>60</v>
      </c>
      <c r="G6" s="3">
        <f>[2]Junho!$G$10</f>
        <v>68</v>
      </c>
      <c r="H6" s="3">
        <f>[2]Junho!$G$11</f>
        <v>41</v>
      </c>
      <c r="I6" s="3">
        <f>[2]Junho!$G$12</f>
        <v>29</v>
      </c>
      <c r="J6" s="3">
        <f>[2]Junho!$G$13</f>
        <v>60</v>
      </c>
      <c r="K6" s="3">
        <f>[2]Junho!$G$14</f>
        <v>68</v>
      </c>
      <c r="L6" s="3">
        <f>[2]Junho!$G$15</f>
        <v>52</v>
      </c>
      <c r="M6" s="3">
        <f>[2]Junho!$G$16</f>
        <v>53</v>
      </c>
      <c r="N6" s="3">
        <f>[2]Junho!$G$17</f>
        <v>58</v>
      </c>
      <c r="O6" s="3">
        <f>[2]Junho!$G$18</f>
        <v>49</v>
      </c>
      <c r="P6" s="3">
        <f>[2]Junho!$G$19</f>
        <v>55</v>
      </c>
      <c r="Q6" s="3">
        <f>[2]Junho!$G$20</f>
        <v>83</v>
      </c>
      <c r="R6" s="3">
        <f>[2]Junho!$G$21</f>
        <v>74</v>
      </c>
      <c r="S6" s="3">
        <f>[2]Junho!$G$22</f>
        <v>61</v>
      </c>
      <c r="T6" s="3">
        <f>[2]Junho!$G$23</f>
        <v>96</v>
      </c>
      <c r="U6" s="3">
        <f>[2]Junho!$G$24</f>
        <v>84</v>
      </c>
      <c r="V6" s="3">
        <f>[2]Junho!$G$25</f>
        <v>88</v>
      </c>
      <c r="W6" s="3">
        <f>[2]Junho!$G$26</f>
        <v>62</v>
      </c>
      <c r="X6" s="3">
        <f>[2]Junho!$G$27</f>
        <v>53</v>
      </c>
      <c r="Y6" s="3">
        <f>[2]Junho!$G$28</f>
        <v>50</v>
      </c>
      <c r="Z6" s="3">
        <f>[2]Junho!$G$29</f>
        <v>49</v>
      </c>
      <c r="AA6" s="3">
        <f>[2]Junho!$G$30</f>
        <v>63</v>
      </c>
      <c r="AB6" s="3">
        <f>[2]Junho!$G$31</f>
        <v>53</v>
      </c>
      <c r="AC6" s="3">
        <f>[2]Junho!$G$32</f>
        <v>43</v>
      </c>
      <c r="AD6" s="3">
        <f>[2]Junho!$G$33</f>
        <v>40</v>
      </c>
      <c r="AE6" s="3">
        <f>[2]Junho!$G$34</f>
        <v>32</v>
      </c>
      <c r="AF6" s="7">
        <f>MIN(B6:AE6)</f>
        <v>29</v>
      </c>
      <c r="AG6" s="24">
        <f>AVERAGE(B6:AE6)</f>
        <v>59.3</v>
      </c>
    </row>
    <row r="7" spans="1:33" ht="17.100000000000001" customHeight="1" x14ac:dyDescent="0.2">
      <c r="A7" s="10" t="s">
        <v>1</v>
      </c>
      <c r="B7" s="3">
        <f>[3]Junho!$G$5</f>
        <v>48</v>
      </c>
      <c r="C7" s="3">
        <f>[3]Junho!$G$6</f>
        <v>42</v>
      </c>
      <c r="D7" s="3">
        <f>[3]Junho!$G$7</f>
        <v>51</v>
      </c>
      <c r="E7" s="3">
        <f>[3]Junho!$G$8</f>
        <v>52</v>
      </c>
      <c r="F7" s="3">
        <f>[3]Junho!$G$9</f>
        <v>78</v>
      </c>
      <c r="G7" s="3">
        <f>[3]Junho!$G$10</f>
        <v>78</v>
      </c>
      <c r="H7" s="3">
        <f>[3]Junho!$G$11</f>
        <v>58</v>
      </c>
      <c r="I7" s="3">
        <f>[3]Junho!$G$12</f>
        <v>51</v>
      </c>
      <c r="J7" s="3">
        <f>[3]Junho!$G$13</f>
        <v>56</v>
      </c>
      <c r="K7" s="3">
        <f>[3]Junho!$G$14</f>
        <v>57</v>
      </c>
      <c r="L7" s="3">
        <f>[3]Junho!$G$15</f>
        <v>51</v>
      </c>
      <c r="M7" s="3">
        <f>[3]Junho!$G$16</f>
        <v>46</v>
      </c>
      <c r="N7" s="3">
        <f>[3]Junho!$G$17</f>
        <v>45</v>
      </c>
      <c r="O7" s="3">
        <f>[3]Junho!$G$18</f>
        <v>39</v>
      </c>
      <c r="P7" s="3">
        <f>[3]Junho!$G$19</f>
        <v>37</v>
      </c>
      <c r="Q7" s="3">
        <f>[3]Junho!$G$20</f>
        <v>41</v>
      </c>
      <c r="R7" s="3">
        <f>[3]Junho!$G$21</f>
        <v>43</v>
      </c>
      <c r="S7" s="3">
        <f>[3]Junho!$G$22</f>
        <v>48</v>
      </c>
      <c r="T7" s="3">
        <f>[3]Junho!$G$23</f>
        <v>54</v>
      </c>
      <c r="U7" s="3">
        <f>[3]Junho!$G$24</f>
        <v>88</v>
      </c>
      <c r="V7" s="3">
        <f>[3]Junho!$G$25</f>
        <v>95</v>
      </c>
      <c r="W7" s="3">
        <f>[3]Junho!$G$26</f>
        <v>62</v>
      </c>
      <c r="X7" s="3">
        <f>[3]Junho!$G$27</f>
        <v>52</v>
      </c>
      <c r="Y7" s="3">
        <f>[3]Junho!$G$28</f>
        <v>43</v>
      </c>
      <c r="Z7" s="3">
        <f>[3]Junho!$G$29</f>
        <v>39</v>
      </c>
      <c r="AA7" s="3">
        <f>[3]Junho!$G$30</f>
        <v>59</v>
      </c>
      <c r="AB7" s="3">
        <f>[3]Junho!$G$31</f>
        <v>47</v>
      </c>
      <c r="AC7" s="3">
        <f>[3]Junho!$G$32</f>
        <v>32</v>
      </c>
      <c r="AD7" s="3">
        <f>[3]Junho!$G$33</f>
        <v>30</v>
      </c>
      <c r="AE7" s="3">
        <f>[3]Junho!$G$34</f>
        <v>31</v>
      </c>
      <c r="AF7" s="7">
        <f t="shared" ref="AF7:AF29" si="1">MIN(B7:AE7)</f>
        <v>30</v>
      </c>
      <c r="AG7" s="24">
        <f t="shared" ref="AG7:AG29" si="2">AVERAGE(B7:AE7)</f>
        <v>51.766666666666666</v>
      </c>
    </row>
    <row r="8" spans="1:33" ht="17.100000000000001" customHeight="1" x14ac:dyDescent="0.2">
      <c r="A8" s="10" t="s">
        <v>49</v>
      </c>
      <c r="B8" s="3">
        <f>[4]Junho!$G$5</f>
        <v>67</v>
      </c>
      <c r="C8" s="3">
        <f>[4]Junho!$G$6</f>
        <v>57</v>
      </c>
      <c r="D8" s="3">
        <f>[4]Junho!$G$7</f>
        <v>59</v>
      </c>
      <c r="E8" s="3">
        <f>[4]Junho!$G$8</f>
        <v>75</v>
      </c>
      <c r="F8" s="3">
        <f>[4]Junho!$G$9</f>
        <v>67</v>
      </c>
      <c r="G8" s="3">
        <f>[4]Junho!$G$10</f>
        <v>78</v>
      </c>
      <c r="H8" s="3">
        <f>[4]Junho!$G$11</f>
        <v>53</v>
      </c>
      <c r="I8" s="3">
        <f>[4]Junho!$G$12</f>
        <v>44</v>
      </c>
      <c r="J8" s="3">
        <f>[4]Junho!$G$13</f>
        <v>55</v>
      </c>
      <c r="K8" s="3">
        <f>[4]Junho!$G$14</f>
        <v>59</v>
      </c>
      <c r="L8" s="3">
        <f>[4]Junho!$G$15</f>
        <v>52</v>
      </c>
      <c r="M8" s="3">
        <f>[4]Junho!$G$16</f>
        <v>52</v>
      </c>
      <c r="N8" s="3">
        <f>[4]Junho!$G$17</f>
        <v>55</v>
      </c>
      <c r="O8" s="3">
        <f>[4]Junho!$G$18</f>
        <v>46</v>
      </c>
      <c r="P8" s="3">
        <f>[4]Junho!$G$19</f>
        <v>49</v>
      </c>
      <c r="Q8" s="3">
        <f>[4]Junho!$G$20</f>
        <v>64</v>
      </c>
      <c r="R8" s="3">
        <f>[4]Junho!$G$21</f>
        <v>57</v>
      </c>
      <c r="S8" s="3">
        <f>[4]Junho!$G$22</f>
        <v>70</v>
      </c>
      <c r="T8" s="3">
        <f>[4]Junho!$G$23</f>
        <v>92</v>
      </c>
      <c r="U8" s="3">
        <f>[4]Junho!$G$24</f>
        <v>90</v>
      </c>
      <c r="V8" s="3">
        <f>[4]Junho!$G$25</f>
        <v>91</v>
      </c>
      <c r="W8" s="3">
        <f>[4]Junho!$G$26</f>
        <v>63</v>
      </c>
      <c r="X8" s="3">
        <f>[4]Junho!$G$27</f>
        <v>49</v>
      </c>
      <c r="Y8" s="3">
        <f>[4]Junho!$G$28</f>
        <v>45</v>
      </c>
      <c r="Z8" s="3">
        <f>[4]Junho!$G$29</f>
        <v>54</v>
      </c>
      <c r="AA8" s="3">
        <f>[4]Junho!$G$30</f>
        <v>65</v>
      </c>
      <c r="AB8" s="3">
        <f>[4]Junho!$G$31</f>
        <v>51</v>
      </c>
      <c r="AC8" s="3">
        <f>[4]Junho!$G$32</f>
        <v>42</v>
      </c>
      <c r="AD8" s="3">
        <f>[4]Junho!$G$33</f>
        <v>42</v>
      </c>
      <c r="AE8" s="3">
        <f>[4]Junho!$G$34</f>
        <v>36</v>
      </c>
      <c r="AF8" s="7">
        <f t="shared" si="1"/>
        <v>36</v>
      </c>
      <c r="AG8" s="24">
        <f t="shared" si="2"/>
        <v>59.3</v>
      </c>
    </row>
    <row r="9" spans="1:33" ht="17.100000000000001" customHeight="1" x14ac:dyDescent="0.2">
      <c r="A9" s="10" t="s">
        <v>2</v>
      </c>
      <c r="B9" s="3">
        <f>[5]Junho!$G$5</f>
        <v>48</v>
      </c>
      <c r="C9" s="3">
        <f>[5]Junho!$G$6</f>
        <v>42</v>
      </c>
      <c r="D9" s="3">
        <f>[5]Junho!$G$7</f>
        <v>47</v>
      </c>
      <c r="E9" s="3">
        <f>[5]Junho!$G$8</f>
        <v>57</v>
      </c>
      <c r="F9" s="3">
        <f>[5]Junho!$G$9</f>
        <v>73</v>
      </c>
      <c r="G9" s="3">
        <f>[5]Junho!$G$10</f>
        <v>83</v>
      </c>
      <c r="H9" s="3">
        <f>[5]Junho!$G$11</f>
        <v>56</v>
      </c>
      <c r="I9" s="3">
        <f>[5]Junho!$G$12</f>
        <v>54</v>
      </c>
      <c r="J9" s="3">
        <f>[5]Junho!$G$13</f>
        <v>62</v>
      </c>
      <c r="K9" s="3">
        <f>[5]Junho!$G$14</f>
        <v>57</v>
      </c>
      <c r="L9" s="3">
        <f>[5]Junho!$G$15</f>
        <v>51</v>
      </c>
      <c r="M9" s="3">
        <f>[5]Junho!$G$16</f>
        <v>39</v>
      </c>
      <c r="N9" s="3">
        <f>[5]Junho!$G$17</f>
        <v>39</v>
      </c>
      <c r="O9" s="3">
        <f>[5]Junho!$G$18</f>
        <v>33</v>
      </c>
      <c r="P9" s="3">
        <f>[5]Junho!$G$19</f>
        <v>33</v>
      </c>
      <c r="Q9" s="3">
        <f>[5]Junho!$G$20</f>
        <v>34</v>
      </c>
      <c r="R9" s="3">
        <f>[5]Junho!$G$21</f>
        <v>38</v>
      </c>
      <c r="S9" s="3">
        <f>[5]Junho!$G$22</f>
        <v>40</v>
      </c>
      <c r="T9" s="3">
        <f>[5]Junho!$G$23</f>
        <v>53</v>
      </c>
      <c r="U9" s="3">
        <f>[5]Junho!$G$24</f>
        <v>69</v>
      </c>
      <c r="V9" s="3">
        <f>[5]Junho!$G$25</f>
        <v>92</v>
      </c>
      <c r="W9" s="3">
        <f>[5]Junho!$G$26</f>
        <v>65</v>
      </c>
      <c r="X9" s="3">
        <f>[5]Junho!$G$27</f>
        <v>42</v>
      </c>
      <c r="Y9" s="3">
        <f>[5]Junho!$G$28</f>
        <v>41</v>
      </c>
      <c r="Z9" s="3">
        <f>[5]Junho!$G$29</f>
        <v>26</v>
      </c>
      <c r="AA9" s="3">
        <f>[5]Junho!$G$30</f>
        <v>60</v>
      </c>
      <c r="AB9" s="3">
        <f>[5]Junho!$G$31</f>
        <v>40</v>
      </c>
      <c r="AC9" s="3">
        <f>[5]Junho!$G$32</f>
        <v>32</v>
      </c>
      <c r="AD9" s="3">
        <f>[5]Junho!$G$33</f>
        <v>31</v>
      </c>
      <c r="AE9" s="3">
        <f>[5]Junho!$G$34</f>
        <v>30</v>
      </c>
      <c r="AF9" s="7">
        <f t="shared" si="1"/>
        <v>26</v>
      </c>
      <c r="AG9" s="24">
        <f t="shared" si="2"/>
        <v>48.9</v>
      </c>
    </row>
    <row r="10" spans="1:33" ht="17.100000000000001" customHeight="1" x14ac:dyDescent="0.2">
      <c r="A10" s="10" t="s">
        <v>3</v>
      </c>
      <c r="B10" s="3">
        <f>[6]Junho!$G$5</f>
        <v>38</v>
      </c>
      <c r="C10" s="3">
        <f>[6]Junho!$G$6</f>
        <v>41</v>
      </c>
      <c r="D10" s="3">
        <f>[6]Junho!$G$7</f>
        <v>30</v>
      </c>
      <c r="E10" s="3">
        <f>[6]Junho!$G$8</f>
        <v>35</v>
      </c>
      <c r="F10" s="3">
        <f>[6]Junho!$G$9</f>
        <v>67</v>
      </c>
      <c r="G10" s="3">
        <f>[6]Junho!$G$10</f>
        <v>82</v>
      </c>
      <c r="H10" s="3">
        <f>[6]Junho!$G$11</f>
        <v>80</v>
      </c>
      <c r="I10" s="3">
        <f>[6]Junho!$G$12</f>
        <v>79</v>
      </c>
      <c r="J10" s="3">
        <f>[6]Junho!$G$13</f>
        <v>78</v>
      </c>
      <c r="K10" s="3">
        <f>[6]Junho!$G$14</f>
        <v>59</v>
      </c>
      <c r="L10" s="3">
        <f>[6]Junho!$G$15</f>
        <v>42</v>
      </c>
      <c r="M10" s="3">
        <f>[6]Junho!$G$16</f>
        <v>39</v>
      </c>
      <c r="N10" s="3">
        <f>[6]Junho!$G$17</f>
        <v>37</v>
      </c>
      <c r="O10" s="3">
        <f>[6]Junho!$G$18</f>
        <v>36</v>
      </c>
      <c r="P10" s="3">
        <f>[6]Junho!$G$19</f>
        <v>31</v>
      </c>
      <c r="Q10" s="3">
        <f>[6]Junho!$G$20</f>
        <v>31</v>
      </c>
      <c r="R10" s="3">
        <f>[6]Junho!$G$21</f>
        <v>34</v>
      </c>
      <c r="S10" s="3">
        <f>[6]Junho!$G$22</f>
        <v>26</v>
      </c>
      <c r="T10" s="3">
        <f>[6]Junho!$G$23</f>
        <v>31</v>
      </c>
      <c r="U10" s="3">
        <f>[6]Junho!$G$24</f>
        <v>55</v>
      </c>
      <c r="V10" s="3">
        <f>[6]Junho!$G$25</f>
        <v>70</v>
      </c>
      <c r="W10" s="3">
        <f>[6]Junho!$G$26</f>
        <v>58</v>
      </c>
      <c r="X10" s="3">
        <f>[6]Junho!$G$27</f>
        <v>49</v>
      </c>
      <c r="Y10" s="3">
        <f>[6]Junho!$G$28</f>
        <v>53</v>
      </c>
      <c r="Z10" s="3">
        <f>[6]Junho!$G$29</f>
        <v>52</v>
      </c>
      <c r="AA10" s="3">
        <f>[6]Junho!$G$30</f>
        <v>55</v>
      </c>
      <c r="AB10" s="3">
        <f>[6]Junho!$G$31</f>
        <v>38</v>
      </c>
      <c r="AC10" s="3">
        <f>[6]Junho!$G$32</f>
        <v>35</v>
      </c>
      <c r="AD10" s="3">
        <f>[6]Junho!$G$33</f>
        <v>28</v>
      </c>
      <c r="AE10" s="3">
        <f>[6]Junho!$G$34</f>
        <v>26</v>
      </c>
      <c r="AF10" s="7">
        <f t="shared" si="1"/>
        <v>26</v>
      </c>
      <c r="AG10" s="24">
        <f t="shared" si="2"/>
        <v>47.166666666666664</v>
      </c>
    </row>
    <row r="11" spans="1:33" ht="17.100000000000001" customHeight="1" x14ac:dyDescent="0.2">
      <c r="A11" s="10" t="s">
        <v>4</v>
      </c>
      <c r="B11" s="3">
        <f>[7]Junho!$G$5</f>
        <v>44</v>
      </c>
      <c r="C11" s="3">
        <f>[7]Junho!$G$6</f>
        <v>39</v>
      </c>
      <c r="D11" s="3">
        <f>[7]Junho!$G$7</f>
        <v>33</v>
      </c>
      <c r="E11" s="3">
        <f>[7]Junho!$G$8</f>
        <v>46</v>
      </c>
      <c r="F11" s="3">
        <f>[7]Junho!$G$9</f>
        <v>68</v>
      </c>
      <c r="G11" s="3">
        <f>[7]Junho!$G$10</f>
        <v>77</v>
      </c>
      <c r="H11" s="3">
        <f>[7]Junho!$G$11</f>
        <v>89</v>
      </c>
      <c r="I11" s="3">
        <f>[7]Junho!$G$12</f>
        <v>81</v>
      </c>
      <c r="J11" s="3">
        <f>[7]Junho!$G$13</f>
        <v>74</v>
      </c>
      <c r="K11" s="3">
        <f>[7]Junho!$G$14</f>
        <v>59</v>
      </c>
      <c r="L11" s="3">
        <f>[7]Junho!$G$15</f>
        <v>47</v>
      </c>
      <c r="M11" s="3">
        <f>[7]Junho!$G$16</f>
        <v>40</v>
      </c>
      <c r="N11" s="3">
        <f>[7]Junho!$G$17</f>
        <v>33</v>
      </c>
      <c r="O11" s="3">
        <f>[7]Junho!$G$18</f>
        <v>32</v>
      </c>
      <c r="P11" s="3">
        <f>[7]Junho!$G$19</f>
        <v>35</v>
      </c>
      <c r="Q11" s="3">
        <f>[7]Junho!$G$20</f>
        <v>33</v>
      </c>
      <c r="R11" s="3">
        <f>[7]Junho!$G$21</f>
        <v>35</v>
      </c>
      <c r="S11" s="3">
        <f>[7]Junho!$G$22</f>
        <v>32</v>
      </c>
      <c r="T11" s="3">
        <f>[7]Junho!$G$23</f>
        <v>38</v>
      </c>
      <c r="U11" s="3">
        <f>[7]Junho!$G$24</f>
        <v>59</v>
      </c>
      <c r="V11" s="3">
        <f>[7]Junho!$G$25</f>
        <v>59</v>
      </c>
      <c r="W11" s="3">
        <f>[7]Junho!$G$26</f>
        <v>62</v>
      </c>
      <c r="X11" s="3">
        <f>[7]Junho!$G$27</f>
        <v>47</v>
      </c>
      <c r="Y11" s="3">
        <f>[7]Junho!$G$28</f>
        <v>38</v>
      </c>
      <c r="Z11" s="3">
        <f>[7]Junho!$G$29</f>
        <v>44</v>
      </c>
      <c r="AA11" s="3">
        <f>[7]Junho!$G$30</f>
        <v>51</v>
      </c>
      <c r="AB11" s="3">
        <f>[7]Junho!$G$31</f>
        <v>35</v>
      </c>
      <c r="AC11" s="3">
        <f>[7]Junho!$G$32</f>
        <v>34</v>
      </c>
      <c r="AD11" s="3">
        <f>[7]Junho!$G$33</f>
        <v>32</v>
      </c>
      <c r="AE11" s="3">
        <f>[7]Junho!$G$34</f>
        <v>28</v>
      </c>
      <c r="AF11" s="7">
        <f t="shared" si="1"/>
        <v>28</v>
      </c>
      <c r="AG11" s="24">
        <f t="shared" si="2"/>
        <v>47.466666666666669</v>
      </c>
    </row>
    <row r="12" spans="1:33" ht="17.100000000000001" customHeight="1" x14ac:dyDescent="0.2">
      <c r="A12" s="10" t="s">
        <v>5</v>
      </c>
      <c r="B12" s="15">
        <f>[8]Junho!$G$5</f>
        <v>68</v>
      </c>
      <c r="C12" s="15">
        <f>[8]Junho!$G$6</f>
        <v>53</v>
      </c>
      <c r="D12" s="15">
        <f>[8]Junho!$G$7</f>
        <v>42</v>
      </c>
      <c r="E12" s="15">
        <f>[8]Junho!$G$8</f>
        <v>44</v>
      </c>
      <c r="F12" s="15">
        <f>[8]Junho!$G$9</f>
        <v>75</v>
      </c>
      <c r="G12" s="15">
        <f>[8]Junho!$G$10</f>
        <v>80</v>
      </c>
      <c r="H12" s="15">
        <f>[8]Junho!$G$11</f>
        <v>57</v>
      </c>
      <c r="I12" s="15">
        <f>[8]Junho!$G$12</f>
        <v>50</v>
      </c>
      <c r="J12" s="15">
        <f>[8]Junho!$G$13</f>
        <v>51</v>
      </c>
      <c r="K12" s="15">
        <f>[8]Junho!$G$14</f>
        <v>50</v>
      </c>
      <c r="L12" s="15">
        <f>[8]Junho!$G$15</f>
        <v>52</v>
      </c>
      <c r="M12" s="15">
        <f>[8]Junho!$G$16</f>
        <v>47</v>
      </c>
      <c r="N12" s="15">
        <f>[8]Junho!$G$17</f>
        <v>46</v>
      </c>
      <c r="O12" s="15">
        <f>[8]Junho!$G$18</f>
        <v>40</v>
      </c>
      <c r="P12" s="15">
        <f>[8]Junho!$G$19</f>
        <v>42</v>
      </c>
      <c r="Q12" s="15">
        <f>[8]Junho!$G$20</f>
        <v>39</v>
      </c>
      <c r="R12" s="15">
        <f>[8]Junho!$G$21</f>
        <v>46</v>
      </c>
      <c r="S12" s="15">
        <f>[8]Junho!$G$22</f>
        <v>48</v>
      </c>
      <c r="T12" s="15">
        <f>[8]Junho!$G$23</f>
        <v>46</v>
      </c>
      <c r="U12" s="15">
        <f>[8]Junho!$G$24</f>
        <v>61</v>
      </c>
      <c r="V12" s="15">
        <f>[8]Junho!$G$25</f>
        <v>81</v>
      </c>
      <c r="W12" s="15">
        <f>[8]Junho!$G$26</f>
        <v>60</v>
      </c>
      <c r="X12" s="15">
        <f>[8]Junho!$G$27</f>
        <v>59</v>
      </c>
      <c r="Y12" s="15">
        <f>[8]Junho!$G$28</f>
        <v>52</v>
      </c>
      <c r="Z12" s="15">
        <f>[8]Junho!$G$29</f>
        <v>44</v>
      </c>
      <c r="AA12" s="15">
        <f>[8]Junho!$G$30</f>
        <v>53</v>
      </c>
      <c r="AB12" s="15">
        <f>[8]Junho!$G$31</f>
        <v>45</v>
      </c>
      <c r="AC12" s="15">
        <f>[8]Junho!$G$32</f>
        <v>36</v>
      </c>
      <c r="AD12" s="15">
        <f>[8]Junho!$G$33</f>
        <v>33</v>
      </c>
      <c r="AE12" s="15">
        <f>[8]Junho!$G$34</f>
        <v>31</v>
      </c>
      <c r="AF12" s="7">
        <f t="shared" si="1"/>
        <v>31</v>
      </c>
      <c r="AG12" s="24">
        <f t="shared" si="2"/>
        <v>51.033333333333331</v>
      </c>
    </row>
    <row r="13" spans="1:33" ht="17.100000000000001" customHeight="1" x14ac:dyDescent="0.2">
      <c r="A13" s="10" t="s">
        <v>6</v>
      </c>
      <c r="B13" s="15">
        <f>[9]Junho!$G$5</f>
        <v>51</v>
      </c>
      <c r="C13" s="15">
        <f>[9]Junho!$G$6</f>
        <v>49</v>
      </c>
      <c r="D13" s="15">
        <f>[9]Junho!$G$7</f>
        <v>45</v>
      </c>
      <c r="E13" s="15">
        <f>[9]Junho!$G$8</f>
        <v>51</v>
      </c>
      <c r="F13" s="15">
        <f>[9]Junho!$G$9</f>
        <v>71</v>
      </c>
      <c r="G13" s="15">
        <f>[9]Junho!$G$10</f>
        <v>79</v>
      </c>
      <c r="H13" s="15">
        <f>[9]Junho!$G$11</f>
        <v>84</v>
      </c>
      <c r="I13" s="15">
        <f>[9]Junho!$G$12</f>
        <v>62</v>
      </c>
      <c r="J13" s="15">
        <f>[9]Junho!$G$13</f>
        <v>60</v>
      </c>
      <c r="K13" s="15">
        <f>[9]Junho!$G$14</f>
        <v>56</v>
      </c>
      <c r="L13" s="15">
        <f>[9]Junho!$G$15</f>
        <v>53</v>
      </c>
      <c r="M13" s="15">
        <f>[9]Junho!$G$16</f>
        <v>47</v>
      </c>
      <c r="N13" s="15">
        <f>[9]Junho!$G$17</f>
        <v>46</v>
      </c>
      <c r="O13" s="15">
        <f>[9]Junho!$G$18</f>
        <v>43</v>
      </c>
      <c r="P13" s="15">
        <f>[9]Junho!$G$19</f>
        <v>42</v>
      </c>
      <c r="Q13" s="15">
        <f>[9]Junho!$G$20</f>
        <v>41</v>
      </c>
      <c r="R13" s="15">
        <f>[9]Junho!$G$21</f>
        <v>40</v>
      </c>
      <c r="S13" s="15">
        <f>[9]Junho!$G$22</f>
        <v>38</v>
      </c>
      <c r="T13" s="15">
        <f>[9]Junho!$G$23</f>
        <v>43</v>
      </c>
      <c r="U13" s="15">
        <f>[9]Junho!$G$24</f>
        <v>78</v>
      </c>
      <c r="V13" s="15">
        <f>[9]Junho!$G$25</f>
        <v>58</v>
      </c>
      <c r="W13" s="15">
        <f>[9]Junho!$G$26</f>
        <v>62</v>
      </c>
      <c r="X13" s="15">
        <f>[9]Junho!$G$27</f>
        <v>56</v>
      </c>
      <c r="Y13" s="15">
        <f>[9]Junho!$G$28</f>
        <v>45</v>
      </c>
      <c r="Z13" s="15">
        <f>[9]Junho!$G$29</f>
        <v>42</v>
      </c>
      <c r="AA13" s="15">
        <f>[9]Junho!$G$30</f>
        <v>51</v>
      </c>
      <c r="AB13" s="15">
        <f>[9]Junho!$G$31</f>
        <v>43</v>
      </c>
      <c r="AC13" s="15">
        <f>[9]Junho!$G$32</f>
        <v>37</v>
      </c>
      <c r="AD13" s="15">
        <f>[9]Junho!$G$33</f>
        <v>30</v>
      </c>
      <c r="AE13" s="15">
        <f>[9]Junho!$G$34</f>
        <v>30</v>
      </c>
      <c r="AF13" s="7">
        <f t="shared" si="1"/>
        <v>30</v>
      </c>
      <c r="AG13" s="24">
        <f t="shared" si="2"/>
        <v>51.1</v>
      </c>
    </row>
    <row r="14" spans="1:33" ht="17.100000000000001" customHeight="1" x14ac:dyDescent="0.2">
      <c r="A14" s="10" t="s">
        <v>7</v>
      </c>
      <c r="B14" s="15">
        <f>[10]Junho!$G$5</f>
        <v>62</v>
      </c>
      <c r="C14" s="15">
        <f>[10]Junho!$G$6</f>
        <v>55</v>
      </c>
      <c r="D14" s="15">
        <f>[10]Junho!$G$7</f>
        <v>50</v>
      </c>
      <c r="E14" s="15">
        <f>[10]Junho!$G$8</f>
        <v>55</v>
      </c>
      <c r="F14" s="15">
        <f>[10]Junho!$G$9</f>
        <v>69</v>
      </c>
      <c r="G14" s="15">
        <f>[10]Junho!$G$10</f>
        <v>80</v>
      </c>
      <c r="H14" s="15">
        <f>[10]Junho!$G$11</f>
        <v>61</v>
      </c>
      <c r="I14" s="15">
        <f>[10]Junho!$G$12</f>
        <v>40</v>
      </c>
      <c r="J14" s="15">
        <f>[10]Junho!$G$13</f>
        <v>61</v>
      </c>
      <c r="K14" s="15">
        <f>[10]Junho!$G$14</f>
        <v>68</v>
      </c>
      <c r="L14" s="15">
        <f>[10]Junho!$G$15</f>
        <v>54</v>
      </c>
      <c r="M14" s="15">
        <f>[10]Junho!$G$16</f>
        <v>55</v>
      </c>
      <c r="N14" s="15">
        <f>[10]Junho!$G$17</f>
        <v>57</v>
      </c>
      <c r="O14" s="15">
        <f>[10]Junho!$G$18</f>
        <v>53</v>
      </c>
      <c r="P14" s="15">
        <f>[10]Junho!$G$19</f>
        <v>56</v>
      </c>
      <c r="Q14" s="15">
        <f>[10]Junho!$G$20</f>
        <v>59</v>
      </c>
      <c r="R14" s="15">
        <f>[10]Junho!$G$21</f>
        <v>52</v>
      </c>
      <c r="S14" s="15">
        <f>[10]Junho!$G$22</f>
        <v>46</v>
      </c>
      <c r="T14" s="15">
        <f>[10]Junho!$G$23</f>
        <v>90</v>
      </c>
      <c r="U14" s="15">
        <f>[10]Junho!$G$24</f>
        <v>82</v>
      </c>
      <c r="V14" s="15">
        <f>[10]Junho!$G$25</f>
        <v>95</v>
      </c>
      <c r="W14" s="15">
        <f>[10]Junho!$G$26</f>
        <v>55</v>
      </c>
      <c r="X14" s="15">
        <f>[10]Junho!$G$27</f>
        <v>44</v>
      </c>
      <c r="Y14" s="15">
        <f>[10]Junho!$G$28</f>
        <v>50</v>
      </c>
      <c r="Z14" s="15">
        <f>[10]Junho!$G$29</f>
        <v>43</v>
      </c>
      <c r="AA14" s="15">
        <f>[10]Junho!$G$30</f>
        <v>66</v>
      </c>
      <c r="AB14" s="15">
        <f>[10]Junho!$G$31</f>
        <v>53</v>
      </c>
      <c r="AC14" s="15">
        <f>[10]Junho!$G$32</f>
        <v>41</v>
      </c>
      <c r="AD14" s="15">
        <f>[10]Junho!$G$33</f>
        <v>36</v>
      </c>
      <c r="AE14" s="15">
        <f>[10]Junho!$G$34</f>
        <v>34</v>
      </c>
      <c r="AF14" s="7">
        <f t="shared" si="1"/>
        <v>34</v>
      </c>
      <c r="AG14" s="24">
        <f t="shared" si="2"/>
        <v>57.4</v>
      </c>
    </row>
    <row r="15" spans="1:33" ht="17.100000000000001" customHeight="1" x14ac:dyDescent="0.2">
      <c r="A15" s="10" t="s">
        <v>8</v>
      </c>
      <c r="B15" s="15">
        <f>[11]Junho!$G$5</f>
        <v>62</v>
      </c>
      <c r="C15" s="15">
        <f>[11]Junho!$G$6</f>
        <v>76</v>
      </c>
      <c r="D15" s="15">
        <f>[11]Junho!$G$7</f>
        <v>57</v>
      </c>
      <c r="E15" s="15" t="str">
        <f>[11]Junho!$G$8</f>
        <v>**</v>
      </c>
      <c r="F15" s="15" t="str">
        <f>[11]Junho!$G$9</f>
        <v>**</v>
      </c>
      <c r="G15" s="15" t="str">
        <f>[11]Junho!$G$10</f>
        <v>**</v>
      </c>
      <c r="H15" s="15" t="str">
        <f>[11]Junho!$G$11</f>
        <v>**</v>
      </c>
      <c r="I15" s="15">
        <f>[11]Junho!$G$12</f>
        <v>54</v>
      </c>
      <c r="J15" s="15">
        <f>[11]Junho!$G$13</f>
        <v>75</v>
      </c>
      <c r="K15" s="15">
        <f>[11]Junho!$G$14</f>
        <v>68</v>
      </c>
      <c r="L15" s="15" t="str">
        <f>[11]Junho!$G$15</f>
        <v>**</v>
      </c>
      <c r="M15" s="15" t="str">
        <f>[11]Junho!$G$16</f>
        <v>**</v>
      </c>
      <c r="N15" s="15" t="str">
        <f>[11]Junho!$G$17</f>
        <v>**</v>
      </c>
      <c r="O15" s="15" t="str">
        <f>[11]Junho!$G$18</f>
        <v>**</v>
      </c>
      <c r="P15" s="15" t="str">
        <f>[11]Junho!$G$19</f>
        <v>**</v>
      </c>
      <c r="Q15" s="15" t="str">
        <f>[11]Junho!$G$20</f>
        <v>**</v>
      </c>
      <c r="R15" s="15" t="str">
        <f>[11]Junho!$G$21</f>
        <v>**</v>
      </c>
      <c r="S15" s="15" t="str">
        <f>[11]Junho!$G$22</f>
        <v>**</v>
      </c>
      <c r="T15" s="15" t="str">
        <f>[11]Junho!$G$23</f>
        <v>**</v>
      </c>
      <c r="U15" s="15" t="str">
        <f>[11]Junho!$G$24</f>
        <v>**</v>
      </c>
      <c r="V15" s="15" t="str">
        <f>[11]Junho!$G$25</f>
        <v>**</v>
      </c>
      <c r="W15" s="15" t="str">
        <f>[11]Junho!$G$26</f>
        <v>**</v>
      </c>
      <c r="X15" s="15" t="str">
        <f>[11]Junho!$G$27</f>
        <v>**</v>
      </c>
      <c r="Y15" s="15" t="str">
        <f>[11]Junho!$G$28</f>
        <v>**</v>
      </c>
      <c r="Z15" s="15" t="str">
        <f>[11]Junho!$G$29</f>
        <v>**</v>
      </c>
      <c r="AA15" s="15" t="str">
        <f>[11]Junho!$G$30</f>
        <v>**</v>
      </c>
      <c r="AB15" s="15" t="str">
        <f>[11]Junho!$G$31</f>
        <v>**</v>
      </c>
      <c r="AC15" s="15" t="str">
        <f>[11]Junho!$G$32</f>
        <v>**</v>
      </c>
      <c r="AD15" s="15" t="str">
        <f>[11]Junho!$G$33</f>
        <v>**</v>
      </c>
      <c r="AE15" s="15" t="str">
        <f>[11]Junho!$G$34</f>
        <v>**</v>
      </c>
      <c r="AF15" s="7">
        <f t="shared" si="1"/>
        <v>54</v>
      </c>
      <c r="AG15" s="24">
        <f t="shared" si="2"/>
        <v>65.333333333333329</v>
      </c>
    </row>
    <row r="16" spans="1:33" ht="17.100000000000001" customHeight="1" x14ac:dyDescent="0.2">
      <c r="A16" s="10" t="s">
        <v>9</v>
      </c>
      <c r="B16" s="15">
        <f>[12]Junho!$G$5</f>
        <v>61</v>
      </c>
      <c r="C16" s="15">
        <f>[12]Junho!$G$6</f>
        <v>60</v>
      </c>
      <c r="D16" s="15">
        <f>[12]Junho!$G$7</f>
        <v>48</v>
      </c>
      <c r="E16" s="15">
        <f>[12]Junho!$G$8</f>
        <v>51</v>
      </c>
      <c r="F16" s="15">
        <f>[12]Junho!$G$9</f>
        <v>86</v>
      </c>
      <c r="G16" s="15">
        <f>[12]Junho!$G$10</f>
        <v>73</v>
      </c>
      <c r="H16" s="15">
        <f>[12]Junho!$G$11</f>
        <v>49</v>
      </c>
      <c r="I16" s="15">
        <f>[12]Junho!$G$12</f>
        <v>53</v>
      </c>
      <c r="J16" s="15">
        <f>[12]Junho!$G$13</f>
        <v>73</v>
      </c>
      <c r="K16" s="15">
        <f>[12]Junho!$G$14</f>
        <v>62</v>
      </c>
      <c r="L16" s="15">
        <f>[12]Junho!$G$15</f>
        <v>46</v>
      </c>
      <c r="M16" s="15">
        <f>[12]Junho!$G$16</f>
        <v>48</v>
      </c>
      <c r="N16" s="15">
        <f>[12]Junho!$G$17</f>
        <v>52</v>
      </c>
      <c r="O16" s="15">
        <f>[12]Junho!$G$18</f>
        <v>46</v>
      </c>
      <c r="P16" s="15">
        <f>[12]Junho!$G$19</f>
        <v>52</v>
      </c>
      <c r="Q16" s="15">
        <f>[12]Junho!$G$20</f>
        <v>51</v>
      </c>
      <c r="R16" s="15">
        <f>[12]Junho!$G$21</f>
        <v>43</v>
      </c>
      <c r="S16" s="15">
        <f>[12]Junho!$G$22</f>
        <v>39</v>
      </c>
      <c r="T16" s="15">
        <f>[12]Junho!$G$23</f>
        <v>86</v>
      </c>
      <c r="U16" s="15">
        <f>[12]Junho!$G$24</f>
        <v>77</v>
      </c>
      <c r="V16" s="15">
        <f>[12]Junho!$G$25</f>
        <v>91</v>
      </c>
      <c r="W16" s="15">
        <f>[12]Junho!$G$26</f>
        <v>57</v>
      </c>
      <c r="X16" s="15">
        <f>[12]Junho!$G$27</f>
        <v>52</v>
      </c>
      <c r="Y16" s="15">
        <f>[12]Junho!$G$28</f>
        <v>51</v>
      </c>
      <c r="Z16" s="15">
        <f>[12]Junho!$G$29</f>
        <v>46</v>
      </c>
      <c r="AA16" s="15">
        <f>[12]Junho!$G$30</f>
        <v>53</v>
      </c>
      <c r="AB16" s="15">
        <f>[12]Junho!$G$31</f>
        <v>49</v>
      </c>
      <c r="AC16" s="15">
        <f>[12]Junho!$G$32</f>
        <v>39</v>
      </c>
      <c r="AD16" s="15">
        <f>[12]Junho!$G$33</f>
        <v>33</v>
      </c>
      <c r="AE16" s="15">
        <f>[12]Junho!$G$34</f>
        <v>31</v>
      </c>
      <c r="AF16" s="7">
        <f t="shared" si="1"/>
        <v>31</v>
      </c>
      <c r="AG16" s="24">
        <f t="shared" si="2"/>
        <v>55.266666666666666</v>
      </c>
    </row>
    <row r="17" spans="1:33" ht="17.100000000000001" customHeight="1" x14ac:dyDescent="0.2">
      <c r="A17" s="10" t="s">
        <v>48</v>
      </c>
      <c r="B17" s="15">
        <f>[13]Junho!$G$5</f>
        <v>61</v>
      </c>
      <c r="C17" s="15">
        <f>[13]Junho!$G$6</f>
        <v>60</v>
      </c>
      <c r="D17" s="15">
        <f>[13]Junho!$G$7</f>
        <v>48</v>
      </c>
      <c r="E17" s="15">
        <f>[13]Junho!$G$8</f>
        <v>51</v>
      </c>
      <c r="F17" s="15">
        <f>[13]Junho!$G$9</f>
        <v>86</v>
      </c>
      <c r="G17" s="15">
        <f>[13]Junho!$G$10</f>
        <v>73</v>
      </c>
      <c r="H17" s="15">
        <f>[13]Junho!$G$11</f>
        <v>49</v>
      </c>
      <c r="I17" s="15">
        <f>[13]Junho!$G$12</f>
        <v>53</v>
      </c>
      <c r="J17" s="15">
        <f>[13]Junho!$G$13</f>
        <v>73</v>
      </c>
      <c r="K17" s="15">
        <f>[13]Junho!$G$14</f>
        <v>62</v>
      </c>
      <c r="L17" s="15">
        <f>[13]Junho!$G$15</f>
        <v>46</v>
      </c>
      <c r="M17" s="15">
        <f>[13]Junho!$G$16</f>
        <v>48</v>
      </c>
      <c r="N17" s="15">
        <f>[13]Junho!$G$17</f>
        <v>52</v>
      </c>
      <c r="O17" s="15">
        <f>[13]Junho!$G$18</f>
        <v>40</v>
      </c>
      <c r="P17" s="15">
        <f>[13]Junho!$G$19</f>
        <v>44</v>
      </c>
      <c r="Q17" s="15">
        <f>[13]Junho!$G$20</f>
        <v>43</v>
      </c>
      <c r="R17" s="15">
        <f>[13]Junho!$G$21</f>
        <v>50</v>
      </c>
      <c r="S17" s="15">
        <f>[13]Junho!$G$22</f>
        <v>56</v>
      </c>
      <c r="T17" s="15">
        <f>[13]Junho!$G$23</f>
        <v>80</v>
      </c>
      <c r="U17" s="15">
        <f>[13]Junho!$G$24</f>
        <v>86</v>
      </c>
      <c r="V17" s="15">
        <f>[13]Junho!$G$25</f>
        <v>88</v>
      </c>
      <c r="W17" s="15">
        <f>[13]Junho!$G$26</f>
        <v>57</v>
      </c>
      <c r="X17" s="15">
        <f>[13]Junho!$G$27</f>
        <v>48</v>
      </c>
      <c r="Y17" s="15">
        <f>[13]Junho!$G$28</f>
        <v>40</v>
      </c>
      <c r="Z17" s="15">
        <f>[13]Junho!$G$29</f>
        <v>47</v>
      </c>
      <c r="AA17" s="15">
        <f>[13]Junho!$G$30</f>
        <v>66</v>
      </c>
      <c r="AB17" s="15">
        <f>[13]Junho!$G$31</f>
        <v>47</v>
      </c>
      <c r="AC17" s="15">
        <f>[13]Junho!$G$32</f>
        <v>37</v>
      </c>
      <c r="AD17" s="15">
        <f>[13]Junho!$G$33</f>
        <v>37</v>
      </c>
      <c r="AE17" s="15">
        <f>[13]Junho!$G$34</f>
        <v>31</v>
      </c>
      <c r="AF17" s="7">
        <f t="shared" si="1"/>
        <v>31</v>
      </c>
      <c r="AG17" s="24">
        <f t="shared" si="2"/>
        <v>55.3</v>
      </c>
    </row>
    <row r="18" spans="1:33" ht="17.100000000000001" customHeight="1" x14ac:dyDescent="0.2">
      <c r="A18" s="10" t="s">
        <v>10</v>
      </c>
      <c r="B18" s="15">
        <f>[14]Junho!$G$5</f>
        <v>60</v>
      </c>
      <c r="C18" s="15">
        <f>[14]Junho!$G$6</f>
        <v>58</v>
      </c>
      <c r="D18" s="15">
        <f>[14]Junho!$G$7</f>
        <v>49</v>
      </c>
      <c r="E18" s="15">
        <f>[14]Junho!$G$8</f>
        <v>69</v>
      </c>
      <c r="F18" s="15">
        <f>[14]Junho!$G$9</f>
        <v>61</v>
      </c>
      <c r="G18" s="15">
        <f>[14]Junho!$G$10</f>
        <v>65</v>
      </c>
      <c r="H18" s="15">
        <f>[14]Junho!$G$11</f>
        <v>37</v>
      </c>
      <c r="I18" s="15">
        <f>[14]Junho!$G$12</f>
        <v>38</v>
      </c>
      <c r="J18" s="15">
        <f>[14]Junho!$G$13</f>
        <v>70</v>
      </c>
      <c r="K18" s="15">
        <f>[14]Junho!$G$14</f>
        <v>62</v>
      </c>
      <c r="L18" s="15">
        <f>[14]Junho!$G$15</f>
        <v>52</v>
      </c>
      <c r="M18" s="15">
        <f>[14]Junho!$G$16</f>
        <v>49</v>
      </c>
      <c r="N18" s="15">
        <f>[14]Junho!$G$17</f>
        <v>51</v>
      </c>
      <c r="O18" s="15">
        <f>[14]Junho!$G$18</f>
        <v>43</v>
      </c>
      <c r="P18" s="15">
        <f>[14]Junho!$G$19</f>
        <v>50</v>
      </c>
      <c r="Q18" s="15">
        <f>[14]Junho!$G$20</f>
        <v>67</v>
      </c>
      <c r="R18" s="15">
        <f>[14]Junho!$G$21</f>
        <v>53</v>
      </c>
      <c r="S18" s="15">
        <f>[14]Junho!$G$22</f>
        <v>47</v>
      </c>
      <c r="T18" s="15">
        <f>[14]Junho!$G$23</f>
        <v>96</v>
      </c>
      <c r="U18" s="15">
        <f>[14]Junho!$G$24</f>
        <v>87</v>
      </c>
      <c r="V18" s="15">
        <f>[14]Junho!$G$25</f>
        <v>88</v>
      </c>
      <c r="W18" s="15">
        <f>[14]Junho!$G$26</f>
        <v>62</v>
      </c>
      <c r="X18" s="15">
        <f>[14]Junho!$G$27</f>
        <v>38</v>
      </c>
      <c r="Y18" s="15">
        <f>[14]Junho!$G$28</f>
        <v>47</v>
      </c>
      <c r="Z18" s="15">
        <f>[14]Junho!$G$29</f>
        <v>45</v>
      </c>
      <c r="AA18" s="15">
        <f>[14]Junho!$G$30</f>
        <v>57</v>
      </c>
      <c r="AB18" s="15">
        <f>[14]Junho!$G$31</f>
        <v>48</v>
      </c>
      <c r="AC18" s="15">
        <f>[14]Junho!$G$32</f>
        <v>40</v>
      </c>
      <c r="AD18" s="15">
        <f>[14]Junho!$G$33</f>
        <v>33</v>
      </c>
      <c r="AE18" s="15">
        <f>[14]Junho!$G$34</f>
        <v>31</v>
      </c>
      <c r="AF18" s="7">
        <f t="shared" si="1"/>
        <v>31</v>
      </c>
      <c r="AG18" s="24">
        <f t="shared" si="2"/>
        <v>55.1</v>
      </c>
    </row>
    <row r="19" spans="1:33" ht="17.100000000000001" customHeight="1" x14ac:dyDescent="0.2">
      <c r="A19" s="10" t="s">
        <v>11</v>
      </c>
      <c r="B19" s="15">
        <f>[15]Junho!$G$5</f>
        <v>50</v>
      </c>
      <c r="C19" s="15">
        <f>[15]Junho!$G$6</f>
        <v>44</v>
      </c>
      <c r="D19" s="15">
        <f>[15]Junho!$G$7</f>
        <v>49</v>
      </c>
      <c r="E19" s="15">
        <f>[15]Junho!$G$8</f>
        <v>56</v>
      </c>
      <c r="F19" s="15">
        <f>[15]Junho!$G$9</f>
        <v>85</v>
      </c>
      <c r="G19" s="15">
        <f>[15]Junho!$G$10</f>
        <v>88</v>
      </c>
      <c r="H19" s="15">
        <f>[15]Junho!$G$11</f>
        <v>56</v>
      </c>
      <c r="I19" s="15">
        <f>[15]Junho!$G$12</f>
        <v>38</v>
      </c>
      <c r="J19" s="15">
        <f>[15]Junho!$G$13</f>
        <v>65</v>
      </c>
      <c r="K19" s="15">
        <f>[15]Junho!$G$14</f>
        <v>56</v>
      </c>
      <c r="L19" s="15">
        <f>[15]Junho!$G$15</f>
        <v>44</v>
      </c>
      <c r="M19" s="15">
        <f>[15]Junho!$G$16</f>
        <v>45</v>
      </c>
      <c r="N19" s="15">
        <f>[15]Junho!$G$17</f>
        <v>46</v>
      </c>
      <c r="O19" s="15">
        <f>[15]Junho!$G$18</f>
        <v>42</v>
      </c>
      <c r="P19" s="15">
        <f>[15]Junho!$G$19</f>
        <v>36</v>
      </c>
      <c r="Q19" s="15">
        <f>[15]Junho!$G$20</f>
        <v>46</v>
      </c>
      <c r="R19" s="15">
        <f>[15]Junho!$G$21</f>
        <v>44</v>
      </c>
      <c r="S19" s="15">
        <f>[15]Junho!$G$22</f>
        <v>44</v>
      </c>
      <c r="T19" s="15">
        <f>[15]Junho!$G$23</f>
        <v>64</v>
      </c>
      <c r="U19" s="15">
        <f>[15]Junho!$G$24</f>
        <v>89</v>
      </c>
      <c r="V19" s="15">
        <f>[15]Junho!$G$25</f>
        <v>99</v>
      </c>
      <c r="W19" s="15">
        <f>[15]Junho!$G$26</f>
        <v>52</v>
      </c>
      <c r="X19" s="15">
        <f>[15]Junho!$G$27</f>
        <v>47</v>
      </c>
      <c r="Y19" s="15">
        <f>[15]Junho!$G$28</f>
        <v>51</v>
      </c>
      <c r="Z19" s="15">
        <f>[15]Junho!$G$29</f>
        <v>46</v>
      </c>
      <c r="AA19" s="15">
        <f>[15]Junho!$G$30</f>
        <v>77</v>
      </c>
      <c r="AB19" s="15">
        <f>[15]Junho!$G$31</f>
        <v>46</v>
      </c>
      <c r="AC19" s="15">
        <f>[15]Junho!$G$32</f>
        <v>33</v>
      </c>
      <c r="AD19" s="15">
        <f>[15]Junho!$G$33</f>
        <v>32</v>
      </c>
      <c r="AE19" s="15">
        <f>[15]Junho!$G$34</f>
        <v>29</v>
      </c>
      <c r="AF19" s="7">
        <f t="shared" si="1"/>
        <v>29</v>
      </c>
      <c r="AG19" s="24">
        <f t="shared" si="2"/>
        <v>53.3</v>
      </c>
    </row>
    <row r="20" spans="1:33" ht="17.100000000000001" customHeight="1" x14ac:dyDescent="0.2">
      <c r="A20" s="10" t="s">
        <v>12</v>
      </c>
      <c r="B20" s="15">
        <f>[16]Junho!$G$5</f>
        <v>52</v>
      </c>
      <c r="C20" s="15">
        <f>[16]Junho!$G$6</f>
        <v>50</v>
      </c>
      <c r="D20" s="15">
        <f>[16]Junho!$G$7</f>
        <v>49</v>
      </c>
      <c r="E20" s="15">
        <f>[16]Junho!$G$8</f>
        <v>49</v>
      </c>
      <c r="F20" s="15">
        <f>[16]Junho!$G$9</f>
        <v>74</v>
      </c>
      <c r="G20" s="15">
        <f>[16]Junho!$G$10</f>
        <v>83</v>
      </c>
      <c r="H20" s="15">
        <f>[16]Junho!$G$11</f>
        <v>50</v>
      </c>
      <c r="I20" s="15">
        <f>[16]Junho!$G$12</f>
        <v>49</v>
      </c>
      <c r="J20" s="15">
        <f>[16]Junho!$G$13</f>
        <v>54</v>
      </c>
      <c r="K20" s="15">
        <f>[16]Junho!$G$14</f>
        <v>60</v>
      </c>
      <c r="L20" s="15">
        <f>[16]Junho!$G$15</f>
        <v>51</v>
      </c>
      <c r="M20" s="15">
        <f>[16]Junho!$G$16</f>
        <v>50</v>
      </c>
      <c r="N20" s="15">
        <f>[16]Junho!$G$17</f>
        <v>46</v>
      </c>
      <c r="O20" s="15">
        <f>[16]Junho!$G$18</f>
        <v>41</v>
      </c>
      <c r="P20" s="15">
        <f>[16]Junho!$G$19</f>
        <v>44</v>
      </c>
      <c r="Q20" s="15">
        <f>[16]Junho!$G$20</f>
        <v>41</v>
      </c>
      <c r="R20" s="15">
        <f>[16]Junho!$G$21</f>
        <v>48</v>
      </c>
      <c r="S20" s="15">
        <f>[16]Junho!$G$22</f>
        <v>61</v>
      </c>
      <c r="T20" s="15">
        <f>[16]Junho!$G$23</f>
        <v>53</v>
      </c>
      <c r="U20" s="15">
        <f>[16]Junho!$G$24</f>
        <v>82</v>
      </c>
      <c r="V20" s="15">
        <f>[16]Junho!$G$25</f>
        <v>94</v>
      </c>
      <c r="W20" s="15">
        <f>[16]Junho!$G$26</f>
        <v>52</v>
      </c>
      <c r="X20" s="15">
        <f>[16]Junho!$G$27</f>
        <v>52</v>
      </c>
      <c r="Y20" s="15">
        <f>[16]Junho!$G$28</f>
        <v>48</v>
      </c>
      <c r="Z20" s="15">
        <f>[16]Junho!$G$29</f>
        <v>46</v>
      </c>
      <c r="AA20" s="15">
        <f>[16]Junho!$G$30</f>
        <v>55</v>
      </c>
      <c r="AB20" s="15">
        <f>[16]Junho!$G$31</f>
        <v>51</v>
      </c>
      <c r="AC20" s="15">
        <f>[16]Junho!$G$32</f>
        <v>39</v>
      </c>
      <c r="AD20" s="15">
        <f>[16]Junho!$G$33</f>
        <v>38</v>
      </c>
      <c r="AE20" s="15">
        <f>[16]Junho!$G$34</f>
        <v>34</v>
      </c>
      <c r="AF20" s="7">
        <f t="shared" si="1"/>
        <v>34</v>
      </c>
      <c r="AG20" s="24">
        <f t="shared" si="2"/>
        <v>53.2</v>
      </c>
    </row>
    <row r="21" spans="1:33" ht="17.100000000000001" customHeight="1" x14ac:dyDescent="0.2">
      <c r="A21" s="10" t="s">
        <v>13</v>
      </c>
      <c r="B21" s="15">
        <f>[17]Junho!$G$5</f>
        <v>57</v>
      </c>
      <c r="C21" s="15">
        <f>[17]Junho!$G$6</f>
        <v>42</v>
      </c>
      <c r="D21" s="15">
        <f>[17]Junho!$G$7</f>
        <v>49</v>
      </c>
      <c r="E21" s="15">
        <f>[17]Junho!$G$8</f>
        <v>50</v>
      </c>
      <c r="F21" s="15">
        <f>[17]Junho!$G$9</f>
        <v>80</v>
      </c>
      <c r="G21" s="15">
        <f>[17]Junho!$G$10</f>
        <v>76</v>
      </c>
      <c r="H21" s="15">
        <f>[17]Junho!$G$11</f>
        <v>58</v>
      </c>
      <c r="I21" s="15">
        <f>[17]Junho!$G$12</f>
        <v>54</v>
      </c>
      <c r="J21" s="15">
        <f>[17]Junho!$G$13</f>
        <v>53</v>
      </c>
      <c r="K21" s="15">
        <f>[17]Junho!$G$14</f>
        <v>54</v>
      </c>
      <c r="L21" s="15">
        <f>[17]Junho!$G$15</f>
        <v>49</v>
      </c>
      <c r="M21" s="15">
        <f>[17]Junho!$G$16</f>
        <v>43</v>
      </c>
      <c r="N21" s="15">
        <f>[17]Junho!$G$17</f>
        <v>40</v>
      </c>
      <c r="O21" s="15">
        <f>[17]Junho!$G$18</f>
        <v>35</v>
      </c>
      <c r="P21" s="15">
        <f>[17]Junho!$G$19</f>
        <v>36</v>
      </c>
      <c r="Q21" s="15">
        <f>[17]Junho!$G$20</f>
        <v>39</v>
      </c>
      <c r="R21" s="15">
        <f>[17]Junho!$G$21</f>
        <v>41</v>
      </c>
      <c r="S21" s="15">
        <f>[17]Junho!$G$22</f>
        <v>47</v>
      </c>
      <c r="T21" s="15">
        <f>[17]Junho!$G$23</f>
        <v>46</v>
      </c>
      <c r="U21" s="15">
        <f>[17]Junho!$G$24</f>
        <v>74</v>
      </c>
      <c r="V21" s="15">
        <f>[17]Junho!$G$25</f>
        <v>79</v>
      </c>
      <c r="W21" s="15">
        <f>[17]Junho!$G$26</f>
        <v>61</v>
      </c>
      <c r="X21" s="15">
        <f>[17]Junho!$G$27</f>
        <v>55</v>
      </c>
      <c r="Y21" s="15">
        <f>[17]Junho!$G$28</f>
        <v>45</v>
      </c>
      <c r="Z21" s="15">
        <f>[17]Junho!$G$29</f>
        <v>42</v>
      </c>
      <c r="AA21" s="15">
        <f>[17]Junho!$G$30</f>
        <v>53</v>
      </c>
      <c r="AB21" s="15">
        <f>[17]Junho!$G$31</f>
        <v>34</v>
      </c>
      <c r="AC21" s="15">
        <f>[17]Junho!$G$32</f>
        <v>33</v>
      </c>
      <c r="AD21" s="15">
        <f>[17]Junho!$G$33</f>
        <v>32</v>
      </c>
      <c r="AE21" s="15">
        <f>[17]Junho!$G$34</f>
        <v>27</v>
      </c>
      <c r="AF21" s="7">
        <f t="shared" si="1"/>
        <v>27</v>
      </c>
      <c r="AG21" s="24">
        <f t="shared" si="2"/>
        <v>49.466666666666669</v>
      </c>
    </row>
    <row r="22" spans="1:33" ht="17.100000000000001" customHeight="1" x14ac:dyDescent="0.2">
      <c r="A22" s="10" t="s">
        <v>14</v>
      </c>
      <c r="B22" s="15">
        <f>[18]Junho!$G$5</f>
        <v>67</v>
      </c>
      <c r="C22" s="15">
        <f>[18]Junho!$G$6</f>
        <v>64</v>
      </c>
      <c r="D22" s="15">
        <f>[18]Junho!$G$7</f>
        <v>59</v>
      </c>
      <c r="E22" s="15">
        <f>[18]Junho!$G$8</f>
        <v>45</v>
      </c>
      <c r="F22" s="15">
        <f>[18]Junho!$G$9</f>
        <v>60</v>
      </c>
      <c r="G22" s="15">
        <f>[18]Junho!$G$10</f>
        <v>77</v>
      </c>
      <c r="H22" s="15">
        <f>[18]Junho!$G$11</f>
        <v>85</v>
      </c>
      <c r="I22" s="15">
        <f>[18]Junho!$G$12</f>
        <v>82</v>
      </c>
      <c r="J22" s="15">
        <f>[18]Junho!$G$13</f>
        <v>89</v>
      </c>
      <c r="K22" s="15">
        <f>[18]Junho!$G$14</f>
        <v>80</v>
      </c>
      <c r="L22" s="15">
        <f>[18]Junho!$G$15</f>
        <v>84</v>
      </c>
      <c r="M22" s="15">
        <f>[18]Junho!$G$16</f>
        <v>60</v>
      </c>
      <c r="N22" s="15">
        <f>[18]Junho!$G$17</f>
        <v>63</v>
      </c>
      <c r="O22" s="15">
        <f>[18]Junho!$G$18</f>
        <v>59</v>
      </c>
      <c r="P22" s="15">
        <f>[18]Junho!$G$19</f>
        <v>51</v>
      </c>
      <c r="Q22" s="15">
        <f>[18]Junho!$G$20</f>
        <v>55</v>
      </c>
      <c r="R22" s="15">
        <f>[18]Junho!$G$21</f>
        <v>51</v>
      </c>
      <c r="S22" s="15">
        <f>[18]Junho!$G$22</f>
        <v>49</v>
      </c>
      <c r="T22" s="15">
        <f>[18]Junho!$G$23</f>
        <v>45</v>
      </c>
      <c r="U22" s="15">
        <f>[18]Junho!$G$24</f>
        <v>51</v>
      </c>
      <c r="V22" s="15">
        <f>[18]Junho!$G$25</f>
        <v>90</v>
      </c>
      <c r="W22" s="15">
        <f>[18]Junho!$G$26</f>
        <v>72</v>
      </c>
      <c r="X22" s="15">
        <f>[18]Junho!$G$27</f>
        <v>69</v>
      </c>
      <c r="Y22" s="15">
        <f>[18]Junho!$G$28</f>
        <v>75</v>
      </c>
      <c r="Z22" s="15">
        <f>[18]Junho!$G$29</f>
        <v>75</v>
      </c>
      <c r="AA22" s="15">
        <f>[18]Junho!$G$30</f>
        <v>83</v>
      </c>
      <c r="AB22" s="15">
        <f>[18]Junho!$G$31</f>
        <v>56</v>
      </c>
      <c r="AC22" s="15">
        <f>[18]Junho!$G$32</f>
        <v>55</v>
      </c>
      <c r="AD22" s="15">
        <f>[18]Junho!$G$33</f>
        <v>54</v>
      </c>
      <c r="AE22" s="15">
        <f>[18]Junho!$G$34</f>
        <v>46</v>
      </c>
      <c r="AF22" s="7">
        <f t="shared" si="1"/>
        <v>45</v>
      </c>
      <c r="AG22" s="24">
        <f t="shared" si="2"/>
        <v>65.033333333333331</v>
      </c>
    </row>
    <row r="23" spans="1:33" ht="17.100000000000001" customHeight="1" x14ac:dyDescent="0.2">
      <c r="A23" s="10" t="s">
        <v>15</v>
      </c>
      <c r="B23" s="15">
        <f>[19]Junho!$G$5</f>
        <v>64</v>
      </c>
      <c r="C23" s="15">
        <f>[19]Junho!$G$6</f>
        <v>51</v>
      </c>
      <c r="D23" s="15">
        <f>[19]Junho!$G$7</f>
        <v>60</v>
      </c>
      <c r="E23" s="15">
        <f>[19]Junho!$G$8</f>
        <v>79</v>
      </c>
      <c r="F23" s="15">
        <f>[19]Junho!$G$9</f>
        <v>41</v>
      </c>
      <c r="G23" s="15">
        <f>[19]Junho!$G$10</f>
        <v>38</v>
      </c>
      <c r="H23" s="15">
        <f>[19]Junho!$G$11</f>
        <v>49</v>
      </c>
      <c r="I23" s="15">
        <f>[19]Junho!$G$12</f>
        <v>69</v>
      </c>
      <c r="J23" s="15">
        <f>[19]Junho!$G$13</f>
        <v>55</v>
      </c>
      <c r="K23" s="15">
        <f>[19]Junho!$G$14</f>
        <v>61</v>
      </c>
      <c r="L23" s="15">
        <f>[19]Junho!$G$15</f>
        <v>59</v>
      </c>
      <c r="M23" s="15">
        <f>[19]Junho!$G$16</f>
        <v>54</v>
      </c>
      <c r="N23" s="15">
        <f>[19]Junho!$G$17</f>
        <v>59</v>
      </c>
      <c r="O23" s="15">
        <f>[19]Junho!$G$18</f>
        <v>54</v>
      </c>
      <c r="P23" s="15">
        <f>[19]Junho!$G$19</f>
        <v>53</v>
      </c>
      <c r="Q23" s="15">
        <f>[19]Junho!$G$20</f>
        <v>77</v>
      </c>
      <c r="R23" s="15">
        <f>[19]Junho!$G$21</f>
        <v>60</v>
      </c>
      <c r="S23" s="15">
        <f>[19]Junho!$G$22</f>
        <v>56</v>
      </c>
      <c r="T23" s="15" t="str">
        <f>[19]Junho!$G$23</f>
        <v>**</v>
      </c>
      <c r="U23" s="15">
        <f>[19]Junho!$G$24</f>
        <v>99</v>
      </c>
      <c r="V23" s="15">
        <f>[19]Junho!$G$25</f>
        <v>99</v>
      </c>
      <c r="W23" s="15">
        <f>[19]Junho!$G$26</f>
        <v>68</v>
      </c>
      <c r="X23" s="15">
        <f>[19]Junho!$G$27</f>
        <v>51</v>
      </c>
      <c r="Y23" s="15">
        <f>[19]Junho!$G$28</f>
        <v>56</v>
      </c>
      <c r="Z23" s="15">
        <f>[19]Junho!$G$29</f>
        <v>55</v>
      </c>
      <c r="AA23" s="15">
        <f>[19]Junho!$G$30</f>
        <v>72</v>
      </c>
      <c r="AB23" s="15">
        <f>[19]Junho!$G$31</f>
        <v>61</v>
      </c>
      <c r="AC23" s="15">
        <f>[19]Junho!$G$32</f>
        <v>39</v>
      </c>
      <c r="AD23" s="15">
        <f>[19]Junho!$G$33</f>
        <v>36</v>
      </c>
      <c r="AE23" s="15">
        <f>[19]Junho!$G$34</f>
        <v>32</v>
      </c>
      <c r="AF23" s="7">
        <f t="shared" si="1"/>
        <v>32</v>
      </c>
      <c r="AG23" s="24">
        <f t="shared" si="2"/>
        <v>58.862068965517238</v>
      </c>
    </row>
    <row r="24" spans="1:33" ht="17.100000000000001" customHeight="1" x14ac:dyDescent="0.2">
      <c r="A24" s="10" t="s">
        <v>16</v>
      </c>
      <c r="B24" s="15">
        <f>[20]Junho!$G$5</f>
        <v>79</v>
      </c>
      <c r="C24" s="15">
        <f>[20]Junho!$G$6</f>
        <v>57</v>
      </c>
      <c r="D24" s="15">
        <f>[20]Junho!$G$7</f>
        <v>60</v>
      </c>
      <c r="E24" s="15">
        <f>[20]Junho!$G$8</f>
        <v>83</v>
      </c>
      <c r="F24" s="15">
        <f>[20]Junho!$G$9</f>
        <v>55</v>
      </c>
      <c r="G24" s="15">
        <f>[20]Junho!$G$10</f>
        <v>85</v>
      </c>
      <c r="H24" s="15">
        <f>[20]Junho!$G$11</f>
        <v>47</v>
      </c>
      <c r="I24" s="15">
        <f>[20]Junho!$G$12</f>
        <v>49</v>
      </c>
      <c r="J24" s="15">
        <f>[20]Junho!$G$13</f>
        <v>56</v>
      </c>
      <c r="K24" s="15">
        <f>[20]Junho!$G$14</f>
        <v>59</v>
      </c>
      <c r="L24" s="15">
        <f>[20]Junho!$G$15</f>
        <v>55</v>
      </c>
      <c r="M24" s="15">
        <f>[20]Junho!$G$16</f>
        <v>55</v>
      </c>
      <c r="N24" s="15">
        <f>[20]Junho!$G$17</f>
        <v>52</v>
      </c>
      <c r="O24" s="15">
        <f>[20]Junho!$G$18</f>
        <v>42</v>
      </c>
      <c r="P24" s="15">
        <f>[20]Junho!$G$19</f>
        <v>46</v>
      </c>
      <c r="Q24" s="15">
        <f>[20]Junho!$G$20</f>
        <v>55</v>
      </c>
      <c r="R24" s="15">
        <f>[20]Junho!$G$21</f>
        <v>59</v>
      </c>
      <c r="S24" s="15">
        <f>[20]Junho!$G$22</f>
        <v>74</v>
      </c>
      <c r="T24" s="15">
        <f>[20]Junho!$G$23</f>
        <v>93</v>
      </c>
      <c r="U24" s="15">
        <f>[20]Junho!$G$24</f>
        <v>88</v>
      </c>
      <c r="V24" s="15">
        <f>[20]Junho!$G$25</f>
        <v>84</v>
      </c>
      <c r="W24" s="15">
        <f>[20]Junho!$G$26</f>
        <v>55</v>
      </c>
      <c r="X24" s="15">
        <f>[20]Junho!$G$27</f>
        <v>46</v>
      </c>
      <c r="Y24" s="15">
        <f>[20]Junho!$G$28</f>
        <v>46</v>
      </c>
      <c r="Z24" s="15">
        <f>[20]Junho!$G$29</f>
        <v>37</v>
      </c>
      <c r="AA24" s="15">
        <f>[20]Junho!$G$30</f>
        <v>43</v>
      </c>
      <c r="AB24" s="15">
        <f>[20]Junho!$G$31</f>
        <v>53</v>
      </c>
      <c r="AC24" s="15">
        <f>[20]Junho!$G$32</f>
        <v>42</v>
      </c>
      <c r="AD24" s="15">
        <f>[20]Junho!$G$33</f>
        <v>42</v>
      </c>
      <c r="AE24" s="15">
        <f>[20]Junho!$G$34</f>
        <v>38</v>
      </c>
      <c r="AF24" s="7">
        <f t="shared" si="1"/>
        <v>37</v>
      </c>
      <c r="AG24" s="24">
        <f t="shared" si="2"/>
        <v>57.833333333333336</v>
      </c>
    </row>
    <row r="25" spans="1:33" ht="17.100000000000001" customHeight="1" x14ac:dyDescent="0.2">
      <c r="A25" s="10" t="s">
        <v>17</v>
      </c>
      <c r="B25" s="15">
        <f>[21]Junho!$G$5</f>
        <v>66</v>
      </c>
      <c r="C25" s="15">
        <f>[21]Junho!$G$6</f>
        <v>49</v>
      </c>
      <c r="D25" s="15">
        <f>[21]Junho!$G$7</f>
        <v>51</v>
      </c>
      <c r="E25" s="15">
        <f>[21]Junho!$G$8</f>
        <v>52</v>
      </c>
      <c r="F25" s="15">
        <f>[21]Junho!$G$9</f>
        <v>85</v>
      </c>
      <c r="G25" s="15">
        <f>[21]Junho!$G$10</f>
        <v>83</v>
      </c>
      <c r="H25" s="15">
        <f>[21]Junho!$G$11</f>
        <v>56</v>
      </c>
      <c r="I25" s="15">
        <f>[21]Junho!$G$12</f>
        <v>47</v>
      </c>
      <c r="J25" s="15">
        <f>[21]Junho!$G$13</f>
        <v>67</v>
      </c>
      <c r="K25" s="15">
        <f>[21]Junho!$G$14</f>
        <v>60</v>
      </c>
      <c r="L25" s="15">
        <f>[21]Junho!$G$15</f>
        <v>47</v>
      </c>
      <c r="M25" s="15">
        <f>[21]Junho!$G$16</f>
        <v>48</v>
      </c>
      <c r="N25" s="15">
        <f>[21]Junho!$G$17</f>
        <v>51</v>
      </c>
      <c r="O25" s="15">
        <f>[21]Junho!$G$18</f>
        <v>47</v>
      </c>
      <c r="P25" s="15">
        <f>[21]Junho!$G$19</f>
        <v>40</v>
      </c>
      <c r="Q25" s="15">
        <f>[21]Junho!$G$20</f>
        <v>48</v>
      </c>
      <c r="R25" s="15">
        <f>[21]Junho!$G$21</f>
        <v>43</v>
      </c>
      <c r="S25" s="15">
        <f>[21]Junho!$G$22</f>
        <v>41</v>
      </c>
      <c r="T25" s="15">
        <f>[21]Junho!$G$23</f>
        <v>62</v>
      </c>
      <c r="U25" s="15">
        <f>[21]Junho!$G$24</f>
        <v>85</v>
      </c>
      <c r="V25" s="15">
        <f>[21]Junho!$G$25</f>
        <v>95</v>
      </c>
      <c r="W25" s="15">
        <f>[21]Junho!$G$26</f>
        <v>55</v>
      </c>
      <c r="X25" s="15">
        <f>[21]Junho!$G$27</f>
        <v>47</v>
      </c>
      <c r="Y25" s="15">
        <f>[21]Junho!$G$28</f>
        <v>55</v>
      </c>
      <c r="Z25" s="15">
        <f>[21]Junho!$G$29</f>
        <v>51</v>
      </c>
      <c r="AA25" s="15">
        <f>[21]Junho!$G$30</f>
        <v>59</v>
      </c>
      <c r="AB25" s="15">
        <f>[21]Junho!$G$31</f>
        <v>46</v>
      </c>
      <c r="AC25" s="15">
        <f>[21]Junho!$G$32</f>
        <v>35</v>
      </c>
      <c r="AD25" s="15">
        <f>[21]Junho!$G$33</f>
        <v>34</v>
      </c>
      <c r="AE25" s="15">
        <f>[21]Junho!$G$34</f>
        <v>30</v>
      </c>
      <c r="AF25" s="7">
        <f t="shared" si="1"/>
        <v>30</v>
      </c>
      <c r="AG25" s="24">
        <f t="shared" si="2"/>
        <v>54.5</v>
      </c>
    </row>
    <row r="26" spans="1:33" ht="17.100000000000001" customHeight="1" x14ac:dyDescent="0.2">
      <c r="A26" s="10" t="s">
        <v>18</v>
      </c>
      <c r="B26" s="15">
        <f>[22]Junho!$G$5</f>
        <v>51</v>
      </c>
      <c r="C26" s="15">
        <f>[22]Junho!$G$6</f>
        <v>42</v>
      </c>
      <c r="D26" s="15">
        <f>[22]Junho!$G$7</f>
        <v>43</v>
      </c>
      <c r="E26" s="15">
        <f>[22]Junho!$G$8</f>
        <v>54</v>
      </c>
      <c r="F26" s="15">
        <f>[22]Junho!$G$9</f>
        <v>85</v>
      </c>
      <c r="G26" s="15">
        <f>[22]Junho!$G$10</f>
        <v>84</v>
      </c>
      <c r="H26" s="15">
        <f>[22]Junho!$G$11</f>
        <v>80</v>
      </c>
      <c r="I26" s="15">
        <f>[22]Junho!$G$12</f>
        <v>64</v>
      </c>
      <c r="J26" s="15">
        <f>[22]Junho!$G$13</f>
        <v>73</v>
      </c>
      <c r="K26" s="15">
        <f>[22]Junho!$G$14</f>
        <v>55</v>
      </c>
      <c r="L26" s="15">
        <f>[22]Junho!$G$15</f>
        <v>54</v>
      </c>
      <c r="M26" s="15">
        <f>[22]Junho!$G$16</f>
        <v>49</v>
      </c>
      <c r="N26" s="15">
        <f>[22]Junho!$G$17</f>
        <v>38</v>
      </c>
      <c r="O26" s="15">
        <f>[22]Junho!$G$18</f>
        <v>32</v>
      </c>
      <c r="P26" s="15">
        <f>[22]Junho!$G$19</f>
        <v>37</v>
      </c>
      <c r="Q26" s="15">
        <f>[22]Junho!$G$20</f>
        <v>34</v>
      </c>
      <c r="R26" s="15">
        <f>[22]Junho!$G$21</f>
        <v>39</v>
      </c>
      <c r="S26" s="15">
        <f>[22]Junho!$G$22</f>
        <v>40</v>
      </c>
      <c r="T26" s="15">
        <f>[22]Junho!$G$23</f>
        <v>45</v>
      </c>
      <c r="U26" s="15">
        <f>[22]Junho!$G$24</f>
        <v>77</v>
      </c>
      <c r="V26" s="15">
        <f>[22]Junho!$G$25</f>
        <v>74</v>
      </c>
      <c r="W26" s="15">
        <f>[22]Junho!$G$26</f>
        <v>71</v>
      </c>
      <c r="X26" s="15">
        <f>[22]Junho!$G$27</f>
        <v>63</v>
      </c>
      <c r="Y26" s="15">
        <f>[22]Junho!$G$28</f>
        <v>42</v>
      </c>
      <c r="Z26" s="15">
        <f>[22]Junho!$G$29</f>
        <v>28</v>
      </c>
      <c r="AA26" s="15">
        <f>[22]Junho!$G$30</f>
        <v>64</v>
      </c>
      <c r="AB26" s="15">
        <f>[22]Junho!$G$31</f>
        <v>41</v>
      </c>
      <c r="AC26" s="15">
        <f>[22]Junho!$G$32</f>
        <v>30</v>
      </c>
      <c r="AD26" s="15">
        <f>[22]Junho!$G$33</f>
        <v>31</v>
      </c>
      <c r="AE26" s="15">
        <f>[22]Junho!$G$34</f>
        <v>29</v>
      </c>
      <c r="AF26" s="7">
        <f t="shared" si="1"/>
        <v>28</v>
      </c>
      <c r="AG26" s="24">
        <f t="shared" si="2"/>
        <v>51.633333333333333</v>
      </c>
    </row>
    <row r="27" spans="1:33" ht="17.100000000000001" customHeight="1" x14ac:dyDescent="0.2">
      <c r="A27" s="10" t="s">
        <v>19</v>
      </c>
      <c r="B27" s="15">
        <f>[23]Junho!$G$5</f>
        <v>76</v>
      </c>
      <c r="C27" s="15">
        <f>[23]Junho!$G$6</f>
        <v>80</v>
      </c>
      <c r="D27" s="15">
        <f>[23]Junho!$G$7</f>
        <v>81</v>
      </c>
      <c r="E27" s="15">
        <f>[23]Junho!$G$8</f>
        <v>85</v>
      </c>
      <c r="F27" s="15">
        <f>[23]Junho!$G$9</f>
        <v>74</v>
      </c>
      <c r="G27" s="15">
        <f>[23]Junho!$G$10</f>
        <v>76</v>
      </c>
      <c r="H27" s="15">
        <f>[23]Junho!$G$11</f>
        <v>65</v>
      </c>
      <c r="I27" s="15">
        <f>[23]Junho!$G$12</f>
        <v>58</v>
      </c>
      <c r="J27" s="15">
        <f>[23]Junho!$G$13</f>
        <v>65</v>
      </c>
      <c r="K27" s="15">
        <f>[23]Junho!$G$14</f>
        <v>76</v>
      </c>
      <c r="L27" s="15">
        <f>[23]Junho!$G$15</f>
        <v>75</v>
      </c>
      <c r="M27" s="15">
        <f>[23]Junho!$G$16</f>
        <v>67</v>
      </c>
      <c r="N27" s="15">
        <f>[23]Junho!$G$17</f>
        <v>72</v>
      </c>
      <c r="O27" s="15">
        <f>[23]Junho!$G$18</f>
        <v>69</v>
      </c>
      <c r="P27" s="15">
        <f>[23]Junho!$G$19</f>
        <v>71</v>
      </c>
      <c r="Q27" s="15">
        <f>[23]Junho!$G$20</f>
        <v>74</v>
      </c>
      <c r="R27" s="15">
        <f>[23]Junho!$G$21</f>
        <v>82</v>
      </c>
      <c r="S27" s="15">
        <f>[23]Junho!$G$22</f>
        <v>86</v>
      </c>
      <c r="T27" s="15">
        <f>[23]Junho!$G$23</f>
        <v>88</v>
      </c>
      <c r="U27" s="15">
        <f>[23]Junho!$G$24</f>
        <v>89</v>
      </c>
      <c r="V27" s="15">
        <f>[23]Junho!$G$25</f>
        <v>89</v>
      </c>
      <c r="W27" s="15">
        <f>[23]Junho!$G$26</f>
        <v>87</v>
      </c>
      <c r="X27" s="15">
        <f>[23]Junho!$G$27</f>
        <v>77</v>
      </c>
      <c r="Y27" s="15">
        <f>[23]Junho!$G$28</f>
        <v>73</v>
      </c>
      <c r="Z27" s="15">
        <f>[23]Junho!$G$29</f>
        <v>71</v>
      </c>
      <c r="AA27" s="15">
        <f>[23]Junho!$G$30</f>
        <v>70</v>
      </c>
      <c r="AB27" s="15">
        <f>[23]Junho!$G$31</f>
        <v>68</v>
      </c>
      <c r="AC27" s="15">
        <f>[23]Junho!$G$32</f>
        <v>61</v>
      </c>
      <c r="AD27" s="15">
        <f>[23]Junho!$G$33</f>
        <v>55</v>
      </c>
      <c r="AE27" s="15">
        <f>[23]Junho!$G$34</f>
        <v>53</v>
      </c>
      <c r="AF27" s="7">
        <f t="shared" si="1"/>
        <v>53</v>
      </c>
      <c r="AG27" s="24">
        <f t="shared" si="2"/>
        <v>73.766666666666666</v>
      </c>
    </row>
    <row r="28" spans="1:33" ht="17.100000000000001" customHeight="1" x14ac:dyDescent="0.2">
      <c r="A28" s="10" t="s">
        <v>31</v>
      </c>
      <c r="B28" s="15">
        <f>[24]Junho!$G$5</f>
        <v>55</v>
      </c>
      <c r="C28" s="15">
        <f>[24]Junho!$G$6</f>
        <v>43</v>
      </c>
      <c r="D28" s="15">
        <f>[24]Junho!$G$7</f>
        <v>53</v>
      </c>
      <c r="E28" s="15">
        <f>[24]Junho!$G$8</f>
        <v>53</v>
      </c>
      <c r="F28" s="15">
        <f>[24]Junho!$G$9</f>
        <v>80</v>
      </c>
      <c r="G28" s="15">
        <f>[24]Junho!$G$10</f>
        <v>87</v>
      </c>
      <c r="H28" s="15">
        <f>[24]Junho!$G$11</f>
        <v>55</v>
      </c>
      <c r="I28" s="15">
        <f>[24]Junho!$G$12</f>
        <v>48</v>
      </c>
      <c r="J28" s="15">
        <f>[24]Junho!$G$13</f>
        <v>58</v>
      </c>
      <c r="K28" s="15">
        <f>[24]Junho!$G$14</f>
        <v>61</v>
      </c>
      <c r="L28" s="15">
        <f>[24]Junho!$G$15</f>
        <v>53</v>
      </c>
      <c r="M28" s="15">
        <f>[24]Junho!$G$16</f>
        <v>41</v>
      </c>
      <c r="N28" s="15">
        <f>[24]Junho!$G$17</f>
        <v>43</v>
      </c>
      <c r="O28" s="15">
        <f>[24]Junho!$G$18</f>
        <v>37</v>
      </c>
      <c r="P28" s="15">
        <f>[24]Junho!$G$19</f>
        <v>33</v>
      </c>
      <c r="Q28" s="15">
        <f>[24]Junho!$G$20</f>
        <v>37</v>
      </c>
      <c r="R28" s="15">
        <f>[24]Junho!$G$21</f>
        <v>42</v>
      </c>
      <c r="S28" s="15">
        <f>[24]Junho!$G$22</f>
        <v>43</v>
      </c>
      <c r="T28" s="15">
        <f>[24]Junho!$G$23</f>
        <v>59</v>
      </c>
      <c r="U28" s="15">
        <f>[24]Junho!$G$24</f>
        <v>81</v>
      </c>
      <c r="V28" s="15">
        <f>[24]Junho!$G$25</f>
        <v>90</v>
      </c>
      <c r="W28" s="15">
        <f>[24]Junho!$G$26</f>
        <v>62</v>
      </c>
      <c r="X28" s="15">
        <f>[24]Junho!$G$27</f>
        <v>41</v>
      </c>
      <c r="Y28" s="15">
        <f>[24]Junho!$G$28</f>
        <v>41</v>
      </c>
      <c r="Z28" s="15">
        <f>[24]Junho!$G$29</f>
        <v>41</v>
      </c>
      <c r="AA28" s="15">
        <f>[24]Junho!$G$30</f>
        <v>66</v>
      </c>
      <c r="AB28" s="15">
        <f>[24]Junho!$G$31</f>
        <v>39</v>
      </c>
      <c r="AC28" s="15">
        <f>[24]Junho!$G$32</f>
        <v>32</v>
      </c>
      <c r="AD28" s="15">
        <f>[24]Junho!$G$33</f>
        <v>32</v>
      </c>
      <c r="AE28" s="15">
        <f>[24]Junho!$G$34</f>
        <v>29</v>
      </c>
      <c r="AF28" s="7">
        <f t="shared" si="1"/>
        <v>29</v>
      </c>
      <c r="AG28" s="24">
        <f t="shared" si="2"/>
        <v>51.166666666666664</v>
      </c>
    </row>
    <row r="29" spans="1:33" ht="17.100000000000001" customHeight="1" x14ac:dyDescent="0.2">
      <c r="A29" s="10" t="s">
        <v>20</v>
      </c>
      <c r="B29" s="15">
        <f>[25]Junho!$G$5</f>
        <v>54</v>
      </c>
      <c r="C29" s="15">
        <f>[25]Junho!$G$6</f>
        <v>49</v>
      </c>
      <c r="D29" s="15">
        <f>[25]Junho!$G$7</f>
        <v>39</v>
      </c>
      <c r="E29" s="15">
        <f>[25]Junho!$G$8</f>
        <v>39</v>
      </c>
      <c r="F29" s="15">
        <f>[25]Junho!$G$9</f>
        <v>71</v>
      </c>
      <c r="G29" s="15">
        <f>[25]Junho!$G$10</f>
        <v>87</v>
      </c>
      <c r="H29" s="15">
        <f>[25]Junho!$G$11</f>
        <v>89</v>
      </c>
      <c r="I29" s="15">
        <f>[25]Junho!$G$12</f>
        <v>81</v>
      </c>
      <c r="J29" s="15">
        <f>[25]Junho!$G$13</f>
        <v>77</v>
      </c>
      <c r="K29" s="15">
        <f>[25]Junho!$G$14</f>
        <v>61</v>
      </c>
      <c r="L29" s="15">
        <f>[25]Junho!$G$15</f>
        <v>46</v>
      </c>
      <c r="M29" s="15">
        <f>[25]Junho!$G$16</f>
        <v>47</v>
      </c>
      <c r="N29" s="15">
        <f>[25]Junho!$G$17</f>
        <v>47</v>
      </c>
      <c r="O29" s="15">
        <f>[25]Junho!$G$18</f>
        <v>39</v>
      </c>
      <c r="P29" s="15">
        <f>[25]Junho!$G$19</f>
        <v>36</v>
      </c>
      <c r="Q29" s="15">
        <f>[25]Junho!$G$20</f>
        <v>38</v>
      </c>
      <c r="R29" s="15">
        <f>[25]Junho!$G$21</f>
        <v>41</v>
      </c>
      <c r="S29" s="15">
        <f>[25]Junho!$G$22</f>
        <v>30</v>
      </c>
      <c r="T29" s="15">
        <f>[25]Junho!$G$23</f>
        <v>37</v>
      </c>
      <c r="U29" s="15">
        <f>[25]Junho!$G$24</f>
        <v>63</v>
      </c>
      <c r="V29" s="15">
        <f>[25]Junho!$G$25</f>
        <v>94</v>
      </c>
      <c r="W29" s="15">
        <f>[25]Junho!$G$26</f>
        <v>63</v>
      </c>
      <c r="X29" s="15">
        <f>[25]Junho!$G$27</f>
        <v>43</v>
      </c>
      <c r="Y29" s="15">
        <f>[25]Junho!$G$28</f>
        <v>42</v>
      </c>
      <c r="Z29" s="15">
        <f>[25]Junho!$G$29</f>
        <v>51</v>
      </c>
      <c r="AA29" s="15">
        <f>[25]Junho!$G$30</f>
        <v>51</v>
      </c>
      <c r="AB29" s="15">
        <f>[25]Junho!$G$31</f>
        <v>43</v>
      </c>
      <c r="AC29" s="15">
        <f>[25]Junho!$G$32</f>
        <v>40</v>
      </c>
      <c r="AD29" s="15">
        <f>[25]Junho!$G$33</f>
        <v>39</v>
      </c>
      <c r="AE29" s="15">
        <f>[25]Junho!$G$34</f>
        <v>29</v>
      </c>
      <c r="AF29" s="7">
        <f t="shared" si="1"/>
        <v>29</v>
      </c>
      <c r="AG29" s="24">
        <f t="shared" si="2"/>
        <v>52.2</v>
      </c>
    </row>
    <row r="30" spans="1:33" s="5" customFormat="1" ht="17.100000000000001" customHeight="1" x14ac:dyDescent="0.2">
      <c r="A30" s="11" t="s">
        <v>35</v>
      </c>
      <c r="B30" s="21">
        <f>MIN(B5:B29)</f>
        <v>38</v>
      </c>
      <c r="C30" s="21">
        <f t="shared" ref="C30:AE30" si="3">MIN(C5:C29)</f>
        <v>39</v>
      </c>
      <c r="D30" s="21">
        <f t="shared" si="3"/>
        <v>30</v>
      </c>
      <c r="E30" s="21">
        <f t="shared" si="3"/>
        <v>35</v>
      </c>
      <c r="F30" s="21">
        <f t="shared" si="3"/>
        <v>41</v>
      </c>
      <c r="G30" s="21">
        <f t="shared" si="3"/>
        <v>38</v>
      </c>
      <c r="H30" s="21">
        <f t="shared" si="3"/>
        <v>37</v>
      </c>
      <c r="I30" s="21">
        <f t="shared" si="3"/>
        <v>29</v>
      </c>
      <c r="J30" s="21">
        <f t="shared" si="3"/>
        <v>51</v>
      </c>
      <c r="K30" s="21">
        <f t="shared" si="3"/>
        <v>50</v>
      </c>
      <c r="L30" s="21">
        <f t="shared" si="3"/>
        <v>42</v>
      </c>
      <c r="M30" s="21">
        <f t="shared" si="3"/>
        <v>39</v>
      </c>
      <c r="N30" s="21">
        <f t="shared" si="3"/>
        <v>33</v>
      </c>
      <c r="O30" s="21">
        <f t="shared" si="3"/>
        <v>32</v>
      </c>
      <c r="P30" s="21">
        <f t="shared" si="3"/>
        <v>29</v>
      </c>
      <c r="Q30" s="21">
        <f t="shared" si="3"/>
        <v>31</v>
      </c>
      <c r="R30" s="21">
        <f t="shared" si="3"/>
        <v>34</v>
      </c>
      <c r="S30" s="21">
        <f t="shared" si="3"/>
        <v>26</v>
      </c>
      <c r="T30" s="21">
        <f t="shared" si="3"/>
        <v>31</v>
      </c>
      <c r="U30" s="21">
        <f t="shared" si="3"/>
        <v>51</v>
      </c>
      <c r="V30" s="21">
        <f t="shared" si="3"/>
        <v>58</v>
      </c>
      <c r="W30" s="21">
        <f t="shared" si="3"/>
        <v>52</v>
      </c>
      <c r="X30" s="21">
        <f t="shared" si="3"/>
        <v>38</v>
      </c>
      <c r="Y30" s="21">
        <f t="shared" si="3"/>
        <v>38</v>
      </c>
      <c r="Z30" s="21">
        <f t="shared" si="3"/>
        <v>26</v>
      </c>
      <c r="AA30" s="21">
        <f t="shared" si="3"/>
        <v>43</v>
      </c>
      <c r="AB30" s="21">
        <f t="shared" si="3"/>
        <v>34</v>
      </c>
      <c r="AC30" s="21">
        <f t="shared" si="3"/>
        <v>29</v>
      </c>
      <c r="AD30" s="21">
        <f t="shared" si="3"/>
        <v>28</v>
      </c>
      <c r="AE30" s="21">
        <f t="shared" si="3"/>
        <v>26</v>
      </c>
      <c r="AF30" s="8">
        <f>MIN(AF5:AF29)</f>
        <v>26</v>
      </c>
      <c r="AG30" s="33">
        <f>AVERAGE(AG5:AG29)</f>
        <v>54.873149425287366</v>
      </c>
    </row>
  </sheetData>
  <mergeCells count="33">
    <mergeCell ref="X3:X4"/>
    <mergeCell ref="Z3:Z4"/>
    <mergeCell ref="AE3:AE4"/>
    <mergeCell ref="AA3:AA4"/>
    <mergeCell ref="AB3:AB4"/>
    <mergeCell ref="AC3:AC4"/>
    <mergeCell ref="AD3:AD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M3:M4"/>
    <mergeCell ref="A1:AF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workbookViewId="0">
      <selection activeCell="V30" sqref="V30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7.42578125" style="18" bestFit="1" customWidth="1"/>
  </cols>
  <sheetData>
    <row r="1" spans="1:32" ht="20.100000000000001" customHeight="1" thickBot="1" x14ac:dyDescent="0.25">
      <c r="A1" s="58" t="s">
        <v>28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32" s="4" customFormat="1" ht="20.100000000000001" customHeight="1" x14ac:dyDescent="0.2">
      <c r="A2" s="59" t="s">
        <v>21</v>
      </c>
      <c r="B2" s="56" t="s">
        <v>56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spans="1:32" s="5" customFormat="1" ht="20.100000000000001" customHeight="1" x14ac:dyDescent="0.2">
      <c r="A3" s="60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30" t="s">
        <v>41</v>
      </c>
    </row>
    <row r="4" spans="1:32" s="5" customFormat="1" ht="20.100000000000001" customHeight="1" thickBot="1" x14ac:dyDescent="0.2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29" t="s">
        <v>39</v>
      </c>
    </row>
    <row r="5" spans="1:32" s="5" customFormat="1" ht="20.100000000000001" customHeight="1" thickTop="1" x14ac:dyDescent="0.2">
      <c r="A5" s="9" t="s">
        <v>45</v>
      </c>
      <c r="B5" s="40">
        <f>[1]Junho!$H$5</f>
        <v>2.1</v>
      </c>
      <c r="C5" s="40">
        <f>[1]Junho!$H$6</f>
        <v>2.5</v>
      </c>
      <c r="D5" s="40">
        <f>[1]Junho!$H$7</f>
        <v>3.3</v>
      </c>
      <c r="E5" s="40">
        <f>[1]Junho!$H$8</f>
        <v>5.6</v>
      </c>
      <c r="F5" s="40">
        <f>[1]Junho!$H$9</f>
        <v>3.4</v>
      </c>
      <c r="G5" s="40">
        <f>[1]Junho!$H$10</f>
        <v>1.6</v>
      </c>
      <c r="H5" s="40">
        <f>[1]Junho!$H$11</f>
        <v>3.4</v>
      </c>
      <c r="I5" s="40">
        <f>[1]Junho!$H$12</f>
        <v>2.5</v>
      </c>
      <c r="J5" s="40">
        <f>[1]Junho!$H$13</f>
        <v>2.1</v>
      </c>
      <c r="K5" s="40">
        <f>[1]Junho!$H$14</f>
        <v>3.1</v>
      </c>
      <c r="L5" s="40">
        <f>[1]Junho!$H$15</f>
        <v>1.9</v>
      </c>
      <c r="M5" s="40">
        <f>[1]Junho!$H$16</f>
        <v>2.9</v>
      </c>
      <c r="N5" s="40">
        <f>[1]Junho!$H$17</f>
        <v>3.6</v>
      </c>
      <c r="O5" s="40">
        <f>[1]Junho!$H$18</f>
        <v>2.2999999999999998</v>
      </c>
      <c r="P5" s="40">
        <f>[1]Junho!$H$19</f>
        <v>2.6</v>
      </c>
      <c r="Q5" s="40">
        <f>[1]Junho!$H$20</f>
        <v>2</v>
      </c>
      <c r="R5" s="40">
        <f>[1]Junho!$H$21</f>
        <v>3.9</v>
      </c>
      <c r="S5" s="40">
        <f>[1]Junho!$H$22</f>
        <v>6</v>
      </c>
      <c r="T5" s="40">
        <f>[1]Junho!$H$23</f>
        <v>6.2</v>
      </c>
      <c r="U5" s="40">
        <f>[1]Junho!$H$24</f>
        <v>3.4</v>
      </c>
      <c r="V5" s="40">
        <f>[1]Junho!$H$25</f>
        <v>3.6</v>
      </c>
      <c r="W5" s="40">
        <f>[1]Junho!$H$26</f>
        <v>3.6</v>
      </c>
      <c r="X5" s="40">
        <f>[1]Junho!$H$27</f>
        <v>2</v>
      </c>
      <c r="Y5" s="40">
        <f>[1]Junho!$H$28</f>
        <v>1.9</v>
      </c>
      <c r="Z5" s="40">
        <f>[1]Junho!$H$29</f>
        <v>1.7</v>
      </c>
      <c r="AA5" s="40">
        <f>[1]Junho!$H$30</f>
        <v>2.8</v>
      </c>
      <c r="AB5" s="40">
        <f>[1]Junho!$H$31</f>
        <v>3.1</v>
      </c>
      <c r="AC5" s="40">
        <f>[1]Junho!$H$32</f>
        <v>3.9</v>
      </c>
      <c r="AD5" s="40">
        <f>[1]Junho!$H$33</f>
        <v>3.2</v>
      </c>
      <c r="AE5" s="40">
        <f>[1]Junho!$H$34</f>
        <v>1.6</v>
      </c>
      <c r="AF5" s="41">
        <f>MAX(B5:AE5)</f>
        <v>6.2</v>
      </c>
    </row>
    <row r="6" spans="1:32" ht="17.100000000000001" customHeight="1" x14ac:dyDescent="0.2">
      <c r="A6" s="10" t="s">
        <v>0</v>
      </c>
      <c r="B6" s="3">
        <f>[2]Junho!$H$5</f>
        <v>5.7600000000000007</v>
      </c>
      <c r="C6" s="3">
        <f>[2]Junho!$H$6</f>
        <v>14.4</v>
      </c>
      <c r="D6" s="3">
        <f>[2]Junho!$H$7</f>
        <v>27.36</v>
      </c>
      <c r="E6" s="3">
        <f>[2]Junho!$H$8</f>
        <v>21.240000000000002</v>
      </c>
      <c r="F6" s="3">
        <f>[2]Junho!$H$9</f>
        <v>16.920000000000002</v>
      </c>
      <c r="G6" s="3">
        <f>[2]Junho!$H$10</f>
        <v>17.28</v>
      </c>
      <c r="H6" s="3">
        <f>[2]Junho!$H$11</f>
        <v>19.079999999999998</v>
      </c>
      <c r="I6" s="3">
        <f>[2]Junho!$H$12</f>
        <v>10.08</v>
      </c>
      <c r="J6" s="3">
        <f>[2]Junho!$H$13</f>
        <v>16.920000000000002</v>
      </c>
      <c r="K6" s="3">
        <f>[2]Junho!$H$14</f>
        <v>14.04</v>
      </c>
      <c r="L6" s="3">
        <f>[2]Junho!$H$15</f>
        <v>11.16</v>
      </c>
      <c r="M6" s="3">
        <f>[2]Junho!$H$16</f>
        <v>14.04</v>
      </c>
      <c r="N6" s="3">
        <f>[2]Junho!$H$17</f>
        <v>13.32</v>
      </c>
      <c r="O6" s="3">
        <f>[2]Junho!$H$18</f>
        <v>12.6</v>
      </c>
      <c r="P6" s="3">
        <f>[2]Junho!$H$19</f>
        <v>11.520000000000001</v>
      </c>
      <c r="Q6" s="3">
        <f>[2]Junho!$H$20</f>
        <v>8.2799999999999994</v>
      </c>
      <c r="R6" s="3">
        <f>[2]Junho!$H$21</f>
        <v>12.6</v>
      </c>
      <c r="S6" s="3">
        <f>[2]Junho!$H$22</f>
        <v>20.16</v>
      </c>
      <c r="T6" s="3">
        <f>[2]Junho!$H$23</f>
        <v>5.7600000000000007</v>
      </c>
      <c r="U6" s="3">
        <f>[2]Junho!$H$24</f>
        <v>15.840000000000002</v>
      </c>
      <c r="V6" s="3">
        <f>[2]Junho!$H$25</f>
        <v>10.08</v>
      </c>
      <c r="W6" s="3">
        <f>[2]Junho!$H$26</f>
        <v>15.120000000000001</v>
      </c>
      <c r="X6" s="3">
        <f>[2]Junho!$H$27</f>
        <v>12.6</v>
      </c>
      <c r="Y6" s="3">
        <f>[2]Junho!$H$28</f>
        <v>14.04</v>
      </c>
      <c r="Z6" s="3">
        <f>[2]Junho!$H$29</f>
        <v>8.64</v>
      </c>
      <c r="AA6" s="3">
        <f>[2]Junho!$H$30</f>
        <v>19.440000000000001</v>
      </c>
      <c r="AB6" s="3">
        <f>[2]Junho!$H$31</f>
        <v>15.48</v>
      </c>
      <c r="AC6" s="3">
        <f>[2]Junho!$H$32</f>
        <v>13.68</v>
      </c>
      <c r="AD6" s="3">
        <f>[2]Junho!$H$33</f>
        <v>15.48</v>
      </c>
      <c r="AE6" s="3">
        <f>[2]Junho!$H$34</f>
        <v>12.24</v>
      </c>
      <c r="AF6" s="16">
        <f>MAX(B6:AE6)</f>
        <v>27.36</v>
      </c>
    </row>
    <row r="7" spans="1:32" ht="17.100000000000001" customHeight="1" x14ac:dyDescent="0.2">
      <c r="A7" s="10" t="s">
        <v>1</v>
      </c>
      <c r="B7" s="3">
        <f>[3]Junho!$H$5</f>
        <v>8.2799999999999994</v>
      </c>
      <c r="C7" s="3">
        <f>[3]Junho!$H$6</f>
        <v>12.6</v>
      </c>
      <c r="D7" s="3">
        <f>[3]Junho!$H$7</f>
        <v>14.4</v>
      </c>
      <c r="E7" s="3">
        <f>[3]Junho!$H$8</f>
        <v>18.36</v>
      </c>
      <c r="F7" s="3">
        <f>[3]Junho!$H$9</f>
        <v>14.4</v>
      </c>
      <c r="G7" s="3">
        <f>[3]Junho!$H$10</f>
        <v>8.64</v>
      </c>
      <c r="H7" s="3">
        <f>[3]Junho!$H$11</f>
        <v>12.24</v>
      </c>
      <c r="I7" s="3">
        <f>[3]Junho!$H$12</f>
        <v>8.2799999999999994</v>
      </c>
      <c r="J7" s="3">
        <f>[3]Junho!$H$13</f>
        <v>10.08</v>
      </c>
      <c r="K7" s="3">
        <f>[3]Junho!$H$14</f>
        <v>6.12</v>
      </c>
      <c r="L7" s="3">
        <f>[3]Junho!$H$15</f>
        <v>5.7600000000000007</v>
      </c>
      <c r="M7" s="3">
        <f>[3]Junho!$H$16</f>
        <v>12.96</v>
      </c>
      <c r="N7" s="3">
        <f>[3]Junho!$H$17</f>
        <v>11.520000000000001</v>
      </c>
      <c r="O7" s="3">
        <f>[3]Junho!$H$18</f>
        <v>10.8</v>
      </c>
      <c r="P7" s="3">
        <f>[3]Junho!$H$19</f>
        <v>6.84</v>
      </c>
      <c r="Q7" s="3">
        <f>[3]Junho!$H$20</f>
        <v>6.12</v>
      </c>
      <c r="R7" s="3">
        <f>[3]Junho!$H$21</f>
        <v>12.6</v>
      </c>
      <c r="S7" s="3">
        <f>[3]Junho!$H$22</f>
        <v>13.68</v>
      </c>
      <c r="T7" s="3">
        <f>[3]Junho!$H$23</f>
        <v>15.48</v>
      </c>
      <c r="U7" s="3">
        <f>[3]Junho!$H$24</f>
        <v>7.2</v>
      </c>
      <c r="V7" s="3">
        <f>[3]Junho!$H$25</f>
        <v>10.08</v>
      </c>
      <c r="W7" s="3">
        <f>[3]Junho!$H$26</f>
        <v>8.2799999999999994</v>
      </c>
      <c r="X7" s="3">
        <f>[3]Junho!$H$27</f>
        <v>12.96</v>
      </c>
      <c r="Y7" s="3">
        <f>[3]Junho!$H$28</f>
        <v>4.32</v>
      </c>
      <c r="Z7" s="3">
        <f>[3]Junho!$H$29</f>
        <v>6.48</v>
      </c>
      <c r="AA7" s="3">
        <f>[3]Junho!$H$30</f>
        <v>7.2</v>
      </c>
      <c r="AB7" s="3">
        <f>[3]Junho!$H$31</f>
        <v>9.3600000000000012</v>
      </c>
      <c r="AC7" s="3">
        <f>[3]Junho!$H$32</f>
        <v>14.76</v>
      </c>
      <c r="AD7" s="3">
        <f>[3]Junho!$H$33</f>
        <v>14.4</v>
      </c>
      <c r="AE7" s="3">
        <f>[3]Junho!$H$34</f>
        <v>11.879999999999999</v>
      </c>
      <c r="AF7" s="16">
        <f t="shared" ref="AF7:AF29" si="1">MAX(B7:AE7)</f>
        <v>18.36</v>
      </c>
    </row>
    <row r="8" spans="1:32" ht="17.100000000000001" customHeight="1" x14ac:dyDescent="0.2">
      <c r="A8" s="10" t="s">
        <v>49</v>
      </c>
      <c r="B8" s="3">
        <f>[4]Junho!$H$5</f>
        <v>6.7200000000000006</v>
      </c>
      <c r="C8" s="3">
        <f>[4]Junho!$H$6</f>
        <v>11.200000000000001</v>
      </c>
      <c r="D8" s="3">
        <f>[4]Junho!$H$7</f>
        <v>19.840000000000003</v>
      </c>
      <c r="E8" s="3">
        <f>[4]Junho!$H$8</f>
        <v>20.16</v>
      </c>
      <c r="F8" s="3">
        <f>[4]Junho!$H$9</f>
        <v>11.200000000000001</v>
      </c>
      <c r="G8" s="3">
        <f>[4]Junho!$H$10</f>
        <v>15.040000000000001</v>
      </c>
      <c r="H8" s="3">
        <f>[4]Junho!$H$11</f>
        <v>16.32</v>
      </c>
      <c r="I8" s="3">
        <f>[4]Junho!$H$12</f>
        <v>52.224000000000004</v>
      </c>
      <c r="J8" s="3">
        <f>[4]Junho!$H$13</f>
        <v>7.0400000000000009</v>
      </c>
      <c r="K8" s="3">
        <f>[4]Junho!$H$14</f>
        <v>9.2799999999999994</v>
      </c>
      <c r="L8" s="3">
        <f>[4]Junho!$H$15</f>
        <v>6.7200000000000006</v>
      </c>
      <c r="M8" s="3">
        <f>[4]Junho!$H$16</f>
        <v>11.200000000000001</v>
      </c>
      <c r="N8" s="3">
        <f>[4]Junho!$H$17</f>
        <v>9.9200000000000017</v>
      </c>
      <c r="O8" s="3">
        <f>[4]Junho!$H$18</f>
        <v>8.9599999999999991</v>
      </c>
      <c r="P8" s="3">
        <f>[4]Junho!$H$19</f>
        <v>11.520000000000001</v>
      </c>
      <c r="Q8" s="3">
        <f>[4]Junho!$H$20</f>
        <v>11.840000000000002</v>
      </c>
      <c r="R8" s="3">
        <f>[4]Junho!$H$21</f>
        <v>10.56</v>
      </c>
      <c r="S8" s="3">
        <f>[4]Junho!$H$22</f>
        <v>12.16</v>
      </c>
      <c r="T8" s="3">
        <f>[4]Junho!$H$23</f>
        <v>7.0400000000000009</v>
      </c>
      <c r="U8" s="3">
        <f>[4]Junho!$H$24</f>
        <v>13.76</v>
      </c>
      <c r="V8" s="3">
        <f>[4]Junho!$H$25</f>
        <v>11.200000000000001</v>
      </c>
      <c r="W8" s="3">
        <f>[4]Junho!$H$26</f>
        <v>12.48</v>
      </c>
      <c r="X8" s="3">
        <f>[4]Junho!$H$27</f>
        <v>6.7200000000000006</v>
      </c>
      <c r="Y8" s="3">
        <f>[4]Junho!$H$28</f>
        <v>10.88</v>
      </c>
      <c r="Z8" s="3">
        <f>[4]Junho!$H$29</f>
        <v>14.080000000000002</v>
      </c>
      <c r="AA8" s="3">
        <f>[4]Junho!$H$30</f>
        <v>12.16</v>
      </c>
      <c r="AB8" s="3">
        <f>[4]Junho!$H$31</f>
        <v>10.56</v>
      </c>
      <c r="AC8" s="3">
        <f>[4]Junho!$H$32</f>
        <v>10.88</v>
      </c>
      <c r="AD8" s="3">
        <f>[4]Junho!$H$33</f>
        <v>10.56</v>
      </c>
      <c r="AE8" s="3">
        <f>[4]Junho!$H$34</f>
        <v>9.6000000000000014</v>
      </c>
      <c r="AF8" s="16">
        <f t="shared" si="1"/>
        <v>52.224000000000004</v>
      </c>
    </row>
    <row r="9" spans="1:32" ht="17.100000000000001" customHeight="1" x14ac:dyDescent="0.2">
      <c r="A9" s="10" t="s">
        <v>2</v>
      </c>
      <c r="B9" s="3">
        <f>[5]Junho!$H$5</f>
        <v>8.9599999999999991</v>
      </c>
      <c r="C9" s="3">
        <f>[5]Junho!$H$6</f>
        <v>12.48</v>
      </c>
      <c r="D9" s="3">
        <f>[5]Junho!$H$7</f>
        <v>15.040000000000001</v>
      </c>
      <c r="E9" s="3">
        <f>[5]Junho!$H$8</f>
        <v>24.32</v>
      </c>
      <c r="F9" s="3">
        <f>[5]Junho!$H$9</f>
        <v>17.919999999999998</v>
      </c>
      <c r="G9" s="3">
        <f>[5]Junho!$H$10</f>
        <v>18.559999999999999</v>
      </c>
      <c r="H9" s="3">
        <f>[5]Junho!$H$11</f>
        <v>26.560000000000002</v>
      </c>
      <c r="I9" s="3">
        <f>[5]Junho!$H$12</f>
        <v>11.840000000000002</v>
      </c>
      <c r="J9" s="3">
        <f>[5]Junho!$H$13</f>
        <v>20.8</v>
      </c>
      <c r="K9" s="3">
        <f>[5]Junho!$H$14</f>
        <v>20.16</v>
      </c>
      <c r="L9" s="3">
        <f>[5]Junho!$H$15</f>
        <v>8.32</v>
      </c>
      <c r="M9" s="3">
        <f>[5]Junho!$H$16</f>
        <v>16</v>
      </c>
      <c r="N9" s="3">
        <f>[5]Junho!$H$17</f>
        <v>15.36</v>
      </c>
      <c r="O9" s="3">
        <f>[5]Junho!$H$18</f>
        <v>21.12</v>
      </c>
      <c r="P9" s="3">
        <f>[5]Junho!$H$19</f>
        <v>16.64</v>
      </c>
      <c r="Q9" s="3">
        <f>[5]Junho!$H$20</f>
        <v>11.200000000000001</v>
      </c>
      <c r="R9" s="3">
        <f>[5]Junho!$H$21</f>
        <v>16.96</v>
      </c>
      <c r="S9" s="3">
        <f>[5]Junho!$H$22</f>
        <v>23.680000000000003</v>
      </c>
      <c r="T9" s="3">
        <f>[5]Junho!$H$23</f>
        <v>22.080000000000002</v>
      </c>
      <c r="U9" s="3">
        <f>[5]Junho!$H$24</f>
        <v>20.480000000000004</v>
      </c>
      <c r="V9" s="3">
        <f>[5]Junho!$H$25</f>
        <v>16.96</v>
      </c>
      <c r="W9" s="3">
        <f>[5]Junho!$H$26</f>
        <v>11.840000000000002</v>
      </c>
      <c r="X9" s="3">
        <f>[5]Junho!$H$27</f>
        <v>18.559999999999999</v>
      </c>
      <c r="Y9" s="3">
        <f>[5]Junho!$H$28</f>
        <v>15.36</v>
      </c>
      <c r="Z9" s="3">
        <f>[5]Junho!$H$29</f>
        <v>17.28</v>
      </c>
      <c r="AA9" s="3">
        <f>[5]Junho!$H$30</f>
        <v>22.080000000000002</v>
      </c>
      <c r="AB9" s="3">
        <f>[5]Junho!$H$31</f>
        <v>21.44</v>
      </c>
      <c r="AC9" s="3">
        <f>[5]Junho!$H$32</f>
        <v>18.559999999999999</v>
      </c>
      <c r="AD9" s="3">
        <f>[5]Junho!$H$33</f>
        <v>13.440000000000001</v>
      </c>
      <c r="AE9" s="3">
        <f>[5]Junho!$H$34</f>
        <v>12.8</v>
      </c>
      <c r="AF9" s="16">
        <f t="shared" si="1"/>
        <v>26.560000000000002</v>
      </c>
    </row>
    <row r="10" spans="1:32" ht="17.100000000000001" customHeight="1" x14ac:dyDescent="0.2">
      <c r="A10" s="10" t="s">
        <v>3</v>
      </c>
      <c r="B10" s="3">
        <f>[6]Junho!$H$5</f>
        <v>7.9200000000000008</v>
      </c>
      <c r="C10" s="3">
        <f>[6]Junho!$H$6</f>
        <v>8.2799999999999994</v>
      </c>
      <c r="D10" s="3">
        <f>[6]Junho!$H$7</f>
        <v>9.3600000000000012</v>
      </c>
      <c r="E10" s="3">
        <f>[6]Junho!$H$8</f>
        <v>18.36</v>
      </c>
      <c r="F10" s="3">
        <f>[6]Junho!$H$9</f>
        <v>13.32</v>
      </c>
      <c r="G10" s="3">
        <f>[6]Junho!$H$10</f>
        <v>7.5600000000000005</v>
      </c>
      <c r="H10" s="3">
        <f>[6]Junho!$H$11</f>
        <v>12.24</v>
      </c>
      <c r="I10" s="3">
        <f>[6]Junho!$H$12</f>
        <v>9.7200000000000006</v>
      </c>
      <c r="J10" s="3">
        <f>[6]Junho!$H$13</f>
        <v>10.08</v>
      </c>
      <c r="K10" s="3">
        <f>[6]Junho!$H$14</f>
        <v>14.76</v>
      </c>
      <c r="L10" s="3">
        <f>[6]Junho!$H$15</f>
        <v>6.48</v>
      </c>
      <c r="M10" s="3">
        <f>[6]Junho!$H$16</f>
        <v>10.44</v>
      </c>
      <c r="N10" s="3">
        <f>[6]Junho!$H$17</f>
        <v>11.16</v>
      </c>
      <c r="O10" s="3">
        <f>[6]Junho!$H$18</f>
        <v>7.2</v>
      </c>
      <c r="P10" s="3">
        <f>[6]Junho!$H$19</f>
        <v>10.08</v>
      </c>
      <c r="Q10" s="3">
        <f>[6]Junho!$H$20</f>
        <v>7.2</v>
      </c>
      <c r="R10" s="3">
        <f>[6]Junho!$H$21</f>
        <v>14.04</v>
      </c>
      <c r="S10" s="3">
        <f>[6]Junho!$H$22</f>
        <v>16.920000000000002</v>
      </c>
      <c r="T10" s="3">
        <f>[6]Junho!$H$23</f>
        <v>20.52</v>
      </c>
      <c r="U10" s="3">
        <f>[6]Junho!$H$24</f>
        <v>24.48</v>
      </c>
      <c r="V10" s="3">
        <f>[6]Junho!$H$25</f>
        <v>11.879999999999999</v>
      </c>
      <c r="W10" s="3">
        <f>[6]Junho!$H$26</f>
        <v>16.2</v>
      </c>
      <c r="X10" s="3">
        <f>[6]Junho!$H$27</f>
        <v>12.6</v>
      </c>
      <c r="Y10" s="3">
        <f>[6]Junho!$H$28</f>
        <v>9.7200000000000006</v>
      </c>
      <c r="Z10" s="3">
        <f>[6]Junho!$H$29</f>
        <v>7.5600000000000005</v>
      </c>
      <c r="AA10" s="3">
        <f>[6]Junho!$H$30</f>
        <v>13.32</v>
      </c>
      <c r="AB10" s="3">
        <f>[6]Junho!$H$31</f>
        <v>10.08</v>
      </c>
      <c r="AC10" s="3">
        <f>[6]Junho!$H$32</f>
        <v>14.4</v>
      </c>
      <c r="AD10" s="3">
        <f>[6]Junho!$H$33</f>
        <v>12.24</v>
      </c>
      <c r="AE10" s="3">
        <f>[6]Junho!$H$34</f>
        <v>6.12</v>
      </c>
      <c r="AF10" s="16">
        <f t="shared" si="1"/>
        <v>24.48</v>
      </c>
    </row>
    <row r="11" spans="1:32" ht="17.100000000000001" customHeight="1" x14ac:dyDescent="0.2">
      <c r="A11" s="10" t="s">
        <v>4</v>
      </c>
      <c r="B11" s="3">
        <f>[7]Junho!$H$5</f>
        <v>7.5600000000000005</v>
      </c>
      <c r="C11" s="3">
        <f>[7]Junho!$H$6</f>
        <v>15.48</v>
      </c>
      <c r="D11" s="3">
        <f>[7]Junho!$H$7</f>
        <v>16.2</v>
      </c>
      <c r="E11" s="3">
        <f>[7]Junho!$H$8</f>
        <v>27</v>
      </c>
      <c r="F11" s="3">
        <f>[7]Junho!$H$9</f>
        <v>27.720000000000002</v>
      </c>
      <c r="G11" s="3">
        <f>[7]Junho!$H$10</f>
        <v>10.08</v>
      </c>
      <c r="H11" s="3">
        <f>[7]Junho!$H$11</f>
        <v>11.16</v>
      </c>
      <c r="I11" s="3">
        <f>[7]Junho!$H$12</f>
        <v>10.44</v>
      </c>
      <c r="J11" s="3">
        <f>[7]Junho!$H$13</f>
        <v>18.720000000000002</v>
      </c>
      <c r="K11" s="3">
        <f>[7]Junho!$H$14</f>
        <v>19.079999999999998</v>
      </c>
      <c r="L11" s="3">
        <f>[7]Junho!$H$15</f>
        <v>11.16</v>
      </c>
      <c r="M11" s="3">
        <f>[7]Junho!$H$16</f>
        <v>18</v>
      </c>
      <c r="N11" s="3">
        <f>[7]Junho!$H$17</f>
        <v>19.8</v>
      </c>
      <c r="O11" s="3">
        <f>[7]Junho!$H$18</f>
        <v>12.96</v>
      </c>
      <c r="P11" s="3">
        <f>[7]Junho!$H$19</f>
        <v>11.879999999999999</v>
      </c>
      <c r="Q11" s="3">
        <f>[7]Junho!$H$20</f>
        <v>10.8</v>
      </c>
      <c r="R11" s="3">
        <f>[7]Junho!$H$21</f>
        <v>12.6</v>
      </c>
      <c r="S11" s="3">
        <f>[7]Junho!$H$22</f>
        <v>30.6</v>
      </c>
      <c r="T11" s="3">
        <f>[7]Junho!$H$23</f>
        <v>34.200000000000003</v>
      </c>
      <c r="U11" s="3">
        <f>[7]Junho!$H$24</f>
        <v>35.64</v>
      </c>
      <c r="V11" s="3">
        <f>[7]Junho!$H$25</f>
        <v>29.52</v>
      </c>
      <c r="W11" s="3">
        <f>[7]Junho!$H$26</f>
        <v>14.04</v>
      </c>
      <c r="X11" s="3">
        <f>[7]Junho!$H$27</f>
        <v>18</v>
      </c>
      <c r="Y11" s="3">
        <f>[7]Junho!$H$28</f>
        <v>14.04</v>
      </c>
      <c r="Z11" s="3">
        <f>[7]Junho!$H$29</f>
        <v>12.24</v>
      </c>
      <c r="AA11" s="3">
        <f>[7]Junho!$H$30</f>
        <v>18</v>
      </c>
      <c r="AB11" s="3">
        <f>[7]Junho!$H$31</f>
        <v>16.920000000000002</v>
      </c>
      <c r="AC11" s="3">
        <f>[7]Junho!$H$32</f>
        <v>15.48</v>
      </c>
      <c r="AD11" s="3">
        <f>[7]Junho!$H$33</f>
        <v>12.24</v>
      </c>
      <c r="AE11" s="3">
        <f>[7]Junho!$H$34</f>
        <v>9.7200000000000006</v>
      </c>
      <c r="AF11" s="16">
        <f t="shared" si="1"/>
        <v>35.64</v>
      </c>
    </row>
    <row r="12" spans="1:32" ht="17.100000000000001" customHeight="1" x14ac:dyDescent="0.2">
      <c r="A12" s="10" t="s">
        <v>5</v>
      </c>
      <c r="B12" s="3">
        <f>[8]Junho!$H$5</f>
        <v>7.9200000000000008</v>
      </c>
      <c r="C12" s="3">
        <f>[8]Junho!$H$6</f>
        <v>12.96</v>
      </c>
      <c r="D12" s="3">
        <f>[8]Junho!$H$7</f>
        <v>18.720000000000002</v>
      </c>
      <c r="E12" s="3">
        <f>[8]Junho!$H$8</f>
        <v>30.96</v>
      </c>
      <c r="F12" s="3">
        <f>[8]Junho!$H$9</f>
        <v>20.52</v>
      </c>
      <c r="G12" s="3">
        <f>[8]Junho!$H$10</f>
        <v>16.559999999999999</v>
      </c>
      <c r="H12" s="3">
        <f>[8]Junho!$H$11</f>
        <v>20.52</v>
      </c>
      <c r="I12" s="3">
        <f>[8]Junho!$H$12</f>
        <v>18</v>
      </c>
      <c r="J12" s="3">
        <f>[8]Junho!$H$13</f>
        <v>19.079999999999998</v>
      </c>
      <c r="K12" s="3">
        <f>[8]Junho!$H$14</f>
        <v>10.08</v>
      </c>
      <c r="L12" s="3">
        <f>[8]Junho!$H$15</f>
        <v>9</v>
      </c>
      <c r="M12" s="3">
        <f>[8]Junho!$H$16</f>
        <v>13.68</v>
      </c>
      <c r="N12" s="3">
        <f>[8]Junho!$H$17</f>
        <v>17.28</v>
      </c>
      <c r="O12" s="3">
        <f>[8]Junho!$H$18</f>
        <v>14.04</v>
      </c>
      <c r="P12" s="3">
        <f>[8]Junho!$H$19</f>
        <v>10.44</v>
      </c>
      <c r="Q12" s="3">
        <f>[8]Junho!$H$20</f>
        <v>10.8</v>
      </c>
      <c r="R12" s="3">
        <f>[8]Junho!$H$21</f>
        <v>16.559999999999999</v>
      </c>
      <c r="S12" s="3">
        <f>[8]Junho!$H$22</f>
        <v>21.96</v>
      </c>
      <c r="T12" s="3">
        <f>[8]Junho!$H$23</f>
        <v>26.28</v>
      </c>
      <c r="U12" s="3">
        <f>[8]Junho!$H$24</f>
        <v>12.24</v>
      </c>
      <c r="V12" s="3">
        <f>[8]Junho!$H$25</f>
        <v>16.2</v>
      </c>
      <c r="W12" s="3">
        <f>[8]Junho!$H$26</f>
        <v>17.64</v>
      </c>
      <c r="X12" s="3">
        <f>[8]Junho!$H$27</f>
        <v>16.920000000000002</v>
      </c>
      <c r="Y12" s="3">
        <f>[8]Junho!$H$28</f>
        <v>14.04</v>
      </c>
      <c r="Z12" s="3">
        <f>[8]Junho!$H$29</f>
        <v>13.68</v>
      </c>
      <c r="AA12" s="3">
        <f>[8]Junho!$H$30</f>
        <v>10.08</v>
      </c>
      <c r="AB12" s="3">
        <f>[8]Junho!$H$31</f>
        <v>15.120000000000001</v>
      </c>
      <c r="AC12" s="3">
        <f>[8]Junho!$H$32</f>
        <v>15.48</v>
      </c>
      <c r="AD12" s="3">
        <f>[8]Junho!$H$33</f>
        <v>14.76</v>
      </c>
      <c r="AE12" s="3">
        <f>[8]Junho!$H$34</f>
        <v>15.840000000000002</v>
      </c>
      <c r="AF12" s="16">
        <f t="shared" si="1"/>
        <v>30.96</v>
      </c>
    </row>
    <row r="13" spans="1:32" ht="17.100000000000001" customHeight="1" x14ac:dyDescent="0.2">
      <c r="A13" s="10" t="s">
        <v>6</v>
      </c>
      <c r="B13" s="3">
        <f>[9]Junho!$H$5</f>
        <v>0</v>
      </c>
      <c r="C13" s="3">
        <f>[9]Junho!$H$6</f>
        <v>0</v>
      </c>
      <c r="D13" s="3">
        <f>[9]Junho!$H$7</f>
        <v>4.32</v>
      </c>
      <c r="E13" s="3">
        <f>[9]Junho!$H$8</f>
        <v>14.76</v>
      </c>
      <c r="F13" s="3">
        <f>[9]Junho!$H$9</f>
        <v>15.48</v>
      </c>
      <c r="G13" s="3">
        <f>[9]Junho!$H$10</f>
        <v>0</v>
      </c>
      <c r="H13" s="3">
        <f>[9]Junho!$H$11</f>
        <v>16.2</v>
      </c>
      <c r="I13" s="3">
        <f>[9]Junho!$H$12</f>
        <v>1.08</v>
      </c>
      <c r="J13" s="3">
        <f>[9]Junho!$H$13</f>
        <v>0.72000000000000008</v>
      </c>
      <c r="K13" s="3">
        <f>[9]Junho!$H$14</f>
        <v>0</v>
      </c>
      <c r="L13" s="3">
        <f>[9]Junho!$H$15</f>
        <v>1.4400000000000002</v>
      </c>
      <c r="M13" s="3">
        <f>[9]Junho!$H$16</f>
        <v>1.08</v>
      </c>
      <c r="N13" s="3">
        <f>[9]Junho!$H$17</f>
        <v>0.36000000000000004</v>
      </c>
      <c r="O13" s="3">
        <f>[9]Junho!$H$18</f>
        <v>0</v>
      </c>
      <c r="P13" s="3">
        <f>[9]Junho!$H$19</f>
        <v>0</v>
      </c>
      <c r="Q13" s="3">
        <f>[9]Junho!$H$20</f>
        <v>0</v>
      </c>
      <c r="R13" s="3">
        <f>[9]Junho!$H$21</f>
        <v>2.52</v>
      </c>
      <c r="S13" s="3">
        <f>[9]Junho!$H$22</f>
        <v>14.4</v>
      </c>
      <c r="T13" s="3">
        <f>[9]Junho!$H$23</f>
        <v>17.64</v>
      </c>
      <c r="U13" s="3">
        <f>[9]Junho!$H$24</f>
        <v>16.920000000000002</v>
      </c>
      <c r="V13" s="3">
        <f>[9]Junho!$H$25</f>
        <v>13.32</v>
      </c>
      <c r="W13" s="3">
        <f>[9]Junho!$H$26</f>
        <v>22.32</v>
      </c>
      <c r="X13" s="3">
        <f>[9]Junho!$H$27</f>
        <v>11.879999999999999</v>
      </c>
      <c r="Y13" s="3">
        <f>[9]Junho!$H$28</f>
        <v>0</v>
      </c>
      <c r="Z13" s="3">
        <f>[9]Junho!$H$29</f>
        <v>0</v>
      </c>
      <c r="AA13" s="3">
        <f>[9]Junho!$H$30</f>
        <v>11.879999999999999</v>
      </c>
      <c r="AB13" s="3">
        <f>[9]Junho!$H$31</f>
        <v>0</v>
      </c>
      <c r="AC13" s="3">
        <f>[9]Junho!$H$32</f>
        <v>7.9200000000000008</v>
      </c>
      <c r="AD13" s="3">
        <f>[9]Junho!$H$33</f>
        <v>6.48</v>
      </c>
      <c r="AE13" s="3">
        <f>[9]Junho!$H$34</f>
        <v>4.32</v>
      </c>
      <c r="AF13" s="16">
        <f t="shared" si="1"/>
        <v>22.32</v>
      </c>
    </row>
    <row r="14" spans="1:32" ht="17.100000000000001" customHeight="1" x14ac:dyDescent="0.2">
      <c r="A14" s="10" t="s">
        <v>7</v>
      </c>
      <c r="B14" s="3">
        <f>[10]Junho!$H$5</f>
        <v>10.08</v>
      </c>
      <c r="C14" s="3">
        <f>[10]Junho!$H$6</f>
        <v>12.6</v>
      </c>
      <c r="D14" s="3">
        <f>[10]Junho!$H$7</f>
        <v>21.96</v>
      </c>
      <c r="E14" s="3">
        <f>[10]Junho!$H$8</f>
        <v>25.92</v>
      </c>
      <c r="F14" s="3">
        <f>[10]Junho!$H$9</f>
        <v>16.559999999999999</v>
      </c>
      <c r="G14" s="3">
        <f>[10]Junho!$H$10</f>
        <v>21.6</v>
      </c>
      <c r="H14" s="3">
        <f>[10]Junho!$H$11</f>
        <v>20.88</v>
      </c>
      <c r="I14" s="3">
        <f>[10]Junho!$H$12</f>
        <v>13.32</v>
      </c>
      <c r="J14" s="3">
        <f>[10]Junho!$H$13</f>
        <v>15.840000000000002</v>
      </c>
      <c r="K14" s="3">
        <f>[10]Junho!$H$14</f>
        <v>17.64</v>
      </c>
      <c r="L14" s="3">
        <f>[10]Junho!$H$15</f>
        <v>10.08</v>
      </c>
      <c r="M14" s="3">
        <f>[10]Junho!$H$16</f>
        <v>12.6</v>
      </c>
      <c r="N14" s="3">
        <f>[10]Junho!$H$17</f>
        <v>16.2</v>
      </c>
      <c r="O14" s="3">
        <f>[10]Junho!$H$18</f>
        <v>15.120000000000001</v>
      </c>
      <c r="P14" s="3">
        <f>[10]Junho!$H$19</f>
        <v>14.04</v>
      </c>
      <c r="Q14" s="3">
        <f>[10]Junho!$H$20</f>
        <v>11.879999999999999</v>
      </c>
      <c r="R14" s="3">
        <f>[10]Junho!$H$21</f>
        <v>10.8</v>
      </c>
      <c r="S14" s="3">
        <f>[10]Junho!$H$22</f>
        <v>25.2</v>
      </c>
      <c r="T14" s="3">
        <f>[10]Junho!$H$23</f>
        <v>15.840000000000002</v>
      </c>
      <c r="U14" s="3">
        <f>[10]Junho!$H$24</f>
        <v>13.68</v>
      </c>
      <c r="V14" s="3">
        <f>[10]Junho!$H$25</f>
        <v>10.08</v>
      </c>
      <c r="W14" s="3">
        <f>[10]Junho!$H$26</f>
        <v>13.68</v>
      </c>
      <c r="X14" s="3">
        <f>[10]Junho!$H$27</f>
        <v>12.6</v>
      </c>
      <c r="Y14" s="3">
        <f>[10]Junho!$H$28</f>
        <v>13.32</v>
      </c>
      <c r="Z14" s="3">
        <f>[10]Junho!$H$29</f>
        <v>12.6</v>
      </c>
      <c r="AA14" s="3">
        <f>[10]Junho!$H$30</f>
        <v>16.559999999999999</v>
      </c>
      <c r="AB14" s="3">
        <f>[10]Junho!$H$31</f>
        <v>14.76</v>
      </c>
      <c r="AC14" s="3">
        <f>[10]Junho!$H$32</f>
        <v>12.6</v>
      </c>
      <c r="AD14" s="3">
        <f>[10]Junho!$H$33</f>
        <v>12.6</v>
      </c>
      <c r="AE14" s="3">
        <f>[10]Junho!$H$34</f>
        <v>10.8</v>
      </c>
      <c r="AF14" s="16">
        <f t="shared" si="1"/>
        <v>25.92</v>
      </c>
    </row>
    <row r="15" spans="1:32" ht="17.100000000000001" customHeight="1" x14ac:dyDescent="0.2">
      <c r="A15" s="10" t="s">
        <v>8</v>
      </c>
      <c r="B15" s="3">
        <f>[11]Junho!$H$5</f>
        <v>8.64</v>
      </c>
      <c r="C15" s="3">
        <f>[11]Junho!$H$6</f>
        <v>14.4</v>
      </c>
      <c r="D15" s="3">
        <f>[11]Junho!$H$7</f>
        <v>10.88</v>
      </c>
      <c r="E15" s="3" t="str">
        <f>[11]Junho!$H$8</f>
        <v>**</v>
      </c>
      <c r="F15" s="3" t="str">
        <f>[11]Junho!$H$9</f>
        <v>**</v>
      </c>
      <c r="G15" s="3" t="str">
        <f>[11]Junho!$H$10</f>
        <v>**</v>
      </c>
      <c r="H15" s="3" t="str">
        <f>[11]Junho!$H$11</f>
        <v>**</v>
      </c>
      <c r="I15" s="3">
        <f>[11]Junho!$H$12</f>
        <v>10.88</v>
      </c>
      <c r="J15" s="3">
        <f>[11]Junho!$H$13</f>
        <v>16.96</v>
      </c>
      <c r="K15" s="3">
        <f>[11]Junho!$H$14</f>
        <v>14.719999999999999</v>
      </c>
      <c r="L15" s="3" t="str">
        <f>[11]Junho!$H$15</f>
        <v>**</v>
      </c>
      <c r="M15" s="3" t="str">
        <f>[11]Junho!$H$16</f>
        <v>**</v>
      </c>
      <c r="N15" s="3" t="str">
        <f>[11]Junho!$H$17</f>
        <v>**</v>
      </c>
      <c r="O15" s="3" t="str">
        <f>[11]Junho!$H$18</f>
        <v>**</v>
      </c>
      <c r="P15" s="3" t="str">
        <f>[11]Junho!$H$19</f>
        <v>**</v>
      </c>
      <c r="Q15" s="3" t="str">
        <f>[11]Junho!$H$20</f>
        <v>**</v>
      </c>
      <c r="R15" s="3" t="str">
        <f>[11]Junho!$H$21</f>
        <v>**</v>
      </c>
      <c r="S15" s="3" t="str">
        <f>[11]Junho!$H$22</f>
        <v>**</v>
      </c>
      <c r="T15" s="3" t="str">
        <f>[11]Junho!$H$23</f>
        <v>**</v>
      </c>
      <c r="U15" s="3" t="str">
        <f>[11]Junho!$H$24</f>
        <v>**</v>
      </c>
      <c r="V15" s="3" t="str">
        <f>[11]Junho!$H$25</f>
        <v>**</v>
      </c>
      <c r="W15" s="3" t="str">
        <f>[11]Junho!$H$26</f>
        <v>**</v>
      </c>
      <c r="X15" s="3" t="str">
        <f>[11]Junho!$H$27</f>
        <v>**</v>
      </c>
      <c r="Y15" s="3" t="str">
        <f>[11]Junho!$H$28</f>
        <v>**</v>
      </c>
      <c r="Z15" s="3" t="str">
        <f>[11]Junho!$H$29</f>
        <v>**</v>
      </c>
      <c r="AA15" s="3" t="str">
        <f>[11]Junho!$H$30</f>
        <v>**</v>
      </c>
      <c r="AB15" s="3" t="str">
        <f>[11]Junho!$H$31</f>
        <v>**</v>
      </c>
      <c r="AC15" s="3" t="str">
        <f>[11]Junho!$H$32</f>
        <v>**</v>
      </c>
      <c r="AD15" s="3" t="str">
        <f>[11]Junho!$H$33</f>
        <v>**</v>
      </c>
      <c r="AE15" s="3" t="str">
        <f>[11]Junho!$H$34</f>
        <v>**</v>
      </c>
      <c r="AF15" s="16">
        <f t="shared" si="1"/>
        <v>16.96</v>
      </c>
    </row>
    <row r="16" spans="1:32" ht="17.100000000000001" customHeight="1" x14ac:dyDescent="0.2">
      <c r="A16" s="10" t="s">
        <v>9</v>
      </c>
      <c r="B16" s="3">
        <f>[12]Junho!$H$5</f>
        <v>9</v>
      </c>
      <c r="C16" s="3">
        <f>[12]Junho!$H$6</f>
        <v>13.32</v>
      </c>
      <c r="D16" s="3">
        <f>[12]Junho!$H$7</f>
        <v>21.96</v>
      </c>
      <c r="E16" s="3">
        <f>[12]Junho!$H$8</f>
        <v>37.800000000000004</v>
      </c>
      <c r="F16" s="3">
        <f>[12]Junho!$H$9</f>
        <v>18.36</v>
      </c>
      <c r="G16" s="3">
        <f>[12]Junho!$H$10</f>
        <v>19.8</v>
      </c>
      <c r="H16" s="3">
        <f>[12]Junho!$H$11</f>
        <v>23.040000000000003</v>
      </c>
      <c r="I16" s="3">
        <f>[12]Junho!$H$12</f>
        <v>14.4</v>
      </c>
      <c r="J16" s="3">
        <f>[12]Junho!$H$13</f>
        <v>14.4</v>
      </c>
      <c r="K16" s="3">
        <f>[12]Junho!$H$14</f>
        <v>15.840000000000002</v>
      </c>
      <c r="L16" s="3">
        <f>[12]Junho!$H$15</f>
        <v>11.520000000000001</v>
      </c>
      <c r="M16" s="3">
        <f>[12]Junho!$H$16</f>
        <v>14.4</v>
      </c>
      <c r="N16" s="3">
        <f>[12]Junho!$H$17</f>
        <v>16.2</v>
      </c>
      <c r="O16" s="3">
        <f>[12]Junho!$H$18</f>
        <v>14.4</v>
      </c>
      <c r="P16" s="3">
        <f>[12]Junho!$H$19</f>
        <v>12.24</v>
      </c>
      <c r="Q16" s="3">
        <f>[12]Junho!$H$20</f>
        <v>14.76</v>
      </c>
      <c r="R16" s="3">
        <f>[12]Junho!$H$21</f>
        <v>21.6</v>
      </c>
      <c r="S16" s="3">
        <f>[12]Junho!$H$22</f>
        <v>38.159999999999997</v>
      </c>
      <c r="T16" s="3">
        <f>[12]Junho!$H$23</f>
        <v>17.64</v>
      </c>
      <c r="U16" s="3">
        <f>[12]Junho!$H$24</f>
        <v>14.04</v>
      </c>
      <c r="V16" s="3">
        <f>[12]Junho!$H$25</f>
        <v>12.6</v>
      </c>
      <c r="W16" s="3">
        <f>[12]Junho!$H$26</f>
        <v>17.28</v>
      </c>
      <c r="X16" s="3">
        <f>[12]Junho!$H$27</f>
        <v>17.64</v>
      </c>
      <c r="Y16" s="3">
        <f>[12]Junho!$H$28</f>
        <v>12.96</v>
      </c>
      <c r="Z16" s="3">
        <f>[12]Junho!$H$29</f>
        <v>10.08</v>
      </c>
      <c r="AA16" s="3">
        <f>[12]Junho!$H$30</f>
        <v>20.16</v>
      </c>
      <c r="AB16" s="3">
        <f>[12]Junho!$H$31</f>
        <v>14.4</v>
      </c>
      <c r="AC16" s="3">
        <f>[12]Junho!$H$32</f>
        <v>16.2</v>
      </c>
      <c r="AD16" s="3">
        <f>[12]Junho!$H$33</f>
        <v>18.36</v>
      </c>
      <c r="AE16" s="3">
        <f>[12]Junho!$H$34</f>
        <v>14.04</v>
      </c>
      <c r="AF16" s="16">
        <f t="shared" si="1"/>
        <v>38.159999999999997</v>
      </c>
    </row>
    <row r="17" spans="1:32" ht="17.100000000000001" customHeight="1" x14ac:dyDescent="0.2">
      <c r="A17" s="10" t="s">
        <v>48</v>
      </c>
      <c r="B17" s="3">
        <f>[13]Junho!$H$5</f>
        <v>9</v>
      </c>
      <c r="C17" s="3">
        <f>[13]Junho!$H$6</f>
        <v>13.32</v>
      </c>
      <c r="D17" s="3">
        <f>[13]Junho!$H$7</f>
        <v>21.96</v>
      </c>
      <c r="E17" s="3">
        <f>[13]Junho!$H$8</f>
        <v>37.800000000000004</v>
      </c>
      <c r="F17" s="3">
        <f>[13]Junho!$H$9</f>
        <v>18.36</v>
      </c>
      <c r="G17" s="3">
        <f>[13]Junho!$H$10</f>
        <v>19.8</v>
      </c>
      <c r="H17" s="3">
        <f>[13]Junho!$H$11</f>
        <v>23.040000000000003</v>
      </c>
      <c r="I17" s="3">
        <f>[13]Junho!$H$12</f>
        <v>14.4</v>
      </c>
      <c r="J17" s="3">
        <f>[13]Junho!$H$13</f>
        <v>14.4</v>
      </c>
      <c r="K17" s="3">
        <f>[13]Junho!$H$14</f>
        <v>15.840000000000002</v>
      </c>
      <c r="L17" s="3">
        <f>[13]Junho!$H$15</f>
        <v>11.520000000000001</v>
      </c>
      <c r="M17" s="3">
        <f>[13]Junho!$H$16</f>
        <v>14.4</v>
      </c>
      <c r="N17" s="3">
        <f>[13]Junho!$H$17</f>
        <v>16.2</v>
      </c>
      <c r="O17" s="3">
        <f>[13]Junho!$H$18</f>
        <v>16.2</v>
      </c>
      <c r="P17" s="3">
        <f>[13]Junho!$H$19</f>
        <v>14.4</v>
      </c>
      <c r="Q17" s="3">
        <f>[13]Junho!$H$20</f>
        <v>13.68</v>
      </c>
      <c r="R17" s="3">
        <f>[13]Junho!$H$21</f>
        <v>19.079999999999998</v>
      </c>
      <c r="S17" s="3">
        <f>[13]Junho!$H$22</f>
        <v>18.720000000000002</v>
      </c>
      <c r="T17" s="3">
        <f>[13]Junho!$H$23</f>
        <v>9.3600000000000012</v>
      </c>
      <c r="U17" s="3">
        <f>[13]Junho!$H$24</f>
        <v>11.520000000000001</v>
      </c>
      <c r="V17" s="3">
        <f>[13]Junho!$H$25</f>
        <v>9</v>
      </c>
      <c r="W17" s="3">
        <f>[13]Junho!$H$26</f>
        <v>10.44</v>
      </c>
      <c r="X17" s="3">
        <f>[13]Junho!$H$27</f>
        <v>12.24</v>
      </c>
      <c r="Y17" s="3">
        <f>[13]Junho!$H$28</f>
        <v>10.44</v>
      </c>
      <c r="Z17" s="3">
        <f>[13]Junho!$H$29</f>
        <v>7.9200000000000008</v>
      </c>
      <c r="AA17" s="3">
        <f>[13]Junho!$H$30</f>
        <v>11.520000000000001</v>
      </c>
      <c r="AB17" s="3">
        <f>[13]Junho!$H$31</f>
        <v>13.68</v>
      </c>
      <c r="AC17" s="3">
        <f>[13]Junho!$H$32</f>
        <v>19.079999999999998</v>
      </c>
      <c r="AD17" s="3">
        <f>[13]Junho!$H$33</f>
        <v>17.64</v>
      </c>
      <c r="AE17" s="3">
        <f>[13]Junho!$H$34</f>
        <v>16.559999999999999</v>
      </c>
      <c r="AF17" s="16">
        <f t="shared" si="1"/>
        <v>37.800000000000004</v>
      </c>
    </row>
    <row r="18" spans="1:32" ht="17.100000000000001" customHeight="1" x14ac:dyDescent="0.2">
      <c r="A18" s="10" t="s">
        <v>10</v>
      </c>
      <c r="B18" s="3">
        <f>[14]Junho!$H$5</f>
        <v>3.6</v>
      </c>
      <c r="C18" s="3">
        <f>[14]Junho!$H$6</f>
        <v>12.6</v>
      </c>
      <c r="D18" s="3">
        <f>[14]Junho!$H$7</f>
        <v>16.2</v>
      </c>
      <c r="E18" s="3">
        <f>[14]Junho!$H$8</f>
        <v>14.04</v>
      </c>
      <c r="F18" s="3">
        <f>[14]Junho!$H$9</f>
        <v>9.3600000000000012</v>
      </c>
      <c r="G18" s="3">
        <f>[14]Junho!$H$10</f>
        <v>7.5600000000000005</v>
      </c>
      <c r="H18" s="3">
        <f>[14]Junho!$H$11</f>
        <v>11.520000000000001</v>
      </c>
      <c r="I18" s="3">
        <f>[14]Junho!$H$12</f>
        <v>5.7600000000000007</v>
      </c>
      <c r="J18" s="3">
        <f>[14]Junho!$H$13</f>
        <v>11.879999999999999</v>
      </c>
      <c r="K18" s="3">
        <f>[14]Junho!$H$14</f>
        <v>11.520000000000001</v>
      </c>
      <c r="L18" s="3">
        <f>[14]Junho!$H$15</f>
        <v>5.04</v>
      </c>
      <c r="M18" s="3">
        <f>[14]Junho!$H$16</f>
        <v>12.96</v>
      </c>
      <c r="N18" s="3">
        <f>[14]Junho!$H$17</f>
        <v>14.76</v>
      </c>
      <c r="O18" s="3">
        <f>[14]Junho!$H$18</f>
        <v>11.520000000000001</v>
      </c>
      <c r="P18" s="3">
        <f>[14]Junho!$H$19</f>
        <v>9.3600000000000012</v>
      </c>
      <c r="Q18" s="3">
        <f>[14]Junho!$H$20</f>
        <v>6.84</v>
      </c>
      <c r="R18" s="3">
        <f>[14]Junho!$H$21</f>
        <v>12.6</v>
      </c>
      <c r="S18" s="3">
        <f>[14]Junho!$H$22</f>
        <v>15.840000000000002</v>
      </c>
      <c r="T18" s="3">
        <f>[14]Junho!$H$23</f>
        <v>3.9600000000000004</v>
      </c>
      <c r="U18" s="3">
        <f>[14]Junho!$H$24</f>
        <v>8.64</v>
      </c>
      <c r="V18" s="3">
        <f>[14]Junho!$H$25</f>
        <v>5.04</v>
      </c>
      <c r="W18" s="3">
        <f>[14]Junho!$H$26</f>
        <v>12.96</v>
      </c>
      <c r="X18" s="3">
        <f>[14]Junho!$H$27</f>
        <v>8.64</v>
      </c>
      <c r="Y18" s="3">
        <f>[14]Junho!$H$28</f>
        <v>15.48</v>
      </c>
      <c r="Z18" s="3">
        <f>[14]Junho!$H$29</f>
        <v>6.48</v>
      </c>
      <c r="AA18" s="3">
        <f>[14]Junho!$H$30</f>
        <v>15.48</v>
      </c>
      <c r="AB18" s="3">
        <f>[14]Junho!$H$31</f>
        <v>14.76</v>
      </c>
      <c r="AC18" s="3">
        <f>[14]Junho!$H$32</f>
        <v>15.48</v>
      </c>
      <c r="AD18" s="3">
        <f>[14]Junho!$H$33</f>
        <v>14.04</v>
      </c>
      <c r="AE18" s="3">
        <f>[14]Junho!$H$34</f>
        <v>13.32</v>
      </c>
      <c r="AF18" s="16">
        <f t="shared" si="1"/>
        <v>16.2</v>
      </c>
    </row>
    <row r="19" spans="1:32" ht="17.100000000000001" customHeight="1" x14ac:dyDescent="0.2">
      <c r="A19" s="10" t="s">
        <v>11</v>
      </c>
      <c r="B19" s="3">
        <f>[15]Junho!$H$5</f>
        <v>5.7600000000000007</v>
      </c>
      <c r="C19" s="3">
        <f>[15]Junho!$H$6</f>
        <v>5.04</v>
      </c>
      <c r="D19" s="3">
        <f>[15]Junho!$H$7</f>
        <v>10.8</v>
      </c>
      <c r="E19" s="3">
        <f>[15]Junho!$H$8</f>
        <v>23.400000000000002</v>
      </c>
      <c r="F19" s="3">
        <f>[15]Junho!$H$9</f>
        <v>8.2799999999999994</v>
      </c>
      <c r="G19" s="3">
        <f>[15]Junho!$H$10</f>
        <v>10.44</v>
      </c>
      <c r="H19" s="3">
        <f>[15]Junho!$H$11</f>
        <v>9.3600000000000012</v>
      </c>
      <c r="I19" s="3">
        <f>[15]Junho!$H$12</f>
        <v>4.6800000000000006</v>
      </c>
      <c r="J19" s="3">
        <f>[15]Junho!$H$13</f>
        <v>13.68</v>
      </c>
      <c r="K19" s="3">
        <f>[15]Junho!$H$14</f>
        <v>7.9200000000000008</v>
      </c>
      <c r="L19" s="3">
        <f>[15]Junho!$H$15</f>
        <v>10.08</v>
      </c>
      <c r="M19" s="3">
        <f>[15]Junho!$H$16</f>
        <v>7.5600000000000005</v>
      </c>
      <c r="N19" s="3">
        <f>[15]Junho!$H$17</f>
        <v>5.4</v>
      </c>
      <c r="O19" s="3">
        <f>[15]Junho!$H$18</f>
        <v>9</v>
      </c>
      <c r="P19" s="3">
        <f>[15]Junho!$H$19</f>
        <v>3.9600000000000004</v>
      </c>
      <c r="Q19" s="3">
        <f>[15]Junho!$H$20</f>
        <v>9</v>
      </c>
      <c r="R19" s="3">
        <f>[15]Junho!$H$21</f>
        <v>10.08</v>
      </c>
      <c r="S19" s="3">
        <f>[15]Junho!$H$22</f>
        <v>15.48</v>
      </c>
      <c r="T19" s="3">
        <f>[15]Junho!$H$23</f>
        <v>16.2</v>
      </c>
      <c r="U19" s="3">
        <f>[15]Junho!$H$24</f>
        <v>11.879999999999999</v>
      </c>
      <c r="V19" s="3">
        <f>[15]Junho!$H$25</f>
        <v>8.64</v>
      </c>
      <c r="W19" s="3">
        <f>[15]Junho!$H$26</f>
        <v>7.2</v>
      </c>
      <c r="X19" s="3">
        <f>[15]Junho!$H$27</f>
        <v>9.3600000000000012</v>
      </c>
      <c r="Y19" s="3">
        <f>[15]Junho!$H$28</f>
        <v>7.9200000000000008</v>
      </c>
      <c r="Z19" s="3">
        <f>[15]Junho!$H$29</f>
        <v>7.5600000000000005</v>
      </c>
      <c r="AA19" s="3">
        <f>[15]Junho!$H$30</f>
        <v>9.3600000000000012</v>
      </c>
      <c r="AB19" s="3">
        <f>[15]Junho!$H$31</f>
        <v>6.84</v>
      </c>
      <c r="AC19" s="3">
        <f>[15]Junho!$H$32</f>
        <v>9.3600000000000012</v>
      </c>
      <c r="AD19" s="3">
        <f>[15]Junho!$H$33</f>
        <v>10.44</v>
      </c>
      <c r="AE19" s="3">
        <f>[15]Junho!$H$34</f>
        <v>6.84</v>
      </c>
      <c r="AF19" s="16">
        <f t="shared" si="1"/>
        <v>23.400000000000002</v>
      </c>
    </row>
    <row r="20" spans="1:32" ht="17.100000000000001" customHeight="1" x14ac:dyDescent="0.2">
      <c r="A20" s="10" t="s">
        <v>12</v>
      </c>
      <c r="B20" s="3">
        <f>[16]Junho!$H$5</f>
        <v>6.12</v>
      </c>
      <c r="C20" s="3">
        <f>[16]Junho!$H$6</f>
        <v>10.08</v>
      </c>
      <c r="D20" s="3">
        <f>[16]Junho!$H$7</f>
        <v>10.44</v>
      </c>
      <c r="E20" s="3">
        <f>[16]Junho!$H$8</f>
        <v>20.88</v>
      </c>
      <c r="F20" s="3">
        <f>[16]Junho!$H$9</f>
        <v>12.24</v>
      </c>
      <c r="G20" s="3">
        <f>[16]Junho!$H$10</f>
        <v>12.96</v>
      </c>
      <c r="H20" s="3">
        <f>[16]Junho!$H$11</f>
        <v>11.16</v>
      </c>
      <c r="I20" s="3">
        <f>[16]Junho!$H$12</f>
        <v>7.5600000000000005</v>
      </c>
      <c r="J20" s="3">
        <f>[16]Junho!$H$13</f>
        <v>6.12</v>
      </c>
      <c r="K20" s="3">
        <f>[16]Junho!$H$14</f>
        <v>8.64</v>
      </c>
      <c r="L20" s="3">
        <f>[16]Junho!$H$15</f>
        <v>5.4</v>
      </c>
      <c r="M20" s="3">
        <f>[16]Junho!$H$16</f>
        <v>11.520000000000001</v>
      </c>
      <c r="N20" s="3">
        <f>[16]Junho!$H$17</f>
        <v>9</v>
      </c>
      <c r="O20" s="3">
        <f>[16]Junho!$H$18</f>
        <v>4.6800000000000006</v>
      </c>
      <c r="P20" s="3">
        <f>[16]Junho!$H$19</f>
        <v>6.84</v>
      </c>
      <c r="Q20" s="3">
        <f>[16]Junho!$H$20</f>
        <v>8.64</v>
      </c>
      <c r="R20" s="3">
        <f>[16]Junho!$H$21</f>
        <v>11.16</v>
      </c>
      <c r="S20" s="3">
        <f>[16]Junho!$H$22</f>
        <v>11.16</v>
      </c>
      <c r="T20" s="3">
        <f>[16]Junho!$H$23</f>
        <v>15.120000000000001</v>
      </c>
      <c r="U20" s="3">
        <f>[16]Junho!$H$24</f>
        <v>5.04</v>
      </c>
      <c r="V20" s="3">
        <f>[16]Junho!$H$25</f>
        <v>8.64</v>
      </c>
      <c r="W20" s="3">
        <f>[16]Junho!$H$26</f>
        <v>7.9200000000000008</v>
      </c>
      <c r="X20" s="3">
        <f>[16]Junho!$H$27</f>
        <v>9</v>
      </c>
      <c r="Y20" s="3">
        <f>[16]Junho!$H$28</f>
        <v>5.4</v>
      </c>
      <c r="Z20" s="3">
        <f>[16]Junho!$H$29</f>
        <v>10.8</v>
      </c>
      <c r="AA20" s="3">
        <f>[16]Junho!$H$30</f>
        <v>7.2</v>
      </c>
      <c r="AB20" s="3">
        <f>[16]Junho!$H$31</f>
        <v>8.2799999999999994</v>
      </c>
      <c r="AC20" s="3">
        <f>[16]Junho!$H$32</f>
        <v>9.7200000000000006</v>
      </c>
      <c r="AD20" s="3">
        <f>[16]Junho!$H$33</f>
        <v>12.6</v>
      </c>
      <c r="AE20" s="3">
        <f>[16]Junho!$H$34</f>
        <v>9.7200000000000006</v>
      </c>
      <c r="AF20" s="16">
        <f t="shared" si="1"/>
        <v>20.88</v>
      </c>
    </row>
    <row r="21" spans="1:32" ht="17.100000000000001" customHeight="1" x14ac:dyDescent="0.2">
      <c r="A21" s="10" t="s">
        <v>13</v>
      </c>
      <c r="B21" s="3">
        <f>[17]Junho!$H$5</f>
        <v>9.7200000000000006</v>
      </c>
      <c r="C21" s="3">
        <f>[17]Junho!$H$6</f>
        <v>15.840000000000002</v>
      </c>
      <c r="D21" s="3">
        <f>[17]Junho!$H$7</f>
        <v>18</v>
      </c>
      <c r="E21" s="3">
        <f>[17]Junho!$H$8</f>
        <v>23.400000000000002</v>
      </c>
      <c r="F21" s="3">
        <f>[17]Junho!$H$9</f>
        <v>16.559999999999999</v>
      </c>
      <c r="G21" s="3">
        <f>[17]Junho!$H$10</f>
        <v>17.28</v>
      </c>
      <c r="H21" s="3">
        <f>[17]Junho!$H$11</f>
        <v>22.32</v>
      </c>
      <c r="I21" s="3">
        <f>[17]Junho!$H$12</f>
        <v>12.6</v>
      </c>
      <c r="J21" s="3">
        <f>[17]Junho!$H$13</f>
        <v>12.24</v>
      </c>
      <c r="K21" s="3">
        <f>[17]Junho!$H$14</f>
        <v>12.96</v>
      </c>
      <c r="L21" s="3">
        <f>[17]Junho!$H$15</f>
        <v>7.5600000000000005</v>
      </c>
      <c r="M21" s="3">
        <f>[17]Junho!$H$16</f>
        <v>18.720000000000002</v>
      </c>
      <c r="N21" s="3">
        <f>[17]Junho!$H$17</f>
        <v>19.440000000000001</v>
      </c>
      <c r="O21" s="3">
        <f>[17]Junho!$H$18</f>
        <v>16.2</v>
      </c>
      <c r="P21" s="3">
        <f>[17]Junho!$H$19</f>
        <v>12.6</v>
      </c>
      <c r="Q21" s="3">
        <f>[17]Junho!$H$20</f>
        <v>10.8</v>
      </c>
      <c r="R21" s="3">
        <f>[17]Junho!$H$21</f>
        <v>21.96</v>
      </c>
      <c r="S21" s="3">
        <f>[17]Junho!$H$22</f>
        <v>25.56</v>
      </c>
      <c r="T21" s="3">
        <f>[17]Junho!$H$23</f>
        <v>30.6</v>
      </c>
      <c r="U21" s="3">
        <f>[17]Junho!$H$24</f>
        <v>15.120000000000001</v>
      </c>
      <c r="V21" s="3">
        <f>[17]Junho!$H$25</f>
        <v>15.840000000000002</v>
      </c>
      <c r="W21" s="3">
        <f>[17]Junho!$H$26</f>
        <v>13.68</v>
      </c>
      <c r="X21" s="3">
        <f>[17]Junho!$H$27</f>
        <v>9</v>
      </c>
      <c r="Y21" s="3">
        <f>[17]Junho!$H$28</f>
        <v>2.16</v>
      </c>
      <c r="Z21" s="3">
        <f>[17]Junho!$H$29</f>
        <v>6.48</v>
      </c>
      <c r="AA21" s="3">
        <f>[17]Junho!$H$30</f>
        <v>2.52</v>
      </c>
      <c r="AB21" s="3">
        <f>[17]Junho!$H$31</f>
        <v>19.079999999999998</v>
      </c>
      <c r="AC21" s="3">
        <f>[17]Junho!$H$32</f>
        <v>23.759999999999998</v>
      </c>
      <c r="AD21" s="3">
        <f>[17]Junho!$H$33</f>
        <v>21.96</v>
      </c>
      <c r="AE21" s="3">
        <f>[17]Junho!$H$34</f>
        <v>17.64</v>
      </c>
      <c r="AF21" s="16">
        <f t="shared" si="1"/>
        <v>30.6</v>
      </c>
    </row>
    <row r="22" spans="1:32" ht="17.100000000000001" customHeight="1" x14ac:dyDescent="0.2">
      <c r="A22" s="10" t="s">
        <v>14</v>
      </c>
      <c r="B22" s="3">
        <f>[18]Junho!$H$5</f>
        <v>8.64</v>
      </c>
      <c r="C22" s="3">
        <f>[18]Junho!$H$6</f>
        <v>7.2</v>
      </c>
      <c r="D22" s="3">
        <f>[18]Junho!$H$7</f>
        <v>2.8800000000000003</v>
      </c>
      <c r="E22" s="3">
        <f>[18]Junho!$H$8</f>
        <v>7.9200000000000008</v>
      </c>
      <c r="F22" s="3">
        <f>[18]Junho!$H$9</f>
        <v>16.2</v>
      </c>
      <c r="G22" s="3">
        <f>[18]Junho!$H$10</f>
        <v>15.48</v>
      </c>
      <c r="H22" s="3">
        <f>[18]Junho!$H$11</f>
        <v>20.88</v>
      </c>
      <c r="I22" s="3">
        <f>[18]Junho!$H$12</f>
        <v>14.76</v>
      </c>
      <c r="J22" s="3">
        <f>[18]Junho!$H$13</f>
        <v>9</v>
      </c>
      <c r="K22" s="3">
        <f>[18]Junho!$H$14</f>
        <v>10.08</v>
      </c>
      <c r="L22" s="3">
        <f>[18]Junho!$H$15</f>
        <v>6.48</v>
      </c>
      <c r="M22" s="3">
        <f>[18]Junho!$H$16</f>
        <v>3.24</v>
      </c>
      <c r="N22" s="3">
        <f>[18]Junho!$H$17</f>
        <v>2.52</v>
      </c>
      <c r="O22" s="3">
        <f>[18]Junho!$H$18</f>
        <v>7.9200000000000008</v>
      </c>
      <c r="P22" s="3">
        <f>[18]Junho!$H$19</f>
        <v>6.84</v>
      </c>
      <c r="Q22" s="3">
        <f>[18]Junho!$H$20</f>
        <v>5.7600000000000007</v>
      </c>
      <c r="R22" s="3">
        <f>[18]Junho!$H$21</f>
        <v>4.6800000000000006</v>
      </c>
      <c r="S22" s="3">
        <f>[18]Junho!$H$22</f>
        <v>5.4</v>
      </c>
      <c r="T22" s="3">
        <f>[18]Junho!$H$23</f>
        <v>7.9200000000000008</v>
      </c>
      <c r="U22" s="3">
        <f>[18]Junho!$H$24</f>
        <v>28.8</v>
      </c>
      <c r="V22" s="3">
        <f>[18]Junho!$H$25</f>
        <v>22.68</v>
      </c>
      <c r="W22" s="3">
        <f>[18]Junho!$H$26</f>
        <v>17.64</v>
      </c>
      <c r="X22" s="3">
        <f>[18]Junho!$H$27</f>
        <v>10.8</v>
      </c>
      <c r="Y22" s="3">
        <f>[18]Junho!$H$28</f>
        <v>9.7200000000000006</v>
      </c>
      <c r="Z22" s="3">
        <f>[18]Junho!$H$29</f>
        <v>7.2</v>
      </c>
      <c r="AA22" s="3">
        <f>[18]Junho!$H$30</f>
        <v>11.520000000000001</v>
      </c>
      <c r="AB22" s="3">
        <f>[18]Junho!$H$31</f>
        <v>9.7200000000000006</v>
      </c>
      <c r="AC22" s="3">
        <f>[18]Junho!$H$32</f>
        <v>5.7600000000000007</v>
      </c>
      <c r="AD22" s="3">
        <f>[18]Junho!$H$33</f>
        <v>9.7200000000000006</v>
      </c>
      <c r="AE22" s="3">
        <f>[18]Junho!$H$34</f>
        <v>6.48</v>
      </c>
      <c r="AF22" s="16">
        <f t="shared" si="1"/>
        <v>28.8</v>
      </c>
    </row>
    <row r="23" spans="1:32" ht="17.100000000000001" customHeight="1" x14ac:dyDescent="0.2">
      <c r="A23" s="10" t="s">
        <v>15</v>
      </c>
      <c r="B23" s="3">
        <f>[19]Junho!$H$5</f>
        <v>9.7200000000000006</v>
      </c>
      <c r="C23" s="3">
        <f>[19]Junho!$H$6</f>
        <v>14.76</v>
      </c>
      <c r="D23" s="3">
        <f>[19]Junho!$H$7</f>
        <v>13.32</v>
      </c>
      <c r="E23" s="3">
        <f>[19]Junho!$H$8</f>
        <v>20.88</v>
      </c>
      <c r="F23" s="3">
        <f>[19]Junho!$H$9</f>
        <v>12.24</v>
      </c>
      <c r="G23" s="3">
        <f>[19]Junho!$H$10</f>
        <v>9</v>
      </c>
      <c r="H23" s="3">
        <f>[19]Junho!$H$11</f>
        <v>21.6</v>
      </c>
      <c r="I23" s="3">
        <f>[19]Junho!$H$12</f>
        <v>19.440000000000001</v>
      </c>
      <c r="J23" s="3">
        <f>[19]Junho!$H$13</f>
        <v>8.64</v>
      </c>
      <c r="K23" s="3">
        <f>[19]Junho!$H$14</f>
        <v>18</v>
      </c>
      <c r="L23" s="3">
        <f>[19]Junho!$H$15</f>
        <v>19.079999999999998</v>
      </c>
      <c r="M23" s="3">
        <f>[19]Junho!$H$16</f>
        <v>17.64</v>
      </c>
      <c r="N23" s="3">
        <f>[19]Junho!$H$17</f>
        <v>19.079999999999998</v>
      </c>
      <c r="O23" s="3">
        <f>[19]Junho!$H$18</f>
        <v>17.64</v>
      </c>
      <c r="P23" s="3">
        <f>[19]Junho!$H$19</f>
        <v>13.32</v>
      </c>
      <c r="Q23" s="3">
        <f>[19]Junho!$H$20</f>
        <v>12.96</v>
      </c>
      <c r="R23" s="3">
        <f>[19]Junho!$H$21</f>
        <v>13.68</v>
      </c>
      <c r="S23" s="3">
        <f>[19]Junho!$H$22</f>
        <v>17.28</v>
      </c>
      <c r="T23" s="3" t="str">
        <f>[19]Junho!$H$23</f>
        <v>**</v>
      </c>
      <c r="U23" s="3">
        <f>[19]Junho!$H$24</f>
        <v>10.8</v>
      </c>
      <c r="V23" s="3">
        <f>[19]Junho!$H$25</f>
        <v>8.64</v>
      </c>
      <c r="W23" s="3">
        <f>[19]Junho!$H$26</f>
        <v>11.879999999999999</v>
      </c>
      <c r="X23" s="3">
        <f>[19]Junho!$H$27</f>
        <v>19.8</v>
      </c>
      <c r="Y23" s="3">
        <f>[19]Junho!$H$28</f>
        <v>20.16</v>
      </c>
      <c r="Z23" s="3">
        <f>[19]Junho!$H$29</f>
        <v>13.32</v>
      </c>
      <c r="AA23" s="3">
        <f>[19]Junho!$H$30</f>
        <v>22.68</v>
      </c>
      <c r="AB23" s="3">
        <f>[19]Junho!$H$31</f>
        <v>18.720000000000002</v>
      </c>
      <c r="AC23" s="3">
        <f>[19]Junho!$H$32</f>
        <v>15.48</v>
      </c>
      <c r="AD23" s="3">
        <f>[19]Junho!$H$33</f>
        <v>15.48</v>
      </c>
      <c r="AE23" s="3">
        <f>[19]Junho!$H$34</f>
        <v>14.04</v>
      </c>
      <c r="AF23" s="16">
        <f t="shared" si="1"/>
        <v>22.68</v>
      </c>
    </row>
    <row r="24" spans="1:32" ht="17.100000000000001" customHeight="1" x14ac:dyDescent="0.2">
      <c r="A24" s="10" t="s">
        <v>16</v>
      </c>
      <c r="B24" s="3">
        <f>[20]Junho!$H$5</f>
        <v>7.9200000000000008</v>
      </c>
      <c r="C24" s="3">
        <f>[20]Junho!$H$6</f>
        <v>12.96</v>
      </c>
      <c r="D24" s="3">
        <f>[20]Junho!$H$7</f>
        <v>19.440000000000001</v>
      </c>
      <c r="E24" s="3">
        <f>[20]Junho!$H$8</f>
        <v>23.040000000000003</v>
      </c>
      <c r="F24" s="3">
        <f>[20]Junho!$H$9</f>
        <v>16.920000000000002</v>
      </c>
      <c r="G24" s="3">
        <f>[20]Junho!$H$10</f>
        <v>23.759999999999998</v>
      </c>
      <c r="H24" s="3">
        <f>[20]Junho!$H$11</f>
        <v>23.400000000000002</v>
      </c>
      <c r="I24" s="3">
        <f>[20]Junho!$H$12</f>
        <v>14.04</v>
      </c>
      <c r="J24" s="3">
        <f>[20]Junho!$H$13</f>
        <v>7.2</v>
      </c>
      <c r="K24" s="3">
        <f>[20]Junho!$H$14</f>
        <v>11.16</v>
      </c>
      <c r="L24" s="3">
        <f>[20]Junho!$H$15</f>
        <v>9</v>
      </c>
      <c r="M24" s="3">
        <f>[20]Junho!$H$16</f>
        <v>13.68</v>
      </c>
      <c r="N24" s="3">
        <f>[20]Junho!$H$17</f>
        <v>14.4</v>
      </c>
      <c r="O24" s="3">
        <f>[20]Junho!$H$18</f>
        <v>12.96</v>
      </c>
      <c r="P24" s="3">
        <f>[20]Junho!$H$19</f>
        <v>11.520000000000001</v>
      </c>
      <c r="Q24" s="3">
        <f>[20]Junho!$H$20</f>
        <v>20.88</v>
      </c>
      <c r="R24" s="3">
        <f>[20]Junho!$H$21</f>
        <v>13.68</v>
      </c>
      <c r="S24" s="3">
        <f>[20]Junho!$H$22</f>
        <v>12.24</v>
      </c>
      <c r="T24" s="3">
        <f>[20]Junho!$H$23</f>
        <v>7.2</v>
      </c>
      <c r="U24" s="3">
        <f>[20]Junho!$H$24</f>
        <v>15.120000000000001</v>
      </c>
      <c r="V24" s="3">
        <f>[20]Junho!$H$25</f>
        <v>7.2</v>
      </c>
      <c r="W24" s="3">
        <f>[20]Junho!$H$26</f>
        <v>10.8</v>
      </c>
      <c r="X24" s="3">
        <f>[20]Junho!$H$27</f>
        <v>9.7200000000000006</v>
      </c>
      <c r="Y24" s="3">
        <f>[20]Junho!$H$28</f>
        <v>8.64</v>
      </c>
      <c r="Z24" s="3">
        <f>[20]Junho!$H$29</f>
        <v>16.2</v>
      </c>
      <c r="AA24" s="3">
        <f>[20]Junho!$H$30</f>
        <v>6.84</v>
      </c>
      <c r="AB24" s="3">
        <f>[20]Junho!$H$31</f>
        <v>11.16</v>
      </c>
      <c r="AC24" s="3">
        <f>[20]Junho!$H$32</f>
        <v>15.120000000000001</v>
      </c>
      <c r="AD24" s="3">
        <f>[20]Junho!$H$33</f>
        <v>15.48</v>
      </c>
      <c r="AE24" s="3">
        <f>[20]Junho!$H$34</f>
        <v>12.6</v>
      </c>
      <c r="AF24" s="16">
        <f t="shared" si="1"/>
        <v>23.759999999999998</v>
      </c>
    </row>
    <row r="25" spans="1:32" ht="17.100000000000001" customHeight="1" x14ac:dyDescent="0.2">
      <c r="A25" s="10" t="s">
        <v>17</v>
      </c>
      <c r="B25" s="3">
        <f>[21]Junho!$H$5</f>
        <v>4.6800000000000006</v>
      </c>
      <c r="C25" s="3">
        <f>[21]Junho!$H$6</f>
        <v>13.68</v>
      </c>
      <c r="D25" s="3">
        <f>[21]Junho!$H$7</f>
        <v>15.48</v>
      </c>
      <c r="E25" s="3">
        <f>[21]Junho!$H$8</f>
        <v>30.240000000000002</v>
      </c>
      <c r="F25" s="3">
        <f>[21]Junho!$H$9</f>
        <v>13.32</v>
      </c>
      <c r="G25" s="3">
        <f>[21]Junho!$H$10</f>
        <v>15.120000000000001</v>
      </c>
      <c r="H25" s="3">
        <f>[21]Junho!$H$11</f>
        <v>18</v>
      </c>
      <c r="I25" s="3">
        <f>[21]Junho!$H$12</f>
        <v>6.48</v>
      </c>
      <c r="J25" s="3">
        <f>[21]Junho!$H$13</f>
        <v>7.5600000000000005</v>
      </c>
      <c r="K25" s="3">
        <f>[21]Junho!$H$14</f>
        <v>13.32</v>
      </c>
      <c r="L25" s="3">
        <f>[21]Junho!$H$15</f>
        <v>10.08</v>
      </c>
      <c r="M25" s="3">
        <f>[21]Junho!$H$16</f>
        <v>12.6</v>
      </c>
      <c r="N25" s="3">
        <f>[21]Junho!$H$17</f>
        <v>16.559999999999999</v>
      </c>
      <c r="O25" s="3">
        <f>[21]Junho!$H$18</f>
        <v>11.879999999999999</v>
      </c>
      <c r="P25" s="3">
        <f>[21]Junho!$H$19</f>
        <v>5.4</v>
      </c>
      <c r="Q25" s="3">
        <f>[21]Junho!$H$20</f>
        <v>10.44</v>
      </c>
      <c r="R25" s="3">
        <f>[21]Junho!$H$21</f>
        <v>14.04</v>
      </c>
      <c r="S25" s="3">
        <f>[21]Junho!$H$22</f>
        <v>33.480000000000004</v>
      </c>
      <c r="T25" s="3">
        <f>[21]Junho!$H$23</f>
        <v>22.32</v>
      </c>
      <c r="U25" s="3">
        <f>[21]Junho!$H$24</f>
        <v>12.6</v>
      </c>
      <c r="V25" s="3">
        <f>[21]Junho!$H$25</f>
        <v>16.2</v>
      </c>
      <c r="W25" s="3">
        <f>[21]Junho!$H$26</f>
        <v>13.32</v>
      </c>
      <c r="X25" s="3">
        <f>[21]Junho!$H$27</f>
        <v>9</v>
      </c>
      <c r="Y25" s="3">
        <f>[21]Junho!$H$28</f>
        <v>4.6800000000000006</v>
      </c>
      <c r="Z25" s="3">
        <f>[21]Junho!$H$29</f>
        <v>11.879999999999999</v>
      </c>
      <c r="AA25" s="3">
        <f>[21]Junho!$H$30</f>
        <v>6.84</v>
      </c>
      <c r="AB25" s="3">
        <f>[21]Junho!$H$31</f>
        <v>10.08</v>
      </c>
      <c r="AC25" s="3">
        <f>[21]Junho!$H$32</f>
        <v>14.76</v>
      </c>
      <c r="AD25" s="3">
        <f>[21]Junho!$H$33</f>
        <v>16.920000000000002</v>
      </c>
      <c r="AE25" s="3">
        <f>[21]Junho!$H$34</f>
        <v>13.68</v>
      </c>
      <c r="AF25" s="16">
        <f t="shared" si="1"/>
        <v>33.480000000000004</v>
      </c>
    </row>
    <row r="26" spans="1:32" ht="17.100000000000001" customHeight="1" x14ac:dyDescent="0.2">
      <c r="A26" s="10" t="s">
        <v>18</v>
      </c>
      <c r="B26" s="3">
        <f>[22]Junho!$H$5</f>
        <v>9.7200000000000006</v>
      </c>
      <c r="C26" s="3">
        <f>[22]Junho!$H$6</f>
        <v>12.96</v>
      </c>
      <c r="D26" s="3">
        <f>[22]Junho!$H$7</f>
        <v>19.440000000000001</v>
      </c>
      <c r="E26" s="3">
        <f>[22]Junho!$H$8</f>
        <v>29.16</v>
      </c>
      <c r="F26" s="3">
        <f>[22]Junho!$H$9</f>
        <v>16.920000000000002</v>
      </c>
      <c r="G26" s="3">
        <f>[22]Junho!$H$10</f>
        <v>16.559999999999999</v>
      </c>
      <c r="H26" s="3">
        <f>[22]Junho!$H$11</f>
        <v>18.36</v>
      </c>
      <c r="I26" s="3">
        <f>[22]Junho!$H$12</f>
        <v>12.24</v>
      </c>
      <c r="J26" s="3">
        <f>[22]Junho!$H$13</f>
        <v>19.440000000000001</v>
      </c>
      <c r="K26" s="3">
        <f>[22]Junho!$H$14</f>
        <v>19.079999999999998</v>
      </c>
      <c r="L26" s="3">
        <f>[22]Junho!$H$15</f>
        <v>12.6</v>
      </c>
      <c r="M26" s="3">
        <f>[22]Junho!$H$16</f>
        <v>4.6800000000000006</v>
      </c>
      <c r="N26" s="3">
        <f>[22]Junho!$H$17</f>
        <v>13.68</v>
      </c>
      <c r="O26" s="3">
        <f>[22]Junho!$H$18</f>
        <v>6.84</v>
      </c>
      <c r="P26" s="3">
        <f>[22]Junho!$H$19</f>
        <v>9.3600000000000012</v>
      </c>
      <c r="Q26" s="3">
        <f>[22]Junho!$H$20</f>
        <v>0.36000000000000004</v>
      </c>
      <c r="R26" s="3">
        <f>[22]Junho!$H$21</f>
        <v>6.48</v>
      </c>
      <c r="S26" s="3">
        <f>[22]Junho!$H$22</f>
        <v>24.12</v>
      </c>
      <c r="T26" s="3">
        <f>[22]Junho!$H$23</f>
        <v>32.04</v>
      </c>
      <c r="U26" s="3">
        <f>[22]Junho!$H$24</f>
        <v>30.6</v>
      </c>
      <c r="V26" s="3">
        <f>[22]Junho!$H$25</f>
        <v>35.64</v>
      </c>
      <c r="W26" s="3">
        <f>[22]Junho!$H$26</f>
        <v>20.16</v>
      </c>
      <c r="X26" s="3">
        <f>[22]Junho!$H$27</f>
        <v>18.720000000000002</v>
      </c>
      <c r="Y26" s="3">
        <f>[22]Junho!$H$28</f>
        <v>17.28</v>
      </c>
      <c r="Z26" s="3">
        <f>[22]Junho!$H$29</f>
        <v>6.84</v>
      </c>
      <c r="AA26" s="3">
        <f>[22]Junho!$H$30</f>
        <v>23.759999999999998</v>
      </c>
      <c r="AB26" s="3">
        <f>[22]Junho!$H$31</f>
        <v>14.4</v>
      </c>
      <c r="AC26" s="3">
        <f>[22]Junho!$H$32</f>
        <v>6.84</v>
      </c>
      <c r="AD26" s="3">
        <f>[22]Junho!$H$33</f>
        <v>7.5600000000000005</v>
      </c>
      <c r="AE26" s="3">
        <f>[22]Junho!$H$34</f>
        <v>12.6</v>
      </c>
      <c r="AF26" s="16">
        <f t="shared" si="1"/>
        <v>35.64</v>
      </c>
    </row>
    <row r="27" spans="1:32" ht="17.100000000000001" customHeight="1" x14ac:dyDescent="0.2">
      <c r="A27" s="10" t="s">
        <v>19</v>
      </c>
      <c r="B27" s="3">
        <f>[23]Junho!$H$5</f>
        <v>11.16</v>
      </c>
      <c r="C27" s="3">
        <f>[23]Junho!$H$6</f>
        <v>18.720000000000002</v>
      </c>
      <c r="D27" s="3">
        <f>[23]Junho!$H$7</f>
        <v>19.440000000000001</v>
      </c>
      <c r="E27" s="3">
        <f>[23]Junho!$H$8</f>
        <v>27.720000000000002</v>
      </c>
      <c r="F27" s="3">
        <f>[23]Junho!$H$9</f>
        <v>22.32</v>
      </c>
      <c r="G27" s="3">
        <f>[23]Junho!$H$10</f>
        <v>19.440000000000001</v>
      </c>
      <c r="H27" s="3">
        <f>[23]Junho!$H$11</f>
        <v>22.68</v>
      </c>
      <c r="I27" s="3">
        <f>[23]Junho!$H$12</f>
        <v>18.720000000000002</v>
      </c>
      <c r="J27" s="3">
        <f>[23]Junho!$H$13</f>
        <v>16.559999999999999</v>
      </c>
      <c r="K27" s="3">
        <f>[23]Junho!$H$14</f>
        <v>17.28</v>
      </c>
      <c r="L27" s="3">
        <f>[23]Junho!$H$15</f>
        <v>11.16</v>
      </c>
      <c r="M27" s="3">
        <f>[23]Junho!$H$16</f>
        <v>17.64</v>
      </c>
      <c r="N27" s="3">
        <f>[23]Junho!$H$17</f>
        <v>19.079999999999998</v>
      </c>
      <c r="O27" s="3">
        <f>[23]Junho!$H$18</f>
        <v>16.559999999999999</v>
      </c>
      <c r="P27" s="3">
        <f>[23]Junho!$H$19</f>
        <v>16.920000000000002</v>
      </c>
      <c r="Q27" s="3">
        <f>[23]Junho!$H$20</f>
        <v>18.720000000000002</v>
      </c>
      <c r="R27" s="3">
        <f>[23]Junho!$H$21</f>
        <v>16.559999999999999</v>
      </c>
      <c r="S27" s="3">
        <f>[23]Junho!$H$22</f>
        <v>16.2</v>
      </c>
      <c r="T27" s="3">
        <f>[23]Junho!$H$23</f>
        <v>12.6</v>
      </c>
      <c r="U27" s="3">
        <f>[23]Junho!$H$24</f>
        <v>18</v>
      </c>
      <c r="V27" s="3">
        <f>[23]Junho!$H$25</f>
        <v>8.64</v>
      </c>
      <c r="W27" s="3">
        <f>[23]Junho!$H$26</f>
        <v>20.88</v>
      </c>
      <c r="X27" s="3">
        <f>[23]Junho!$H$27</f>
        <v>16.559999999999999</v>
      </c>
      <c r="Y27" s="3">
        <f>[23]Junho!$H$28</f>
        <v>19.440000000000001</v>
      </c>
      <c r="Z27" s="3">
        <f>[23]Junho!$H$29</f>
        <v>12.6</v>
      </c>
      <c r="AA27" s="3">
        <f>[23]Junho!$H$30</f>
        <v>23.759999999999998</v>
      </c>
      <c r="AB27" s="3">
        <f>[23]Junho!$H$31</f>
        <v>19.440000000000001</v>
      </c>
      <c r="AC27" s="3">
        <f>[23]Junho!$H$32</f>
        <v>20.52</v>
      </c>
      <c r="AD27" s="3">
        <f>[23]Junho!$H$33</f>
        <v>21.6</v>
      </c>
      <c r="AE27" s="3">
        <f>[23]Junho!$H$34</f>
        <v>19.079999999999998</v>
      </c>
      <c r="AF27" s="16">
        <f t="shared" si="1"/>
        <v>27.720000000000002</v>
      </c>
    </row>
    <row r="28" spans="1:32" ht="17.100000000000001" customHeight="1" x14ac:dyDescent="0.2">
      <c r="A28" s="10" t="s">
        <v>31</v>
      </c>
      <c r="B28" s="3">
        <f>[24]Junho!$H$5</f>
        <v>8</v>
      </c>
      <c r="C28" s="3">
        <f>[24]Junho!$H$6</f>
        <v>14.4</v>
      </c>
      <c r="D28" s="3">
        <f>[24]Junho!$H$7</f>
        <v>13.76</v>
      </c>
      <c r="E28" s="3">
        <f>[24]Junho!$H$8</f>
        <v>26.880000000000003</v>
      </c>
      <c r="F28" s="3">
        <f>[24]Junho!$H$9</f>
        <v>13.440000000000001</v>
      </c>
      <c r="G28" s="3">
        <f>[24]Junho!$H$10</f>
        <v>21.44</v>
      </c>
      <c r="H28" s="3">
        <f>[24]Junho!$H$11</f>
        <v>21.44</v>
      </c>
      <c r="I28" s="3">
        <f>[24]Junho!$H$12</f>
        <v>10.56</v>
      </c>
      <c r="J28" s="3">
        <f>[24]Junho!$H$13</f>
        <v>9.9200000000000017</v>
      </c>
      <c r="K28" s="3">
        <f>[24]Junho!$H$14</f>
        <v>14.4</v>
      </c>
      <c r="L28" s="3">
        <f>[24]Junho!$H$15</f>
        <v>9.6000000000000014</v>
      </c>
      <c r="M28" s="3">
        <f>[24]Junho!$H$16</f>
        <v>13.440000000000001</v>
      </c>
      <c r="N28" s="3">
        <f>[24]Junho!$H$17</f>
        <v>13.12</v>
      </c>
      <c r="O28" s="3">
        <f>[24]Junho!$H$18</f>
        <v>21.12</v>
      </c>
      <c r="P28" s="3">
        <f>[24]Junho!$H$19</f>
        <v>12.48</v>
      </c>
      <c r="Q28" s="3">
        <f>[24]Junho!$H$20</f>
        <v>9.9200000000000017</v>
      </c>
      <c r="R28" s="3">
        <f>[24]Junho!$H$21</f>
        <v>16</v>
      </c>
      <c r="S28" s="3">
        <f>[24]Junho!$H$22</f>
        <v>24.64</v>
      </c>
      <c r="T28" s="3">
        <f>[24]Junho!$H$23</f>
        <v>25.92</v>
      </c>
      <c r="U28" s="3">
        <f>[24]Junho!$H$24</f>
        <v>12.8</v>
      </c>
      <c r="V28" s="3">
        <f>[24]Junho!$H$25</f>
        <v>13.12</v>
      </c>
      <c r="W28" s="3">
        <f>[24]Junho!$H$26</f>
        <v>9.2799999999999994</v>
      </c>
      <c r="X28" s="3">
        <f>[24]Junho!$H$27</f>
        <v>12.48</v>
      </c>
      <c r="Y28" s="3">
        <f>[24]Junho!$H$28</f>
        <v>9.6000000000000014</v>
      </c>
      <c r="Z28" s="3">
        <f>[24]Junho!$H$29</f>
        <v>10.88</v>
      </c>
      <c r="AA28" s="3">
        <f>[24]Junho!$H$30</f>
        <v>10.240000000000002</v>
      </c>
      <c r="AB28" s="3">
        <f>[24]Junho!$H$31</f>
        <v>17.28</v>
      </c>
      <c r="AC28" s="3">
        <f>[24]Junho!$H$32</f>
        <v>14.719999999999999</v>
      </c>
      <c r="AD28" s="3">
        <f>[24]Junho!$H$33</f>
        <v>13.76</v>
      </c>
      <c r="AE28" s="3">
        <f>[24]Junho!$H$34</f>
        <v>13.12</v>
      </c>
      <c r="AF28" s="16">
        <f t="shared" si="1"/>
        <v>26.880000000000003</v>
      </c>
    </row>
    <row r="29" spans="1:32" ht="17.100000000000001" customHeight="1" x14ac:dyDescent="0.2">
      <c r="A29" s="10" t="s">
        <v>20</v>
      </c>
      <c r="B29" s="3">
        <f>[25]Junho!$H$5</f>
        <v>8.64</v>
      </c>
      <c r="C29" s="3">
        <f>[25]Junho!$H$6</f>
        <v>6.4</v>
      </c>
      <c r="D29" s="3">
        <f>[25]Junho!$H$7</f>
        <v>10.56</v>
      </c>
      <c r="E29" s="3">
        <f>[25]Junho!$H$8</f>
        <v>12.8</v>
      </c>
      <c r="F29" s="3">
        <f>[25]Junho!$H$9</f>
        <v>13.76</v>
      </c>
      <c r="G29" s="3">
        <f>[25]Junho!$H$10</f>
        <v>5.7600000000000007</v>
      </c>
      <c r="H29" s="3">
        <f>[25]Junho!$H$11</f>
        <v>13.440000000000001</v>
      </c>
      <c r="I29" s="3">
        <f>[25]Junho!$H$12</f>
        <v>8</v>
      </c>
      <c r="J29" s="3">
        <f>[25]Junho!$H$13</f>
        <v>8.32</v>
      </c>
      <c r="K29" s="3">
        <f>[25]Junho!$H$14</f>
        <v>8.32</v>
      </c>
      <c r="L29" s="3">
        <f>[25]Junho!$H$15</f>
        <v>7.3599999999999994</v>
      </c>
      <c r="M29" s="3">
        <f>[25]Junho!$H$16</f>
        <v>8</v>
      </c>
      <c r="N29" s="3">
        <f>[25]Junho!$H$17</f>
        <v>6.4</v>
      </c>
      <c r="O29" s="3">
        <f>[25]Junho!$H$18</f>
        <v>7.68</v>
      </c>
      <c r="P29" s="3">
        <f>[25]Junho!$H$19</f>
        <v>8</v>
      </c>
      <c r="Q29" s="3">
        <f>[25]Junho!$H$20</f>
        <v>9.2799999999999994</v>
      </c>
      <c r="R29" s="3">
        <f>[25]Junho!$H$21</f>
        <v>9.9200000000000017</v>
      </c>
      <c r="S29" s="3">
        <f>[25]Junho!$H$22</f>
        <v>15.040000000000001</v>
      </c>
      <c r="T29" s="3">
        <f>[25]Junho!$H$23</f>
        <v>12.8</v>
      </c>
      <c r="U29" s="3">
        <f>[25]Junho!$H$24</f>
        <v>9.9200000000000017</v>
      </c>
      <c r="V29" s="3">
        <f>[25]Junho!$H$25</f>
        <v>16</v>
      </c>
      <c r="W29" s="3">
        <f>[25]Junho!$H$26</f>
        <v>10.88</v>
      </c>
      <c r="X29" s="3">
        <f>[25]Junho!$H$27</f>
        <v>6.08</v>
      </c>
      <c r="Y29" s="3">
        <f>[25]Junho!$H$28</f>
        <v>5.120000000000001</v>
      </c>
      <c r="Z29" s="3">
        <f>[25]Junho!$H$29</f>
        <v>6.08</v>
      </c>
      <c r="AA29" s="3">
        <f>[25]Junho!$H$30</f>
        <v>8</v>
      </c>
      <c r="AB29" s="3">
        <f>[25]Junho!$H$31</f>
        <v>9.9200000000000017</v>
      </c>
      <c r="AC29" s="3">
        <f>[25]Junho!$H$32</f>
        <v>9.9200000000000017</v>
      </c>
      <c r="AD29" s="3">
        <f>[25]Junho!$H$33</f>
        <v>9.2799999999999994</v>
      </c>
      <c r="AE29" s="3">
        <f>[25]Junho!$H$34</f>
        <v>7.0400000000000009</v>
      </c>
      <c r="AF29" s="16">
        <f t="shared" si="1"/>
        <v>16</v>
      </c>
    </row>
    <row r="30" spans="1:32" s="5" customFormat="1" ht="17.100000000000001" customHeight="1" x14ac:dyDescent="0.2">
      <c r="A30" s="14" t="s">
        <v>33</v>
      </c>
      <c r="B30" s="21">
        <f>MAX(B5:B29)</f>
        <v>11.16</v>
      </c>
      <c r="C30" s="21">
        <f t="shared" ref="C30:AE30" si="2">MAX(C5:C29)</f>
        <v>18.720000000000002</v>
      </c>
      <c r="D30" s="21">
        <f t="shared" si="2"/>
        <v>27.36</v>
      </c>
      <c r="E30" s="21">
        <f t="shared" si="2"/>
        <v>37.800000000000004</v>
      </c>
      <c r="F30" s="21">
        <f t="shared" si="2"/>
        <v>27.720000000000002</v>
      </c>
      <c r="G30" s="21">
        <f t="shared" si="2"/>
        <v>23.759999999999998</v>
      </c>
      <c r="H30" s="21">
        <f t="shared" si="2"/>
        <v>26.560000000000002</v>
      </c>
      <c r="I30" s="21">
        <f t="shared" si="2"/>
        <v>52.224000000000004</v>
      </c>
      <c r="J30" s="21">
        <f t="shared" si="2"/>
        <v>20.8</v>
      </c>
      <c r="K30" s="21">
        <f t="shared" si="2"/>
        <v>20.16</v>
      </c>
      <c r="L30" s="21">
        <f t="shared" si="2"/>
        <v>19.079999999999998</v>
      </c>
      <c r="M30" s="21">
        <f t="shared" si="2"/>
        <v>18.720000000000002</v>
      </c>
      <c r="N30" s="21">
        <f t="shared" si="2"/>
        <v>19.8</v>
      </c>
      <c r="O30" s="21">
        <f t="shared" si="2"/>
        <v>21.12</v>
      </c>
      <c r="P30" s="21">
        <f t="shared" si="2"/>
        <v>16.920000000000002</v>
      </c>
      <c r="Q30" s="21">
        <f t="shared" si="2"/>
        <v>20.88</v>
      </c>
      <c r="R30" s="21">
        <f t="shared" si="2"/>
        <v>21.96</v>
      </c>
      <c r="S30" s="21">
        <f t="shared" si="2"/>
        <v>38.159999999999997</v>
      </c>
      <c r="T30" s="21">
        <f t="shared" si="2"/>
        <v>34.200000000000003</v>
      </c>
      <c r="U30" s="21">
        <f t="shared" si="2"/>
        <v>35.64</v>
      </c>
      <c r="V30" s="21">
        <f t="shared" si="2"/>
        <v>35.64</v>
      </c>
      <c r="W30" s="21">
        <f t="shared" si="2"/>
        <v>22.32</v>
      </c>
      <c r="X30" s="21">
        <f t="shared" si="2"/>
        <v>19.8</v>
      </c>
      <c r="Y30" s="21">
        <f t="shared" si="2"/>
        <v>20.16</v>
      </c>
      <c r="Z30" s="21">
        <f t="shared" si="2"/>
        <v>17.28</v>
      </c>
      <c r="AA30" s="21">
        <f t="shared" si="2"/>
        <v>23.759999999999998</v>
      </c>
      <c r="AB30" s="21">
        <f t="shared" si="2"/>
        <v>21.44</v>
      </c>
      <c r="AC30" s="21">
        <f t="shared" si="2"/>
        <v>23.759999999999998</v>
      </c>
      <c r="AD30" s="21">
        <f t="shared" si="2"/>
        <v>21.96</v>
      </c>
      <c r="AE30" s="21">
        <f t="shared" si="2"/>
        <v>19.079999999999998</v>
      </c>
      <c r="AF30" s="17">
        <f>MAX(AF5:AF29)</f>
        <v>52.224000000000004</v>
      </c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zoomScale="93" zoomScaleNormal="93" workbookViewId="0">
      <selection activeCell="AO24" sqref="AO24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15.28515625" style="6" bestFit="1" customWidth="1"/>
    <col min="33" max="33" width="9.140625" style="1"/>
  </cols>
  <sheetData>
    <row r="1" spans="1:33" ht="20.100000000000001" customHeight="1" thickBot="1" x14ac:dyDescent="0.25">
      <c r="A1" s="58" t="s">
        <v>29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33" s="4" customFormat="1" ht="20.100000000000001" customHeight="1" x14ac:dyDescent="0.2">
      <c r="A2" s="59" t="s">
        <v>21</v>
      </c>
      <c r="B2" s="56" t="s">
        <v>56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12"/>
    </row>
    <row r="3" spans="1:33" s="5" customFormat="1" ht="20.100000000000001" customHeight="1" x14ac:dyDescent="0.2">
      <c r="A3" s="60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30" t="s">
        <v>43</v>
      </c>
      <c r="AG3" s="19"/>
    </row>
    <row r="4" spans="1:33" s="5" customFormat="1" ht="20.100000000000001" customHeight="1" thickBot="1" x14ac:dyDescent="0.2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29" t="s">
        <v>39</v>
      </c>
      <c r="AG4" s="19"/>
    </row>
    <row r="5" spans="1:33" s="5" customFormat="1" ht="20.100000000000001" customHeight="1" thickTop="1" x14ac:dyDescent="0.2">
      <c r="A5" s="9" t="s">
        <v>45</v>
      </c>
      <c r="B5" s="39" t="str">
        <f>[1]Junho!$I$5</f>
        <v>SO</v>
      </c>
      <c r="C5" s="39" t="str">
        <f>[1]Junho!$I$6</f>
        <v>O</v>
      </c>
      <c r="D5" s="39" t="str">
        <f>[1]Junho!$I$7</f>
        <v>NE</v>
      </c>
      <c r="E5" s="39" t="str">
        <f>[1]Junho!$I$8</f>
        <v>NE</v>
      </c>
      <c r="F5" s="39" t="str">
        <f>[1]Junho!$I$9</f>
        <v>NO</v>
      </c>
      <c r="G5" s="39" t="str">
        <f>[1]Junho!$I$10</f>
        <v>O</v>
      </c>
      <c r="H5" s="39" t="str">
        <f>[1]Junho!$I$11</f>
        <v>NO</v>
      </c>
      <c r="I5" s="39" t="str">
        <f>[1]Junho!$I$12</f>
        <v>O</v>
      </c>
      <c r="J5" s="39" t="str">
        <f>[1]Junho!$I$13</f>
        <v>O</v>
      </c>
      <c r="K5" s="39" t="str">
        <f>[1]Junho!$I$14</f>
        <v>SE</v>
      </c>
      <c r="L5" s="39" t="str">
        <f>[1]Junho!$I$15</f>
        <v>NO</v>
      </c>
      <c r="M5" s="39" t="str">
        <f>[1]Junho!$I$16</f>
        <v>NO</v>
      </c>
      <c r="N5" s="39" t="str">
        <f>[1]Junho!$I$17</f>
        <v>O</v>
      </c>
      <c r="O5" s="39" t="str">
        <f>[1]Junho!$I$18</f>
        <v>O</v>
      </c>
      <c r="P5" s="39" t="str">
        <f>[1]Junho!$I$19</f>
        <v>O</v>
      </c>
      <c r="Q5" s="39" t="str">
        <f>[1]Junho!$I$20</f>
        <v>O</v>
      </c>
      <c r="R5" s="39" t="str">
        <f>[1]Junho!$I$21</f>
        <v>SE</v>
      </c>
      <c r="S5" s="39" t="str">
        <f>[1]Junho!$I$22</f>
        <v>L</v>
      </c>
      <c r="T5" s="39" t="str">
        <f>[1]Junho!$I$23</f>
        <v>L</v>
      </c>
      <c r="U5" s="39" t="str">
        <f>[1]Junho!$I$24</f>
        <v>L</v>
      </c>
      <c r="V5" s="39" t="str">
        <f>[1]Junho!$I$25</f>
        <v>SO</v>
      </c>
      <c r="W5" s="39" t="str">
        <f>[1]Junho!$I$26</f>
        <v>NO</v>
      </c>
      <c r="X5" s="39" t="str">
        <f>[1]Junho!$I$27</f>
        <v>SO</v>
      </c>
      <c r="Y5" s="39" t="str">
        <f>[1]Junho!$I$28</f>
        <v>O</v>
      </c>
      <c r="Z5" s="39" t="str">
        <f>[1]Junho!$I$29</f>
        <v>O</v>
      </c>
      <c r="AA5" s="39" t="str">
        <f>[1]Junho!$I$30</f>
        <v>SO</v>
      </c>
      <c r="AB5" s="39" t="str">
        <f>[1]Junho!$I$31</f>
        <v>O</v>
      </c>
      <c r="AC5" s="39" t="str">
        <f>[1]Junho!$I$32</f>
        <v>O</v>
      </c>
      <c r="AD5" s="39" t="str">
        <f>[1]Junho!$I$33</f>
        <v>NO</v>
      </c>
      <c r="AE5" s="39" t="s">
        <v>52</v>
      </c>
      <c r="AF5" s="46" t="str">
        <f>[1]Junho!$I$35</f>
        <v>O</v>
      </c>
      <c r="AG5" s="19"/>
    </row>
    <row r="6" spans="1:33" s="1" customFormat="1" ht="17.100000000000001" customHeight="1" x14ac:dyDescent="0.2">
      <c r="A6" s="10" t="s">
        <v>0</v>
      </c>
      <c r="B6" s="3" t="str">
        <f>[2]Junho!$I$5</f>
        <v>SO</v>
      </c>
      <c r="C6" s="3" t="str">
        <f>[2]Junho!$I$6</f>
        <v>N</v>
      </c>
      <c r="D6" s="3" t="str">
        <f>[2]Junho!$I$7</f>
        <v>L</v>
      </c>
      <c r="E6" s="3" t="str">
        <f>[2]Junho!$I$8</f>
        <v>NO</v>
      </c>
      <c r="F6" s="3" t="str">
        <f>[2]Junho!$I$9</f>
        <v>S</v>
      </c>
      <c r="G6" s="3" t="str">
        <f>[2]Junho!$I$10</f>
        <v>S</v>
      </c>
      <c r="H6" s="3" t="str">
        <f>[2]Junho!$I$11</f>
        <v>S</v>
      </c>
      <c r="I6" s="3" t="str">
        <f>[2]Junho!$I$12</f>
        <v>SO</v>
      </c>
      <c r="J6" s="3" t="str">
        <f>[2]Junho!$I$13</f>
        <v>NE</v>
      </c>
      <c r="K6" s="3" t="str">
        <f>[2]Junho!$I$14</f>
        <v>NE</v>
      </c>
      <c r="L6" s="3" t="str">
        <f>[2]Junho!$I$15</f>
        <v>SO</v>
      </c>
      <c r="M6" s="3" t="str">
        <f>[2]Junho!$I$16</f>
        <v>L</v>
      </c>
      <c r="N6" s="3" t="str">
        <f>[2]Junho!$I$17</f>
        <v>L</v>
      </c>
      <c r="O6" s="3" t="str">
        <f>[2]Junho!$I$18</f>
        <v>NE</v>
      </c>
      <c r="P6" s="3" t="str">
        <f>[2]Junho!$I$19</f>
        <v>L</v>
      </c>
      <c r="Q6" s="3" t="str">
        <f>[2]Junho!$I$20</f>
        <v>L</v>
      </c>
      <c r="R6" s="3" t="str">
        <f>[2]Junho!$I$21</f>
        <v>NE</v>
      </c>
      <c r="S6" s="3" t="str">
        <f>[2]Junho!$I$22</f>
        <v>NO</v>
      </c>
      <c r="T6" s="20" t="str">
        <f>[2]Junho!$I$23</f>
        <v>NE</v>
      </c>
      <c r="U6" s="20" t="str">
        <f>[2]Junho!$I$24</f>
        <v>S</v>
      </c>
      <c r="V6" s="20" t="str">
        <f>[2]Junho!$I$25</f>
        <v>NE</v>
      </c>
      <c r="W6" s="20" t="str">
        <f>[2]Junho!$I$26</f>
        <v>SO</v>
      </c>
      <c r="X6" s="20" t="str">
        <f>[2]Junho!$I$27</f>
        <v>NE</v>
      </c>
      <c r="Y6" s="20" t="str">
        <f>[2]Junho!$I$28</f>
        <v>L</v>
      </c>
      <c r="Z6" s="20" t="str">
        <f>[2]Junho!$I$29</f>
        <v>L</v>
      </c>
      <c r="AA6" s="20" t="str">
        <f>[2]Junho!$I$30</f>
        <v>NE</v>
      </c>
      <c r="AB6" s="20" t="str">
        <f>[2]Junho!$I$31</f>
        <v>NE</v>
      </c>
      <c r="AC6" s="20" t="str">
        <f>[2]Junho!$I$32</f>
        <v>L</v>
      </c>
      <c r="AD6" s="20" t="str">
        <f>[2]Junho!$I$33</f>
        <v>N</v>
      </c>
      <c r="AE6" s="20" t="str">
        <f>[2]Junho!$I$34</f>
        <v>L</v>
      </c>
      <c r="AF6" s="47" t="str">
        <f>[2]Junho!$I$35</f>
        <v>L</v>
      </c>
      <c r="AG6" s="2"/>
    </row>
    <row r="7" spans="1:33" ht="17.100000000000001" customHeight="1" x14ac:dyDescent="0.2">
      <c r="A7" s="10" t="s">
        <v>1</v>
      </c>
      <c r="B7" s="15" t="str">
        <f>[3]Junho!$I$5</f>
        <v>SE</v>
      </c>
      <c r="C7" s="15" t="str">
        <f>[3]Junho!$I$6</f>
        <v>NE</v>
      </c>
      <c r="D7" s="15" t="str">
        <f>[3]Junho!$I$7</f>
        <v>SE</v>
      </c>
      <c r="E7" s="15" t="str">
        <f>[3]Junho!$I$8</f>
        <v>NO</v>
      </c>
      <c r="F7" s="15" t="str">
        <f>[3]Junho!$I$9</f>
        <v>S</v>
      </c>
      <c r="G7" s="15" t="str">
        <f>[3]Junho!$I$10</f>
        <v>SE</v>
      </c>
      <c r="H7" s="15" t="str">
        <f>[3]Junho!$I$11</f>
        <v>S</v>
      </c>
      <c r="I7" s="15" t="str">
        <f>[3]Junho!$I$12</f>
        <v>S</v>
      </c>
      <c r="J7" s="15" t="str">
        <f>[3]Junho!$I$13</f>
        <v>S</v>
      </c>
      <c r="K7" s="15" t="str">
        <f>[3]Junho!$I$14</f>
        <v>SE</v>
      </c>
      <c r="L7" s="15" t="str">
        <f>[3]Junho!$I$15</f>
        <v>SE</v>
      </c>
      <c r="M7" s="15" t="str">
        <f>[3]Junho!$I$16</f>
        <v>SE</v>
      </c>
      <c r="N7" s="15" t="str">
        <f>[3]Junho!$I$17</f>
        <v>SE</v>
      </c>
      <c r="O7" s="15" t="str">
        <f>[3]Junho!$I$18</f>
        <v>SE</v>
      </c>
      <c r="P7" s="15" t="str">
        <f>[3]Junho!$I$19</f>
        <v>SE</v>
      </c>
      <c r="Q7" s="15" t="str">
        <f>[3]Junho!$I$20</f>
        <v>SE</v>
      </c>
      <c r="R7" s="15" t="str">
        <f>[3]Junho!$I$21</f>
        <v>SE</v>
      </c>
      <c r="S7" s="15" t="str">
        <f>[3]Junho!$I$22</f>
        <v>NO</v>
      </c>
      <c r="T7" s="23" t="str">
        <f>[3]Junho!$I$23</f>
        <v>NO</v>
      </c>
      <c r="U7" s="23" t="str">
        <f>[3]Junho!$I$24</f>
        <v>SO</v>
      </c>
      <c r="V7" s="23" t="str">
        <f>[3]Junho!$I$25</f>
        <v>S</v>
      </c>
      <c r="W7" s="23" t="str">
        <f>[3]Junho!$I$26</f>
        <v>S</v>
      </c>
      <c r="X7" s="23" t="str">
        <f>[3]Junho!$I$27</f>
        <v>SE</v>
      </c>
      <c r="Y7" s="23" t="str">
        <f>[3]Junho!$I$28</f>
        <v>SE</v>
      </c>
      <c r="Z7" s="23" t="str">
        <f>[3]Junho!$I$29</f>
        <v>S</v>
      </c>
      <c r="AA7" s="23" t="str">
        <f>[3]Junho!$I$30</f>
        <v>SE</v>
      </c>
      <c r="AB7" s="23" t="str">
        <f>[3]Junho!$I$31</f>
        <v>SE</v>
      </c>
      <c r="AC7" s="23" t="str">
        <f>[3]Junho!$I$32</f>
        <v>SE</v>
      </c>
      <c r="AD7" s="23" t="str">
        <f>[3]Junho!$I$33</f>
        <v>SE</v>
      </c>
      <c r="AE7" s="23" t="str">
        <f>[3]Junho!$I$34</f>
        <v>SE</v>
      </c>
      <c r="AF7" s="47" t="str">
        <f>[3]Junho!$I$35</f>
        <v>SE</v>
      </c>
      <c r="AG7" s="2"/>
    </row>
    <row r="8" spans="1:33" ht="17.100000000000001" customHeight="1" x14ac:dyDescent="0.2">
      <c r="A8" s="10" t="s">
        <v>49</v>
      </c>
      <c r="B8" s="15" t="str">
        <f>[4]Junho!$I$5</f>
        <v>SO</v>
      </c>
      <c r="C8" s="15" t="str">
        <f>[4]Junho!$I$6</f>
        <v>N</v>
      </c>
      <c r="D8" s="15" t="str">
        <f>[4]Junho!$I$7</f>
        <v>NE</v>
      </c>
      <c r="E8" s="15" t="str">
        <f>[4]Junho!$I$8</f>
        <v>N</v>
      </c>
      <c r="F8" s="15" t="str">
        <f>[4]Junho!$I$9</f>
        <v>S</v>
      </c>
      <c r="G8" s="15" t="str">
        <f>[4]Junho!$I$10</f>
        <v>S</v>
      </c>
      <c r="H8" s="15" t="str">
        <f>[4]Junho!$I$11</f>
        <v>S</v>
      </c>
      <c r="I8" s="15" t="str">
        <f>[4]Junho!$I$12</f>
        <v>SO</v>
      </c>
      <c r="J8" s="15" t="str">
        <f>[4]Junho!$I$13</f>
        <v>SO</v>
      </c>
      <c r="K8" s="15" t="str">
        <f>[4]Junho!$I$14</f>
        <v>NE</v>
      </c>
      <c r="L8" s="15" t="str">
        <f>[4]Junho!$I$15</f>
        <v>N</v>
      </c>
      <c r="M8" s="15" t="str">
        <f>[4]Junho!$I$16</f>
        <v>NE</v>
      </c>
      <c r="N8" s="15" t="str">
        <f>[4]Junho!$I$17</f>
        <v>NE</v>
      </c>
      <c r="O8" s="15" t="str">
        <f>[4]Junho!$I$18</f>
        <v>NE</v>
      </c>
      <c r="P8" s="15" t="str">
        <f>[4]Junho!$I$19</f>
        <v>NE</v>
      </c>
      <c r="Q8" s="15" t="str">
        <f>[4]Junho!$I$20</f>
        <v>NE</v>
      </c>
      <c r="R8" s="15" t="str">
        <f>[4]Junho!$I$21</f>
        <v>NE</v>
      </c>
      <c r="S8" s="15" t="str">
        <f>[4]Junho!$I$22</f>
        <v>N</v>
      </c>
      <c r="T8" s="23" t="str">
        <f>[4]Junho!$I$23</f>
        <v>NO</v>
      </c>
      <c r="U8" s="23" t="str">
        <f>[4]Junho!$I$24</f>
        <v>SO</v>
      </c>
      <c r="V8" s="23" t="str">
        <f>[4]Junho!$I$25</f>
        <v>SO</v>
      </c>
      <c r="W8" s="23" t="str">
        <f>[4]Junho!$I$26</f>
        <v>SO</v>
      </c>
      <c r="X8" s="23" t="str">
        <f>[4]Junho!$I$27</f>
        <v>N</v>
      </c>
      <c r="Y8" s="23" t="str">
        <f>[4]Junho!$I$28</f>
        <v>NE</v>
      </c>
      <c r="Z8" s="23" t="str">
        <f>[4]Junho!$I$29</f>
        <v>NE</v>
      </c>
      <c r="AA8" s="23" t="str">
        <f>[4]Junho!$I$30</f>
        <v>NE</v>
      </c>
      <c r="AB8" s="23" t="str">
        <f>[4]Junho!$I$31</f>
        <v>NE</v>
      </c>
      <c r="AC8" s="23" t="str">
        <f>[4]Junho!$I$32</f>
        <v>NE</v>
      </c>
      <c r="AD8" s="23" t="str">
        <f>[4]Junho!$I$33</f>
        <v>NE</v>
      </c>
      <c r="AE8" s="23" t="str">
        <f>[4]Junho!$I$34</f>
        <v>NE</v>
      </c>
      <c r="AF8" s="47" t="str">
        <f>[4]Junho!$I$35</f>
        <v>NE</v>
      </c>
      <c r="AG8" s="2"/>
    </row>
    <row r="9" spans="1:33" ht="17.100000000000001" customHeight="1" x14ac:dyDescent="0.2">
      <c r="A9" s="10" t="s">
        <v>2</v>
      </c>
      <c r="B9" s="3" t="str">
        <f>[5]Junho!$I$5</f>
        <v>N</v>
      </c>
      <c r="C9" s="3" t="str">
        <f>[5]Junho!$I$6</f>
        <v>L</v>
      </c>
      <c r="D9" s="3" t="str">
        <f>[5]Junho!$I$7</f>
        <v>NE</v>
      </c>
      <c r="E9" s="3" t="str">
        <f>[5]Junho!$I$8</f>
        <v>N</v>
      </c>
      <c r="F9" s="3" t="str">
        <f>[5]Junho!$I$9</f>
        <v>N</v>
      </c>
      <c r="G9" s="3" t="str">
        <f>[5]Junho!$I$10</f>
        <v>N</v>
      </c>
      <c r="H9" s="3" t="str">
        <f>[5]Junho!$I$11</f>
        <v>N</v>
      </c>
      <c r="I9" s="3" t="str">
        <f>[5]Junho!$I$12</f>
        <v>N</v>
      </c>
      <c r="J9" s="3" t="str">
        <f>[5]Junho!$I$13</f>
        <v>SE</v>
      </c>
      <c r="K9" s="3" t="str">
        <f>[5]Junho!$I$14</f>
        <v>L</v>
      </c>
      <c r="L9" s="3" t="str">
        <f>[5]Junho!$I$15</f>
        <v>N</v>
      </c>
      <c r="M9" s="3" t="str">
        <f>[5]Junho!$I$16</f>
        <v>L</v>
      </c>
      <c r="N9" s="3" t="str">
        <f>[5]Junho!$I$17</f>
        <v>L</v>
      </c>
      <c r="O9" s="3" t="str">
        <f>[5]Junho!$I$18</f>
        <v>L</v>
      </c>
      <c r="P9" s="3" t="str">
        <f>[5]Junho!$I$19</f>
        <v>L</v>
      </c>
      <c r="Q9" s="3" t="str">
        <f>[5]Junho!$I$20</f>
        <v>L</v>
      </c>
      <c r="R9" s="3" t="str">
        <f>[5]Junho!$I$21</f>
        <v>NE</v>
      </c>
      <c r="S9" s="3" t="str">
        <f>[5]Junho!$I$22</f>
        <v>N</v>
      </c>
      <c r="T9" s="20" t="str">
        <f>[5]Junho!$I$23</f>
        <v>N</v>
      </c>
      <c r="U9" s="20" t="str">
        <f>[5]Junho!$I$24</f>
        <v>N</v>
      </c>
      <c r="V9" s="3" t="str">
        <f>[5]Junho!$I$25</f>
        <v>L</v>
      </c>
      <c r="W9" s="20" t="str">
        <f>[5]Junho!$I$26</f>
        <v>N</v>
      </c>
      <c r="X9" s="20" t="str">
        <f>[5]Junho!$I$27</f>
        <v>SE</v>
      </c>
      <c r="Y9" s="20" t="str">
        <f>[5]Junho!$I$28</f>
        <v>L</v>
      </c>
      <c r="Z9" s="20" t="str">
        <f>[5]Junho!$I$29</f>
        <v>L</v>
      </c>
      <c r="AA9" s="20" t="str">
        <f>[5]Junho!$I$30</f>
        <v>L</v>
      </c>
      <c r="AB9" s="20" t="str">
        <f>[5]Junho!$I$31</f>
        <v>L</v>
      </c>
      <c r="AC9" s="20" t="str">
        <f>[5]Junho!$I$32</f>
        <v>L</v>
      </c>
      <c r="AD9" s="20" t="str">
        <f>[5]Junho!$I$33</f>
        <v>NE</v>
      </c>
      <c r="AE9" s="20" t="str">
        <f>[5]Junho!$I$34</f>
        <v>NE</v>
      </c>
      <c r="AF9" s="47" t="str">
        <f>[5]Junho!$I$35</f>
        <v>L</v>
      </c>
      <c r="AG9" s="2"/>
    </row>
    <row r="10" spans="1:33" ht="17.100000000000001" customHeight="1" x14ac:dyDescent="0.2">
      <c r="A10" s="10" t="s">
        <v>3</v>
      </c>
      <c r="B10" s="3" t="str">
        <f>[6]Junho!$I$5</f>
        <v>SO</v>
      </c>
      <c r="C10" s="3" t="str">
        <f>[6]Junho!$I$6</f>
        <v>L</v>
      </c>
      <c r="D10" s="3" t="str">
        <f>[6]Junho!$I$7</f>
        <v>SO</v>
      </c>
      <c r="E10" s="3" t="str">
        <f>[6]Junho!$I$8</f>
        <v>O</v>
      </c>
      <c r="F10" s="3" t="str">
        <f>[6]Junho!$I$9</f>
        <v>NO</v>
      </c>
      <c r="G10" s="3" t="str">
        <f>[6]Junho!$I$10</f>
        <v>L</v>
      </c>
      <c r="H10" s="3" t="str">
        <f>[6]Junho!$I$11</f>
        <v>SO</v>
      </c>
      <c r="I10" s="3" t="str">
        <f>[6]Junho!$I$12</f>
        <v>SO</v>
      </c>
      <c r="J10" s="3" t="str">
        <f>[6]Junho!$I$13</f>
        <v>L</v>
      </c>
      <c r="K10" s="3" t="str">
        <f>[6]Junho!$I$14</f>
        <v>L</v>
      </c>
      <c r="L10" s="3" t="str">
        <f>[6]Junho!$I$15</f>
        <v>SO</v>
      </c>
      <c r="M10" s="3" t="str">
        <f>[6]Junho!$I$16</f>
        <v>SO</v>
      </c>
      <c r="N10" s="3" t="str">
        <f>[6]Junho!$I$17</f>
        <v>SO</v>
      </c>
      <c r="O10" s="3" t="str">
        <f>[6]Junho!$I$18</f>
        <v>SO</v>
      </c>
      <c r="P10" s="3" t="str">
        <f>[6]Junho!$I$19</f>
        <v>SO</v>
      </c>
      <c r="Q10" s="3" t="str">
        <f>[6]Junho!$I$20</f>
        <v>O</v>
      </c>
      <c r="R10" s="3" t="str">
        <f>[6]Junho!$I$21</f>
        <v>SO</v>
      </c>
      <c r="S10" s="3" t="str">
        <f>[6]Junho!$I$22</f>
        <v>NO</v>
      </c>
      <c r="T10" s="20" t="str">
        <f>[6]Junho!$I$23</f>
        <v>NO</v>
      </c>
      <c r="U10" s="20" t="str">
        <f>[6]Junho!$I$24</f>
        <v>O</v>
      </c>
      <c r="V10" s="20" t="str">
        <f>[6]Junho!$I$25</f>
        <v>L</v>
      </c>
      <c r="W10" s="20" t="str">
        <f>[6]Junho!$I$26</f>
        <v>SO</v>
      </c>
      <c r="X10" s="20" t="str">
        <f>[6]Junho!$I$27</f>
        <v>SE</v>
      </c>
      <c r="Y10" s="20" t="str">
        <f>[6]Junho!$I$28</f>
        <v>O</v>
      </c>
      <c r="Z10" s="20" t="str">
        <f>[6]Junho!$I$29</f>
        <v>O</v>
      </c>
      <c r="AA10" s="20" t="str">
        <f>[6]Junho!$I$30</f>
        <v>L</v>
      </c>
      <c r="AB10" s="20" t="str">
        <f>[6]Junho!$I$31</f>
        <v>L</v>
      </c>
      <c r="AC10" s="20" t="str">
        <f>[6]Junho!$I$32</f>
        <v>L</v>
      </c>
      <c r="AD10" s="20" t="str">
        <f>[6]Junho!$I$33</f>
        <v>O</v>
      </c>
      <c r="AE10" s="20" t="str">
        <f>[6]Junho!$I$34</f>
        <v>O</v>
      </c>
      <c r="AF10" s="47" t="str">
        <f>[6]Junho!$I$35</f>
        <v>SO</v>
      </c>
      <c r="AG10" s="2"/>
    </row>
    <row r="11" spans="1:33" ht="16.5" customHeight="1" x14ac:dyDescent="0.2">
      <c r="A11" s="10" t="s">
        <v>4</v>
      </c>
      <c r="B11" s="3" t="str">
        <f>[7]Junho!$I$5</f>
        <v>SO</v>
      </c>
      <c r="C11" s="3" t="str">
        <f>[7]Junho!$I$6</f>
        <v>L</v>
      </c>
      <c r="D11" s="3" t="str">
        <f>[7]Junho!$I$7</f>
        <v>N</v>
      </c>
      <c r="E11" s="3" t="str">
        <f>[7]Junho!$I$8</f>
        <v>NO</v>
      </c>
      <c r="F11" s="3" t="str">
        <f>[7]Junho!$I$9</f>
        <v>NO</v>
      </c>
      <c r="G11" s="3" t="str">
        <f>[7]Junho!$I$10</f>
        <v>NE</v>
      </c>
      <c r="H11" s="3" t="str">
        <f>[7]Junho!$I$11</f>
        <v>S</v>
      </c>
      <c r="I11" s="3" t="str">
        <f>[7]Junho!$I$12</f>
        <v>S</v>
      </c>
      <c r="J11" s="3" t="str">
        <f>[7]Junho!$I$13</f>
        <v>L</v>
      </c>
      <c r="K11" s="3" t="str">
        <f>[7]Junho!$I$14</f>
        <v>L</v>
      </c>
      <c r="L11" s="3" t="str">
        <f>[7]Junho!$I$15</f>
        <v>L</v>
      </c>
      <c r="M11" s="3" t="str">
        <f>[7]Junho!$I$16</f>
        <v>L</v>
      </c>
      <c r="N11" s="3" t="str">
        <f>[7]Junho!$I$17</f>
        <v>L</v>
      </c>
      <c r="O11" s="3" t="str">
        <f>[7]Junho!$I$18</f>
        <v>L</v>
      </c>
      <c r="P11" s="3" t="str">
        <f>[7]Junho!$I$19</f>
        <v>L</v>
      </c>
      <c r="Q11" s="3" t="str">
        <f>[7]Junho!$I$20</f>
        <v>NE</v>
      </c>
      <c r="R11" s="3" t="str">
        <f>[7]Junho!$I$21</f>
        <v>NE</v>
      </c>
      <c r="S11" s="3" t="str">
        <f>[7]Junho!$I$22</f>
        <v>N</v>
      </c>
      <c r="T11" s="20" t="str">
        <f>[7]Junho!$I$23</f>
        <v>NO</v>
      </c>
      <c r="U11" s="20" t="str">
        <f>[7]Junho!$I$24</f>
        <v>NO</v>
      </c>
      <c r="V11" s="20" t="str">
        <f>[7]Junho!$I$25</f>
        <v>NO</v>
      </c>
      <c r="W11" s="20" t="str">
        <f>[7]Junho!$I$26</f>
        <v>O</v>
      </c>
      <c r="X11" s="20" t="str">
        <f>[7]Junho!$I$27</f>
        <v>SE</v>
      </c>
      <c r="Y11" s="20" t="str">
        <f>[7]Junho!$I$28</f>
        <v>L</v>
      </c>
      <c r="Z11" s="20" t="str">
        <f>[7]Junho!$I$29</f>
        <v>L</v>
      </c>
      <c r="AA11" s="20" t="str">
        <f>[7]Junho!$I$30</f>
        <v>L</v>
      </c>
      <c r="AB11" s="20" t="str">
        <f>[7]Junho!$I$31</f>
        <v>L</v>
      </c>
      <c r="AC11" s="20" t="str">
        <f>[7]Junho!$I$32</f>
        <v>L</v>
      </c>
      <c r="AD11" s="20" t="str">
        <f>[7]Junho!$I$33</f>
        <v>L</v>
      </c>
      <c r="AE11" s="20" t="str">
        <f>[7]Junho!$I$34</f>
        <v>L</v>
      </c>
      <c r="AF11" s="47" t="str">
        <f>[7]Junho!$I$35</f>
        <v>L</v>
      </c>
      <c r="AG11" s="2"/>
    </row>
    <row r="12" spans="1:33" ht="17.100000000000001" customHeight="1" x14ac:dyDescent="0.2">
      <c r="A12" s="10" t="s">
        <v>5</v>
      </c>
      <c r="B12" s="20" t="str">
        <f>[8]Junho!$I$5</f>
        <v>S</v>
      </c>
      <c r="C12" s="20" t="str">
        <f>[8]Junho!$I$6</f>
        <v>L</v>
      </c>
      <c r="D12" s="20" t="str">
        <f>[8]Junho!$I$7</f>
        <v>NO</v>
      </c>
      <c r="E12" s="20" t="str">
        <f>[8]Junho!$I$8</f>
        <v>NO</v>
      </c>
      <c r="F12" s="20" t="str">
        <f>[8]Junho!$I$9</f>
        <v>SO</v>
      </c>
      <c r="G12" s="20" t="str">
        <f>[8]Junho!$I$10</f>
        <v>L</v>
      </c>
      <c r="H12" s="20" t="str">
        <f>[8]Junho!$I$11</f>
        <v>S</v>
      </c>
      <c r="I12" s="20" t="str">
        <f>[8]Junho!$I$12</f>
        <v>SO</v>
      </c>
      <c r="J12" s="20" t="str">
        <f>[8]Junho!$I$13</f>
        <v>S</v>
      </c>
      <c r="K12" s="20" t="str">
        <f>[8]Junho!$I$14</f>
        <v>L</v>
      </c>
      <c r="L12" s="20" t="str">
        <f>[8]Junho!$I$15</f>
        <v>L</v>
      </c>
      <c r="M12" s="20" t="str">
        <f>[8]Junho!$I$16</f>
        <v>L</v>
      </c>
      <c r="N12" s="20" t="str">
        <f>[8]Junho!$I$17</f>
        <v>L</v>
      </c>
      <c r="O12" s="20" t="str">
        <f>[8]Junho!$I$18</f>
        <v>L</v>
      </c>
      <c r="P12" s="20" t="str">
        <f>[8]Junho!$I$19</f>
        <v>L</v>
      </c>
      <c r="Q12" s="20" t="str">
        <f>[8]Junho!$I$20</f>
        <v>L</v>
      </c>
      <c r="R12" s="20" t="str">
        <f>[8]Junho!$I$21</f>
        <v>L</v>
      </c>
      <c r="S12" s="20" t="str">
        <f>[8]Junho!$I$22</f>
        <v>L</v>
      </c>
      <c r="T12" s="20" t="str">
        <f>[8]Junho!$I$23</f>
        <v>NO</v>
      </c>
      <c r="U12" s="20" t="str">
        <f>[8]Junho!$I$24</f>
        <v>SO</v>
      </c>
      <c r="V12" s="20" t="str">
        <f>[8]Junho!$I$25</f>
        <v>NE</v>
      </c>
      <c r="W12" s="20" t="str">
        <f>[8]Junho!$I$26</f>
        <v>SO</v>
      </c>
      <c r="X12" s="20" t="str">
        <f>[8]Junho!$I$27</f>
        <v>L</v>
      </c>
      <c r="Y12" s="20" t="str">
        <f>[8]Junho!$I$28</f>
        <v>L</v>
      </c>
      <c r="Z12" s="20" t="str">
        <f>[8]Junho!$I$29</f>
        <v>SE</v>
      </c>
      <c r="AA12" s="20" t="str">
        <f>[8]Junho!$I$30</f>
        <v>L</v>
      </c>
      <c r="AB12" s="20" t="str">
        <f>[8]Junho!$I$31</f>
        <v>L</v>
      </c>
      <c r="AC12" s="20" t="str">
        <f>[8]Junho!$I$32</f>
        <v>L</v>
      </c>
      <c r="AD12" s="20" t="str">
        <f>[8]Junho!$I$33</f>
        <v>L</v>
      </c>
      <c r="AE12" s="20" t="str">
        <f>[8]Junho!$I$34</f>
        <v>L</v>
      </c>
      <c r="AF12" s="47" t="str">
        <f>[8]Junho!$I$35</f>
        <v>L</v>
      </c>
      <c r="AG12" s="2"/>
    </row>
    <row r="13" spans="1:33" ht="17.100000000000001" customHeight="1" x14ac:dyDescent="0.2">
      <c r="A13" s="10" t="s">
        <v>6</v>
      </c>
      <c r="B13" s="20" t="str">
        <f>[9]Junho!$I$5</f>
        <v>SE</v>
      </c>
      <c r="C13" s="20" t="str">
        <f>[9]Junho!$I$6</f>
        <v>L</v>
      </c>
      <c r="D13" s="20" t="str">
        <f>[9]Junho!$I$7</f>
        <v>SE</v>
      </c>
      <c r="E13" s="20" t="str">
        <f>[9]Junho!$I$8</f>
        <v>NO</v>
      </c>
      <c r="F13" s="20" t="str">
        <f>[9]Junho!$I$9</f>
        <v>O</v>
      </c>
      <c r="G13" s="20" t="str">
        <f>[9]Junho!$I$10</f>
        <v>SE</v>
      </c>
      <c r="H13" s="20" t="str">
        <f>[9]Junho!$I$11</f>
        <v>S</v>
      </c>
      <c r="I13" s="20" t="str">
        <f>[9]Junho!$I$12</f>
        <v>S</v>
      </c>
      <c r="J13" s="20" t="str">
        <f>[9]Junho!$I$13</f>
        <v>SE</v>
      </c>
      <c r="K13" s="20" t="str">
        <f>[9]Junho!$I$14</f>
        <v>SE</v>
      </c>
      <c r="L13" s="20" t="str">
        <f>[9]Junho!$I$15</f>
        <v>O</v>
      </c>
      <c r="M13" s="20" t="str">
        <f>[9]Junho!$I$16</f>
        <v>SE</v>
      </c>
      <c r="N13" s="20" t="str">
        <f>[9]Junho!$I$17</f>
        <v>SE</v>
      </c>
      <c r="O13" s="20" t="str">
        <f>[9]Junho!$I$18</f>
        <v>SE</v>
      </c>
      <c r="P13" s="20" t="str">
        <f>[9]Junho!$I$19</f>
        <v>L</v>
      </c>
      <c r="Q13" s="20" t="str">
        <f>[9]Junho!$I$20</f>
        <v>SE</v>
      </c>
      <c r="R13" s="20" t="str">
        <f>[9]Junho!$I$21</f>
        <v>SE</v>
      </c>
      <c r="S13" s="20" t="str">
        <f>[9]Junho!$I$22</f>
        <v>NO</v>
      </c>
      <c r="T13" s="20" t="str">
        <f>[9]Junho!$I$23</f>
        <v>NO</v>
      </c>
      <c r="U13" s="20" t="str">
        <f>[9]Junho!$I$24</f>
        <v>O</v>
      </c>
      <c r="V13" s="20" t="str">
        <f>[9]Junho!$I$25</f>
        <v>NO</v>
      </c>
      <c r="W13" s="20" t="str">
        <f>[9]Junho!$I$26</f>
        <v>O</v>
      </c>
      <c r="X13" s="20" t="str">
        <f>[9]Junho!$I$27</f>
        <v>SE</v>
      </c>
      <c r="Y13" s="20" t="str">
        <f>[9]Junho!$I$28</f>
        <v>SE</v>
      </c>
      <c r="Z13" s="20" t="str">
        <f>[9]Junho!$I$29</f>
        <v>SE</v>
      </c>
      <c r="AA13" s="20" t="str">
        <f>[9]Junho!$I$30</f>
        <v>SE</v>
      </c>
      <c r="AB13" s="20" t="str">
        <f>[9]Junho!$I$31</f>
        <v>SE</v>
      </c>
      <c r="AC13" s="20" t="str">
        <f>[9]Junho!$I$32</f>
        <v>NE</v>
      </c>
      <c r="AD13" s="20" t="str">
        <f>[9]Junho!$I$33</f>
        <v>S</v>
      </c>
      <c r="AE13" s="20" t="str">
        <f>[9]Junho!$I$34</f>
        <v>SE</v>
      </c>
      <c r="AF13" s="47" t="str">
        <f>[9]Junho!$I$35</f>
        <v>SE</v>
      </c>
      <c r="AG13" s="2"/>
    </row>
    <row r="14" spans="1:33" ht="17.100000000000001" customHeight="1" x14ac:dyDescent="0.2">
      <c r="A14" s="10" t="s">
        <v>7</v>
      </c>
      <c r="B14" s="3" t="str">
        <f>[10]Junho!$I$5</f>
        <v>O</v>
      </c>
      <c r="C14" s="3" t="str">
        <f>[10]Junho!$I$6</f>
        <v>N</v>
      </c>
      <c r="D14" s="3" t="str">
        <f>[10]Junho!$I$7</f>
        <v>N</v>
      </c>
      <c r="E14" s="3" t="str">
        <f>[10]Junho!$I$8</f>
        <v>N</v>
      </c>
      <c r="F14" s="3" t="str">
        <f>[10]Junho!$I$9</f>
        <v>S</v>
      </c>
      <c r="G14" s="3" t="str">
        <f>[10]Junho!$I$10</f>
        <v>S</v>
      </c>
      <c r="H14" s="3" t="str">
        <f>[10]Junho!$I$11</f>
        <v>S</v>
      </c>
      <c r="I14" s="3" t="str">
        <f>[10]Junho!$I$12</f>
        <v>S</v>
      </c>
      <c r="J14" s="3" t="str">
        <f>[10]Junho!$I$13</f>
        <v>SE</v>
      </c>
      <c r="K14" s="3" t="str">
        <f>[10]Junho!$I$14</f>
        <v>NE</v>
      </c>
      <c r="L14" s="3" t="str">
        <f>[10]Junho!$I$15</f>
        <v>N</v>
      </c>
      <c r="M14" s="3" t="str">
        <f>[10]Junho!$I$16</f>
        <v>NE</v>
      </c>
      <c r="N14" s="3" t="str">
        <f>[10]Junho!$I$17</f>
        <v>NE</v>
      </c>
      <c r="O14" s="3" t="str">
        <f>[10]Junho!$I$18</f>
        <v>NE</v>
      </c>
      <c r="P14" s="3" t="str">
        <f>[10]Junho!$I$19</f>
        <v>NE</v>
      </c>
      <c r="Q14" s="3" t="str">
        <f>[10]Junho!$I$20</f>
        <v>NE</v>
      </c>
      <c r="R14" s="3" t="str">
        <f>[10]Junho!$I$21</f>
        <v>N</v>
      </c>
      <c r="S14" s="3" t="str">
        <f>[10]Junho!$I$22</f>
        <v>N</v>
      </c>
      <c r="T14" s="20" t="str">
        <f>[10]Junho!$I$23</f>
        <v>O</v>
      </c>
      <c r="U14" s="20" t="str">
        <f>[10]Junho!$I$24</f>
        <v>SO</v>
      </c>
      <c r="V14" s="20" t="str">
        <f>[10]Junho!$I$25</f>
        <v>NE</v>
      </c>
      <c r="W14" s="20" t="str">
        <f>[10]Junho!$I$26</f>
        <v>SO</v>
      </c>
      <c r="X14" s="20" t="str">
        <f>[10]Junho!$I$27</f>
        <v>L</v>
      </c>
      <c r="Y14" s="20" t="str">
        <f>[10]Junho!$I$28</f>
        <v>L</v>
      </c>
      <c r="Z14" s="20" t="str">
        <f>[10]Junho!$I$29</f>
        <v>L</v>
      </c>
      <c r="AA14" s="20" t="str">
        <f>[10]Junho!$I$30</f>
        <v>NE</v>
      </c>
      <c r="AB14" s="20" t="str">
        <f>[10]Junho!$I$31</f>
        <v>NE</v>
      </c>
      <c r="AC14" s="20" t="str">
        <f>[10]Junho!$I$32</f>
        <v>NE</v>
      </c>
      <c r="AD14" s="20" t="str">
        <f>[10]Junho!$I$33</f>
        <v>NE</v>
      </c>
      <c r="AE14" s="20" t="str">
        <f>[10]Junho!$I$34</f>
        <v>NE</v>
      </c>
      <c r="AF14" s="47" t="str">
        <f>[10]Junho!$I$35</f>
        <v>NE</v>
      </c>
      <c r="AG14" s="2"/>
    </row>
    <row r="15" spans="1:33" ht="17.100000000000001" customHeight="1" x14ac:dyDescent="0.2">
      <c r="A15" s="10" t="s">
        <v>8</v>
      </c>
      <c r="B15" s="3" t="str">
        <f>[11]Junho!$I$5</f>
        <v>NE</v>
      </c>
      <c r="C15" s="3" t="str">
        <f>[11]Junho!$I$6</f>
        <v>NE</v>
      </c>
      <c r="D15" s="3" t="str">
        <f>[11]Junho!$I$7</f>
        <v>NE</v>
      </c>
      <c r="E15" s="3" t="str">
        <f>[11]Junho!$I$8</f>
        <v>**</v>
      </c>
      <c r="F15" s="3" t="str">
        <f>[11]Junho!$I$9</f>
        <v>**</v>
      </c>
      <c r="G15" s="3" t="str">
        <f>[11]Junho!$I$10</f>
        <v>**</v>
      </c>
      <c r="H15" s="3" t="str">
        <f>[11]Junho!$I$11</f>
        <v>**</v>
      </c>
      <c r="I15" s="3" t="str">
        <f>[11]Junho!$I$12</f>
        <v>NE</v>
      </c>
      <c r="J15" s="3" t="str">
        <f>[11]Junho!$I$13</f>
        <v>NE</v>
      </c>
      <c r="K15" s="3" t="str">
        <f>[11]Junho!$I$14</f>
        <v>NE</v>
      </c>
      <c r="L15" s="3" t="str">
        <f>[11]Junho!$I$15</f>
        <v>**</v>
      </c>
      <c r="M15" s="3" t="str">
        <f>[11]Junho!$I$16</f>
        <v>**</v>
      </c>
      <c r="N15" s="3" t="str">
        <f>[11]Junho!$I$17</f>
        <v>**</v>
      </c>
      <c r="O15" s="3" t="str">
        <f>[11]Junho!$I$18</f>
        <v>**</v>
      </c>
      <c r="P15" s="3" t="str">
        <f>[11]Junho!$I$19</f>
        <v>**</v>
      </c>
      <c r="Q15" s="20" t="str">
        <f>[11]Junho!$I$20</f>
        <v>**</v>
      </c>
      <c r="R15" s="20" t="str">
        <f>[11]Junho!$I$21</f>
        <v>**</v>
      </c>
      <c r="S15" s="20" t="str">
        <f>[11]Junho!$I$22</f>
        <v>**</v>
      </c>
      <c r="T15" s="20" t="str">
        <f>[11]Junho!$I$23</f>
        <v>**</v>
      </c>
      <c r="U15" s="20" t="str">
        <f>[11]Junho!$I$24</f>
        <v>**</v>
      </c>
      <c r="V15" s="20" t="str">
        <f>[11]Junho!$I$25</f>
        <v>**</v>
      </c>
      <c r="W15" s="20" t="str">
        <f>[11]Junho!$I$26</f>
        <v>**</v>
      </c>
      <c r="X15" s="20" t="str">
        <f>[11]Junho!$I$27</f>
        <v>**</v>
      </c>
      <c r="Y15" s="20" t="str">
        <f>[11]Junho!$I$28</f>
        <v>**</v>
      </c>
      <c r="Z15" s="20" t="str">
        <f>[11]Junho!$I$29</f>
        <v>**</v>
      </c>
      <c r="AA15" s="20" t="str">
        <f>[11]Junho!$I$30</f>
        <v>**</v>
      </c>
      <c r="AB15" s="20" t="str">
        <f>[11]Junho!$I$31</f>
        <v>**</v>
      </c>
      <c r="AC15" s="20" t="str">
        <f>[11]Junho!$I$32</f>
        <v>**</v>
      </c>
      <c r="AD15" s="20" t="str">
        <f>[11]Junho!$I$33</f>
        <v>**</v>
      </c>
      <c r="AE15" s="20" t="str">
        <f>[11]Junho!$I$34</f>
        <v>**</v>
      </c>
      <c r="AF15" s="47" t="str">
        <f>[11]Junho!$I$35</f>
        <v>**</v>
      </c>
      <c r="AG15" s="2"/>
    </row>
    <row r="16" spans="1:33" ht="17.100000000000001" customHeight="1" x14ac:dyDescent="0.2">
      <c r="A16" s="10" t="s">
        <v>9</v>
      </c>
      <c r="B16" s="3" t="str">
        <f>[12]Junho!$I$5</f>
        <v>SE</v>
      </c>
      <c r="C16" s="3" t="str">
        <f>[12]Junho!$I$6</f>
        <v>NE</v>
      </c>
      <c r="D16" s="3" t="str">
        <f>[12]Junho!$I$7</f>
        <v>N</v>
      </c>
      <c r="E16" s="3" t="str">
        <f>[12]Junho!$I$8</f>
        <v>NO</v>
      </c>
      <c r="F16" s="3" t="str">
        <f>[12]Junho!$I$9</f>
        <v>SO</v>
      </c>
      <c r="G16" s="3" t="str">
        <f>[12]Junho!$I$10</f>
        <v>O</v>
      </c>
      <c r="H16" s="3" t="str">
        <f>[12]Junho!$I$11</f>
        <v>S</v>
      </c>
      <c r="I16" s="3" t="str">
        <f>[12]Junho!$I$12</f>
        <v>S</v>
      </c>
      <c r="J16" s="3" t="str">
        <f>[12]Junho!$I$13</f>
        <v>L</v>
      </c>
      <c r="K16" s="3" t="str">
        <f>[12]Junho!$I$14</f>
        <v>L</v>
      </c>
      <c r="L16" s="3" t="str">
        <f>[12]Junho!$I$15</f>
        <v>NO</v>
      </c>
      <c r="M16" s="3" t="str">
        <f>[12]Junho!$I$16</f>
        <v>NE</v>
      </c>
      <c r="N16" s="3" t="str">
        <f>[12]Junho!$I$17</f>
        <v>L</v>
      </c>
      <c r="O16" s="3" t="str">
        <f>[12]Junho!$I$18</f>
        <v>L</v>
      </c>
      <c r="P16" s="3" t="str">
        <f>[12]Junho!$I$19</f>
        <v>L</v>
      </c>
      <c r="Q16" s="3" t="str">
        <f>[12]Junho!$I$20</f>
        <v>L</v>
      </c>
      <c r="R16" s="3" t="str">
        <f>[12]Junho!$I$21</f>
        <v>NE</v>
      </c>
      <c r="S16" s="3" t="str">
        <f>[12]Junho!$I$22</f>
        <v>N</v>
      </c>
      <c r="T16" s="20" t="str">
        <f>[12]Junho!$I$23</f>
        <v>SO</v>
      </c>
      <c r="U16" s="20" t="str">
        <f>[12]Junho!$I$24</f>
        <v>S</v>
      </c>
      <c r="V16" s="20" t="str">
        <f>[12]Junho!$I$25</f>
        <v>NE</v>
      </c>
      <c r="W16" s="20" t="str">
        <f>[12]Junho!$I$26</f>
        <v>SO</v>
      </c>
      <c r="X16" s="20" t="str">
        <f>[12]Junho!$I$27</f>
        <v>S</v>
      </c>
      <c r="Y16" s="20" t="str">
        <f>[12]Junho!$I$28</f>
        <v>L</v>
      </c>
      <c r="Z16" s="20" t="str">
        <f>[12]Junho!$I$29</f>
        <v>S</v>
      </c>
      <c r="AA16" s="20" t="str">
        <f>[12]Junho!$I$30</f>
        <v>L</v>
      </c>
      <c r="AB16" s="20" t="str">
        <f>[12]Junho!$I$31</f>
        <v>L</v>
      </c>
      <c r="AC16" s="20" t="str">
        <f>[12]Junho!$I$32</f>
        <v>L</v>
      </c>
      <c r="AD16" s="20" t="str">
        <f>[12]Junho!$I$33</f>
        <v>L</v>
      </c>
      <c r="AE16" s="20" t="str">
        <f>[12]Junho!$I$34</f>
        <v>NE</v>
      </c>
      <c r="AF16" s="47" t="str">
        <f>[12]Junho!$I$35</f>
        <v>L</v>
      </c>
      <c r="AG16" s="2"/>
    </row>
    <row r="17" spans="1:33" ht="17.100000000000001" customHeight="1" x14ac:dyDescent="0.2">
      <c r="A17" s="10" t="s">
        <v>48</v>
      </c>
      <c r="B17" s="3" t="str">
        <f>[13]Junho!$I$5</f>
        <v>SE</v>
      </c>
      <c r="C17" s="3" t="str">
        <f>[13]Junho!$I$6</f>
        <v>NE</v>
      </c>
      <c r="D17" s="3" t="str">
        <f>[13]Junho!$I$7</f>
        <v>N</v>
      </c>
      <c r="E17" s="3" t="str">
        <f>[13]Junho!$I$8</f>
        <v>NO</v>
      </c>
      <c r="F17" s="3" t="str">
        <f>[13]Junho!$I$9</f>
        <v>SO</v>
      </c>
      <c r="G17" s="3" t="str">
        <f>[13]Junho!$I$10</f>
        <v>O</v>
      </c>
      <c r="H17" s="3" t="str">
        <f>[13]Junho!$I$11</f>
        <v>S</v>
      </c>
      <c r="I17" s="3" t="str">
        <f>[13]Junho!$I$12</f>
        <v>S</v>
      </c>
      <c r="J17" s="3" t="str">
        <f>[13]Junho!$I$13</f>
        <v>L</v>
      </c>
      <c r="K17" s="3" t="str">
        <f>[13]Junho!$I$14</f>
        <v>L</v>
      </c>
      <c r="L17" s="3" t="str">
        <f>[13]Junho!$I$15</f>
        <v>NO</v>
      </c>
      <c r="M17" s="3" t="str">
        <f>[13]Junho!$I$16</f>
        <v>NE</v>
      </c>
      <c r="N17" s="3" t="str">
        <f>[13]Junho!$I$17</f>
        <v>L</v>
      </c>
      <c r="O17" s="3" t="str">
        <f>[13]Junho!$I$18</f>
        <v>SE</v>
      </c>
      <c r="P17" s="3" t="str">
        <f>[13]Junho!$I$19</f>
        <v>N</v>
      </c>
      <c r="Q17" s="3" t="str">
        <f>[13]Junho!$I$20</f>
        <v>SE</v>
      </c>
      <c r="R17" s="3" t="str">
        <f>[13]Junho!$I$21</f>
        <v>N</v>
      </c>
      <c r="S17" s="3" t="str">
        <f>[13]Junho!$I$22</f>
        <v>N</v>
      </c>
      <c r="T17" s="20" t="str">
        <f>[13]Junho!$I$23</f>
        <v>N</v>
      </c>
      <c r="U17" s="20" t="str">
        <f>[13]Junho!$I$24</f>
        <v>SO</v>
      </c>
      <c r="V17" s="20" t="str">
        <f>[13]Junho!$I$25</f>
        <v>L</v>
      </c>
      <c r="W17" s="20" t="str">
        <f>[13]Junho!$I$26</f>
        <v>SO</v>
      </c>
      <c r="X17" s="20" t="str">
        <f>[13]Junho!$I$27</f>
        <v>SE</v>
      </c>
      <c r="Y17" s="20" t="str">
        <f>[13]Junho!$I$28</f>
        <v>SE</v>
      </c>
      <c r="Z17" s="20" t="str">
        <f>[13]Junho!$I$29</f>
        <v>S</v>
      </c>
      <c r="AA17" s="20" t="str">
        <f>[13]Junho!$I$30</f>
        <v>SE</v>
      </c>
      <c r="AB17" s="20" t="str">
        <f>[13]Junho!$I$31</f>
        <v>N</v>
      </c>
      <c r="AC17" s="20" t="str">
        <f>[13]Junho!$I$32</f>
        <v>N</v>
      </c>
      <c r="AD17" s="20" t="str">
        <f>[13]Junho!$I$33</f>
        <v>SE</v>
      </c>
      <c r="AE17" s="20" t="str">
        <f>[13]Junho!$I$34</f>
        <v>N</v>
      </c>
      <c r="AF17" s="47" t="str">
        <f>[13]Junho!$I$35</f>
        <v>N</v>
      </c>
      <c r="AG17" s="2"/>
    </row>
    <row r="18" spans="1:33" ht="17.100000000000001" customHeight="1" x14ac:dyDescent="0.2">
      <c r="A18" s="10" t="s">
        <v>10</v>
      </c>
      <c r="B18" s="3" t="str">
        <f>[14]Junho!$I$5</f>
        <v>SE</v>
      </c>
      <c r="C18" s="3" t="str">
        <f>[14]Junho!$I$6</f>
        <v>N</v>
      </c>
      <c r="D18" s="3" t="str">
        <f>[14]Junho!$I$7</f>
        <v>N</v>
      </c>
      <c r="E18" s="3" t="str">
        <f>[14]Junho!$I$8</f>
        <v>N</v>
      </c>
      <c r="F18" s="3" t="str">
        <f>[14]Junho!$I$9</f>
        <v>SO</v>
      </c>
      <c r="G18" s="3" t="str">
        <f>[14]Junho!$I$10</f>
        <v>S</v>
      </c>
      <c r="H18" s="3" t="str">
        <f>[14]Junho!$I$11</f>
        <v>S</v>
      </c>
      <c r="I18" s="3" t="str">
        <f>[14]Junho!$I$12</f>
        <v>SO</v>
      </c>
      <c r="J18" s="3" t="str">
        <f>[14]Junho!$I$13</f>
        <v>SE</v>
      </c>
      <c r="K18" s="3" t="str">
        <f>[14]Junho!$I$14</f>
        <v>NE</v>
      </c>
      <c r="L18" s="3" t="str">
        <f>[14]Junho!$I$15</f>
        <v>N</v>
      </c>
      <c r="M18" s="3" t="str">
        <f>[14]Junho!$I$16</f>
        <v>NE</v>
      </c>
      <c r="N18" s="3" t="str">
        <f>[14]Junho!$I$17</f>
        <v>NE</v>
      </c>
      <c r="O18" s="3" t="str">
        <f>[14]Junho!$I$18</f>
        <v>NE</v>
      </c>
      <c r="P18" s="3" t="str">
        <f>[14]Junho!$I$19</f>
        <v>NE</v>
      </c>
      <c r="Q18" s="3" t="str">
        <f>[14]Junho!$I$20</f>
        <v>SE</v>
      </c>
      <c r="R18" s="3" t="str">
        <f>[14]Junho!$I$21</f>
        <v>N</v>
      </c>
      <c r="S18" s="3" t="str">
        <f>[14]Junho!$I$22</f>
        <v>N</v>
      </c>
      <c r="T18" s="20" t="str">
        <f>[14]Junho!$I$23</f>
        <v>N</v>
      </c>
      <c r="U18" s="20" t="str">
        <f>[14]Junho!$I$24</f>
        <v>S</v>
      </c>
      <c r="V18" s="20" t="str">
        <f>[14]Junho!$I$25</f>
        <v>SE</v>
      </c>
      <c r="W18" s="20" t="str">
        <f>[14]Junho!$I$26</f>
        <v>SO</v>
      </c>
      <c r="X18" s="20" t="str">
        <f>[14]Junho!$I$27</f>
        <v>SE</v>
      </c>
      <c r="Y18" s="20" t="str">
        <f>[14]Junho!$I$28</f>
        <v>NE</v>
      </c>
      <c r="Z18" s="20" t="str">
        <f>[14]Junho!$I$29</f>
        <v>L</v>
      </c>
      <c r="AA18" s="20" t="str">
        <f>[14]Junho!$I$30</f>
        <v>L</v>
      </c>
      <c r="AB18" s="20" t="str">
        <f>[14]Junho!$I$31</f>
        <v>NE</v>
      </c>
      <c r="AC18" s="20" t="str">
        <f>[14]Junho!$I$32</f>
        <v>NE</v>
      </c>
      <c r="AD18" s="20" t="str">
        <f>[14]Junho!$I$33</f>
        <v>NE</v>
      </c>
      <c r="AE18" s="20" t="str">
        <f>[14]Junho!$I$34</f>
        <v>N</v>
      </c>
      <c r="AF18" s="47" t="str">
        <f>[14]Junho!$I$35</f>
        <v>NE</v>
      </c>
      <c r="AG18" s="2"/>
    </row>
    <row r="19" spans="1:33" ht="17.100000000000001" customHeight="1" x14ac:dyDescent="0.2">
      <c r="A19" s="10" t="s">
        <v>11</v>
      </c>
      <c r="B19" s="3" t="str">
        <f>[15]Junho!$I$5</f>
        <v>O</v>
      </c>
      <c r="C19" s="3" t="str">
        <f>[15]Junho!$I$6</f>
        <v>O</v>
      </c>
      <c r="D19" s="3" t="str">
        <f>[15]Junho!$I$7</f>
        <v>NO</v>
      </c>
      <c r="E19" s="3" t="str">
        <f>[15]Junho!$I$8</f>
        <v>NO</v>
      </c>
      <c r="F19" s="3" t="str">
        <f>[15]Junho!$I$9</f>
        <v>S</v>
      </c>
      <c r="G19" s="3" t="str">
        <f>[15]Junho!$I$10</f>
        <v>SE</v>
      </c>
      <c r="H19" s="3" t="str">
        <f>[15]Junho!$I$11</f>
        <v>S</v>
      </c>
      <c r="I19" s="3" t="str">
        <f>[15]Junho!$I$12</f>
        <v>S</v>
      </c>
      <c r="J19" s="3" t="str">
        <f>[15]Junho!$I$13</f>
        <v>SE</v>
      </c>
      <c r="K19" s="3" t="str">
        <f>[15]Junho!$I$14</f>
        <v>L</v>
      </c>
      <c r="L19" s="3" t="str">
        <f>[15]Junho!$I$15</f>
        <v>O</v>
      </c>
      <c r="M19" s="3" t="str">
        <f>[15]Junho!$I$16</f>
        <v>O</v>
      </c>
      <c r="N19" s="3" t="str">
        <f>[15]Junho!$I$17</f>
        <v>O</v>
      </c>
      <c r="O19" s="3" t="str">
        <f>[15]Junho!$I$18</f>
        <v>L</v>
      </c>
      <c r="P19" s="3" t="str">
        <f>[15]Junho!$I$19</f>
        <v>O</v>
      </c>
      <c r="Q19" s="3" t="str">
        <f>[15]Junho!$I$20</f>
        <v>O</v>
      </c>
      <c r="R19" s="3" t="str">
        <f>[15]Junho!$I$21</f>
        <v>O</v>
      </c>
      <c r="S19" s="3" t="str">
        <f>[15]Junho!$I$22</f>
        <v>NO</v>
      </c>
      <c r="T19" s="20" t="str">
        <f>[15]Junho!$I$23</f>
        <v>NO</v>
      </c>
      <c r="U19" s="20" t="str">
        <f>[15]Junho!$I$24</f>
        <v>S</v>
      </c>
      <c r="V19" s="20" t="str">
        <f>[15]Junho!$I$25</f>
        <v>L</v>
      </c>
      <c r="W19" s="20" t="str">
        <f>[15]Junho!$I$26</f>
        <v>S</v>
      </c>
      <c r="X19" s="20" t="str">
        <f>[15]Junho!$I$27</f>
        <v>SE</v>
      </c>
      <c r="Y19" s="20" t="str">
        <f>[15]Junho!$I$28</f>
        <v>L</v>
      </c>
      <c r="Z19" s="20" t="str">
        <f>[15]Junho!$I$29</f>
        <v>O</v>
      </c>
      <c r="AA19" s="20" t="str">
        <f>[15]Junho!$I$30</f>
        <v>L</v>
      </c>
      <c r="AB19" s="20" t="str">
        <f>[15]Junho!$I$31</f>
        <v>O</v>
      </c>
      <c r="AC19" s="20" t="str">
        <f>[15]Junho!$I$32</f>
        <v>O</v>
      </c>
      <c r="AD19" s="20" t="str">
        <f>[15]Junho!$I$33</f>
        <v>NO</v>
      </c>
      <c r="AE19" s="20" t="str">
        <f>[15]Junho!$I$34</f>
        <v>NO</v>
      </c>
      <c r="AF19" s="47" t="str">
        <f>[15]Junho!$I$35</f>
        <v>O</v>
      </c>
      <c r="AG19" s="2"/>
    </row>
    <row r="20" spans="1:33" ht="17.100000000000001" customHeight="1" x14ac:dyDescent="0.2">
      <c r="A20" s="10" t="s">
        <v>12</v>
      </c>
      <c r="B20" s="3" t="str">
        <f>[16]Junho!$I$5</f>
        <v>S</v>
      </c>
      <c r="C20" s="3" t="str">
        <f>[16]Junho!$I$6</f>
        <v>S</v>
      </c>
      <c r="D20" s="3" t="str">
        <f>[16]Junho!$I$7</f>
        <v>NO</v>
      </c>
      <c r="E20" s="3" t="str">
        <f>[16]Junho!$I$8</f>
        <v>N</v>
      </c>
      <c r="F20" s="3" t="str">
        <f>[16]Junho!$I$9</f>
        <v>S</v>
      </c>
      <c r="G20" s="3" t="str">
        <f>[16]Junho!$I$10</f>
        <v>S</v>
      </c>
      <c r="H20" s="3" t="str">
        <f>[16]Junho!$I$11</f>
        <v>S</v>
      </c>
      <c r="I20" s="3" t="str">
        <f>[16]Junho!$I$12</f>
        <v>S</v>
      </c>
      <c r="J20" s="3" t="str">
        <f>[16]Junho!$I$13</f>
        <v>S</v>
      </c>
      <c r="K20" s="3" t="str">
        <f>[16]Junho!$I$14</f>
        <v>S</v>
      </c>
      <c r="L20" s="3" t="str">
        <f>[16]Junho!$I$15</f>
        <v>N</v>
      </c>
      <c r="M20" s="3" t="str">
        <f>[16]Junho!$I$16</f>
        <v>NE</v>
      </c>
      <c r="N20" s="3" t="str">
        <f>[16]Junho!$I$17</f>
        <v>O</v>
      </c>
      <c r="O20" s="3" t="str">
        <f>[16]Junho!$I$18</f>
        <v>S</v>
      </c>
      <c r="P20" s="3" t="str">
        <f>[16]Junho!$I$19</f>
        <v>S</v>
      </c>
      <c r="Q20" s="3" t="str">
        <f>[16]Junho!$I$20</f>
        <v>O</v>
      </c>
      <c r="R20" s="3" t="str">
        <f>[16]Junho!$I$21</f>
        <v>N</v>
      </c>
      <c r="S20" s="3" t="str">
        <f>[16]Junho!$I$22</f>
        <v>NO</v>
      </c>
      <c r="T20" s="3" t="str">
        <f>[16]Junho!$I$23</f>
        <v>NO</v>
      </c>
      <c r="U20" s="3" t="str">
        <f>[16]Junho!$I$24</f>
        <v>SO</v>
      </c>
      <c r="V20" s="3" t="str">
        <f>[16]Junho!$I$25</f>
        <v>SO</v>
      </c>
      <c r="W20" s="3" t="str">
        <f>[16]Junho!$I$26</f>
        <v>S</v>
      </c>
      <c r="X20" s="3" t="str">
        <f>[16]Junho!$I$27</f>
        <v>S</v>
      </c>
      <c r="Y20" s="3" t="str">
        <f>[16]Junho!$I$28</f>
        <v>S</v>
      </c>
      <c r="Z20" s="3" t="str">
        <f>[16]Junho!$I$29</f>
        <v>SO</v>
      </c>
      <c r="AA20" s="3" t="str">
        <f>[16]Junho!$I$30</f>
        <v>S</v>
      </c>
      <c r="AB20" s="3" t="str">
        <f>[16]Junho!$I$31</f>
        <v>S</v>
      </c>
      <c r="AC20" s="3" t="str">
        <f>[16]Junho!$I$32</f>
        <v>SO</v>
      </c>
      <c r="AD20" s="3" t="str">
        <f>[16]Junho!$I$33</f>
        <v>SE</v>
      </c>
      <c r="AE20" s="3" t="str">
        <f>[16]Junho!$I$34</f>
        <v>SO</v>
      </c>
      <c r="AF20" s="16" t="str">
        <f>[16]Junho!$I$35</f>
        <v>S</v>
      </c>
      <c r="AG20" s="2"/>
    </row>
    <row r="21" spans="1:33" ht="17.100000000000001" customHeight="1" x14ac:dyDescent="0.2">
      <c r="A21" s="10" t="s">
        <v>13</v>
      </c>
      <c r="B21" s="20" t="str">
        <f>[17]Junho!$I$5</f>
        <v>SO</v>
      </c>
      <c r="C21" s="20" t="str">
        <f>[17]Junho!$I$6</f>
        <v>NE</v>
      </c>
      <c r="D21" s="20" t="str">
        <f>[17]Junho!$I$7</f>
        <v>N</v>
      </c>
      <c r="E21" s="20" t="str">
        <f>[17]Junho!$I$8</f>
        <v>N</v>
      </c>
      <c r="F21" s="20" t="str">
        <f>[17]Junho!$I$9</f>
        <v>SO</v>
      </c>
      <c r="G21" s="20" t="str">
        <f>[17]Junho!$I$10</f>
        <v>SO</v>
      </c>
      <c r="H21" s="20" t="str">
        <f>[17]Junho!$I$11</f>
        <v>S</v>
      </c>
      <c r="I21" s="20" t="str">
        <f>[17]Junho!$I$12</f>
        <v>SO</v>
      </c>
      <c r="J21" s="20" t="str">
        <f>[17]Junho!$I$13</f>
        <v>SO</v>
      </c>
      <c r="K21" s="20" t="str">
        <f>[17]Junho!$I$14</f>
        <v>NE</v>
      </c>
      <c r="L21" s="20" t="str">
        <f>[17]Junho!$I$15</f>
        <v>NO</v>
      </c>
      <c r="M21" s="20" t="str">
        <f>[17]Junho!$I$16</f>
        <v>N</v>
      </c>
      <c r="N21" s="20" t="str">
        <f>[17]Junho!$I$17</f>
        <v>NE</v>
      </c>
      <c r="O21" s="20" t="str">
        <f>[17]Junho!$I$18</f>
        <v>NE</v>
      </c>
      <c r="P21" s="20" t="str">
        <f>[17]Junho!$I$19</f>
        <v>NE</v>
      </c>
      <c r="Q21" s="20" t="str">
        <f>[17]Junho!$I$20</f>
        <v>NE</v>
      </c>
      <c r="R21" s="20" t="str">
        <f>[17]Junho!$I$21</f>
        <v>N</v>
      </c>
      <c r="S21" s="20" t="str">
        <f>[17]Junho!$I$22</f>
        <v>N</v>
      </c>
      <c r="T21" s="20" t="str">
        <f>[17]Junho!$I$23</f>
        <v>N</v>
      </c>
      <c r="U21" s="20" t="str">
        <f>[17]Junho!$I$24</f>
        <v>SO</v>
      </c>
      <c r="V21" s="20" t="str">
        <f>[17]Junho!$I$25</f>
        <v>NO</v>
      </c>
      <c r="W21" s="20" t="str">
        <f>[17]Junho!$I$26</f>
        <v>SO</v>
      </c>
      <c r="X21" s="20" t="str">
        <f>[17]Junho!$I$27</f>
        <v>SE</v>
      </c>
      <c r="Y21" s="20" t="str">
        <f>[17]Junho!$I$28</f>
        <v>SE</v>
      </c>
      <c r="Z21" s="20" t="str">
        <f>[17]Junho!$I$29</f>
        <v>S</v>
      </c>
      <c r="AA21" s="20" t="str">
        <f>[17]Junho!$I$30</f>
        <v>SO</v>
      </c>
      <c r="AB21" s="20" t="str">
        <f>[17]Junho!$I$31</f>
        <v>SE</v>
      </c>
      <c r="AC21" s="20" t="str">
        <f>[17]Junho!$I$32</f>
        <v>NE</v>
      </c>
      <c r="AD21" s="20" t="str">
        <f>[17]Junho!$I$33</f>
        <v>NE</v>
      </c>
      <c r="AE21" s="20" t="str">
        <f>[17]Junho!$I$34</f>
        <v>NE</v>
      </c>
      <c r="AF21" s="47" t="str">
        <f>[17]Junho!$I$35</f>
        <v>NE</v>
      </c>
      <c r="AG21" s="2"/>
    </row>
    <row r="22" spans="1:33" ht="17.100000000000001" customHeight="1" x14ac:dyDescent="0.2">
      <c r="A22" s="10" t="s">
        <v>14</v>
      </c>
      <c r="B22" s="3" t="str">
        <f>[18]Junho!$I$5</f>
        <v>SO</v>
      </c>
      <c r="C22" s="3" t="str">
        <f>[18]Junho!$I$6</f>
        <v>SE</v>
      </c>
      <c r="D22" s="3" t="str">
        <f>[18]Junho!$I$7</f>
        <v>O</v>
      </c>
      <c r="E22" s="3" t="str">
        <f>[18]Junho!$I$8</f>
        <v>O</v>
      </c>
      <c r="F22" s="3" t="str">
        <f>[18]Junho!$I$9</f>
        <v>NO</v>
      </c>
      <c r="G22" s="3" t="str">
        <f>[18]Junho!$I$10</f>
        <v>S</v>
      </c>
      <c r="H22" s="3" t="str">
        <f>[18]Junho!$I$11</f>
        <v>SO</v>
      </c>
      <c r="I22" s="3" t="str">
        <f>[18]Junho!$I$12</f>
        <v>SO</v>
      </c>
      <c r="J22" s="3" t="str">
        <f>[18]Junho!$I$13</f>
        <v>SO</v>
      </c>
      <c r="K22" s="3" t="str">
        <f>[18]Junho!$I$14</f>
        <v>SE</v>
      </c>
      <c r="L22" s="3" t="str">
        <f>[18]Junho!$I$15</f>
        <v>SE</v>
      </c>
      <c r="M22" s="3" t="str">
        <f>[18]Junho!$I$16</f>
        <v>NO</v>
      </c>
      <c r="N22" s="3" t="str">
        <f>[18]Junho!$I$17</f>
        <v>S</v>
      </c>
      <c r="O22" s="3" t="str">
        <f>[18]Junho!$I$18</f>
        <v>SE</v>
      </c>
      <c r="P22" s="3" t="str">
        <f>[18]Junho!$I$19</f>
        <v>SO</v>
      </c>
      <c r="Q22" s="3" t="str">
        <f>[18]Junho!$I$20</f>
        <v>N</v>
      </c>
      <c r="R22" s="3" t="str">
        <f>[18]Junho!$I$21</f>
        <v>L</v>
      </c>
      <c r="S22" s="3" t="str">
        <f>[18]Junho!$I$22</f>
        <v>N</v>
      </c>
      <c r="T22" s="3" t="str">
        <f>[18]Junho!$I$23</f>
        <v>N</v>
      </c>
      <c r="U22" s="3" t="str">
        <f>[18]Junho!$I$24</f>
        <v>NO</v>
      </c>
      <c r="V22" s="3" t="str">
        <f>[18]Junho!$I$25</f>
        <v>N</v>
      </c>
      <c r="W22" s="3" t="str">
        <f>[18]Junho!$I$26</f>
        <v>S</v>
      </c>
      <c r="X22" s="3" t="str">
        <f>[18]Junho!$I$27</f>
        <v>S</v>
      </c>
      <c r="Y22" s="3" t="str">
        <f>[18]Junho!$I$28</f>
        <v>S</v>
      </c>
      <c r="Z22" s="3" t="str">
        <f>[18]Junho!$I$29</f>
        <v>SO</v>
      </c>
      <c r="AA22" s="3" t="str">
        <f>[18]Junho!$I$30</f>
        <v>SE</v>
      </c>
      <c r="AB22" s="3" t="str">
        <f>[18]Junho!$I$31</f>
        <v>SE</v>
      </c>
      <c r="AC22" s="3" t="str">
        <f>[18]Junho!$I$32</f>
        <v>L</v>
      </c>
      <c r="AD22" s="3" t="str">
        <f>[18]Junho!$I$33</f>
        <v>L</v>
      </c>
      <c r="AE22" s="3" t="str">
        <f>[18]Junho!$I$34</f>
        <v>O</v>
      </c>
      <c r="AF22" s="48" t="str">
        <f>[18]Junho!$I$35</f>
        <v>SO</v>
      </c>
      <c r="AG22" s="2"/>
    </row>
    <row r="23" spans="1:33" ht="17.100000000000001" customHeight="1" x14ac:dyDescent="0.2">
      <c r="A23" s="10" t="s">
        <v>15</v>
      </c>
      <c r="B23" s="3" t="str">
        <f>[19]Junho!$I$5</f>
        <v>O</v>
      </c>
      <c r="C23" s="3" t="str">
        <f>[19]Junho!$I$6</f>
        <v>NE</v>
      </c>
      <c r="D23" s="3" t="str">
        <f>[19]Junho!$I$7</f>
        <v>N</v>
      </c>
      <c r="E23" s="3" t="str">
        <f>[19]Junho!$I$8</f>
        <v>NO</v>
      </c>
      <c r="F23" s="3" t="str">
        <f>[19]Junho!$I$9</f>
        <v>S</v>
      </c>
      <c r="G23" s="3" t="str">
        <f>[19]Junho!$I$10</f>
        <v>S</v>
      </c>
      <c r="H23" s="3" t="str">
        <f>[19]Junho!$I$11</f>
        <v>NE</v>
      </c>
      <c r="I23" s="3" t="str">
        <f>[19]Junho!$I$12</f>
        <v>NE</v>
      </c>
      <c r="J23" s="3" t="str">
        <f>[19]Junho!$I$13</f>
        <v>NO</v>
      </c>
      <c r="K23" s="3" t="str">
        <f>[19]Junho!$I$14</f>
        <v>NE</v>
      </c>
      <c r="L23" s="3" t="str">
        <f>[19]Junho!$I$15</f>
        <v>NE</v>
      </c>
      <c r="M23" s="3" t="str">
        <f>[19]Junho!$I$16</f>
        <v>NE</v>
      </c>
      <c r="N23" s="3" t="str">
        <f>[19]Junho!$I$17</f>
        <v>NE</v>
      </c>
      <c r="O23" s="3" t="str">
        <f>[19]Junho!$I$18</f>
        <v>NE</v>
      </c>
      <c r="P23" s="3" t="str">
        <f>[19]Junho!$I$19</f>
        <v>NE</v>
      </c>
      <c r="Q23" s="3" t="str">
        <f>[19]Junho!$I$20</f>
        <v>NE</v>
      </c>
      <c r="R23" s="3" t="str">
        <f>[19]Junho!$I$21</f>
        <v>NE</v>
      </c>
      <c r="S23" s="3" t="str">
        <f>[19]Junho!$I$22</f>
        <v>N</v>
      </c>
      <c r="T23" s="3" t="str">
        <f>[19]Junho!$I$23</f>
        <v>**</v>
      </c>
      <c r="U23" s="3" t="str">
        <f>[19]Junho!$I$24</f>
        <v>SO</v>
      </c>
      <c r="V23" s="3" t="str">
        <f>[19]Junho!$I$25</f>
        <v>N</v>
      </c>
      <c r="W23" s="3" t="str">
        <f>[19]Junho!$I$26</f>
        <v>SO</v>
      </c>
      <c r="X23" s="3" t="str">
        <f>[19]Junho!$I$27</f>
        <v>NE</v>
      </c>
      <c r="Y23" s="3" t="str">
        <f>[19]Junho!$I$28</f>
        <v>NE</v>
      </c>
      <c r="Z23" s="3" t="str">
        <f>[19]Junho!$I$29</f>
        <v>NE</v>
      </c>
      <c r="AA23" s="3" t="str">
        <f>[19]Junho!$I$30</f>
        <v>NE</v>
      </c>
      <c r="AB23" s="3" t="str">
        <f>[19]Junho!$I$31</f>
        <v>NE</v>
      </c>
      <c r="AC23" s="3" t="str">
        <f>[19]Junho!$I$32</f>
        <v>NE</v>
      </c>
      <c r="AD23" s="3" t="str">
        <f>[19]Junho!$I$33</f>
        <v>N</v>
      </c>
      <c r="AE23" s="3" t="str">
        <f>[19]Junho!$I$34</f>
        <v>NE</v>
      </c>
      <c r="AF23" s="16" t="str">
        <f>[19]Junho!$I$35</f>
        <v>NE</v>
      </c>
      <c r="AG23" s="2"/>
    </row>
    <row r="24" spans="1:33" ht="17.100000000000001" customHeight="1" x14ac:dyDescent="0.2">
      <c r="A24" s="10" t="s">
        <v>16</v>
      </c>
      <c r="B24" s="3" t="str">
        <f>[20]Junho!$I$5</f>
        <v>SO</v>
      </c>
      <c r="C24" s="3" t="str">
        <f>[20]Junho!$I$6</f>
        <v>SO</v>
      </c>
      <c r="D24" s="3" t="str">
        <f>[20]Junho!$I$7</f>
        <v>SO</v>
      </c>
      <c r="E24" s="3" t="str">
        <f>[20]Junho!$I$8</f>
        <v>S</v>
      </c>
      <c r="F24" s="3" t="str">
        <f>[20]Junho!$I$9</f>
        <v>S</v>
      </c>
      <c r="G24" s="3" t="str">
        <f>[20]Junho!$I$10</f>
        <v>S</v>
      </c>
      <c r="H24" s="3" t="str">
        <f>[20]Junho!$I$11</f>
        <v>S</v>
      </c>
      <c r="I24" s="3" t="str">
        <f>[20]Junho!$I$12</f>
        <v>S</v>
      </c>
      <c r="J24" s="3" t="str">
        <f>[20]Junho!$I$13</f>
        <v>SO</v>
      </c>
      <c r="K24" s="3" t="str">
        <f>[20]Junho!$I$14</f>
        <v>SO</v>
      </c>
      <c r="L24" s="3" t="str">
        <f>[20]Junho!$I$15</f>
        <v>SO</v>
      </c>
      <c r="M24" s="3" t="str">
        <f>[20]Junho!$I$16</f>
        <v>SO</v>
      </c>
      <c r="N24" s="3" t="str">
        <f>[20]Junho!$I$17</f>
        <v>SO</v>
      </c>
      <c r="O24" s="3" t="str">
        <f>[20]Junho!$I$18</f>
        <v>SO</v>
      </c>
      <c r="P24" s="3" t="str">
        <f>[20]Junho!$I$19</f>
        <v>SO</v>
      </c>
      <c r="Q24" s="3" t="str">
        <f>[20]Junho!$I$20</f>
        <v>SO</v>
      </c>
      <c r="R24" s="3" t="str">
        <f>[20]Junho!$I$21</f>
        <v>SO</v>
      </c>
      <c r="S24" s="3" t="str">
        <f>[20]Junho!$I$22</f>
        <v>S</v>
      </c>
      <c r="T24" s="3" t="str">
        <f>[20]Junho!$I$23</f>
        <v>SO</v>
      </c>
      <c r="U24" s="3" t="str">
        <f>[20]Junho!$I$24</f>
        <v>S</v>
      </c>
      <c r="V24" s="3" t="str">
        <f>[20]Junho!$I$25</f>
        <v>SO</v>
      </c>
      <c r="W24" s="3" t="str">
        <f>[20]Junho!$I$26</f>
        <v>S</v>
      </c>
      <c r="X24" s="3" t="str">
        <f>[20]Junho!$I$27</f>
        <v>SO</v>
      </c>
      <c r="Y24" s="3" t="str">
        <f>[20]Junho!$I$28</f>
        <v>SO</v>
      </c>
      <c r="Z24" s="3" t="str">
        <f>[20]Junho!$I$29</f>
        <v>S</v>
      </c>
      <c r="AA24" s="3" t="str">
        <f>[20]Junho!$I$30</f>
        <v>SO</v>
      </c>
      <c r="AB24" s="3" t="str">
        <f>[20]Junho!$I$31</f>
        <v>SO</v>
      </c>
      <c r="AC24" s="3" t="str">
        <f>[20]Junho!$I$32</f>
        <v>SO</v>
      </c>
      <c r="AD24" s="3" t="str">
        <f>[20]Junho!$I$33</f>
        <v>SO</v>
      </c>
      <c r="AE24" s="3" t="str">
        <f>[20]Junho!$I$34</f>
        <v>S</v>
      </c>
      <c r="AF24" s="16" t="str">
        <f>[20]Junho!$I$35</f>
        <v>SO</v>
      </c>
      <c r="AG24" s="2"/>
    </row>
    <row r="25" spans="1:33" ht="17.100000000000001" customHeight="1" x14ac:dyDescent="0.2">
      <c r="A25" s="10" t="s">
        <v>17</v>
      </c>
      <c r="B25" s="3" t="str">
        <f>[21]Junho!$I$5</f>
        <v>S</v>
      </c>
      <c r="C25" s="3" t="str">
        <f>[21]Junho!$I$6</f>
        <v>N</v>
      </c>
      <c r="D25" s="3" t="str">
        <f>[21]Junho!$I$7</f>
        <v>N</v>
      </c>
      <c r="E25" s="3" t="str">
        <f>[21]Junho!$I$8</f>
        <v>NO</v>
      </c>
      <c r="F25" s="3" t="str">
        <f>[21]Junho!$I$9</f>
        <v>S</v>
      </c>
      <c r="G25" s="3" t="str">
        <f>[21]Junho!$I$10</f>
        <v>S</v>
      </c>
      <c r="H25" s="3" t="str">
        <f>[21]Junho!$I$11</f>
        <v>S</v>
      </c>
      <c r="I25" s="3" t="str">
        <f>[21]Junho!$I$12</f>
        <v>S</v>
      </c>
      <c r="J25" s="3" t="str">
        <f>[21]Junho!$I$13</f>
        <v>SE</v>
      </c>
      <c r="K25" s="3" t="str">
        <f>[21]Junho!$I$14</f>
        <v>L</v>
      </c>
      <c r="L25" s="3" t="str">
        <f>[21]Junho!$I$15</f>
        <v>N</v>
      </c>
      <c r="M25" s="3" t="str">
        <f>[21]Junho!$I$16</f>
        <v>NE</v>
      </c>
      <c r="N25" s="3" t="str">
        <f>[21]Junho!$I$17</f>
        <v>NE</v>
      </c>
      <c r="O25" s="3" t="str">
        <f>[21]Junho!$I$18</f>
        <v>L</v>
      </c>
      <c r="P25" s="3" t="str">
        <f>[21]Junho!$I$19</f>
        <v>L</v>
      </c>
      <c r="Q25" s="3" t="str">
        <f>[21]Junho!$I$20</f>
        <v>NO</v>
      </c>
      <c r="R25" s="3" t="str">
        <f>[21]Junho!$I$21</f>
        <v>N</v>
      </c>
      <c r="S25" s="3" t="str">
        <f>[21]Junho!$I$22</f>
        <v>NO</v>
      </c>
      <c r="T25" s="3" t="str">
        <f>[21]Junho!$I$23</f>
        <v>NO</v>
      </c>
      <c r="U25" s="3" t="str">
        <f>[21]Junho!$I$24</f>
        <v>S</v>
      </c>
      <c r="V25" s="3" t="str">
        <f>[21]Junho!$I$25</f>
        <v>L</v>
      </c>
      <c r="W25" s="3" t="str">
        <f>[21]Junho!$I$26</f>
        <v>S</v>
      </c>
      <c r="X25" s="3" t="str">
        <f>[21]Junho!$I$27</f>
        <v>S</v>
      </c>
      <c r="Y25" s="3" t="str">
        <f>[21]Junho!$I$28</f>
        <v>SE</v>
      </c>
      <c r="Z25" s="3" t="str">
        <f>[21]Junho!$I$29</f>
        <v>S</v>
      </c>
      <c r="AA25" s="3" t="str">
        <f>[21]Junho!$I$30</f>
        <v>L</v>
      </c>
      <c r="AB25" s="3" t="str">
        <f>[21]Junho!$I$31</f>
        <v>NE</v>
      </c>
      <c r="AC25" s="3" t="str">
        <f>[21]Junho!$I$32</f>
        <v>NE</v>
      </c>
      <c r="AD25" s="3" t="str">
        <f>[21]Junho!$I$33</f>
        <v>NE</v>
      </c>
      <c r="AE25" s="3" t="str">
        <f>[21]Junho!$I$34</f>
        <v>N</v>
      </c>
      <c r="AF25" s="47" t="str">
        <f>[21]Junho!$I$35</f>
        <v>S</v>
      </c>
      <c r="AG25" s="2"/>
    </row>
    <row r="26" spans="1:33" ht="17.100000000000001" customHeight="1" x14ac:dyDescent="0.2">
      <c r="A26" s="10" t="s">
        <v>18</v>
      </c>
      <c r="B26" s="3" t="str">
        <f>[22]Junho!$I$5</f>
        <v>S</v>
      </c>
      <c r="C26" s="3" t="str">
        <f>[22]Junho!$I$6</f>
        <v>SE</v>
      </c>
      <c r="D26" s="3" t="str">
        <f>[22]Junho!$I$7</f>
        <v>NO</v>
      </c>
      <c r="E26" s="3" t="str">
        <f>[22]Junho!$I$8</f>
        <v>NO</v>
      </c>
      <c r="F26" s="3" t="str">
        <f>[22]Junho!$I$9</f>
        <v>NO</v>
      </c>
      <c r="G26" s="3" t="str">
        <f>[22]Junho!$I$10</f>
        <v>L</v>
      </c>
      <c r="H26" s="3" t="str">
        <f>[22]Junho!$I$11</f>
        <v>S</v>
      </c>
      <c r="I26" s="3" t="str">
        <f>[22]Junho!$I$12</f>
        <v>S</v>
      </c>
      <c r="J26" s="3" t="str">
        <f>[22]Junho!$I$13</f>
        <v>L</v>
      </c>
      <c r="K26" s="3" t="str">
        <f>[22]Junho!$I$14</f>
        <v>L</v>
      </c>
      <c r="L26" s="3" t="str">
        <f>[22]Junho!$I$15</f>
        <v>S</v>
      </c>
      <c r="M26" s="3" t="str">
        <f>[22]Junho!$I$16</f>
        <v>L</v>
      </c>
      <c r="N26" s="3" t="str">
        <f>[22]Junho!$I$17</f>
        <v>L</v>
      </c>
      <c r="O26" s="3" t="str">
        <f>[22]Junho!$I$18</f>
        <v>SE</v>
      </c>
      <c r="P26" s="3" t="str">
        <f>[22]Junho!$I$19</f>
        <v>SE</v>
      </c>
      <c r="Q26" s="3" t="str">
        <f>[22]Junho!$I$20</f>
        <v>S</v>
      </c>
      <c r="R26" s="3" t="str">
        <f>[22]Junho!$I$21</f>
        <v>L</v>
      </c>
      <c r="S26" s="3" t="str">
        <f>[22]Junho!$I$22</f>
        <v>NO</v>
      </c>
      <c r="T26" s="3" t="str">
        <f>[22]Junho!$I$23</f>
        <v>NO</v>
      </c>
      <c r="U26" s="3" t="str">
        <f>[22]Junho!$I$24</f>
        <v>NO</v>
      </c>
      <c r="V26" s="3" t="str">
        <f>[22]Junho!$I$25</f>
        <v>NO</v>
      </c>
      <c r="W26" s="3" t="str">
        <f>[22]Junho!$I$26</f>
        <v>SO</v>
      </c>
      <c r="X26" s="3" t="str">
        <f>[22]Junho!$I$27</f>
        <v>L</v>
      </c>
      <c r="Y26" s="3" t="str">
        <f>[22]Junho!$I$28</f>
        <v>L</v>
      </c>
      <c r="Z26" s="3" t="str">
        <f>[22]Junho!$I$29</f>
        <v>L</v>
      </c>
      <c r="AA26" s="3" t="str">
        <f>[22]Junho!$I$30</f>
        <v>L</v>
      </c>
      <c r="AB26" s="3" t="str">
        <f>[22]Junho!$I$31</f>
        <v>L</v>
      </c>
      <c r="AC26" s="3" t="str">
        <f>[22]Junho!$I$32</f>
        <v>SE</v>
      </c>
      <c r="AD26" s="3" t="str">
        <f>[22]Junho!$I$33</f>
        <v>SE</v>
      </c>
      <c r="AE26" s="3" t="str">
        <f>[22]Junho!$I$34</f>
        <v>S</v>
      </c>
      <c r="AF26" s="16" t="str">
        <f>[22]Junho!$I$35</f>
        <v>L</v>
      </c>
      <c r="AG26" s="2"/>
    </row>
    <row r="27" spans="1:33" ht="17.100000000000001" customHeight="1" x14ac:dyDescent="0.2">
      <c r="A27" s="10" t="s">
        <v>19</v>
      </c>
      <c r="B27" s="3" t="str">
        <f>[23]Junho!$I$5</f>
        <v>N</v>
      </c>
      <c r="C27" s="3" t="str">
        <f>[23]Junho!$I$6</f>
        <v>NE</v>
      </c>
      <c r="D27" s="3" t="str">
        <f>[23]Junho!$I$7</f>
        <v>N</v>
      </c>
      <c r="E27" s="3" t="str">
        <f>[23]Junho!$I$8</f>
        <v>S</v>
      </c>
      <c r="F27" s="3" t="str">
        <f>[23]Junho!$I$9</f>
        <v>S</v>
      </c>
      <c r="G27" s="3" t="str">
        <f>[23]Junho!$I$10</f>
        <v>S</v>
      </c>
      <c r="H27" s="3" t="str">
        <f>[23]Junho!$I$11</f>
        <v>S</v>
      </c>
      <c r="I27" s="3" t="str">
        <f>[23]Junho!$I$12</f>
        <v>S</v>
      </c>
      <c r="J27" s="3" t="str">
        <f>[23]Junho!$I$13</f>
        <v>L</v>
      </c>
      <c r="K27" s="3" t="str">
        <f>[23]Junho!$I$14</f>
        <v>NE</v>
      </c>
      <c r="L27" s="3" t="str">
        <f>[23]Junho!$I$15</f>
        <v>S</v>
      </c>
      <c r="M27" s="3" t="str">
        <f>[23]Junho!$I$16</f>
        <v>NE</v>
      </c>
      <c r="N27" s="3" t="str">
        <f>[23]Junho!$I$17</f>
        <v>NE</v>
      </c>
      <c r="O27" s="3" t="str">
        <f>[23]Junho!$I$18</f>
        <v>NE</v>
      </c>
      <c r="P27" s="3" t="str">
        <f>[23]Junho!$I$19</f>
        <v>NE</v>
      </c>
      <c r="Q27" s="3" t="str">
        <f>[23]Junho!$I$20</f>
        <v>L</v>
      </c>
      <c r="R27" s="3" t="str">
        <f>[23]Junho!$I$21</f>
        <v>SE</v>
      </c>
      <c r="S27" s="3" t="str">
        <f>[23]Junho!$I$22</f>
        <v>S</v>
      </c>
      <c r="T27" s="3" t="str">
        <f>[23]Junho!$I$23</f>
        <v>SE</v>
      </c>
      <c r="U27" s="3" t="str">
        <f>[23]Junho!$I$24</f>
        <v>SO</v>
      </c>
      <c r="V27" s="3" t="str">
        <f>[23]Junho!$I$25</f>
        <v>L</v>
      </c>
      <c r="W27" s="3" t="str">
        <f>[23]Junho!$I$26</f>
        <v>SO</v>
      </c>
      <c r="X27" s="3" t="str">
        <f>[23]Junho!$I$27</f>
        <v>L</v>
      </c>
      <c r="Y27" s="3" t="str">
        <f>[23]Junho!$I$28</f>
        <v>NE</v>
      </c>
      <c r="Z27" s="3" t="str">
        <f>[23]Junho!$I$29</f>
        <v>L</v>
      </c>
      <c r="AA27" s="3" t="str">
        <f>[23]Junho!$I$30</f>
        <v>NE</v>
      </c>
      <c r="AB27" s="3" t="str">
        <f>[23]Junho!$I$31</f>
        <v>NE</v>
      </c>
      <c r="AC27" s="3" t="str">
        <f>[23]Junho!$I$32</f>
        <v>NE</v>
      </c>
      <c r="AD27" s="3" t="str">
        <f>[23]Junho!$I$33</f>
        <v>N</v>
      </c>
      <c r="AE27" s="3" t="str">
        <f>[23]Junho!$I$34</f>
        <v>NE</v>
      </c>
      <c r="AF27" s="47" t="str">
        <f>[23]Junho!$I$35</f>
        <v>NE</v>
      </c>
      <c r="AG27" s="2"/>
    </row>
    <row r="28" spans="1:33" ht="17.100000000000001" customHeight="1" x14ac:dyDescent="0.2">
      <c r="A28" s="10" t="s">
        <v>31</v>
      </c>
      <c r="B28" s="3" t="str">
        <f>[24]Junho!$I$5</f>
        <v>SE</v>
      </c>
      <c r="C28" s="3" t="str">
        <f>[24]Junho!$I$6</f>
        <v>L</v>
      </c>
      <c r="D28" s="3" t="str">
        <f>[24]Junho!$I$7</f>
        <v>NO</v>
      </c>
      <c r="E28" s="3" t="str">
        <f>[24]Junho!$I$8</f>
        <v>NO</v>
      </c>
      <c r="F28" s="3" t="str">
        <f>[24]Junho!$I$9</f>
        <v>S</v>
      </c>
      <c r="G28" s="3" t="str">
        <f>[24]Junho!$I$10</f>
        <v>SE</v>
      </c>
      <c r="H28" s="3" t="str">
        <f>[24]Junho!$I$11</f>
        <v>S</v>
      </c>
      <c r="I28" s="3" t="str">
        <f>[24]Junho!$I$12</f>
        <v>SE</v>
      </c>
      <c r="J28" s="3" t="str">
        <f>[24]Junho!$I$13</f>
        <v>SE</v>
      </c>
      <c r="K28" s="3" t="str">
        <f>[24]Junho!$I$14</f>
        <v>NE</v>
      </c>
      <c r="L28" s="3" t="str">
        <f>[24]Junho!$I$15</f>
        <v>NO</v>
      </c>
      <c r="M28" s="3" t="str">
        <f>[24]Junho!$I$16</f>
        <v>NE</v>
      </c>
      <c r="N28" s="3" t="str">
        <f>[24]Junho!$I$17</f>
        <v>NE</v>
      </c>
      <c r="O28" s="3" t="str">
        <f>[24]Junho!$I$18</f>
        <v>NE</v>
      </c>
      <c r="P28" s="3" t="str">
        <f>[24]Junho!$I$19</f>
        <v>NE</v>
      </c>
      <c r="Q28" s="3" t="str">
        <f>[24]Junho!$I$20</f>
        <v>NO</v>
      </c>
      <c r="R28" s="3" t="str">
        <f>[24]Junho!$I$21</f>
        <v>NO</v>
      </c>
      <c r="S28" s="3" t="str">
        <f>[24]Junho!$I$22</f>
        <v>NO</v>
      </c>
      <c r="T28" s="3" t="str">
        <f>[24]Junho!$I$23</f>
        <v>NO</v>
      </c>
      <c r="U28" s="3" t="str">
        <f>[24]Junho!$I$24</f>
        <v>S</v>
      </c>
      <c r="V28" s="3" t="str">
        <f>[24]Junho!$I$25</f>
        <v>SE</v>
      </c>
      <c r="W28" s="3" t="str">
        <f>[24]Junho!$I$26</f>
        <v>S</v>
      </c>
      <c r="X28" s="3" t="str">
        <f>[24]Junho!$I$27</f>
        <v>SE</v>
      </c>
      <c r="Y28" s="3" t="str">
        <f>[24]Junho!$I$28</f>
        <v>SE</v>
      </c>
      <c r="Z28" s="3" t="str">
        <f>[24]Junho!$I$29</f>
        <v>SE</v>
      </c>
      <c r="AA28" s="3" t="str">
        <f>[24]Junho!$I$30</f>
        <v>SE</v>
      </c>
      <c r="AB28" s="3" t="str">
        <f>[24]Junho!$I$31</f>
        <v>NE</v>
      </c>
      <c r="AC28" s="3" t="str">
        <f>[24]Junho!$I$32</f>
        <v>NE</v>
      </c>
      <c r="AD28" s="3" t="str">
        <f>[24]Junho!$I$33</f>
        <v>NE</v>
      </c>
      <c r="AE28" s="3" t="str">
        <f>[24]Junho!$I$34</f>
        <v>NE</v>
      </c>
      <c r="AF28" s="47" t="str">
        <f>[24]Junho!$I$35</f>
        <v>SE</v>
      </c>
      <c r="AG28" s="2"/>
    </row>
    <row r="29" spans="1:33" ht="17.100000000000001" customHeight="1" x14ac:dyDescent="0.2">
      <c r="A29" s="10" t="s">
        <v>20</v>
      </c>
      <c r="B29" s="20" t="str">
        <f>[25]Junho!$I$5</f>
        <v>S</v>
      </c>
      <c r="C29" s="20" t="str">
        <f>[25]Junho!$I$6</f>
        <v>NE</v>
      </c>
      <c r="D29" s="20" t="str">
        <f>[25]Junho!$I$7</f>
        <v>N</v>
      </c>
      <c r="E29" s="20" t="str">
        <f>[25]Junho!$I$8</f>
        <v>N</v>
      </c>
      <c r="F29" s="20" t="str">
        <f>[25]Junho!$I$9</f>
        <v>SO</v>
      </c>
      <c r="G29" s="20" t="str">
        <f>[25]Junho!$I$10</f>
        <v>S</v>
      </c>
      <c r="H29" s="20" t="str">
        <f>[25]Junho!$I$11</f>
        <v>SO</v>
      </c>
      <c r="I29" s="20" t="str">
        <f>[25]Junho!$I$12</f>
        <v>SO</v>
      </c>
      <c r="J29" s="20" t="str">
        <f>[25]Junho!$I$13</f>
        <v>S</v>
      </c>
      <c r="K29" s="20" t="str">
        <f>[25]Junho!$I$14</f>
        <v>NE</v>
      </c>
      <c r="L29" s="20" t="str">
        <f>[25]Junho!$I$15</f>
        <v>N</v>
      </c>
      <c r="M29" s="20" t="str">
        <f>[25]Junho!$I$16</f>
        <v>NE</v>
      </c>
      <c r="N29" s="20" t="str">
        <f>[25]Junho!$I$17</f>
        <v>O</v>
      </c>
      <c r="O29" s="20" t="str">
        <f>[25]Junho!$I$18</f>
        <v>S</v>
      </c>
      <c r="P29" s="20" t="str">
        <f>[25]Junho!$I$19</f>
        <v>S</v>
      </c>
      <c r="Q29" s="20" t="str">
        <f>[25]Junho!$I$20</f>
        <v>O</v>
      </c>
      <c r="R29" s="20" t="str">
        <f>[25]Junho!$I$21</f>
        <v>NE</v>
      </c>
      <c r="S29" s="20" t="str">
        <f>[25]Junho!$I$22</f>
        <v>N</v>
      </c>
      <c r="T29" s="20" t="str">
        <f>[25]Junho!$I$23</f>
        <v>NO</v>
      </c>
      <c r="U29" s="20" t="str">
        <f>[25]Junho!$I$24</f>
        <v>NO</v>
      </c>
      <c r="V29" s="20" t="str">
        <f>[25]Junho!$I$25</f>
        <v>L</v>
      </c>
      <c r="W29" s="20" t="str">
        <f>[25]Junho!$I$26</f>
        <v>SO</v>
      </c>
      <c r="X29" s="20" t="str">
        <f>[25]Junho!$I$27</f>
        <v>S</v>
      </c>
      <c r="Y29" s="20" t="str">
        <f>[25]Junho!$I$28</f>
        <v>SO</v>
      </c>
      <c r="Z29" s="20" t="str">
        <f>[25]Junho!$I$29</f>
        <v>S</v>
      </c>
      <c r="AA29" s="20" t="str">
        <f>[25]Junho!$I$30</f>
        <v>SE</v>
      </c>
      <c r="AB29" s="20" t="str">
        <f>[25]Junho!$I$31</f>
        <v>NE</v>
      </c>
      <c r="AC29" s="20" t="str">
        <f>[25]Junho!$I$32</f>
        <v>NE</v>
      </c>
      <c r="AD29" s="20" t="str">
        <f>[25]Junho!$I$33</f>
        <v>NE</v>
      </c>
      <c r="AE29" s="20" t="str">
        <f>[25]Junho!$I$34</f>
        <v>NO</v>
      </c>
      <c r="AF29" s="49" t="str">
        <f>[25]Junho!$I$35</f>
        <v>S</v>
      </c>
      <c r="AG29" s="2"/>
    </row>
    <row r="30" spans="1:33" s="5" customFormat="1" ht="17.100000000000001" customHeight="1" x14ac:dyDescent="0.2">
      <c r="A30" s="14" t="s">
        <v>38</v>
      </c>
      <c r="B30" s="21" t="s">
        <v>55</v>
      </c>
      <c r="C30" s="21" t="s">
        <v>52</v>
      </c>
      <c r="D30" s="21" t="s">
        <v>53</v>
      </c>
      <c r="E30" s="21" t="s">
        <v>58</v>
      </c>
      <c r="F30" s="21" t="s">
        <v>47</v>
      </c>
      <c r="G30" s="21" t="s">
        <v>47</v>
      </c>
      <c r="H30" s="21" t="s">
        <v>47</v>
      </c>
      <c r="I30" s="21" t="s">
        <v>47</v>
      </c>
      <c r="J30" s="21" t="s">
        <v>54</v>
      </c>
      <c r="K30" s="21" t="s">
        <v>52</v>
      </c>
      <c r="L30" s="21" t="s">
        <v>53</v>
      </c>
      <c r="M30" s="21" t="s">
        <v>52</v>
      </c>
      <c r="N30" s="21" t="s">
        <v>52</v>
      </c>
      <c r="O30" s="21" t="s">
        <v>52</v>
      </c>
      <c r="P30" s="22" t="s">
        <v>46</v>
      </c>
      <c r="Q30" s="22" t="s">
        <v>59</v>
      </c>
      <c r="R30" s="22" t="s">
        <v>52</v>
      </c>
      <c r="S30" s="22" t="s">
        <v>53</v>
      </c>
      <c r="T30" s="22" t="s">
        <v>58</v>
      </c>
      <c r="U30" s="22" t="s">
        <v>55</v>
      </c>
      <c r="V30" s="22" t="s">
        <v>46</v>
      </c>
      <c r="W30" s="22" t="s">
        <v>55</v>
      </c>
      <c r="X30" s="22" t="s">
        <v>46</v>
      </c>
      <c r="Y30" s="22" t="s">
        <v>46</v>
      </c>
      <c r="Z30" s="22" t="s">
        <v>46</v>
      </c>
      <c r="AA30" s="22" t="s">
        <v>46</v>
      </c>
      <c r="AB30" s="22" t="s">
        <v>52</v>
      </c>
      <c r="AC30" s="22" t="s">
        <v>52</v>
      </c>
      <c r="AD30" s="22" t="s">
        <v>52</v>
      </c>
      <c r="AE30" s="22"/>
      <c r="AF30" s="45"/>
      <c r="AG30" s="19"/>
    </row>
    <row r="31" spans="1:33" x14ac:dyDescent="0.2">
      <c r="A31" s="65" t="s">
        <v>37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17" t="s">
        <v>46</v>
      </c>
      <c r="AG31" s="2"/>
    </row>
    <row r="32" spans="1:33" x14ac:dyDescent="0.2">
      <c r="AF32" s="18"/>
      <c r="AG32" s="2"/>
    </row>
    <row r="33" spans="32:33" x14ac:dyDescent="0.2">
      <c r="AF33" s="18"/>
      <c r="AG33" s="2"/>
    </row>
    <row r="34" spans="32:33" x14ac:dyDescent="0.2">
      <c r="AF34" s="18"/>
      <c r="AG34" s="2"/>
    </row>
    <row r="35" spans="32:33" x14ac:dyDescent="0.2">
      <c r="AF35" s="18"/>
      <c r="AG35" s="2"/>
    </row>
  </sheetData>
  <mergeCells count="34">
    <mergeCell ref="W3:W4"/>
    <mergeCell ref="Y3:Y4"/>
    <mergeCell ref="Z3:Z4"/>
    <mergeCell ref="AE3:AE4"/>
    <mergeCell ref="AA3:AA4"/>
    <mergeCell ref="AB3:AB4"/>
    <mergeCell ref="AC3:AC4"/>
    <mergeCell ref="AD3:AD4"/>
    <mergeCell ref="R3:R4"/>
    <mergeCell ref="S3:S4"/>
    <mergeCell ref="T3:T4"/>
    <mergeCell ref="U3:U4"/>
    <mergeCell ref="V3:V4"/>
    <mergeCell ref="M3:M4"/>
    <mergeCell ref="N3:N4"/>
    <mergeCell ref="O3:O4"/>
    <mergeCell ref="P3:P4"/>
    <mergeCell ref="Q3:Q4"/>
    <mergeCell ref="L3:L4"/>
    <mergeCell ref="B2:AF2"/>
    <mergeCell ref="A1:AF1"/>
    <mergeCell ref="A31:AE31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5"/>
  <sheetViews>
    <sheetView workbookViewId="0">
      <selection activeCell="X30" sqref="X30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17" width="5.42578125" style="2" bestFit="1" customWidth="1"/>
    <col min="18" max="18" width="6.42578125" style="2" bestFit="1" customWidth="1"/>
    <col min="19" max="22" width="5.42578125" style="2" bestFit="1" customWidth="1"/>
    <col min="23" max="23" width="6.42578125" style="2" bestFit="1" customWidth="1"/>
    <col min="24" max="27" width="5.42578125" style="2" bestFit="1" customWidth="1"/>
    <col min="28" max="29" width="6.140625" style="2" bestFit="1" customWidth="1"/>
    <col min="30" max="31" width="5.42578125" style="2" bestFit="1" customWidth="1"/>
    <col min="32" max="32" width="7.42578125" style="6" bestFit="1" customWidth="1"/>
    <col min="33" max="33" width="9.140625" style="1"/>
  </cols>
  <sheetData>
    <row r="1" spans="1:33" ht="20.100000000000001" customHeight="1" thickBot="1" x14ac:dyDescent="0.25">
      <c r="A1" s="58" t="s">
        <v>32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33" s="4" customFormat="1" ht="20.100000000000001" customHeight="1" x14ac:dyDescent="0.2">
      <c r="A2" s="59" t="s">
        <v>21</v>
      </c>
      <c r="B2" s="56" t="s">
        <v>56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12"/>
    </row>
    <row r="3" spans="1:33" s="5" customFormat="1" ht="20.100000000000001" customHeight="1" x14ac:dyDescent="0.2">
      <c r="A3" s="60"/>
      <c r="B3" s="62">
        <v>1</v>
      </c>
      <c r="C3" s="62">
        <f>SUM(B3+1)</f>
        <v>2</v>
      </c>
      <c r="D3" s="62">
        <f t="shared" ref="D3:AD3" si="0">SUM(C3+1)</f>
        <v>3</v>
      </c>
      <c r="E3" s="62">
        <f t="shared" si="0"/>
        <v>4</v>
      </c>
      <c r="F3" s="62">
        <f t="shared" si="0"/>
        <v>5</v>
      </c>
      <c r="G3" s="62">
        <f t="shared" si="0"/>
        <v>6</v>
      </c>
      <c r="H3" s="62">
        <f t="shared" si="0"/>
        <v>7</v>
      </c>
      <c r="I3" s="62">
        <f t="shared" si="0"/>
        <v>8</v>
      </c>
      <c r="J3" s="62">
        <f t="shared" si="0"/>
        <v>9</v>
      </c>
      <c r="K3" s="62">
        <f t="shared" si="0"/>
        <v>10</v>
      </c>
      <c r="L3" s="62">
        <f t="shared" si="0"/>
        <v>11</v>
      </c>
      <c r="M3" s="62">
        <f t="shared" si="0"/>
        <v>12</v>
      </c>
      <c r="N3" s="62">
        <f t="shared" si="0"/>
        <v>13</v>
      </c>
      <c r="O3" s="62">
        <f t="shared" si="0"/>
        <v>14</v>
      </c>
      <c r="P3" s="62">
        <f t="shared" si="0"/>
        <v>15</v>
      </c>
      <c r="Q3" s="62">
        <f t="shared" si="0"/>
        <v>16</v>
      </c>
      <c r="R3" s="62">
        <f t="shared" si="0"/>
        <v>17</v>
      </c>
      <c r="S3" s="62">
        <f t="shared" si="0"/>
        <v>18</v>
      </c>
      <c r="T3" s="62">
        <f t="shared" si="0"/>
        <v>19</v>
      </c>
      <c r="U3" s="62">
        <f t="shared" si="0"/>
        <v>20</v>
      </c>
      <c r="V3" s="62">
        <f t="shared" si="0"/>
        <v>21</v>
      </c>
      <c r="W3" s="62">
        <f t="shared" si="0"/>
        <v>22</v>
      </c>
      <c r="X3" s="62">
        <f t="shared" si="0"/>
        <v>23</v>
      </c>
      <c r="Y3" s="62">
        <f t="shared" si="0"/>
        <v>24</v>
      </c>
      <c r="Z3" s="62">
        <f t="shared" si="0"/>
        <v>25</v>
      </c>
      <c r="AA3" s="62">
        <f t="shared" si="0"/>
        <v>26</v>
      </c>
      <c r="AB3" s="62">
        <f t="shared" si="0"/>
        <v>27</v>
      </c>
      <c r="AC3" s="62">
        <f t="shared" si="0"/>
        <v>28</v>
      </c>
      <c r="AD3" s="62">
        <f t="shared" si="0"/>
        <v>29</v>
      </c>
      <c r="AE3" s="62">
        <v>30</v>
      </c>
      <c r="AF3" s="30" t="s">
        <v>41</v>
      </c>
      <c r="AG3" s="19"/>
    </row>
    <row r="4" spans="1:33" s="5" customFormat="1" ht="20.100000000000001" customHeight="1" thickBot="1" x14ac:dyDescent="0.2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29" t="s">
        <v>39</v>
      </c>
      <c r="AG4" s="19"/>
    </row>
    <row r="5" spans="1:33" s="5" customFormat="1" ht="20.100000000000001" customHeight="1" thickTop="1" x14ac:dyDescent="0.2">
      <c r="A5" s="9" t="s">
        <v>45</v>
      </c>
      <c r="B5" s="40">
        <f>[1]Junho!$J$5</f>
        <v>17.28</v>
      </c>
      <c r="C5" s="40">
        <f>[1]Junho!$J$6</f>
        <v>17.64</v>
      </c>
      <c r="D5" s="40">
        <f>[1]Junho!$J$7</f>
        <v>28.44</v>
      </c>
      <c r="E5" s="40">
        <f>[1]Junho!$J$8</f>
        <v>56.16</v>
      </c>
      <c r="F5" s="40">
        <f>[1]Junho!$J$9</f>
        <v>28.44</v>
      </c>
      <c r="G5" s="40">
        <f>[1]Junho!$J$10</f>
        <v>14.76</v>
      </c>
      <c r="H5" s="40">
        <f>[1]Junho!$J$11</f>
        <v>36.72</v>
      </c>
      <c r="I5" s="40">
        <f>[1]Junho!$J$12</f>
        <v>18.36</v>
      </c>
      <c r="J5" s="40">
        <f>[1]Junho!$J$13</f>
        <v>16.559999999999999</v>
      </c>
      <c r="K5" s="40">
        <f>[1]Junho!$J$14</f>
        <v>23.400000000000002</v>
      </c>
      <c r="L5" s="40">
        <f>[1]Junho!$J$15</f>
        <v>18</v>
      </c>
      <c r="M5" s="40">
        <f>[1]Junho!$J$16</f>
        <v>24.48</v>
      </c>
      <c r="N5" s="40">
        <f>[1]Junho!$J$17</f>
        <v>30.96</v>
      </c>
      <c r="O5" s="40">
        <f>[1]Junho!$J$18</f>
        <v>21.6</v>
      </c>
      <c r="P5" s="40">
        <f>[1]Junho!$J$19</f>
        <v>20.16</v>
      </c>
      <c r="Q5" s="40">
        <f>[1]Junho!$J$20</f>
        <v>20.88</v>
      </c>
      <c r="R5" s="40">
        <f>[1]Junho!$J$21</f>
        <v>32.76</v>
      </c>
      <c r="S5" s="40">
        <f>[1]Junho!$J$22</f>
        <v>50.76</v>
      </c>
      <c r="T5" s="40">
        <f>[1]Junho!$J$23</f>
        <v>65.88000000000001</v>
      </c>
      <c r="U5" s="40">
        <f>[1]Junho!$J$24</f>
        <v>32.4</v>
      </c>
      <c r="V5" s="40">
        <f>[1]Junho!$J$25</f>
        <v>32.76</v>
      </c>
      <c r="W5" s="40">
        <f>[1]Junho!$J$26</f>
        <v>25.2</v>
      </c>
      <c r="X5" s="40">
        <f>[1]Junho!$J$27</f>
        <v>15.48</v>
      </c>
      <c r="Y5" s="40">
        <f>[1]Junho!$J$28</f>
        <v>16.559999999999999</v>
      </c>
      <c r="Z5" s="40">
        <f>[1]Junho!$J$29</f>
        <v>15.120000000000001</v>
      </c>
      <c r="AA5" s="40">
        <f>[1]Junho!$J$30</f>
        <v>20.52</v>
      </c>
      <c r="AB5" s="40">
        <f>[1]Junho!$J$31</f>
        <v>26.64</v>
      </c>
      <c r="AC5" s="40">
        <f>[1]Junho!$J$32</f>
        <v>32.76</v>
      </c>
      <c r="AD5" s="40">
        <f>[1]Junho!$J$33</f>
        <v>26.28</v>
      </c>
      <c r="AE5" s="40">
        <f>[1]Junho!$J$34</f>
        <v>20.88</v>
      </c>
      <c r="AF5" s="43">
        <f>MAX(B5:AE5)</f>
        <v>65.88000000000001</v>
      </c>
      <c r="AG5" s="19"/>
    </row>
    <row r="6" spans="1:33" s="1" customFormat="1" ht="17.100000000000001" customHeight="1" x14ac:dyDescent="0.2">
      <c r="A6" s="10" t="s">
        <v>0</v>
      </c>
      <c r="B6" s="3">
        <f>[2]Junho!$J$5</f>
        <v>19.079999999999998</v>
      </c>
      <c r="C6" s="3">
        <f>[2]Junho!$J$6</f>
        <v>31.680000000000003</v>
      </c>
      <c r="D6" s="3">
        <f>[2]Junho!$J$7</f>
        <v>50.4</v>
      </c>
      <c r="E6" s="3">
        <f>[2]Junho!$J$8</f>
        <v>46.800000000000004</v>
      </c>
      <c r="F6" s="3">
        <f>[2]Junho!$J$9</f>
        <v>43.92</v>
      </c>
      <c r="G6" s="3">
        <f>[2]Junho!$J$10</f>
        <v>33.840000000000003</v>
      </c>
      <c r="H6" s="3">
        <f>[2]Junho!$J$11</f>
        <v>38.159999999999997</v>
      </c>
      <c r="I6" s="3">
        <f>[2]Junho!$J$12</f>
        <v>24.840000000000003</v>
      </c>
      <c r="J6" s="3">
        <f>[2]Junho!$J$13</f>
        <v>28.8</v>
      </c>
      <c r="K6" s="3">
        <f>[2]Junho!$J$14</f>
        <v>29.16</v>
      </c>
      <c r="L6" s="3">
        <f>[2]Junho!$J$15</f>
        <v>19.8</v>
      </c>
      <c r="M6" s="3">
        <f>[2]Junho!$J$16</f>
        <v>31.680000000000003</v>
      </c>
      <c r="N6" s="3">
        <f>[2]Junho!$J$17</f>
        <v>36.72</v>
      </c>
      <c r="O6" s="3">
        <f>[2]Junho!$J$18</f>
        <v>27.36</v>
      </c>
      <c r="P6" s="3">
        <f>[2]Junho!$J$19</f>
        <v>23.400000000000002</v>
      </c>
      <c r="Q6" s="3">
        <f>[2]Junho!$J$20</f>
        <v>26.28</v>
      </c>
      <c r="R6" s="3">
        <f>[2]Junho!$J$21</f>
        <v>23.040000000000003</v>
      </c>
      <c r="S6" s="3">
        <f>[2]Junho!$J$22</f>
        <v>40.680000000000007</v>
      </c>
      <c r="T6" s="3">
        <f>[2]Junho!$J$23</f>
        <v>15.48</v>
      </c>
      <c r="U6" s="3">
        <f>[2]Junho!$J$24</f>
        <v>25.92</v>
      </c>
      <c r="V6" s="3">
        <f>[2]Junho!$J$25</f>
        <v>20.52</v>
      </c>
      <c r="W6" s="3">
        <f>[2]Junho!$J$26</f>
        <v>29.52</v>
      </c>
      <c r="X6" s="3">
        <f>[2]Junho!$J$27</f>
        <v>26.64</v>
      </c>
      <c r="Y6" s="3">
        <f>[2]Junho!$J$28</f>
        <v>33.480000000000004</v>
      </c>
      <c r="Z6" s="3">
        <f>[2]Junho!$J$29</f>
        <v>21.6</v>
      </c>
      <c r="AA6" s="3">
        <f>[2]Junho!$J$30</f>
        <v>35.64</v>
      </c>
      <c r="AB6" s="3">
        <f>[2]Junho!$J$31</f>
        <v>34.200000000000003</v>
      </c>
      <c r="AC6" s="3">
        <f>[2]Junho!$J$32</f>
        <v>31.319999999999997</v>
      </c>
      <c r="AD6" s="3">
        <f>[2]Junho!$J$33</f>
        <v>32.76</v>
      </c>
      <c r="AE6" s="3">
        <f>[2]Junho!$J$34</f>
        <v>29.16</v>
      </c>
      <c r="AF6" s="16">
        <f>MAX(B6:AE6)</f>
        <v>50.4</v>
      </c>
      <c r="AG6" s="2"/>
    </row>
    <row r="7" spans="1:33" ht="17.100000000000001" customHeight="1" x14ac:dyDescent="0.2">
      <c r="A7" s="10" t="s">
        <v>1</v>
      </c>
      <c r="B7" s="15">
        <f>[3]Junho!$J$5</f>
        <v>18.720000000000002</v>
      </c>
      <c r="C7" s="15">
        <f>[3]Junho!$J$6</f>
        <v>25.56</v>
      </c>
      <c r="D7" s="15">
        <f>[3]Junho!$J$7</f>
        <v>32.76</v>
      </c>
      <c r="E7" s="15">
        <f>[3]Junho!$J$8</f>
        <v>54.36</v>
      </c>
      <c r="F7" s="15">
        <f>[3]Junho!$J$9</f>
        <v>31.680000000000003</v>
      </c>
      <c r="G7" s="15">
        <f>[3]Junho!$J$10</f>
        <v>30.96</v>
      </c>
      <c r="H7" s="15">
        <f>[3]Junho!$J$11</f>
        <v>30.6</v>
      </c>
      <c r="I7" s="15">
        <f>[3]Junho!$J$12</f>
        <v>18</v>
      </c>
      <c r="J7" s="15">
        <f>[3]Junho!$J$13</f>
        <v>21.96</v>
      </c>
      <c r="K7" s="15">
        <f>[3]Junho!$J$14</f>
        <v>24.48</v>
      </c>
      <c r="L7" s="15">
        <f>[3]Junho!$J$15</f>
        <v>14.76</v>
      </c>
      <c r="M7" s="15">
        <f>[3]Junho!$J$16</f>
        <v>25.92</v>
      </c>
      <c r="N7" s="15">
        <f>[3]Junho!$J$17</f>
        <v>23.759999999999998</v>
      </c>
      <c r="O7" s="15">
        <f>[3]Junho!$J$18</f>
        <v>23.400000000000002</v>
      </c>
      <c r="P7" s="15">
        <f>[3]Junho!$J$19</f>
        <v>21.6</v>
      </c>
      <c r="Q7" s="15">
        <f>[3]Junho!$J$20</f>
        <v>24.840000000000003</v>
      </c>
      <c r="R7" s="15">
        <f>[3]Junho!$J$21</f>
        <v>33.119999999999997</v>
      </c>
      <c r="S7" s="15">
        <f>[3]Junho!$J$22</f>
        <v>33.480000000000004</v>
      </c>
      <c r="T7" s="15">
        <f>[3]Junho!$J$23</f>
        <v>49.32</v>
      </c>
      <c r="U7" s="15">
        <f>[3]Junho!$J$24</f>
        <v>28.08</v>
      </c>
      <c r="V7" s="15">
        <f>[3]Junho!$J$25</f>
        <v>29.16</v>
      </c>
      <c r="W7" s="15">
        <f>[3]Junho!$J$26</f>
        <v>26.64</v>
      </c>
      <c r="X7" s="15">
        <f>[3]Junho!$J$27</f>
        <v>29.52</v>
      </c>
      <c r="Y7" s="15">
        <f>[3]Junho!$J$28</f>
        <v>14.4</v>
      </c>
      <c r="Z7" s="15">
        <f>[3]Junho!$J$29</f>
        <v>18</v>
      </c>
      <c r="AA7" s="15">
        <f>[3]Junho!$J$30</f>
        <v>19.440000000000001</v>
      </c>
      <c r="AB7" s="15">
        <f>[3]Junho!$J$31</f>
        <v>19.440000000000001</v>
      </c>
      <c r="AC7" s="15">
        <f>[3]Junho!$J$32</f>
        <v>29.16</v>
      </c>
      <c r="AD7" s="15">
        <f>[3]Junho!$J$33</f>
        <v>32.04</v>
      </c>
      <c r="AE7" s="15">
        <f>[3]Junho!$J$34</f>
        <v>25.92</v>
      </c>
      <c r="AF7" s="16">
        <f t="shared" ref="AF7:AF29" si="1">MAX(B7:AE7)</f>
        <v>54.36</v>
      </c>
      <c r="AG7" s="2"/>
    </row>
    <row r="8" spans="1:33" ht="17.100000000000001" customHeight="1" x14ac:dyDescent="0.2">
      <c r="A8" s="10" t="s">
        <v>49</v>
      </c>
      <c r="B8" s="15">
        <f>[4]Junho!$J$5</f>
        <v>12.48</v>
      </c>
      <c r="C8" s="15">
        <f>[4]Junho!$J$6</f>
        <v>29.760000000000005</v>
      </c>
      <c r="D8" s="15">
        <f>[4]Junho!$J$7</f>
        <v>58.24</v>
      </c>
      <c r="E8" s="15">
        <f>[4]Junho!$J$8</f>
        <v>41.92</v>
      </c>
      <c r="F8" s="15">
        <f>[4]Junho!$J$9</f>
        <v>22.080000000000002</v>
      </c>
      <c r="G8" s="15">
        <f>[4]Junho!$J$10</f>
        <v>30.72</v>
      </c>
      <c r="H8" s="15">
        <f>[4]Junho!$J$11</f>
        <v>31.04</v>
      </c>
      <c r="I8" s="15">
        <f>[4]Junho!$J$12</f>
        <v>99.328000000000003</v>
      </c>
      <c r="J8" s="15">
        <f>[4]Junho!$J$13</f>
        <v>17.919999999999998</v>
      </c>
      <c r="K8" s="15">
        <f>[4]Junho!$J$14</f>
        <v>21.12</v>
      </c>
      <c r="L8" s="15">
        <f>[4]Junho!$J$15</f>
        <v>16</v>
      </c>
      <c r="M8" s="15">
        <f>[4]Junho!$J$16</f>
        <v>26.560000000000002</v>
      </c>
      <c r="N8" s="15">
        <f>[4]Junho!$J$17</f>
        <v>30.080000000000002</v>
      </c>
      <c r="O8" s="15">
        <f>[4]Junho!$J$18</f>
        <v>24</v>
      </c>
      <c r="P8" s="15">
        <f>[4]Junho!$J$19</f>
        <v>25.28</v>
      </c>
      <c r="Q8" s="15">
        <f>[4]Junho!$J$20</f>
        <v>29.760000000000005</v>
      </c>
      <c r="R8" s="15">
        <f>[4]Junho!$J$21</f>
        <v>26.560000000000002</v>
      </c>
      <c r="S8" s="15">
        <f>[4]Junho!$J$22</f>
        <v>28.480000000000004</v>
      </c>
      <c r="T8" s="15">
        <f>[4]Junho!$J$23</f>
        <v>19.200000000000003</v>
      </c>
      <c r="U8" s="15">
        <f>[4]Junho!$J$24</f>
        <v>23.680000000000003</v>
      </c>
      <c r="V8" s="15">
        <f>[4]Junho!$J$25</f>
        <v>22.400000000000002</v>
      </c>
      <c r="W8" s="15">
        <f>[4]Junho!$J$26</f>
        <v>24.32</v>
      </c>
      <c r="X8" s="15">
        <f>[4]Junho!$J$27</f>
        <v>18.240000000000002</v>
      </c>
      <c r="Y8" s="15">
        <f>[4]Junho!$J$28</f>
        <v>22.72</v>
      </c>
      <c r="Z8" s="15">
        <f>[4]Junho!$J$29</f>
        <v>28.160000000000004</v>
      </c>
      <c r="AA8" s="15">
        <f>[4]Junho!$J$30</f>
        <v>24</v>
      </c>
      <c r="AB8" s="15">
        <f>[4]Junho!$J$31</f>
        <v>26.24</v>
      </c>
      <c r="AC8" s="15">
        <f>[4]Junho!$J$32</f>
        <v>27.200000000000003</v>
      </c>
      <c r="AD8" s="15">
        <f>[4]Junho!$J$33</f>
        <v>29.12</v>
      </c>
      <c r="AE8" s="15">
        <f>[4]Junho!$J$34</f>
        <v>28.160000000000004</v>
      </c>
      <c r="AF8" s="16">
        <f t="shared" si="1"/>
        <v>99.328000000000003</v>
      </c>
      <c r="AG8" s="2"/>
    </row>
    <row r="9" spans="1:33" ht="17.100000000000001" customHeight="1" x14ac:dyDescent="0.2">
      <c r="A9" s="10" t="s">
        <v>2</v>
      </c>
      <c r="B9" s="3">
        <f>[5]Junho!$J$5</f>
        <v>22.400000000000002</v>
      </c>
      <c r="C9" s="3">
        <f>[5]Junho!$J$6</f>
        <v>27.52</v>
      </c>
      <c r="D9" s="3">
        <f>[5]Junho!$J$7</f>
        <v>44.160000000000004</v>
      </c>
      <c r="E9" s="3">
        <f>[5]Junho!$J$8</f>
        <v>53.120000000000005</v>
      </c>
      <c r="F9" s="3">
        <f>[5]Junho!$J$9</f>
        <v>47.680000000000007</v>
      </c>
      <c r="G9" s="3">
        <f>[5]Junho!$J$10</f>
        <v>31.04</v>
      </c>
      <c r="H9" s="3">
        <f>[5]Junho!$J$11</f>
        <v>48.32</v>
      </c>
      <c r="I9" s="3">
        <f>[5]Junho!$J$12</f>
        <v>20.8</v>
      </c>
      <c r="J9" s="3">
        <f>[5]Junho!$J$13</f>
        <v>30.080000000000002</v>
      </c>
      <c r="K9" s="3">
        <f>[5]Junho!$J$14</f>
        <v>32.96</v>
      </c>
      <c r="L9" s="3">
        <f>[5]Junho!$J$15</f>
        <v>18.240000000000002</v>
      </c>
      <c r="M9" s="3">
        <f>[5]Junho!$J$16</f>
        <v>30.400000000000002</v>
      </c>
      <c r="N9" s="3">
        <f>[5]Junho!$J$17</f>
        <v>28.480000000000004</v>
      </c>
      <c r="O9" s="3">
        <f>[5]Junho!$J$18</f>
        <v>32.64</v>
      </c>
      <c r="P9" s="3">
        <f>[5]Junho!$J$19</f>
        <v>26.560000000000002</v>
      </c>
      <c r="Q9" s="3">
        <f>[5]Junho!$J$20</f>
        <v>20.16</v>
      </c>
      <c r="R9" s="3">
        <f>[5]Junho!$J$21</f>
        <v>33.6</v>
      </c>
      <c r="S9" s="3">
        <f>[5]Junho!$J$22</f>
        <v>53.760000000000005</v>
      </c>
      <c r="T9" s="3">
        <f>[5]Junho!$J$23</f>
        <v>54.400000000000006</v>
      </c>
      <c r="U9" s="3">
        <f>[5]Junho!$J$24</f>
        <v>41.92</v>
      </c>
      <c r="V9" s="3">
        <f>[5]Junho!$J$25</f>
        <v>30.400000000000002</v>
      </c>
      <c r="W9" s="3">
        <f>[5]Junho!$J$26</f>
        <v>22.080000000000002</v>
      </c>
      <c r="X9" s="3">
        <f>[5]Junho!$J$27</f>
        <v>29.760000000000005</v>
      </c>
      <c r="Y9" s="3">
        <f>[5]Junho!$J$28</f>
        <v>29.439999999999998</v>
      </c>
      <c r="Z9" s="3">
        <f>[5]Junho!$J$29</f>
        <v>24.64</v>
      </c>
      <c r="AA9" s="3">
        <f>[5]Junho!$J$30</f>
        <v>38.400000000000006</v>
      </c>
      <c r="AB9" s="3">
        <f>[5]Junho!$J$31</f>
        <v>36.480000000000004</v>
      </c>
      <c r="AC9" s="3">
        <f>[5]Junho!$J$32</f>
        <v>30.72</v>
      </c>
      <c r="AD9" s="3">
        <f>[5]Junho!$J$33</f>
        <v>27.84</v>
      </c>
      <c r="AE9" s="3">
        <f>[5]Junho!$J$34</f>
        <v>22.72</v>
      </c>
      <c r="AF9" s="16">
        <f t="shared" si="1"/>
        <v>54.400000000000006</v>
      </c>
      <c r="AG9" s="2"/>
    </row>
    <row r="10" spans="1:33" ht="17.100000000000001" customHeight="1" x14ac:dyDescent="0.2">
      <c r="A10" s="10" t="s">
        <v>3</v>
      </c>
      <c r="B10" s="3">
        <f>[6]Junho!$J$5</f>
        <v>17.64</v>
      </c>
      <c r="C10" s="3">
        <f>[6]Junho!$J$6</f>
        <v>19.079999999999998</v>
      </c>
      <c r="D10" s="3">
        <f>[6]Junho!$J$7</f>
        <v>19.440000000000001</v>
      </c>
      <c r="E10" s="3">
        <f>[6]Junho!$J$8</f>
        <v>39.24</v>
      </c>
      <c r="F10" s="3">
        <f>[6]Junho!$J$9</f>
        <v>32.76</v>
      </c>
      <c r="G10" s="3">
        <f>[6]Junho!$J$10</f>
        <v>14.4</v>
      </c>
      <c r="H10" s="3">
        <f>[6]Junho!$J$11</f>
        <v>33.119999999999997</v>
      </c>
      <c r="I10" s="3">
        <f>[6]Junho!$J$12</f>
        <v>21.6</v>
      </c>
      <c r="J10" s="3">
        <f>[6]Junho!$J$13</f>
        <v>18.720000000000002</v>
      </c>
      <c r="K10" s="3">
        <f>[6]Junho!$J$14</f>
        <v>26.64</v>
      </c>
      <c r="L10" s="3">
        <f>[6]Junho!$J$15</f>
        <v>18</v>
      </c>
      <c r="M10" s="3">
        <f>[6]Junho!$J$16</f>
        <v>20.52</v>
      </c>
      <c r="N10" s="3">
        <f>[6]Junho!$J$17</f>
        <v>21.6</v>
      </c>
      <c r="O10" s="3">
        <f>[6]Junho!$J$18</f>
        <v>16.559999999999999</v>
      </c>
      <c r="P10" s="3">
        <f>[6]Junho!$J$19</f>
        <v>22.68</v>
      </c>
      <c r="Q10" s="3">
        <f>[6]Junho!$J$20</f>
        <v>18.720000000000002</v>
      </c>
      <c r="R10" s="3">
        <f>[6]Junho!$J$21</f>
        <v>27.720000000000002</v>
      </c>
      <c r="S10" s="3">
        <f>[6]Junho!$J$22</f>
        <v>40.32</v>
      </c>
      <c r="T10" s="3">
        <f>[6]Junho!$J$23</f>
        <v>41.4</v>
      </c>
      <c r="U10" s="3">
        <f>[6]Junho!$J$24</f>
        <v>55.800000000000004</v>
      </c>
      <c r="V10" s="3">
        <f>[6]Junho!$J$25</f>
        <v>28.8</v>
      </c>
      <c r="W10" s="3">
        <f>[6]Junho!$J$26</f>
        <v>38.159999999999997</v>
      </c>
      <c r="X10" s="3">
        <f>[6]Junho!$J$27</f>
        <v>24.840000000000003</v>
      </c>
      <c r="Y10" s="3">
        <f>[6]Junho!$J$28</f>
        <v>16.2</v>
      </c>
      <c r="Z10" s="3">
        <f>[6]Junho!$J$29</f>
        <v>18.720000000000002</v>
      </c>
      <c r="AA10" s="3">
        <f>[6]Junho!$J$30</f>
        <v>23.040000000000003</v>
      </c>
      <c r="AB10" s="3">
        <f>[6]Junho!$J$31</f>
        <v>28.8</v>
      </c>
      <c r="AC10" s="3">
        <f>[6]Junho!$J$32</f>
        <v>26.64</v>
      </c>
      <c r="AD10" s="3">
        <f>[6]Junho!$J$33</f>
        <v>24.48</v>
      </c>
      <c r="AE10" s="3">
        <f>[6]Junho!$J$34</f>
        <v>19.8</v>
      </c>
      <c r="AF10" s="16">
        <f t="shared" si="1"/>
        <v>55.800000000000004</v>
      </c>
      <c r="AG10" s="2"/>
    </row>
    <row r="11" spans="1:33" ht="17.100000000000001" customHeight="1" x14ac:dyDescent="0.2">
      <c r="A11" s="10" t="s">
        <v>4</v>
      </c>
      <c r="B11" s="3">
        <f>[7]Junho!$J$5</f>
        <v>17.64</v>
      </c>
      <c r="C11" s="3">
        <f>[7]Junho!$J$6</f>
        <v>23.759999999999998</v>
      </c>
      <c r="D11" s="3">
        <f>[7]Junho!$J$7</f>
        <v>29.16</v>
      </c>
      <c r="E11" s="3">
        <f>[7]Junho!$J$8</f>
        <v>50.04</v>
      </c>
      <c r="F11" s="3">
        <f>[7]Junho!$J$9</f>
        <v>49.32</v>
      </c>
      <c r="G11" s="3">
        <f>[7]Junho!$J$10</f>
        <v>19.440000000000001</v>
      </c>
      <c r="H11" s="3">
        <f>[7]Junho!$J$11</f>
        <v>25.2</v>
      </c>
      <c r="I11" s="3">
        <f>[7]Junho!$J$12</f>
        <v>19.8</v>
      </c>
      <c r="J11" s="3">
        <f>[7]Junho!$J$13</f>
        <v>29.52</v>
      </c>
      <c r="K11" s="3">
        <f>[7]Junho!$J$14</f>
        <v>30.6</v>
      </c>
      <c r="L11" s="3">
        <f>[7]Junho!$J$15</f>
        <v>23.400000000000002</v>
      </c>
      <c r="M11" s="3">
        <f>[7]Junho!$J$16</f>
        <v>29.880000000000003</v>
      </c>
      <c r="N11" s="3">
        <f>[7]Junho!$J$17</f>
        <v>36</v>
      </c>
      <c r="O11" s="3">
        <f>[7]Junho!$J$18</f>
        <v>25.2</v>
      </c>
      <c r="P11" s="3">
        <f>[7]Junho!$J$19</f>
        <v>24.48</v>
      </c>
      <c r="Q11" s="3">
        <f>[7]Junho!$J$20</f>
        <v>26.28</v>
      </c>
      <c r="R11" s="3">
        <f>[7]Junho!$J$21</f>
        <v>31.319999999999997</v>
      </c>
      <c r="S11" s="3">
        <f>[7]Junho!$J$22</f>
        <v>48.6</v>
      </c>
      <c r="T11" s="3">
        <f>[7]Junho!$J$23</f>
        <v>55.440000000000005</v>
      </c>
      <c r="U11" s="3">
        <f>[7]Junho!$J$24</f>
        <v>58.32</v>
      </c>
      <c r="V11" s="3">
        <f>[7]Junho!$J$25</f>
        <v>53.28</v>
      </c>
      <c r="W11" s="3">
        <f>[7]Junho!$J$26</f>
        <v>54.36</v>
      </c>
      <c r="X11" s="3">
        <f>[7]Junho!$J$27</f>
        <v>33.480000000000004</v>
      </c>
      <c r="Y11" s="3">
        <f>[7]Junho!$J$28</f>
        <v>24.48</v>
      </c>
      <c r="Z11" s="3">
        <f>[7]Junho!$J$29</f>
        <v>22.32</v>
      </c>
      <c r="AA11" s="3">
        <f>[7]Junho!$J$30</f>
        <v>32.04</v>
      </c>
      <c r="AB11" s="3">
        <f>[7]Junho!$J$31</f>
        <v>29.16</v>
      </c>
      <c r="AC11" s="3">
        <f>[7]Junho!$J$32</f>
        <v>33.480000000000004</v>
      </c>
      <c r="AD11" s="3">
        <f>[7]Junho!$J$33</f>
        <v>28.8</v>
      </c>
      <c r="AE11" s="3">
        <f>[7]Junho!$J$34</f>
        <v>25.56</v>
      </c>
      <c r="AF11" s="16">
        <f t="shared" si="1"/>
        <v>58.32</v>
      </c>
      <c r="AG11" s="2"/>
    </row>
    <row r="12" spans="1:33" ht="17.100000000000001" customHeight="1" x14ac:dyDescent="0.2">
      <c r="A12" s="10" t="s">
        <v>5</v>
      </c>
      <c r="B12" s="3">
        <f>[8]Junho!$J$5</f>
        <v>18.720000000000002</v>
      </c>
      <c r="C12" s="3">
        <f>[8]Junho!$J$6</f>
        <v>27.36</v>
      </c>
      <c r="D12" s="3">
        <f>[8]Junho!$J$7</f>
        <v>39.6</v>
      </c>
      <c r="E12" s="3">
        <f>[8]Junho!$J$8</f>
        <v>59.4</v>
      </c>
      <c r="F12" s="3">
        <f>[8]Junho!$J$9</f>
        <v>48.24</v>
      </c>
      <c r="G12" s="3">
        <f>[8]Junho!$J$10</f>
        <v>42.12</v>
      </c>
      <c r="H12" s="3">
        <f>[8]Junho!$J$11</f>
        <v>47.519999999999996</v>
      </c>
      <c r="I12" s="3">
        <f>[8]Junho!$J$12</f>
        <v>38.159999999999997</v>
      </c>
      <c r="J12" s="3">
        <f>[8]Junho!$J$13</f>
        <v>42.84</v>
      </c>
      <c r="K12" s="3">
        <f>[8]Junho!$J$14</f>
        <v>23.759999999999998</v>
      </c>
      <c r="L12" s="3">
        <f>[8]Junho!$J$15</f>
        <v>18.36</v>
      </c>
      <c r="M12" s="3">
        <f>[8]Junho!$J$16</f>
        <v>33.840000000000003</v>
      </c>
      <c r="N12" s="3">
        <f>[8]Junho!$J$17</f>
        <v>37.080000000000005</v>
      </c>
      <c r="O12" s="3">
        <f>[8]Junho!$J$18</f>
        <v>27.36</v>
      </c>
      <c r="P12" s="3">
        <f>[8]Junho!$J$19</f>
        <v>23.759999999999998</v>
      </c>
      <c r="Q12" s="3">
        <f>[8]Junho!$J$20</f>
        <v>21.6</v>
      </c>
      <c r="R12" s="3">
        <f>[8]Junho!$J$21</f>
        <v>36.36</v>
      </c>
      <c r="S12" s="3">
        <f>[8]Junho!$J$22</f>
        <v>41.04</v>
      </c>
      <c r="T12" s="3">
        <f>[8]Junho!$J$23</f>
        <v>51.12</v>
      </c>
      <c r="U12" s="3">
        <f>[8]Junho!$J$24</f>
        <v>35.64</v>
      </c>
      <c r="V12" s="3">
        <f>[8]Junho!$J$25</f>
        <v>36.72</v>
      </c>
      <c r="W12" s="3">
        <f>[8]Junho!$J$26</f>
        <v>39.6</v>
      </c>
      <c r="X12" s="3">
        <f>[8]Junho!$J$27</f>
        <v>34.92</v>
      </c>
      <c r="Y12" s="3">
        <f>[8]Junho!$J$28</f>
        <v>26.64</v>
      </c>
      <c r="Z12" s="3">
        <f>[8]Junho!$J$29</f>
        <v>27.36</v>
      </c>
      <c r="AA12" s="3">
        <f>[8]Junho!$J$30</f>
        <v>19.440000000000001</v>
      </c>
      <c r="AB12" s="3">
        <f>[8]Junho!$J$31</f>
        <v>30.96</v>
      </c>
      <c r="AC12" s="3">
        <f>[8]Junho!$J$32</f>
        <v>30.96</v>
      </c>
      <c r="AD12" s="3">
        <f>[8]Junho!$J$33</f>
        <v>29.52</v>
      </c>
      <c r="AE12" s="3">
        <f>[8]Junho!$J$34</f>
        <v>33.480000000000004</v>
      </c>
      <c r="AF12" s="16">
        <f t="shared" si="1"/>
        <v>59.4</v>
      </c>
      <c r="AG12" s="2"/>
    </row>
    <row r="13" spans="1:33" ht="17.100000000000001" customHeight="1" x14ac:dyDescent="0.2">
      <c r="A13" s="10" t="s">
        <v>6</v>
      </c>
      <c r="B13" s="3">
        <f>[9]Junho!$J$5</f>
        <v>0</v>
      </c>
      <c r="C13" s="3">
        <f>[9]Junho!$J$6</f>
        <v>0</v>
      </c>
      <c r="D13" s="3">
        <f>[9]Junho!$J$7</f>
        <v>22.32</v>
      </c>
      <c r="E13" s="3">
        <f>[9]Junho!$J$8</f>
        <v>37.800000000000004</v>
      </c>
      <c r="F13" s="3">
        <f>[9]Junho!$J$9</f>
        <v>37.440000000000005</v>
      </c>
      <c r="G13" s="3">
        <f>[9]Junho!$J$10</f>
        <v>6.48</v>
      </c>
      <c r="H13" s="3">
        <f>[9]Junho!$J$11</f>
        <v>34.200000000000003</v>
      </c>
      <c r="I13" s="3">
        <f>[9]Junho!$J$12</f>
        <v>19.079999999999998</v>
      </c>
      <c r="J13" s="3">
        <f>[9]Junho!$J$13</f>
        <v>21.240000000000002</v>
      </c>
      <c r="K13" s="3">
        <f>[9]Junho!$J$14</f>
        <v>15.48</v>
      </c>
      <c r="L13" s="3">
        <f>[9]Junho!$J$15</f>
        <v>16.559999999999999</v>
      </c>
      <c r="M13" s="3">
        <f>[9]Junho!$J$16</f>
        <v>16.920000000000002</v>
      </c>
      <c r="N13" s="3">
        <f>[9]Junho!$J$17</f>
        <v>18.36</v>
      </c>
      <c r="O13" s="3">
        <f>[9]Junho!$J$18</f>
        <v>12.96</v>
      </c>
      <c r="P13" s="3">
        <f>[9]Junho!$J$19</f>
        <v>0</v>
      </c>
      <c r="Q13" s="3">
        <f>[9]Junho!$J$20</f>
        <v>5.7600000000000007</v>
      </c>
      <c r="R13" s="3">
        <f>[9]Junho!$J$21</f>
        <v>18.36</v>
      </c>
      <c r="S13" s="3">
        <f>[9]Junho!$J$22</f>
        <v>35.28</v>
      </c>
      <c r="T13" s="3">
        <f>[9]Junho!$J$23</f>
        <v>41.76</v>
      </c>
      <c r="U13" s="3">
        <f>[9]Junho!$J$24</f>
        <v>32.76</v>
      </c>
      <c r="V13" s="3">
        <f>[9]Junho!$J$25</f>
        <v>40.680000000000007</v>
      </c>
      <c r="W13" s="3">
        <f>[9]Junho!$J$26</f>
        <v>53.28</v>
      </c>
      <c r="X13" s="3">
        <f>[9]Junho!$J$27</f>
        <v>29.880000000000003</v>
      </c>
      <c r="Y13" s="3">
        <f>[9]Junho!$J$28</f>
        <v>11.16</v>
      </c>
      <c r="Z13" s="3">
        <f>[9]Junho!$J$29</f>
        <v>13.32</v>
      </c>
      <c r="AA13" s="3">
        <f>[9]Junho!$J$30</f>
        <v>22.68</v>
      </c>
      <c r="AB13" s="3">
        <f>[9]Junho!$J$31</f>
        <v>12.96</v>
      </c>
      <c r="AC13" s="3">
        <f>[9]Junho!$J$32</f>
        <v>14.04</v>
      </c>
      <c r="AD13" s="3">
        <f>[9]Junho!$J$33</f>
        <v>19.079999999999998</v>
      </c>
      <c r="AE13" s="3">
        <f>[9]Junho!$J$34</f>
        <v>18</v>
      </c>
      <c r="AF13" s="16">
        <f t="shared" si="1"/>
        <v>53.28</v>
      </c>
      <c r="AG13" s="2"/>
    </row>
    <row r="14" spans="1:33" ht="17.100000000000001" customHeight="1" x14ac:dyDescent="0.2">
      <c r="A14" s="10" t="s">
        <v>7</v>
      </c>
      <c r="B14" s="3">
        <f>[10]Junho!$J$5</f>
        <v>20.52</v>
      </c>
      <c r="C14" s="3">
        <f>[10]Junho!$J$6</f>
        <v>27.36</v>
      </c>
      <c r="D14" s="3">
        <f>[10]Junho!$J$7</f>
        <v>39.96</v>
      </c>
      <c r="E14" s="3">
        <f>[10]Junho!$J$8</f>
        <v>63</v>
      </c>
      <c r="F14" s="3">
        <f>[10]Junho!$J$9</f>
        <v>39.24</v>
      </c>
      <c r="G14" s="3">
        <f>[10]Junho!$J$10</f>
        <v>43.56</v>
      </c>
      <c r="H14" s="3">
        <f>[10]Junho!$J$11</f>
        <v>46.080000000000005</v>
      </c>
      <c r="I14" s="3">
        <f>[10]Junho!$J$12</f>
        <v>24.12</v>
      </c>
      <c r="J14" s="3">
        <f>[10]Junho!$J$13</f>
        <v>28.44</v>
      </c>
      <c r="K14" s="3">
        <f>[10]Junho!$J$14</f>
        <v>32.4</v>
      </c>
      <c r="L14" s="3">
        <f>[10]Junho!$J$15</f>
        <v>20.52</v>
      </c>
      <c r="M14" s="3">
        <f>[10]Junho!$J$16</f>
        <v>28.8</v>
      </c>
      <c r="N14" s="3">
        <f>[10]Junho!$J$17</f>
        <v>29.880000000000003</v>
      </c>
      <c r="O14" s="3">
        <f>[10]Junho!$J$18</f>
        <v>30.6</v>
      </c>
      <c r="P14" s="3">
        <f>[10]Junho!$J$19</f>
        <v>25.2</v>
      </c>
      <c r="Q14" s="3">
        <f>[10]Junho!$J$20</f>
        <v>27.720000000000002</v>
      </c>
      <c r="R14" s="3">
        <f>[10]Junho!$J$21</f>
        <v>28.44</v>
      </c>
      <c r="S14" s="3">
        <f>[10]Junho!$J$22</f>
        <v>65.88000000000001</v>
      </c>
      <c r="T14" s="3">
        <f>[10]Junho!$J$23</f>
        <v>30.6</v>
      </c>
      <c r="U14" s="3">
        <f>[10]Junho!$J$24</f>
        <v>34.92</v>
      </c>
      <c r="V14" s="3">
        <f>[10]Junho!$J$25</f>
        <v>39.24</v>
      </c>
      <c r="W14" s="3">
        <f>[10]Junho!$J$26</f>
        <v>25.92</v>
      </c>
      <c r="X14" s="3">
        <f>[10]Junho!$J$27</f>
        <v>25.92</v>
      </c>
      <c r="Y14" s="3">
        <f>[10]Junho!$J$28</f>
        <v>28.08</v>
      </c>
      <c r="Z14" s="3">
        <f>[10]Junho!$J$29</f>
        <v>22.68</v>
      </c>
      <c r="AA14" s="3">
        <f>[10]Junho!$J$30</f>
        <v>33.480000000000004</v>
      </c>
      <c r="AB14" s="3">
        <f>[10]Junho!$J$31</f>
        <v>38.880000000000003</v>
      </c>
      <c r="AC14" s="3">
        <f>[10]Junho!$J$32</f>
        <v>28.08</v>
      </c>
      <c r="AD14" s="3">
        <f>[10]Junho!$J$33</f>
        <v>30.96</v>
      </c>
      <c r="AE14" s="3">
        <f>[10]Junho!$J$34</f>
        <v>31.319999999999997</v>
      </c>
      <c r="AF14" s="16">
        <f t="shared" si="1"/>
        <v>65.88000000000001</v>
      </c>
      <c r="AG14" s="2"/>
    </row>
    <row r="15" spans="1:33" ht="17.100000000000001" customHeight="1" x14ac:dyDescent="0.2">
      <c r="A15" s="10" t="s">
        <v>8</v>
      </c>
      <c r="B15" s="3">
        <f>[11]Junho!$J$5</f>
        <v>14.719999999999999</v>
      </c>
      <c r="C15" s="3">
        <f>[11]Junho!$J$6</f>
        <v>26.880000000000003</v>
      </c>
      <c r="D15" s="3">
        <f>[11]Junho!$J$7</f>
        <v>34.24</v>
      </c>
      <c r="E15" s="3" t="str">
        <f>[11]Junho!$J$8</f>
        <v>**</v>
      </c>
      <c r="F15" s="3" t="str">
        <f>[11]Junho!$J$9</f>
        <v>**</v>
      </c>
      <c r="G15" s="3" t="str">
        <f>[11]Junho!$J$10</f>
        <v>**</v>
      </c>
      <c r="H15" s="3" t="str">
        <f>[11]Junho!$J$11</f>
        <v>**</v>
      </c>
      <c r="I15" s="3">
        <f>[11]Junho!$J$12</f>
        <v>19.840000000000003</v>
      </c>
      <c r="J15" s="3">
        <f>[11]Junho!$J$13</f>
        <v>30.080000000000002</v>
      </c>
      <c r="K15" s="3">
        <f>[11]Junho!$J$14</f>
        <v>24.32</v>
      </c>
      <c r="L15" s="3" t="str">
        <f>[11]Junho!$J$15</f>
        <v>**</v>
      </c>
      <c r="M15" s="3" t="str">
        <f>[11]Junho!$J$16</f>
        <v>**</v>
      </c>
      <c r="N15" s="3" t="str">
        <f>[11]Junho!$J$17</f>
        <v>**</v>
      </c>
      <c r="O15" s="3" t="str">
        <f>[11]Junho!$J$18</f>
        <v>**</v>
      </c>
      <c r="P15" s="3" t="str">
        <f>[11]Junho!$J$19</f>
        <v>**</v>
      </c>
      <c r="Q15" s="3" t="str">
        <f>[11]Junho!$J$20</f>
        <v>**</v>
      </c>
      <c r="R15" s="3" t="str">
        <f>[11]Junho!$J$21</f>
        <v>**</v>
      </c>
      <c r="S15" s="3" t="str">
        <f>[11]Junho!$J$22</f>
        <v>**</v>
      </c>
      <c r="T15" s="3" t="str">
        <f>[11]Junho!$J$23</f>
        <v>**</v>
      </c>
      <c r="U15" s="3" t="str">
        <f>[11]Junho!$J$24</f>
        <v>**</v>
      </c>
      <c r="V15" s="3" t="str">
        <f>[11]Junho!$J$25</f>
        <v>**</v>
      </c>
      <c r="W15" s="3" t="str">
        <f>[11]Junho!$J$26</f>
        <v>**</v>
      </c>
      <c r="X15" s="3" t="str">
        <f>[11]Junho!$J$27</f>
        <v>**</v>
      </c>
      <c r="Y15" s="3" t="str">
        <f>[11]Junho!$J$28</f>
        <v>**</v>
      </c>
      <c r="Z15" s="3" t="str">
        <f>[11]Junho!$J$29</f>
        <v>**</v>
      </c>
      <c r="AA15" s="3" t="str">
        <f>[11]Junho!$J$30</f>
        <v>**</v>
      </c>
      <c r="AB15" s="3" t="str">
        <f>[11]Junho!$J$31</f>
        <v>**</v>
      </c>
      <c r="AC15" s="3" t="str">
        <f>[11]Junho!$J$32</f>
        <v>**</v>
      </c>
      <c r="AD15" s="3" t="str">
        <f>[11]Junho!$J$33</f>
        <v>**</v>
      </c>
      <c r="AE15" s="3" t="str">
        <f>[11]Junho!$J$34</f>
        <v>**</v>
      </c>
      <c r="AF15" s="16">
        <f t="shared" si="1"/>
        <v>34.24</v>
      </c>
      <c r="AG15" s="2"/>
    </row>
    <row r="16" spans="1:33" ht="17.100000000000001" customHeight="1" x14ac:dyDescent="0.2">
      <c r="A16" s="10" t="s">
        <v>9</v>
      </c>
      <c r="B16" s="3">
        <f>[12]Junho!$J$5</f>
        <v>38.880000000000003</v>
      </c>
      <c r="C16" s="3">
        <f>[12]Junho!$J$6</f>
        <v>26.28</v>
      </c>
      <c r="D16" s="3">
        <f>[12]Junho!$J$7</f>
        <v>38.159999999999997</v>
      </c>
      <c r="E16" s="3">
        <f>[12]Junho!$J$8</f>
        <v>69.12</v>
      </c>
      <c r="F16" s="3">
        <f>[12]Junho!$J$9</f>
        <v>38.159999999999997</v>
      </c>
      <c r="G16" s="3">
        <f>[12]Junho!$J$10</f>
        <v>41.04</v>
      </c>
      <c r="H16" s="3">
        <f>[12]Junho!$J$11</f>
        <v>42.480000000000004</v>
      </c>
      <c r="I16" s="3">
        <f>[12]Junho!$J$12</f>
        <v>28.44</v>
      </c>
      <c r="J16" s="3">
        <f>[12]Junho!$J$13</f>
        <v>28.8</v>
      </c>
      <c r="K16" s="3">
        <f>[12]Junho!$J$14</f>
        <v>27</v>
      </c>
      <c r="L16" s="3">
        <f>[12]Junho!$J$15</f>
        <v>34.92</v>
      </c>
      <c r="M16" s="3">
        <f>[12]Junho!$J$16</f>
        <v>30.96</v>
      </c>
      <c r="N16" s="3">
        <f>[12]Junho!$J$17</f>
        <v>28.44</v>
      </c>
      <c r="O16" s="3">
        <f>[12]Junho!$J$18</f>
        <v>24.840000000000003</v>
      </c>
      <c r="P16" s="3">
        <f>[12]Junho!$J$19</f>
        <v>21.96</v>
      </c>
      <c r="Q16" s="3">
        <f>[12]Junho!$J$20</f>
        <v>25.2</v>
      </c>
      <c r="R16" s="3">
        <f>[12]Junho!$J$21</f>
        <v>40.32</v>
      </c>
      <c r="S16" s="3">
        <f>[12]Junho!$J$22</f>
        <v>69.48</v>
      </c>
      <c r="T16" s="3">
        <f>[12]Junho!$J$23</f>
        <v>48.6</v>
      </c>
      <c r="U16" s="3">
        <f>[12]Junho!$J$24</f>
        <v>30.6</v>
      </c>
      <c r="V16" s="3">
        <f>[12]Junho!$J$25</f>
        <v>30.6</v>
      </c>
      <c r="W16" s="3">
        <f>[12]Junho!$J$26</f>
        <v>34.200000000000003</v>
      </c>
      <c r="X16" s="3">
        <f>[12]Junho!$J$27</f>
        <v>35.28</v>
      </c>
      <c r="Y16" s="3">
        <f>[12]Junho!$J$28</f>
        <v>28.8</v>
      </c>
      <c r="Z16" s="3">
        <f>[12]Junho!$J$29</f>
        <v>21.6</v>
      </c>
      <c r="AA16" s="3">
        <f>[12]Junho!$J$30</f>
        <v>39.24</v>
      </c>
      <c r="AB16" s="3">
        <f>[12]Junho!$J$31</f>
        <v>29.880000000000003</v>
      </c>
      <c r="AC16" s="3">
        <f>[12]Junho!$J$32</f>
        <v>27.720000000000002</v>
      </c>
      <c r="AD16" s="3">
        <f>[12]Junho!$J$33</f>
        <v>29.52</v>
      </c>
      <c r="AE16" s="3">
        <f>[12]Junho!$J$34</f>
        <v>29.52</v>
      </c>
      <c r="AF16" s="16">
        <f t="shared" si="1"/>
        <v>69.48</v>
      </c>
      <c r="AG16" s="2"/>
    </row>
    <row r="17" spans="1:33" ht="17.100000000000001" customHeight="1" x14ac:dyDescent="0.2">
      <c r="A17" s="10" t="s">
        <v>48</v>
      </c>
      <c r="B17" s="3">
        <f>[13]Junho!$J$5</f>
        <v>38.880000000000003</v>
      </c>
      <c r="C17" s="3">
        <f>[13]Junho!$J$6</f>
        <v>26.28</v>
      </c>
      <c r="D17" s="3">
        <f>[13]Junho!$J$7</f>
        <v>38.159999999999997</v>
      </c>
      <c r="E17" s="3">
        <f>[13]Junho!$J$8</f>
        <v>69.12</v>
      </c>
      <c r="F17" s="3">
        <f>[13]Junho!$J$9</f>
        <v>38.159999999999997</v>
      </c>
      <c r="G17" s="3">
        <f>[13]Junho!$J$10</f>
        <v>41.04</v>
      </c>
      <c r="H17" s="3">
        <f>[13]Junho!$J$11</f>
        <v>42.480000000000004</v>
      </c>
      <c r="I17" s="3">
        <f>[13]Junho!$J$12</f>
        <v>28.44</v>
      </c>
      <c r="J17" s="3">
        <f>[13]Junho!$J$13</f>
        <v>28.8</v>
      </c>
      <c r="K17" s="3">
        <f>[13]Junho!$J$14</f>
        <v>27</v>
      </c>
      <c r="L17" s="3">
        <f>[13]Junho!$J$15</f>
        <v>34.92</v>
      </c>
      <c r="M17" s="3">
        <f>[13]Junho!$J$16</f>
        <v>30.96</v>
      </c>
      <c r="N17" s="3">
        <f>[13]Junho!$J$17</f>
        <v>28.44</v>
      </c>
      <c r="O17" s="3">
        <f>[13]Junho!$J$18</f>
        <v>27.720000000000002</v>
      </c>
      <c r="P17" s="3">
        <f>[13]Junho!$J$19</f>
        <v>23.759999999999998</v>
      </c>
      <c r="Q17" s="3">
        <f>[13]Junho!$J$20</f>
        <v>24.840000000000003</v>
      </c>
      <c r="R17" s="3">
        <f>[13]Junho!$J$21</f>
        <v>37.440000000000005</v>
      </c>
      <c r="S17" s="3">
        <f>[13]Junho!$J$22</f>
        <v>38.519999999999996</v>
      </c>
      <c r="T17" s="3">
        <f>[13]Junho!$J$23</f>
        <v>23.040000000000003</v>
      </c>
      <c r="U17" s="3">
        <f>[13]Junho!$J$24</f>
        <v>36</v>
      </c>
      <c r="V17" s="3">
        <f>[13]Junho!$J$25</f>
        <v>25.2</v>
      </c>
      <c r="W17" s="3">
        <f>[13]Junho!$J$26</f>
        <v>26.28</v>
      </c>
      <c r="X17" s="3">
        <f>[13]Junho!$J$27</f>
        <v>23.040000000000003</v>
      </c>
      <c r="Y17" s="3">
        <f>[13]Junho!$J$28</f>
        <v>23.400000000000002</v>
      </c>
      <c r="Z17" s="3">
        <f>[13]Junho!$J$29</f>
        <v>22.32</v>
      </c>
      <c r="AA17" s="3">
        <f>[13]Junho!$J$30</f>
        <v>24.840000000000003</v>
      </c>
      <c r="AB17" s="3">
        <f>[13]Junho!$J$31</f>
        <v>27</v>
      </c>
      <c r="AC17" s="3">
        <f>[13]Junho!$J$32</f>
        <v>32.76</v>
      </c>
      <c r="AD17" s="3">
        <f>[13]Junho!$J$33</f>
        <v>34.200000000000003</v>
      </c>
      <c r="AE17" s="3">
        <f>[13]Junho!$J$34</f>
        <v>29.880000000000003</v>
      </c>
      <c r="AF17" s="16">
        <f t="shared" si="1"/>
        <v>69.12</v>
      </c>
      <c r="AG17" s="2"/>
    </row>
    <row r="18" spans="1:33" ht="17.100000000000001" customHeight="1" x14ac:dyDescent="0.2">
      <c r="A18" s="10" t="s">
        <v>10</v>
      </c>
      <c r="B18" s="3">
        <f>[14]Junho!$J$5</f>
        <v>20.52</v>
      </c>
      <c r="C18" s="3">
        <f>[14]Junho!$J$6</f>
        <v>26.64</v>
      </c>
      <c r="D18" s="3">
        <f>[14]Junho!$J$7</f>
        <v>40.32</v>
      </c>
      <c r="E18" s="3">
        <f>[14]Junho!$J$8</f>
        <v>52.56</v>
      </c>
      <c r="F18" s="3">
        <f>[14]Junho!$J$9</f>
        <v>27</v>
      </c>
      <c r="G18" s="3">
        <f>[14]Junho!$J$10</f>
        <v>30.96</v>
      </c>
      <c r="H18" s="3">
        <f>[14]Junho!$J$11</f>
        <v>34.56</v>
      </c>
      <c r="I18" s="3">
        <f>[14]Junho!$J$12</f>
        <v>18</v>
      </c>
      <c r="J18" s="3">
        <f>[14]Junho!$J$13</f>
        <v>29.52</v>
      </c>
      <c r="K18" s="3">
        <f>[14]Junho!$J$14</f>
        <v>23.400000000000002</v>
      </c>
      <c r="L18" s="3">
        <f>[14]Junho!$J$15</f>
        <v>15.840000000000002</v>
      </c>
      <c r="M18" s="3">
        <f>[14]Junho!$J$16</f>
        <v>31.319999999999997</v>
      </c>
      <c r="N18" s="3">
        <f>[14]Junho!$J$17</f>
        <v>28.44</v>
      </c>
      <c r="O18" s="3">
        <f>[14]Junho!$J$18</f>
        <v>24.12</v>
      </c>
      <c r="P18" s="3">
        <f>[14]Junho!$J$19</f>
        <v>21.6</v>
      </c>
      <c r="Q18" s="3">
        <f>[14]Junho!$J$20</f>
        <v>29.880000000000003</v>
      </c>
      <c r="R18" s="3">
        <f>[14]Junho!$J$21</f>
        <v>26.64</v>
      </c>
      <c r="S18" s="3">
        <f>[14]Junho!$J$22</f>
        <v>40.32</v>
      </c>
      <c r="T18" s="3">
        <f>[14]Junho!$J$23</f>
        <v>14.76</v>
      </c>
      <c r="U18" s="3">
        <f>[14]Junho!$J$24</f>
        <v>24.12</v>
      </c>
      <c r="V18" s="3">
        <f>[14]Junho!$J$25</f>
        <v>26.28</v>
      </c>
      <c r="W18" s="3">
        <f>[14]Junho!$J$26</f>
        <v>26.64</v>
      </c>
      <c r="X18" s="3">
        <f>[14]Junho!$J$27</f>
        <v>23.040000000000003</v>
      </c>
      <c r="Y18" s="3">
        <f>[14]Junho!$J$28</f>
        <v>33.840000000000003</v>
      </c>
      <c r="Z18" s="3">
        <f>[14]Junho!$J$29</f>
        <v>26.64</v>
      </c>
      <c r="AA18" s="3">
        <f>[14]Junho!$J$30</f>
        <v>35.64</v>
      </c>
      <c r="AB18" s="3">
        <f>[14]Junho!$J$31</f>
        <v>31.319999999999997</v>
      </c>
      <c r="AC18" s="3">
        <f>[14]Junho!$J$32</f>
        <v>31.319999999999997</v>
      </c>
      <c r="AD18" s="3">
        <f>[14]Junho!$J$33</f>
        <v>30.240000000000002</v>
      </c>
      <c r="AE18" s="3">
        <f>[14]Junho!$J$34</f>
        <v>26.28</v>
      </c>
      <c r="AF18" s="16">
        <f t="shared" si="1"/>
        <v>52.56</v>
      </c>
      <c r="AG18" s="2"/>
    </row>
    <row r="19" spans="1:33" ht="17.100000000000001" customHeight="1" x14ac:dyDescent="0.2">
      <c r="A19" s="10" t="s">
        <v>11</v>
      </c>
      <c r="B19" s="3">
        <f>[15]Junho!$J$5</f>
        <v>21.96</v>
      </c>
      <c r="C19" s="3">
        <f>[15]Junho!$J$6</f>
        <v>23.040000000000003</v>
      </c>
      <c r="D19" s="3">
        <f>[15]Junho!$J$7</f>
        <v>28.8</v>
      </c>
      <c r="E19" s="3">
        <f>[15]Junho!$J$8</f>
        <v>62.639999999999993</v>
      </c>
      <c r="F19" s="3">
        <f>[15]Junho!$J$9</f>
        <v>23.759999999999998</v>
      </c>
      <c r="G19" s="3">
        <f>[15]Junho!$J$10</f>
        <v>30.6</v>
      </c>
      <c r="H19" s="3">
        <f>[15]Junho!$J$11</f>
        <v>33.840000000000003</v>
      </c>
      <c r="I19" s="3">
        <f>[15]Junho!$J$12</f>
        <v>15.840000000000002</v>
      </c>
      <c r="J19" s="3">
        <f>[15]Junho!$J$13</f>
        <v>25.56</v>
      </c>
      <c r="K19" s="3">
        <f>[15]Junho!$J$14</f>
        <v>22.32</v>
      </c>
      <c r="L19" s="3">
        <f>[15]Junho!$J$15</f>
        <v>23.759999999999998</v>
      </c>
      <c r="M19" s="3">
        <f>[15]Junho!$J$16</f>
        <v>22.32</v>
      </c>
      <c r="N19" s="3">
        <f>[15]Junho!$J$17</f>
        <v>20.88</v>
      </c>
      <c r="O19" s="3">
        <f>[15]Junho!$J$18</f>
        <v>21.240000000000002</v>
      </c>
      <c r="P19" s="3">
        <f>[15]Junho!$J$19</f>
        <v>16.559999999999999</v>
      </c>
      <c r="Q19" s="3">
        <f>[15]Junho!$J$20</f>
        <v>14.04</v>
      </c>
      <c r="R19" s="3">
        <f>[15]Junho!$J$21</f>
        <v>29.52</v>
      </c>
      <c r="S19" s="3">
        <f>[15]Junho!$J$22</f>
        <v>48.96</v>
      </c>
      <c r="T19" s="3">
        <f>[15]Junho!$J$23</f>
        <v>47.88</v>
      </c>
      <c r="U19" s="3">
        <f>[15]Junho!$J$24</f>
        <v>30.96</v>
      </c>
      <c r="V19" s="3">
        <f>[15]Junho!$J$25</f>
        <v>18.36</v>
      </c>
      <c r="W19" s="3">
        <f>[15]Junho!$J$26</f>
        <v>20.52</v>
      </c>
      <c r="X19" s="3">
        <f>[15]Junho!$J$27</f>
        <v>19.440000000000001</v>
      </c>
      <c r="Y19" s="3">
        <f>[15]Junho!$J$28</f>
        <v>20.88</v>
      </c>
      <c r="Z19" s="3">
        <f>[15]Junho!$J$29</f>
        <v>18.36</v>
      </c>
      <c r="AA19" s="3">
        <f>[15]Junho!$J$30</f>
        <v>19.440000000000001</v>
      </c>
      <c r="AB19" s="3">
        <f>[15]Junho!$J$31</f>
        <v>21.96</v>
      </c>
      <c r="AC19" s="3">
        <f>[15]Junho!$J$32</f>
        <v>28.08</v>
      </c>
      <c r="AD19" s="3">
        <f>[15]Junho!$J$33</f>
        <v>29.52</v>
      </c>
      <c r="AE19" s="3">
        <f>[15]Junho!$J$34</f>
        <v>21.96</v>
      </c>
      <c r="AF19" s="16">
        <f t="shared" si="1"/>
        <v>62.639999999999993</v>
      </c>
      <c r="AG19" s="2"/>
    </row>
    <row r="20" spans="1:33" ht="17.100000000000001" customHeight="1" x14ac:dyDescent="0.2">
      <c r="A20" s="10" t="s">
        <v>12</v>
      </c>
      <c r="B20" s="3">
        <f>[16]Junho!$J$5</f>
        <v>13.32</v>
      </c>
      <c r="C20" s="3">
        <f>[16]Junho!$J$6</f>
        <v>26.64</v>
      </c>
      <c r="D20" s="3">
        <f>[16]Junho!$J$7</f>
        <v>28.8</v>
      </c>
      <c r="E20" s="3">
        <f>[16]Junho!$J$8</f>
        <v>49.32</v>
      </c>
      <c r="F20" s="3">
        <f>[16]Junho!$J$9</f>
        <v>30.6</v>
      </c>
      <c r="G20" s="3">
        <f>[16]Junho!$J$10</f>
        <v>29.16</v>
      </c>
      <c r="H20" s="3">
        <f>[16]Junho!$J$11</f>
        <v>31.680000000000003</v>
      </c>
      <c r="I20" s="3">
        <f>[16]Junho!$J$12</f>
        <v>18</v>
      </c>
      <c r="J20" s="3">
        <f>[16]Junho!$J$13</f>
        <v>14.4</v>
      </c>
      <c r="K20" s="3">
        <f>[16]Junho!$J$14</f>
        <v>18.720000000000002</v>
      </c>
      <c r="L20" s="3">
        <f>[16]Junho!$J$15</f>
        <v>14.76</v>
      </c>
      <c r="M20" s="3">
        <f>[16]Junho!$J$16</f>
        <v>23.759999999999998</v>
      </c>
      <c r="N20" s="3">
        <f>[16]Junho!$J$17</f>
        <v>24.48</v>
      </c>
      <c r="O20" s="3">
        <f>[16]Junho!$J$18</f>
        <v>15.840000000000002</v>
      </c>
      <c r="P20" s="3">
        <f>[16]Junho!$J$19</f>
        <v>15.840000000000002</v>
      </c>
      <c r="Q20" s="3">
        <f>[16]Junho!$J$20</f>
        <v>23.040000000000003</v>
      </c>
      <c r="R20" s="3">
        <f>[16]Junho!$J$21</f>
        <v>26.64</v>
      </c>
      <c r="S20" s="3">
        <f>[16]Junho!$J$22</f>
        <v>23.759999999999998</v>
      </c>
      <c r="T20" s="3">
        <f>[16]Junho!$J$23</f>
        <v>37.080000000000005</v>
      </c>
      <c r="U20" s="3">
        <f>[16]Junho!$J$24</f>
        <v>14.4</v>
      </c>
      <c r="V20" s="3">
        <f>[16]Junho!$J$25</f>
        <v>20.16</v>
      </c>
      <c r="W20" s="3">
        <f>[16]Junho!$J$26</f>
        <v>21.6</v>
      </c>
      <c r="X20" s="3">
        <f>[16]Junho!$J$27</f>
        <v>23.040000000000003</v>
      </c>
      <c r="Y20" s="3">
        <f>[16]Junho!$J$28</f>
        <v>14.04</v>
      </c>
      <c r="Z20" s="3">
        <f>[16]Junho!$J$29</f>
        <v>20.16</v>
      </c>
      <c r="AA20" s="3">
        <f>[16]Junho!$J$30</f>
        <v>17.28</v>
      </c>
      <c r="AB20" s="3">
        <f>[16]Junho!$J$31</f>
        <v>18</v>
      </c>
      <c r="AC20" s="3">
        <f>[16]Junho!$J$32</f>
        <v>24.840000000000003</v>
      </c>
      <c r="AD20" s="3">
        <f>[16]Junho!$J$33</f>
        <v>28.44</v>
      </c>
      <c r="AE20" s="3">
        <f>[16]Junho!$J$34</f>
        <v>23.040000000000003</v>
      </c>
      <c r="AF20" s="16">
        <f t="shared" si="1"/>
        <v>49.32</v>
      </c>
      <c r="AG20" s="2"/>
    </row>
    <row r="21" spans="1:33" ht="17.100000000000001" customHeight="1" x14ac:dyDescent="0.2">
      <c r="A21" s="10" t="s">
        <v>13</v>
      </c>
      <c r="B21" s="3">
        <f>[17]Junho!$J$5</f>
        <v>16.559999999999999</v>
      </c>
      <c r="C21" s="3">
        <f>[17]Junho!$J$6</f>
        <v>29.880000000000003</v>
      </c>
      <c r="D21" s="3">
        <f>[17]Junho!$J$7</f>
        <v>33.840000000000003</v>
      </c>
      <c r="E21" s="3">
        <f>[17]Junho!$J$8</f>
        <v>48.6</v>
      </c>
      <c r="F21" s="3">
        <f>[17]Junho!$J$9</f>
        <v>37.800000000000004</v>
      </c>
      <c r="G21" s="3">
        <f>[17]Junho!$J$10</f>
        <v>38.519999999999996</v>
      </c>
      <c r="H21" s="3">
        <f>[17]Junho!$J$11</f>
        <v>41.4</v>
      </c>
      <c r="I21" s="3">
        <f>[17]Junho!$J$12</f>
        <v>24.12</v>
      </c>
      <c r="J21" s="3">
        <f>[17]Junho!$J$13</f>
        <v>24.12</v>
      </c>
      <c r="K21" s="3">
        <f>[17]Junho!$J$14</f>
        <v>25.56</v>
      </c>
      <c r="L21" s="3">
        <f>[17]Junho!$J$15</f>
        <v>17.64</v>
      </c>
      <c r="M21" s="3">
        <f>[17]Junho!$J$16</f>
        <v>32.04</v>
      </c>
      <c r="N21" s="3">
        <f>[17]Junho!$J$17</f>
        <v>32.76</v>
      </c>
      <c r="O21" s="3">
        <f>[17]Junho!$J$18</f>
        <v>28.8</v>
      </c>
      <c r="P21" s="3">
        <f>[17]Junho!$J$19</f>
        <v>25.92</v>
      </c>
      <c r="Q21" s="3">
        <f>[17]Junho!$J$20</f>
        <v>30.6</v>
      </c>
      <c r="R21" s="3">
        <f>[17]Junho!$J$21</f>
        <v>37.080000000000005</v>
      </c>
      <c r="S21" s="3">
        <f>[17]Junho!$J$22</f>
        <v>46.080000000000005</v>
      </c>
      <c r="T21" s="3">
        <f>[17]Junho!$J$23</f>
        <v>57.24</v>
      </c>
      <c r="U21" s="3">
        <f>[17]Junho!$J$24</f>
        <v>29.880000000000003</v>
      </c>
      <c r="V21" s="3">
        <f>[17]Junho!$J$25</f>
        <v>36.72</v>
      </c>
      <c r="W21" s="3">
        <f>[17]Junho!$J$26</f>
        <v>27.36</v>
      </c>
      <c r="X21" s="3">
        <f>[17]Junho!$J$27</f>
        <v>22.32</v>
      </c>
      <c r="Y21" s="3">
        <f>[17]Junho!$J$28</f>
        <v>21.96</v>
      </c>
      <c r="Z21" s="3">
        <f>[17]Junho!$J$29</f>
        <v>27</v>
      </c>
      <c r="AA21" s="3">
        <f>[17]Junho!$J$30</f>
        <v>34.56</v>
      </c>
      <c r="AB21" s="3">
        <f>[17]Junho!$J$31</f>
        <v>30.6</v>
      </c>
      <c r="AC21" s="3">
        <f>[17]Junho!$J$32</f>
        <v>39.24</v>
      </c>
      <c r="AD21" s="3">
        <f>[17]Junho!$J$33</f>
        <v>39.24</v>
      </c>
      <c r="AE21" s="3">
        <f>[17]Junho!$J$34</f>
        <v>30.96</v>
      </c>
      <c r="AF21" s="16">
        <f t="shared" si="1"/>
        <v>57.24</v>
      </c>
      <c r="AG21" s="2"/>
    </row>
    <row r="22" spans="1:33" ht="17.100000000000001" customHeight="1" x14ac:dyDescent="0.2">
      <c r="A22" s="10" t="s">
        <v>14</v>
      </c>
      <c r="B22" s="3">
        <f>[18]Junho!$J$5</f>
        <v>12.96</v>
      </c>
      <c r="C22" s="3">
        <f>[18]Junho!$J$6</f>
        <v>11.879999999999999</v>
      </c>
      <c r="D22" s="3">
        <f>[18]Junho!$J$7</f>
        <v>6.12</v>
      </c>
      <c r="E22" s="3">
        <f>[18]Junho!$J$8</f>
        <v>24.840000000000003</v>
      </c>
      <c r="F22" s="3">
        <f>[18]Junho!$J$9</f>
        <v>37.440000000000005</v>
      </c>
      <c r="G22" s="3">
        <f>[18]Junho!$J$10</f>
        <v>22.32</v>
      </c>
      <c r="H22" s="3">
        <f>[18]Junho!$J$11</f>
        <v>30.240000000000002</v>
      </c>
      <c r="I22" s="3">
        <f>[18]Junho!$J$12</f>
        <v>22.68</v>
      </c>
      <c r="J22" s="3">
        <f>[18]Junho!$J$13</f>
        <v>18.36</v>
      </c>
      <c r="K22" s="3">
        <f>[18]Junho!$J$14</f>
        <v>13.68</v>
      </c>
      <c r="L22" s="3">
        <f>[18]Junho!$J$15</f>
        <v>12.24</v>
      </c>
      <c r="M22" s="3">
        <f>[18]Junho!$J$16</f>
        <v>6.84</v>
      </c>
      <c r="N22" s="3">
        <f>[18]Junho!$J$17</f>
        <v>8.2799999999999994</v>
      </c>
      <c r="O22" s="3">
        <f>[18]Junho!$J$18</f>
        <v>11.879999999999999</v>
      </c>
      <c r="P22" s="3">
        <f>[18]Junho!$J$19</f>
        <v>13.32</v>
      </c>
      <c r="Q22" s="3">
        <f>[18]Junho!$J$20</f>
        <v>8.64</v>
      </c>
      <c r="R22" s="3">
        <f>[18]Junho!$J$21</f>
        <v>7.5600000000000005</v>
      </c>
      <c r="S22" s="3">
        <f>[18]Junho!$J$22</f>
        <v>9</v>
      </c>
      <c r="T22" s="3">
        <f>[18]Junho!$J$23</f>
        <v>16.559999999999999</v>
      </c>
      <c r="U22" s="3">
        <f>[18]Junho!$J$24</f>
        <v>41.76</v>
      </c>
      <c r="V22" s="3">
        <f>[18]Junho!$J$25</f>
        <v>30.6</v>
      </c>
      <c r="W22" s="3">
        <f>[18]Junho!$J$26</f>
        <v>31.680000000000003</v>
      </c>
      <c r="X22" s="3">
        <f>[18]Junho!$J$27</f>
        <v>18</v>
      </c>
      <c r="Y22" s="3">
        <f>[18]Junho!$J$28</f>
        <v>15.840000000000002</v>
      </c>
      <c r="Z22" s="3">
        <f>[18]Junho!$J$29</f>
        <v>11.879999999999999</v>
      </c>
      <c r="AA22" s="3">
        <f>[18]Junho!$J$30</f>
        <v>18.36</v>
      </c>
      <c r="AB22" s="3">
        <f>[18]Junho!$J$31</f>
        <v>15.48</v>
      </c>
      <c r="AC22" s="3">
        <f>[18]Junho!$J$32</f>
        <v>12.96</v>
      </c>
      <c r="AD22" s="3">
        <f>[18]Junho!$J$33</f>
        <v>14.4</v>
      </c>
      <c r="AE22" s="3">
        <f>[18]Junho!$J$34</f>
        <v>10.8</v>
      </c>
      <c r="AF22" s="16">
        <f t="shared" si="1"/>
        <v>41.76</v>
      </c>
      <c r="AG22" s="2"/>
    </row>
    <row r="23" spans="1:33" ht="17.100000000000001" customHeight="1" x14ac:dyDescent="0.2">
      <c r="A23" s="10" t="s">
        <v>15</v>
      </c>
      <c r="B23" s="3">
        <f>[19]Junho!$J$5</f>
        <v>19.079999999999998</v>
      </c>
      <c r="C23" s="3">
        <f>[19]Junho!$J$6</f>
        <v>29.16</v>
      </c>
      <c r="D23" s="3">
        <f>[19]Junho!$J$7</f>
        <v>41.4</v>
      </c>
      <c r="E23" s="3">
        <f>[19]Junho!$J$8</f>
        <v>52.56</v>
      </c>
      <c r="F23" s="3">
        <f>[19]Junho!$J$9</f>
        <v>27</v>
      </c>
      <c r="G23" s="3">
        <f>[19]Junho!$J$10</f>
        <v>16.559999999999999</v>
      </c>
      <c r="H23" s="3">
        <f>[19]Junho!$J$11</f>
        <v>33.119999999999997</v>
      </c>
      <c r="I23" s="3">
        <f>[19]Junho!$J$12</f>
        <v>34.92</v>
      </c>
      <c r="J23" s="3">
        <f>[19]Junho!$J$13</f>
        <v>23.040000000000003</v>
      </c>
      <c r="K23" s="3">
        <f>[19]Junho!$J$14</f>
        <v>36.72</v>
      </c>
      <c r="L23" s="3">
        <f>[19]Junho!$J$15</f>
        <v>38.880000000000003</v>
      </c>
      <c r="M23" s="3">
        <f>[19]Junho!$J$16</f>
        <v>33.480000000000004</v>
      </c>
      <c r="N23" s="3">
        <f>[19]Junho!$J$17</f>
        <v>38.880000000000003</v>
      </c>
      <c r="O23" s="3">
        <f>[19]Junho!$J$18</f>
        <v>33.480000000000004</v>
      </c>
      <c r="P23" s="3">
        <f>[19]Junho!$J$19</f>
        <v>24.840000000000003</v>
      </c>
      <c r="Q23" s="3">
        <f>[19]Junho!$J$20</f>
        <v>34.56</v>
      </c>
      <c r="R23" s="3">
        <f>[19]Junho!$J$21</f>
        <v>33.119999999999997</v>
      </c>
      <c r="S23" s="3">
        <f>[19]Junho!$J$22</f>
        <v>46.080000000000005</v>
      </c>
      <c r="T23" s="3" t="str">
        <f>[19]Junho!$J$23</f>
        <v>**</v>
      </c>
      <c r="U23" s="3">
        <f>[19]Junho!$J$24</f>
        <v>20.52</v>
      </c>
      <c r="V23" s="3">
        <f>[19]Junho!$J$25</f>
        <v>17.28</v>
      </c>
      <c r="W23" s="3">
        <f>[19]Junho!$J$26</f>
        <v>21.240000000000002</v>
      </c>
      <c r="X23" s="3">
        <f>[19]Junho!$J$27</f>
        <v>35.28</v>
      </c>
      <c r="Y23" s="3">
        <f>[19]Junho!$J$28</f>
        <v>37.080000000000005</v>
      </c>
      <c r="Z23" s="3">
        <f>[19]Junho!$J$29</f>
        <v>21.96</v>
      </c>
      <c r="AA23" s="3">
        <f>[19]Junho!$J$30</f>
        <v>40.680000000000007</v>
      </c>
      <c r="AB23" s="3">
        <f>[19]Junho!$J$31</f>
        <v>33.119999999999997</v>
      </c>
      <c r="AC23" s="3">
        <f>[19]Junho!$J$32</f>
        <v>31.680000000000003</v>
      </c>
      <c r="AD23" s="3">
        <f>[19]Junho!$J$33</f>
        <v>32.76</v>
      </c>
      <c r="AE23" s="3">
        <f>[19]Junho!$J$34</f>
        <v>27.720000000000002</v>
      </c>
      <c r="AF23" s="16">
        <f t="shared" si="1"/>
        <v>52.56</v>
      </c>
      <c r="AG23" s="2"/>
    </row>
    <row r="24" spans="1:33" ht="17.100000000000001" customHeight="1" x14ac:dyDescent="0.2">
      <c r="A24" s="10" t="s">
        <v>16</v>
      </c>
      <c r="B24" s="3">
        <f>[20]Junho!$J$5</f>
        <v>13.68</v>
      </c>
      <c r="C24" s="3">
        <f>[20]Junho!$J$6</f>
        <v>31.319999999999997</v>
      </c>
      <c r="D24" s="3">
        <f>[20]Junho!$J$7</f>
        <v>39.6</v>
      </c>
      <c r="E24" s="3">
        <f>[20]Junho!$J$8</f>
        <v>48.24</v>
      </c>
      <c r="F24" s="3">
        <f>[20]Junho!$J$9</f>
        <v>30.96</v>
      </c>
      <c r="G24" s="3">
        <f>[20]Junho!$J$10</f>
        <v>41.76</v>
      </c>
      <c r="H24" s="3">
        <f>[20]Junho!$J$11</f>
        <v>37.800000000000004</v>
      </c>
      <c r="I24" s="3">
        <f>[20]Junho!$J$12</f>
        <v>23.400000000000002</v>
      </c>
      <c r="J24" s="3">
        <f>[20]Junho!$J$13</f>
        <v>15.840000000000002</v>
      </c>
      <c r="K24" s="3">
        <f>[20]Junho!$J$14</f>
        <v>24.48</v>
      </c>
      <c r="L24" s="3">
        <f>[20]Junho!$J$15</f>
        <v>48.6</v>
      </c>
      <c r="M24" s="3">
        <f>[20]Junho!$J$16</f>
        <v>37.440000000000005</v>
      </c>
      <c r="N24" s="3">
        <f>[20]Junho!$J$17</f>
        <v>38.880000000000003</v>
      </c>
      <c r="O24" s="3">
        <f>[20]Junho!$J$18</f>
        <v>29.880000000000003</v>
      </c>
      <c r="P24" s="3">
        <f>[20]Junho!$J$19</f>
        <v>29.880000000000003</v>
      </c>
      <c r="Q24" s="3">
        <f>[20]Junho!$J$20</f>
        <v>44.28</v>
      </c>
      <c r="R24" s="3">
        <f>[20]Junho!$J$21</f>
        <v>36.72</v>
      </c>
      <c r="S24" s="3">
        <f>[20]Junho!$J$22</f>
        <v>45</v>
      </c>
      <c r="T24" s="3">
        <f>[20]Junho!$J$23</f>
        <v>21.240000000000002</v>
      </c>
      <c r="U24" s="3">
        <f>[20]Junho!$J$24</f>
        <v>29.16</v>
      </c>
      <c r="V24" s="3">
        <f>[20]Junho!$J$25</f>
        <v>16.559999999999999</v>
      </c>
      <c r="W24" s="3">
        <f>[20]Junho!$J$26</f>
        <v>28.8</v>
      </c>
      <c r="X24" s="3">
        <f>[20]Junho!$J$27</f>
        <v>16.920000000000002</v>
      </c>
      <c r="Y24" s="3">
        <f>[20]Junho!$J$28</f>
        <v>18</v>
      </c>
      <c r="Z24" s="3">
        <f>[20]Junho!$J$29</f>
        <v>32.04</v>
      </c>
      <c r="AA24" s="3">
        <f>[20]Junho!$J$30</f>
        <v>15.120000000000001</v>
      </c>
      <c r="AB24" s="3">
        <f>[20]Junho!$J$31</f>
        <v>25.92</v>
      </c>
      <c r="AC24" s="3">
        <f>[20]Junho!$J$32</f>
        <v>36.36</v>
      </c>
      <c r="AD24" s="3">
        <f>[20]Junho!$J$33</f>
        <v>38.519999999999996</v>
      </c>
      <c r="AE24" s="3">
        <f>[20]Junho!$J$34</f>
        <v>33.119999999999997</v>
      </c>
      <c r="AF24" s="16">
        <f t="shared" si="1"/>
        <v>48.6</v>
      </c>
      <c r="AG24" s="2"/>
    </row>
    <row r="25" spans="1:33" ht="17.100000000000001" customHeight="1" x14ac:dyDescent="0.2">
      <c r="A25" s="10" t="s">
        <v>17</v>
      </c>
      <c r="B25" s="3">
        <f>[21]Junho!$J$5</f>
        <v>32.4</v>
      </c>
      <c r="C25" s="3">
        <f>[21]Junho!$J$6</f>
        <v>27.36</v>
      </c>
      <c r="D25" s="3">
        <f>[21]Junho!$J$7</f>
        <v>31.319999999999997</v>
      </c>
      <c r="E25" s="3">
        <f>[21]Junho!$J$8</f>
        <v>55.440000000000005</v>
      </c>
      <c r="F25" s="3">
        <f>[21]Junho!$J$9</f>
        <v>34.200000000000003</v>
      </c>
      <c r="G25" s="3">
        <f>[21]Junho!$J$10</f>
        <v>38.159999999999997</v>
      </c>
      <c r="H25" s="3">
        <f>[21]Junho!$J$11</f>
        <v>32.76</v>
      </c>
      <c r="I25" s="3">
        <f>[21]Junho!$J$12</f>
        <v>19.8</v>
      </c>
      <c r="J25" s="3">
        <f>[21]Junho!$J$13</f>
        <v>25.2</v>
      </c>
      <c r="K25" s="3">
        <f>[21]Junho!$J$14</f>
        <v>27.720000000000002</v>
      </c>
      <c r="L25" s="3">
        <f>[21]Junho!$J$15</f>
        <v>23.759999999999998</v>
      </c>
      <c r="M25" s="3">
        <f>[21]Junho!$J$16</f>
        <v>26.28</v>
      </c>
      <c r="N25" s="3">
        <f>[21]Junho!$J$17</f>
        <v>29.16</v>
      </c>
      <c r="O25" s="3">
        <f>[21]Junho!$J$18</f>
        <v>22.68</v>
      </c>
      <c r="P25" s="3">
        <f>[21]Junho!$J$19</f>
        <v>19.440000000000001</v>
      </c>
      <c r="Q25" s="3">
        <f>[21]Junho!$J$20</f>
        <v>20.52</v>
      </c>
      <c r="R25" s="3">
        <f>[21]Junho!$J$21</f>
        <v>30.240000000000002</v>
      </c>
      <c r="S25" s="3">
        <f>[21]Junho!$J$22</f>
        <v>67.680000000000007</v>
      </c>
      <c r="T25" s="3">
        <f>[21]Junho!$J$23</f>
        <v>54.36</v>
      </c>
      <c r="U25" s="3">
        <f>[21]Junho!$J$24</f>
        <v>35.28</v>
      </c>
      <c r="V25" s="3">
        <f>[21]Junho!$J$25</f>
        <v>28.08</v>
      </c>
      <c r="W25" s="3">
        <f>[21]Junho!$J$26</f>
        <v>29.16</v>
      </c>
      <c r="X25" s="3">
        <f>[21]Junho!$J$27</f>
        <v>21.240000000000002</v>
      </c>
      <c r="Y25" s="3">
        <f>[21]Junho!$J$28</f>
        <v>19.440000000000001</v>
      </c>
      <c r="Z25" s="3">
        <f>[21]Junho!$J$29</f>
        <v>21.240000000000002</v>
      </c>
      <c r="AA25" s="3">
        <f>[21]Junho!$J$30</f>
        <v>24.840000000000003</v>
      </c>
      <c r="AB25" s="3">
        <f>[21]Junho!$J$31</f>
        <v>26.64</v>
      </c>
      <c r="AC25" s="3">
        <f>[21]Junho!$J$32</f>
        <v>30.240000000000002</v>
      </c>
      <c r="AD25" s="3">
        <f>[21]Junho!$J$33</f>
        <v>31.319999999999997</v>
      </c>
      <c r="AE25" s="3">
        <f>[21]Junho!$J$34</f>
        <v>33.840000000000003</v>
      </c>
      <c r="AF25" s="16">
        <f t="shared" si="1"/>
        <v>67.680000000000007</v>
      </c>
      <c r="AG25" s="2"/>
    </row>
    <row r="26" spans="1:33" ht="17.100000000000001" customHeight="1" x14ac:dyDescent="0.2">
      <c r="A26" s="10" t="s">
        <v>18</v>
      </c>
      <c r="B26" s="3">
        <f>[22]Junho!$J$5</f>
        <v>19.440000000000001</v>
      </c>
      <c r="C26" s="3">
        <f>[22]Junho!$J$6</f>
        <v>25.2</v>
      </c>
      <c r="D26" s="3">
        <f>[22]Junho!$J$7</f>
        <v>36</v>
      </c>
      <c r="E26" s="3">
        <f>[22]Junho!$J$8</f>
        <v>68.039999999999992</v>
      </c>
      <c r="F26" s="3">
        <f>[22]Junho!$J$9</f>
        <v>29.52</v>
      </c>
      <c r="G26" s="3">
        <f>[22]Junho!$J$10</f>
        <v>30.240000000000002</v>
      </c>
      <c r="H26" s="3">
        <f>[22]Junho!$J$11</f>
        <v>39.6</v>
      </c>
      <c r="I26" s="3">
        <f>[22]Junho!$J$12</f>
        <v>21.6</v>
      </c>
      <c r="J26" s="3">
        <f>[22]Junho!$J$13</f>
        <v>31.680000000000003</v>
      </c>
      <c r="K26" s="3">
        <f>[22]Junho!$J$14</f>
        <v>33.119999999999997</v>
      </c>
      <c r="L26" s="3">
        <f>[22]Junho!$J$15</f>
        <v>23.040000000000003</v>
      </c>
      <c r="M26" s="3">
        <f>[22]Junho!$J$16</f>
        <v>25.92</v>
      </c>
      <c r="N26" s="3">
        <f>[22]Junho!$J$17</f>
        <v>29.16</v>
      </c>
      <c r="O26" s="3">
        <f>[22]Junho!$J$18</f>
        <v>24.12</v>
      </c>
      <c r="P26" s="3">
        <f>[22]Junho!$J$19</f>
        <v>25.2</v>
      </c>
      <c r="Q26" s="3">
        <f>[22]Junho!$J$20</f>
        <v>21.240000000000002</v>
      </c>
      <c r="R26" s="3">
        <f>[22]Junho!$J$21</f>
        <v>31.319999999999997</v>
      </c>
      <c r="S26" s="3">
        <f>[22]Junho!$J$22</f>
        <v>47.16</v>
      </c>
      <c r="T26" s="3">
        <f>[22]Junho!$J$23</f>
        <v>66.239999999999995</v>
      </c>
      <c r="U26" s="3">
        <f>[22]Junho!$J$24</f>
        <v>47.519999999999996</v>
      </c>
      <c r="V26" s="3">
        <f>[22]Junho!$J$25</f>
        <v>77.039999999999992</v>
      </c>
      <c r="W26" s="3">
        <f>[22]Junho!$J$26</f>
        <v>43.56</v>
      </c>
      <c r="X26" s="3">
        <f>[22]Junho!$J$27</f>
        <v>33.119999999999997</v>
      </c>
      <c r="Y26" s="3">
        <f>[22]Junho!$J$28</f>
        <v>30.6</v>
      </c>
      <c r="Z26" s="3">
        <f>[22]Junho!$J$29</f>
        <v>24.12</v>
      </c>
      <c r="AA26" s="3">
        <f>[22]Junho!$J$30</f>
        <v>37.080000000000005</v>
      </c>
      <c r="AB26" s="3">
        <f>[22]Junho!$J$31</f>
        <v>32.04</v>
      </c>
      <c r="AC26" s="3">
        <f>[22]Junho!$J$32</f>
        <v>31.680000000000003</v>
      </c>
      <c r="AD26" s="3">
        <f>[22]Junho!$J$33</f>
        <v>30.240000000000002</v>
      </c>
      <c r="AE26" s="3">
        <f>[22]Junho!$J$34</f>
        <v>29.16</v>
      </c>
      <c r="AF26" s="16">
        <f t="shared" si="1"/>
        <v>77.039999999999992</v>
      </c>
      <c r="AG26" s="2"/>
    </row>
    <row r="27" spans="1:33" ht="17.100000000000001" customHeight="1" x14ac:dyDescent="0.2">
      <c r="A27" s="10" t="s">
        <v>19</v>
      </c>
      <c r="B27" s="3">
        <f>[23]Junho!$J$5</f>
        <v>17.28</v>
      </c>
      <c r="C27" s="3">
        <f>[23]Junho!$J$6</f>
        <v>30.96</v>
      </c>
      <c r="D27" s="3">
        <f>[23]Junho!$J$7</f>
        <v>28.08</v>
      </c>
      <c r="E27" s="3">
        <f>[23]Junho!$J$8</f>
        <v>44.28</v>
      </c>
      <c r="F27" s="3">
        <f>[23]Junho!$J$9</f>
        <v>37.800000000000004</v>
      </c>
      <c r="G27" s="3">
        <f>[23]Junho!$J$10</f>
        <v>30.6</v>
      </c>
      <c r="H27" s="3">
        <f>[23]Junho!$J$11</f>
        <v>33.119999999999997</v>
      </c>
      <c r="I27" s="3">
        <f>[23]Junho!$J$12</f>
        <v>23.400000000000002</v>
      </c>
      <c r="J27" s="3">
        <f>[23]Junho!$J$13</f>
        <v>29.52</v>
      </c>
      <c r="K27" s="3">
        <f>[23]Junho!$J$14</f>
        <v>29.16</v>
      </c>
      <c r="L27" s="3">
        <f>[23]Junho!$J$15</f>
        <v>19.8</v>
      </c>
      <c r="M27" s="3">
        <f>[23]Junho!$J$16</f>
        <v>33.119999999999997</v>
      </c>
      <c r="N27" s="3">
        <f>[23]Junho!$J$17</f>
        <v>33.119999999999997</v>
      </c>
      <c r="O27" s="3">
        <f>[23]Junho!$J$18</f>
        <v>28.8</v>
      </c>
      <c r="P27" s="3">
        <f>[23]Junho!$J$19</f>
        <v>25.56</v>
      </c>
      <c r="Q27" s="3">
        <f>[23]Junho!$J$20</f>
        <v>62.639999999999993</v>
      </c>
      <c r="R27" s="3">
        <f>[23]Junho!$J$21</f>
        <v>29.880000000000003</v>
      </c>
      <c r="S27" s="3">
        <f>[23]Junho!$J$22</f>
        <v>29.52</v>
      </c>
      <c r="T27" s="3">
        <f>[23]Junho!$J$23</f>
        <v>32.04</v>
      </c>
      <c r="U27" s="3">
        <f>[23]Junho!$J$24</f>
        <v>31.680000000000003</v>
      </c>
      <c r="V27" s="3">
        <f>[23]Junho!$J$25</f>
        <v>16.920000000000002</v>
      </c>
      <c r="W27" s="3">
        <f>[23]Junho!$J$26</f>
        <v>36.72</v>
      </c>
      <c r="X27" s="3">
        <f>[23]Junho!$J$27</f>
        <v>31.319999999999997</v>
      </c>
      <c r="Y27" s="3">
        <f>[23]Junho!$J$28</f>
        <v>32.4</v>
      </c>
      <c r="Z27" s="3">
        <f>[23]Junho!$J$29</f>
        <v>19.8</v>
      </c>
      <c r="AA27" s="3">
        <f>[23]Junho!$J$30</f>
        <v>39.6</v>
      </c>
      <c r="AB27" s="3">
        <f>[23]Junho!$J$31</f>
        <v>35.28</v>
      </c>
      <c r="AC27" s="3">
        <f>[23]Junho!$J$32</f>
        <v>38.159999999999997</v>
      </c>
      <c r="AD27" s="3">
        <f>[23]Junho!$J$33</f>
        <v>36</v>
      </c>
      <c r="AE27" s="3">
        <f>[23]Junho!$J$34</f>
        <v>33.480000000000004</v>
      </c>
      <c r="AF27" s="16">
        <f t="shared" si="1"/>
        <v>62.639999999999993</v>
      </c>
      <c r="AG27" s="2"/>
    </row>
    <row r="28" spans="1:33" ht="17.100000000000001" customHeight="1" x14ac:dyDescent="0.2">
      <c r="A28" s="10" t="s">
        <v>31</v>
      </c>
      <c r="B28" s="3">
        <f>[24]Junho!$J$5</f>
        <v>44.800000000000004</v>
      </c>
      <c r="C28" s="3">
        <f>[24]Junho!$J$6</f>
        <v>27.200000000000003</v>
      </c>
      <c r="D28" s="3">
        <f>[24]Junho!$J$7</f>
        <v>29.760000000000005</v>
      </c>
      <c r="E28" s="3">
        <f>[24]Junho!$J$8</f>
        <v>47.360000000000007</v>
      </c>
      <c r="F28" s="3">
        <f>[24]Junho!$J$9</f>
        <v>31.360000000000003</v>
      </c>
      <c r="G28" s="3">
        <f>[24]Junho!$J$10</f>
        <v>40.64</v>
      </c>
      <c r="H28" s="3">
        <f>[24]Junho!$J$11</f>
        <v>40.64</v>
      </c>
      <c r="I28" s="3">
        <f>[24]Junho!$J$12</f>
        <v>19.52</v>
      </c>
      <c r="J28" s="3">
        <f>[24]Junho!$J$13</f>
        <v>24.64</v>
      </c>
      <c r="K28" s="3">
        <f>[24]Junho!$J$14</f>
        <v>27.200000000000003</v>
      </c>
      <c r="L28" s="3">
        <f>[24]Junho!$J$15</f>
        <v>20.8</v>
      </c>
      <c r="M28" s="3">
        <f>[24]Junho!$J$16</f>
        <v>26.24</v>
      </c>
      <c r="N28" s="3">
        <f>[24]Junho!$J$17</f>
        <v>28.160000000000004</v>
      </c>
      <c r="O28" s="3">
        <f>[24]Junho!$J$18</f>
        <v>32.64</v>
      </c>
      <c r="P28" s="3">
        <f>[24]Junho!$J$19</f>
        <v>24.64</v>
      </c>
      <c r="Q28" s="3">
        <f>[24]Junho!$J$20</f>
        <v>21.76</v>
      </c>
      <c r="R28" s="3">
        <f>[24]Junho!$J$21</f>
        <v>29.760000000000005</v>
      </c>
      <c r="S28" s="3">
        <f>[24]Junho!$J$22</f>
        <v>45.760000000000005</v>
      </c>
      <c r="T28" s="3">
        <f>[24]Junho!$J$23</f>
        <v>51.84</v>
      </c>
      <c r="U28" s="3">
        <f>[24]Junho!$J$24</f>
        <v>39.360000000000007</v>
      </c>
      <c r="V28" s="3">
        <f>[24]Junho!$J$25</f>
        <v>40</v>
      </c>
      <c r="W28" s="3">
        <f>[24]Junho!$J$26</f>
        <v>22.080000000000002</v>
      </c>
      <c r="X28" s="3">
        <f>[24]Junho!$J$27</f>
        <v>24.96</v>
      </c>
      <c r="Y28" s="3">
        <f>[24]Junho!$J$28</f>
        <v>19.52</v>
      </c>
      <c r="Z28" s="3">
        <f>[24]Junho!$J$29</f>
        <v>24.64</v>
      </c>
      <c r="AA28" s="3">
        <f>[24]Junho!$J$30</f>
        <v>23.36</v>
      </c>
      <c r="AB28" s="3">
        <f>[24]Junho!$J$31</f>
        <v>31.360000000000003</v>
      </c>
      <c r="AC28" s="3">
        <f>[24]Junho!$J$32</f>
        <v>30.080000000000002</v>
      </c>
      <c r="AD28" s="3">
        <f>[24]Junho!$J$33</f>
        <v>32.96</v>
      </c>
      <c r="AE28" s="3">
        <f>[24]Junho!$J$34</f>
        <v>25.28</v>
      </c>
      <c r="AF28" s="16">
        <f t="shared" si="1"/>
        <v>51.84</v>
      </c>
      <c r="AG28" s="2"/>
    </row>
    <row r="29" spans="1:33" ht="17.100000000000001" customHeight="1" x14ac:dyDescent="0.2">
      <c r="A29" s="10" t="s">
        <v>20</v>
      </c>
      <c r="B29" s="3">
        <f>[25]Junho!$J$5</f>
        <v>20.8</v>
      </c>
      <c r="C29" s="3">
        <f>[25]Junho!$J$6</f>
        <v>20.480000000000004</v>
      </c>
      <c r="D29" s="3">
        <f>[25]Junho!$J$7</f>
        <v>19.840000000000003</v>
      </c>
      <c r="E29" s="3">
        <f>[25]Junho!$J$8</f>
        <v>43.52</v>
      </c>
      <c r="F29" s="3">
        <f>[25]Junho!$J$9</f>
        <v>27.52</v>
      </c>
      <c r="G29" s="3">
        <f>[25]Junho!$J$10</f>
        <v>15.36</v>
      </c>
      <c r="H29" s="3">
        <f>[25]Junho!$J$11</f>
        <v>29.12</v>
      </c>
      <c r="I29" s="3">
        <f>[25]Junho!$J$12</f>
        <v>14.080000000000002</v>
      </c>
      <c r="J29" s="3">
        <f>[25]Junho!$J$13</f>
        <v>18.559999999999999</v>
      </c>
      <c r="K29" s="3">
        <f>[25]Junho!$J$14</f>
        <v>21.12</v>
      </c>
      <c r="L29" s="3">
        <f>[25]Junho!$J$15</f>
        <v>20.480000000000004</v>
      </c>
      <c r="M29" s="3">
        <f>[25]Junho!$J$16</f>
        <v>19.200000000000003</v>
      </c>
      <c r="N29" s="3">
        <f>[25]Junho!$J$17</f>
        <v>15.680000000000001</v>
      </c>
      <c r="O29" s="3">
        <f>[25]Junho!$J$18</f>
        <v>17.28</v>
      </c>
      <c r="P29" s="3">
        <f>[25]Junho!$J$19</f>
        <v>17.919999999999998</v>
      </c>
      <c r="Q29" s="3">
        <f>[25]Junho!$J$20</f>
        <v>19.52</v>
      </c>
      <c r="R29" s="3">
        <f>[25]Junho!$J$21</f>
        <v>26.24</v>
      </c>
      <c r="S29" s="3">
        <f>[25]Junho!$J$22</f>
        <v>36.480000000000004</v>
      </c>
      <c r="T29" s="3">
        <f>[25]Junho!$J$23</f>
        <v>37.44</v>
      </c>
      <c r="U29" s="3">
        <f>[25]Junho!$J$24</f>
        <v>25.6</v>
      </c>
      <c r="V29" s="3">
        <f>[25]Junho!$J$25</f>
        <v>51.52000000000001</v>
      </c>
      <c r="W29" s="3">
        <f>[25]Junho!$J$26</f>
        <v>23.680000000000003</v>
      </c>
      <c r="X29" s="3">
        <f>[25]Junho!$J$27</f>
        <v>17.600000000000001</v>
      </c>
      <c r="Y29" s="3">
        <f>[25]Junho!$J$28</f>
        <v>11.840000000000002</v>
      </c>
      <c r="Z29" s="3">
        <f>[25]Junho!$J$29</f>
        <v>12.48</v>
      </c>
      <c r="AA29" s="3">
        <f>[25]Junho!$J$30</f>
        <v>18.559999999999999</v>
      </c>
      <c r="AB29" s="3">
        <f>[25]Junho!$J$31</f>
        <v>21.44</v>
      </c>
      <c r="AC29" s="3">
        <f>[25]Junho!$J$32</f>
        <v>25.92</v>
      </c>
      <c r="AD29" s="3">
        <f>[25]Junho!$J$33</f>
        <v>20.16</v>
      </c>
      <c r="AE29" s="3">
        <f>[25]Junho!$J$34</f>
        <v>15.36</v>
      </c>
      <c r="AF29" s="16">
        <f t="shared" si="1"/>
        <v>51.52000000000001</v>
      </c>
      <c r="AG29" s="2"/>
    </row>
    <row r="30" spans="1:33" s="5" customFormat="1" ht="17.100000000000001" customHeight="1" x14ac:dyDescent="0.2">
      <c r="A30" s="14" t="s">
        <v>33</v>
      </c>
      <c r="B30" s="21">
        <f>MAX(B5:B29)</f>
        <v>44.800000000000004</v>
      </c>
      <c r="C30" s="21">
        <f t="shared" ref="C30:AE30" si="2">MAX(C5:C29)</f>
        <v>31.680000000000003</v>
      </c>
      <c r="D30" s="21">
        <f t="shared" si="2"/>
        <v>58.24</v>
      </c>
      <c r="E30" s="21">
        <f t="shared" si="2"/>
        <v>69.12</v>
      </c>
      <c r="F30" s="21">
        <f t="shared" si="2"/>
        <v>49.32</v>
      </c>
      <c r="G30" s="21">
        <f t="shared" si="2"/>
        <v>43.56</v>
      </c>
      <c r="H30" s="21">
        <f t="shared" si="2"/>
        <v>48.32</v>
      </c>
      <c r="I30" s="21">
        <f t="shared" si="2"/>
        <v>99.328000000000003</v>
      </c>
      <c r="J30" s="21">
        <f t="shared" si="2"/>
        <v>42.84</v>
      </c>
      <c r="K30" s="21">
        <f t="shared" si="2"/>
        <v>36.72</v>
      </c>
      <c r="L30" s="21">
        <f t="shared" si="2"/>
        <v>48.6</v>
      </c>
      <c r="M30" s="21">
        <f t="shared" si="2"/>
        <v>37.440000000000005</v>
      </c>
      <c r="N30" s="21">
        <f t="shared" si="2"/>
        <v>38.880000000000003</v>
      </c>
      <c r="O30" s="21">
        <f t="shared" si="2"/>
        <v>33.480000000000004</v>
      </c>
      <c r="P30" s="21">
        <f t="shared" si="2"/>
        <v>29.880000000000003</v>
      </c>
      <c r="Q30" s="21">
        <f t="shared" si="2"/>
        <v>62.639999999999993</v>
      </c>
      <c r="R30" s="21">
        <f t="shared" si="2"/>
        <v>40.32</v>
      </c>
      <c r="S30" s="21">
        <f t="shared" si="2"/>
        <v>69.48</v>
      </c>
      <c r="T30" s="21">
        <f t="shared" si="2"/>
        <v>66.239999999999995</v>
      </c>
      <c r="U30" s="21">
        <f t="shared" si="2"/>
        <v>58.32</v>
      </c>
      <c r="V30" s="21">
        <f t="shared" si="2"/>
        <v>77.039999999999992</v>
      </c>
      <c r="W30" s="21">
        <f t="shared" si="2"/>
        <v>54.36</v>
      </c>
      <c r="X30" s="21">
        <f t="shared" si="2"/>
        <v>35.28</v>
      </c>
      <c r="Y30" s="21">
        <f t="shared" si="2"/>
        <v>37.080000000000005</v>
      </c>
      <c r="Z30" s="21">
        <f t="shared" si="2"/>
        <v>32.04</v>
      </c>
      <c r="AA30" s="21">
        <f t="shared" si="2"/>
        <v>40.680000000000007</v>
      </c>
      <c r="AB30" s="21">
        <f t="shared" si="2"/>
        <v>38.880000000000003</v>
      </c>
      <c r="AC30" s="21">
        <f t="shared" si="2"/>
        <v>39.24</v>
      </c>
      <c r="AD30" s="21">
        <f t="shared" si="2"/>
        <v>39.24</v>
      </c>
      <c r="AE30" s="21">
        <f t="shared" si="2"/>
        <v>33.840000000000003</v>
      </c>
      <c r="AF30" s="25">
        <f>MAX(AF5:AF29)</f>
        <v>99.328000000000003</v>
      </c>
      <c r="AG30" s="19"/>
    </row>
    <row r="31" spans="1:33" x14ac:dyDescent="0.2">
      <c r="AF31" s="18"/>
      <c r="AG31" s="2"/>
    </row>
    <row r="32" spans="1:33" x14ac:dyDescent="0.2">
      <c r="AF32" s="18"/>
      <c r="AG32" s="2"/>
    </row>
    <row r="33" spans="32:33" x14ac:dyDescent="0.2">
      <c r="AF33" s="18"/>
      <c r="AG33" s="2"/>
    </row>
    <row r="34" spans="32:33" x14ac:dyDescent="0.2">
      <c r="AF34" s="18"/>
      <c r="AG34" s="2"/>
    </row>
    <row r="35" spans="32:33" x14ac:dyDescent="0.2">
      <c r="AF35" s="18"/>
      <c r="AG35" s="2"/>
    </row>
  </sheetData>
  <mergeCells count="33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M3:M4"/>
    <mergeCell ref="V3:V4"/>
    <mergeCell ref="U3:U4"/>
    <mergeCell ref="Q3:Q4"/>
    <mergeCell ref="R3:R4"/>
    <mergeCell ref="S3:S4"/>
    <mergeCell ref="T3:T4"/>
    <mergeCell ref="N3:N4"/>
    <mergeCell ref="B2:AF2"/>
    <mergeCell ref="A1:AF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0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2022-03-10T16:51:34Z</dcterms:modified>
</cp:coreProperties>
</file>