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F29" i="13" l="1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C13" i="15"/>
  <c r="AD7" i="12" l="1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B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L29" i="14"/>
  <c r="L28" i="14"/>
  <c r="L27" i="14"/>
  <c r="L26" i="14"/>
  <c r="L25" i="14"/>
  <c r="L24" i="14"/>
  <c r="L23" i="14"/>
  <c r="L22" i="14"/>
  <c r="L21" i="14"/>
  <c r="L20" i="14"/>
  <c r="L19" i="14"/>
  <c r="L18" i="14"/>
  <c r="L16" i="14"/>
  <c r="L15" i="14"/>
  <c r="L14" i="14"/>
  <c r="L13" i="14"/>
  <c r="L12" i="14"/>
  <c r="L11" i="14"/>
  <c r="L10" i="14"/>
  <c r="L9" i="14"/>
  <c r="L7" i="14"/>
  <c r="L6" i="14"/>
  <c r="L5" i="14"/>
  <c r="L29" i="15"/>
  <c r="L28" i="15"/>
  <c r="L27" i="15"/>
  <c r="L26" i="15"/>
  <c r="L25" i="15"/>
  <c r="L24" i="15"/>
  <c r="L23" i="15"/>
  <c r="L22" i="15"/>
  <c r="L21" i="15"/>
  <c r="L20" i="15"/>
  <c r="L19" i="15"/>
  <c r="L18" i="15"/>
  <c r="L16" i="15"/>
  <c r="L15" i="15"/>
  <c r="L14" i="15"/>
  <c r="L13" i="15"/>
  <c r="L12" i="15"/>
  <c r="L11" i="15"/>
  <c r="L10" i="15"/>
  <c r="L9" i="15"/>
  <c r="L7" i="15"/>
  <c r="L6" i="15"/>
  <c r="L5" i="15"/>
  <c r="L29" i="13"/>
  <c r="L28" i="13"/>
  <c r="L27" i="13"/>
  <c r="L26" i="13"/>
  <c r="L25" i="13"/>
  <c r="L24" i="13"/>
  <c r="L23" i="13"/>
  <c r="L22" i="13"/>
  <c r="L21" i="13"/>
  <c r="L20" i="13"/>
  <c r="L19" i="13"/>
  <c r="L18" i="13"/>
  <c r="L16" i="13"/>
  <c r="L15" i="13"/>
  <c r="L14" i="13"/>
  <c r="L13" i="13"/>
  <c r="L12" i="13"/>
  <c r="L11" i="13"/>
  <c r="L10" i="13"/>
  <c r="L9" i="13"/>
  <c r="L7" i="13"/>
  <c r="L6" i="13"/>
  <c r="L5" i="13"/>
  <c r="L29" i="12"/>
  <c r="L28" i="12"/>
  <c r="L27" i="12"/>
  <c r="L26" i="12"/>
  <c r="L25" i="12"/>
  <c r="L24" i="12"/>
  <c r="L23" i="12"/>
  <c r="L22" i="12"/>
  <c r="L21" i="12"/>
  <c r="L20" i="12"/>
  <c r="L19" i="12"/>
  <c r="L18" i="12"/>
  <c r="L16" i="12"/>
  <c r="L15" i="12"/>
  <c r="L14" i="12"/>
  <c r="L13" i="12"/>
  <c r="L12" i="12"/>
  <c r="L11" i="12"/>
  <c r="L10" i="12"/>
  <c r="L9" i="12"/>
  <c r="L6" i="12"/>
  <c r="L5" i="12"/>
  <c r="L30" i="12" s="1"/>
  <c r="L29" i="9"/>
  <c r="L28" i="9"/>
  <c r="L27" i="9"/>
  <c r="L26" i="9"/>
  <c r="L25" i="9"/>
  <c r="L24" i="9"/>
  <c r="L23" i="9"/>
  <c r="L22" i="9"/>
  <c r="L21" i="9"/>
  <c r="L20" i="9"/>
  <c r="L19" i="9"/>
  <c r="L18" i="9"/>
  <c r="L16" i="9"/>
  <c r="L15" i="9"/>
  <c r="L14" i="9"/>
  <c r="L13" i="9"/>
  <c r="L12" i="9"/>
  <c r="L11" i="9"/>
  <c r="L10" i="9"/>
  <c r="L9" i="9"/>
  <c r="L7" i="9"/>
  <c r="L6" i="9"/>
  <c r="L5" i="9"/>
  <c r="L29" i="8"/>
  <c r="L28" i="8"/>
  <c r="L27" i="8"/>
  <c r="L26" i="8"/>
  <c r="L25" i="8"/>
  <c r="L24" i="8"/>
  <c r="L23" i="8"/>
  <c r="L22" i="8"/>
  <c r="L21" i="8"/>
  <c r="L20" i="8"/>
  <c r="L19" i="8"/>
  <c r="L18" i="8"/>
  <c r="L16" i="8"/>
  <c r="L15" i="8"/>
  <c r="L14" i="8"/>
  <c r="L13" i="8"/>
  <c r="L12" i="8"/>
  <c r="L11" i="8"/>
  <c r="L10" i="8"/>
  <c r="L9" i="8"/>
  <c r="L7" i="8"/>
  <c r="L6" i="8"/>
  <c r="L5" i="8"/>
  <c r="L29" i="7"/>
  <c r="L28" i="7"/>
  <c r="L27" i="7"/>
  <c r="L26" i="7"/>
  <c r="L25" i="7"/>
  <c r="L24" i="7"/>
  <c r="L23" i="7"/>
  <c r="L22" i="7"/>
  <c r="L21" i="7"/>
  <c r="L20" i="7"/>
  <c r="L19" i="7"/>
  <c r="L18" i="7"/>
  <c r="L16" i="7"/>
  <c r="L15" i="7"/>
  <c r="L14" i="7"/>
  <c r="L13" i="7"/>
  <c r="L12" i="7"/>
  <c r="L11" i="7"/>
  <c r="L10" i="7"/>
  <c r="L9" i="7"/>
  <c r="L7" i="7"/>
  <c r="L6" i="7"/>
  <c r="L5" i="7"/>
  <c r="L29" i="6"/>
  <c r="L28" i="6"/>
  <c r="L27" i="6"/>
  <c r="L26" i="6"/>
  <c r="L25" i="6"/>
  <c r="L24" i="6"/>
  <c r="L23" i="6"/>
  <c r="L22" i="6"/>
  <c r="L21" i="6"/>
  <c r="L20" i="6"/>
  <c r="L19" i="6"/>
  <c r="L18" i="6"/>
  <c r="L16" i="6"/>
  <c r="L15" i="6"/>
  <c r="L14" i="6"/>
  <c r="L13" i="6"/>
  <c r="L12" i="6"/>
  <c r="L11" i="6"/>
  <c r="L10" i="6"/>
  <c r="L9" i="6"/>
  <c r="L6" i="6"/>
  <c r="L5" i="6"/>
  <c r="L29" i="5"/>
  <c r="L28" i="5"/>
  <c r="L27" i="5"/>
  <c r="L26" i="5"/>
  <c r="L25" i="5"/>
  <c r="L24" i="5"/>
  <c r="L23" i="5"/>
  <c r="L22" i="5"/>
  <c r="L21" i="5"/>
  <c r="L20" i="5"/>
  <c r="L19" i="5"/>
  <c r="L18" i="5"/>
  <c r="L16" i="5"/>
  <c r="L15" i="5"/>
  <c r="L14" i="5"/>
  <c r="L13" i="5"/>
  <c r="L12" i="5"/>
  <c r="L11" i="5"/>
  <c r="L10" i="5"/>
  <c r="L9" i="5"/>
  <c r="L7" i="5"/>
  <c r="L6" i="5"/>
  <c r="L5" i="5"/>
  <c r="L29" i="4"/>
  <c r="L28" i="4"/>
  <c r="L27" i="4"/>
  <c r="L26" i="4"/>
  <c r="L25" i="4"/>
  <c r="L24" i="4"/>
  <c r="L23" i="4"/>
  <c r="L22" i="4"/>
  <c r="L21" i="4"/>
  <c r="L20" i="4"/>
  <c r="L19" i="4"/>
  <c r="L18" i="4"/>
  <c r="L16" i="4"/>
  <c r="L15" i="4"/>
  <c r="L14" i="4"/>
  <c r="L13" i="4"/>
  <c r="L12" i="4"/>
  <c r="L11" i="4"/>
  <c r="L10" i="4"/>
  <c r="L9" i="4"/>
  <c r="L7" i="4"/>
  <c r="L6" i="4"/>
  <c r="L5" i="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B9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K5" i="14"/>
  <c r="J5" i="14"/>
  <c r="I5" i="14"/>
  <c r="H5" i="14"/>
  <c r="G5" i="14"/>
  <c r="F5" i="14"/>
  <c r="E5" i="14"/>
  <c r="D5" i="14"/>
  <c r="C5" i="14"/>
  <c r="B5" i="14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K18" i="15"/>
  <c r="J18" i="15"/>
  <c r="I18" i="15"/>
  <c r="H18" i="15"/>
  <c r="G18" i="15"/>
  <c r="F18" i="15"/>
  <c r="E18" i="15"/>
  <c r="D18" i="15"/>
  <c r="C18" i="15"/>
  <c r="B18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K9" i="15"/>
  <c r="J9" i="15"/>
  <c r="I9" i="15"/>
  <c r="H9" i="15"/>
  <c r="G9" i="15"/>
  <c r="F9" i="15"/>
  <c r="E9" i="15"/>
  <c r="D9" i="15"/>
  <c r="C9" i="15"/>
  <c r="B9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C30" i="15" s="1"/>
  <c r="AB5" i="15"/>
  <c r="AA5" i="15"/>
  <c r="Z5" i="15"/>
  <c r="Y5" i="15"/>
  <c r="Y30" i="15" s="1"/>
  <c r="X5" i="15"/>
  <c r="W5" i="15"/>
  <c r="V5" i="15"/>
  <c r="U5" i="15"/>
  <c r="U30" i="15" s="1"/>
  <c r="T5" i="15"/>
  <c r="S5" i="15"/>
  <c r="R5" i="15"/>
  <c r="Q5" i="15"/>
  <c r="Q30" i="15" s="1"/>
  <c r="P5" i="15"/>
  <c r="O5" i="15"/>
  <c r="N5" i="15"/>
  <c r="M5" i="15"/>
  <c r="M30" i="15" s="1"/>
  <c r="K5" i="15"/>
  <c r="J5" i="15"/>
  <c r="I5" i="15"/>
  <c r="H5" i="15"/>
  <c r="H30" i="15" s="1"/>
  <c r="G5" i="15"/>
  <c r="F5" i="15"/>
  <c r="E5" i="15"/>
  <c r="D5" i="15"/>
  <c r="D30" i="15" s="1"/>
  <c r="C5" i="15"/>
  <c r="B5" i="15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K18" i="13"/>
  <c r="J18" i="13"/>
  <c r="I18" i="13"/>
  <c r="H18" i="13"/>
  <c r="G18" i="13"/>
  <c r="F18" i="13"/>
  <c r="E18" i="13"/>
  <c r="D18" i="13"/>
  <c r="C18" i="13"/>
  <c r="B18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K7" i="13"/>
  <c r="J7" i="13"/>
  <c r="I7" i="13"/>
  <c r="H7" i="13"/>
  <c r="G7" i="13"/>
  <c r="F7" i="13"/>
  <c r="E7" i="13"/>
  <c r="D7" i="13"/>
  <c r="C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K5" i="13"/>
  <c r="J5" i="13"/>
  <c r="I5" i="13"/>
  <c r="H5" i="13"/>
  <c r="G5" i="13"/>
  <c r="F5" i="13"/>
  <c r="E5" i="13"/>
  <c r="D5" i="13"/>
  <c r="C5" i="13"/>
  <c r="B5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K18" i="12"/>
  <c r="J18" i="12"/>
  <c r="I18" i="12"/>
  <c r="H18" i="12"/>
  <c r="G18" i="12"/>
  <c r="F18" i="12"/>
  <c r="E18" i="12"/>
  <c r="D18" i="12"/>
  <c r="C18" i="12"/>
  <c r="B18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K9" i="12"/>
  <c r="J9" i="12"/>
  <c r="I9" i="12"/>
  <c r="H9" i="12"/>
  <c r="G9" i="12"/>
  <c r="F9" i="12"/>
  <c r="E9" i="12"/>
  <c r="D9" i="12"/>
  <c r="C9" i="12"/>
  <c r="B9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C30" i="12" s="1"/>
  <c r="AB5" i="12"/>
  <c r="AA5" i="12"/>
  <c r="Z5" i="12"/>
  <c r="Y5" i="12"/>
  <c r="Y30" i="12" s="1"/>
  <c r="X5" i="12"/>
  <c r="W5" i="12"/>
  <c r="V5" i="12"/>
  <c r="U5" i="12"/>
  <c r="U30" i="12" s="1"/>
  <c r="T5" i="12"/>
  <c r="S5" i="12"/>
  <c r="R5" i="12"/>
  <c r="Q5" i="12"/>
  <c r="Q30" i="12" s="1"/>
  <c r="P5" i="12"/>
  <c r="O5" i="12"/>
  <c r="N5" i="12"/>
  <c r="M5" i="12"/>
  <c r="M30" i="12" s="1"/>
  <c r="K5" i="12"/>
  <c r="J5" i="12"/>
  <c r="I5" i="12"/>
  <c r="H5" i="12"/>
  <c r="H30" i="12" s="1"/>
  <c r="G5" i="12"/>
  <c r="F5" i="12"/>
  <c r="E5" i="12"/>
  <c r="D5" i="12"/>
  <c r="D30" i="12" s="1"/>
  <c r="C5" i="12"/>
  <c r="B5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K18" i="9"/>
  <c r="J18" i="9"/>
  <c r="I18" i="9"/>
  <c r="H18" i="9"/>
  <c r="G18" i="9"/>
  <c r="F18" i="9"/>
  <c r="E18" i="9"/>
  <c r="D18" i="9"/>
  <c r="C18" i="9"/>
  <c r="B18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K9" i="9"/>
  <c r="J9" i="9"/>
  <c r="I9" i="9"/>
  <c r="H9" i="9"/>
  <c r="G9" i="9"/>
  <c r="F9" i="9"/>
  <c r="E9" i="9"/>
  <c r="D9" i="9"/>
  <c r="C9" i="9"/>
  <c r="B9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B30" i="9" s="1"/>
  <c r="AA5" i="9"/>
  <c r="Z5" i="9"/>
  <c r="Y5" i="9"/>
  <c r="X5" i="9"/>
  <c r="X30" i="9" s="1"/>
  <c r="W5" i="9"/>
  <c r="V5" i="9"/>
  <c r="U5" i="9"/>
  <c r="T5" i="9"/>
  <c r="T30" i="9" s="1"/>
  <c r="S5" i="9"/>
  <c r="R5" i="9"/>
  <c r="Q5" i="9"/>
  <c r="P5" i="9"/>
  <c r="P30" i="9" s="1"/>
  <c r="O5" i="9"/>
  <c r="N5" i="9"/>
  <c r="M5" i="9"/>
  <c r="K5" i="9"/>
  <c r="K30" i="9" s="1"/>
  <c r="J5" i="9"/>
  <c r="I5" i="9"/>
  <c r="H5" i="9"/>
  <c r="G5" i="9"/>
  <c r="G30" i="9" s="1"/>
  <c r="F5" i="9"/>
  <c r="E5" i="9"/>
  <c r="D5" i="9"/>
  <c r="C5" i="9"/>
  <c r="C30" i="9" s="1"/>
  <c r="B5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K18" i="8"/>
  <c r="J18" i="8"/>
  <c r="I18" i="8"/>
  <c r="H18" i="8"/>
  <c r="G18" i="8"/>
  <c r="F18" i="8"/>
  <c r="E18" i="8"/>
  <c r="D18" i="8"/>
  <c r="C18" i="8"/>
  <c r="B18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K9" i="8"/>
  <c r="J9" i="8"/>
  <c r="I9" i="8"/>
  <c r="H9" i="8"/>
  <c r="G9" i="8"/>
  <c r="F9" i="8"/>
  <c r="E9" i="8"/>
  <c r="D9" i="8"/>
  <c r="C9" i="8"/>
  <c r="B9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K6" i="8"/>
  <c r="J6" i="8"/>
  <c r="I6" i="8"/>
  <c r="H6" i="8"/>
  <c r="G6" i="8"/>
  <c r="F6" i="8"/>
  <c r="E6" i="8"/>
  <c r="D6" i="8"/>
  <c r="C6" i="8"/>
  <c r="B6" i="8"/>
  <c r="AE5" i="8"/>
  <c r="AE30" i="8" s="1"/>
  <c r="AD5" i="8"/>
  <c r="AC5" i="8"/>
  <c r="AB5" i="8"/>
  <c r="AA5" i="8"/>
  <c r="AA30" i="8" s="1"/>
  <c r="Z5" i="8"/>
  <c r="Y5" i="8"/>
  <c r="X5" i="8"/>
  <c r="W5" i="8"/>
  <c r="W30" i="8" s="1"/>
  <c r="V5" i="8"/>
  <c r="U5" i="8"/>
  <c r="T5" i="8"/>
  <c r="S5" i="8"/>
  <c r="S30" i="8" s="1"/>
  <c r="R5" i="8"/>
  <c r="Q5" i="8"/>
  <c r="P5" i="8"/>
  <c r="O5" i="8"/>
  <c r="O30" i="8" s="1"/>
  <c r="N5" i="8"/>
  <c r="M5" i="8"/>
  <c r="K5" i="8"/>
  <c r="J5" i="8"/>
  <c r="J30" i="8" s="1"/>
  <c r="I5" i="8"/>
  <c r="H5" i="8"/>
  <c r="G5" i="8"/>
  <c r="F5" i="8"/>
  <c r="F30" i="8" s="1"/>
  <c r="E5" i="8"/>
  <c r="D5" i="8"/>
  <c r="C5" i="8"/>
  <c r="B5" i="8"/>
  <c r="B30" i="8" s="1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K18" i="7"/>
  <c r="J18" i="7"/>
  <c r="I18" i="7"/>
  <c r="H18" i="7"/>
  <c r="G18" i="7"/>
  <c r="F18" i="7"/>
  <c r="E18" i="7"/>
  <c r="D18" i="7"/>
  <c r="C18" i="7"/>
  <c r="B18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K9" i="7"/>
  <c r="J9" i="7"/>
  <c r="I9" i="7"/>
  <c r="H9" i="7"/>
  <c r="G9" i="7"/>
  <c r="F9" i="7"/>
  <c r="E9" i="7"/>
  <c r="D9" i="7"/>
  <c r="C9" i="7"/>
  <c r="B9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K6" i="7"/>
  <c r="J6" i="7"/>
  <c r="I6" i="7"/>
  <c r="H6" i="7"/>
  <c r="G6" i="7"/>
  <c r="F6" i="7"/>
  <c r="E6" i="7"/>
  <c r="D6" i="7"/>
  <c r="C6" i="7"/>
  <c r="B6" i="7"/>
  <c r="AE5" i="7"/>
  <c r="AD5" i="7"/>
  <c r="AD30" i="7" s="1"/>
  <c r="AC5" i="7"/>
  <c r="AB5" i="7"/>
  <c r="AA5" i="7"/>
  <c r="Z5" i="7"/>
  <c r="Z30" i="7" s="1"/>
  <c r="Y5" i="7"/>
  <c r="X5" i="7"/>
  <c r="W5" i="7"/>
  <c r="V5" i="7"/>
  <c r="V30" i="7" s="1"/>
  <c r="U5" i="7"/>
  <c r="T5" i="7"/>
  <c r="S5" i="7"/>
  <c r="R5" i="7"/>
  <c r="R30" i="7" s="1"/>
  <c r="Q5" i="7"/>
  <c r="P5" i="7"/>
  <c r="O5" i="7"/>
  <c r="N5" i="7"/>
  <c r="N30" i="7" s="1"/>
  <c r="M5" i="7"/>
  <c r="K5" i="7"/>
  <c r="J5" i="7"/>
  <c r="I5" i="7"/>
  <c r="I30" i="7" s="1"/>
  <c r="H5" i="7"/>
  <c r="G5" i="7"/>
  <c r="F5" i="7"/>
  <c r="E5" i="7"/>
  <c r="E30" i="7" s="1"/>
  <c r="D5" i="7"/>
  <c r="C5" i="7"/>
  <c r="B5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K18" i="6"/>
  <c r="J18" i="6"/>
  <c r="I18" i="6"/>
  <c r="H18" i="6"/>
  <c r="G18" i="6"/>
  <c r="F18" i="6"/>
  <c r="E18" i="6"/>
  <c r="D18" i="6"/>
  <c r="C18" i="6"/>
  <c r="B18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K9" i="6"/>
  <c r="J9" i="6"/>
  <c r="I9" i="6"/>
  <c r="H9" i="6"/>
  <c r="G9" i="6"/>
  <c r="F9" i="6"/>
  <c r="E9" i="6"/>
  <c r="D9" i="6"/>
  <c r="C9" i="6"/>
  <c r="B9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B30" i="6" s="1"/>
  <c r="AA5" i="6"/>
  <c r="Z5" i="6"/>
  <c r="Y5" i="6"/>
  <c r="X5" i="6"/>
  <c r="X30" i="6" s="1"/>
  <c r="W5" i="6"/>
  <c r="V5" i="6"/>
  <c r="U5" i="6"/>
  <c r="T5" i="6"/>
  <c r="T30" i="6" s="1"/>
  <c r="S5" i="6"/>
  <c r="R5" i="6"/>
  <c r="Q5" i="6"/>
  <c r="P5" i="6"/>
  <c r="P30" i="6" s="1"/>
  <c r="O5" i="6"/>
  <c r="N5" i="6"/>
  <c r="M5" i="6"/>
  <c r="K5" i="6"/>
  <c r="K30" i="6" s="1"/>
  <c r="J5" i="6"/>
  <c r="I5" i="6"/>
  <c r="H5" i="6"/>
  <c r="G5" i="6"/>
  <c r="G30" i="6" s="1"/>
  <c r="F5" i="6"/>
  <c r="E5" i="6"/>
  <c r="D5" i="6"/>
  <c r="C5" i="6"/>
  <c r="C30" i="6" s="1"/>
  <c r="B5" i="6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K18" i="5"/>
  <c r="J18" i="5"/>
  <c r="I18" i="5"/>
  <c r="H18" i="5"/>
  <c r="G18" i="5"/>
  <c r="F18" i="5"/>
  <c r="E18" i="5"/>
  <c r="D18" i="5"/>
  <c r="C18" i="5"/>
  <c r="B18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K6" i="5"/>
  <c r="J6" i="5"/>
  <c r="I6" i="5"/>
  <c r="H6" i="5"/>
  <c r="G6" i="5"/>
  <c r="F6" i="5"/>
  <c r="E6" i="5"/>
  <c r="D6" i="5"/>
  <c r="C6" i="5"/>
  <c r="B6" i="5"/>
  <c r="AE5" i="5"/>
  <c r="AE30" i="5" s="1"/>
  <c r="AD5" i="5"/>
  <c r="AC5" i="5"/>
  <c r="AB5" i="5"/>
  <c r="AA5" i="5"/>
  <c r="AA30" i="5" s="1"/>
  <c r="Z5" i="5"/>
  <c r="Y5" i="5"/>
  <c r="X5" i="5"/>
  <c r="W5" i="5"/>
  <c r="W30" i="5" s="1"/>
  <c r="V5" i="5"/>
  <c r="U5" i="5"/>
  <c r="T5" i="5"/>
  <c r="S5" i="5"/>
  <c r="S30" i="5" s="1"/>
  <c r="R5" i="5"/>
  <c r="Q5" i="5"/>
  <c r="P5" i="5"/>
  <c r="O5" i="5"/>
  <c r="O30" i="5" s="1"/>
  <c r="N5" i="5"/>
  <c r="M5" i="5"/>
  <c r="K5" i="5"/>
  <c r="J5" i="5"/>
  <c r="J30" i="5" s="1"/>
  <c r="I5" i="5"/>
  <c r="H5" i="5"/>
  <c r="G5" i="5"/>
  <c r="F5" i="5"/>
  <c r="F30" i="5" s="1"/>
  <c r="E5" i="5"/>
  <c r="D5" i="5"/>
  <c r="C5" i="5"/>
  <c r="B5" i="5"/>
  <c r="B30" i="5" s="1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K18" i="4"/>
  <c r="J18" i="4"/>
  <c r="I18" i="4"/>
  <c r="H18" i="4"/>
  <c r="G18" i="4"/>
  <c r="F18" i="4"/>
  <c r="E18" i="4"/>
  <c r="D18" i="4"/>
  <c r="C18" i="4"/>
  <c r="B18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K9" i="4"/>
  <c r="J9" i="4"/>
  <c r="I9" i="4"/>
  <c r="H9" i="4"/>
  <c r="G9" i="4"/>
  <c r="F9" i="4"/>
  <c r="E9" i="4"/>
  <c r="D9" i="4"/>
  <c r="C9" i="4"/>
  <c r="B9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K6" i="4"/>
  <c r="J6" i="4"/>
  <c r="I6" i="4"/>
  <c r="H6" i="4"/>
  <c r="G6" i="4"/>
  <c r="F6" i="4"/>
  <c r="E6" i="4"/>
  <c r="D6" i="4"/>
  <c r="C6" i="4"/>
  <c r="B6" i="4"/>
  <c r="AE5" i="4"/>
  <c r="AD5" i="4"/>
  <c r="AD30" i="4" s="1"/>
  <c r="AC5" i="4"/>
  <c r="AB5" i="4"/>
  <c r="AA5" i="4"/>
  <c r="Z5" i="4"/>
  <c r="Z30" i="4" s="1"/>
  <c r="Y5" i="4"/>
  <c r="X5" i="4"/>
  <c r="W5" i="4"/>
  <c r="V5" i="4"/>
  <c r="V30" i="4" s="1"/>
  <c r="U5" i="4"/>
  <c r="T5" i="4"/>
  <c r="S5" i="4"/>
  <c r="R5" i="4"/>
  <c r="R30" i="4" s="1"/>
  <c r="Q5" i="4"/>
  <c r="P5" i="4"/>
  <c r="O5" i="4"/>
  <c r="N5" i="4"/>
  <c r="N30" i="4" s="1"/>
  <c r="M5" i="4"/>
  <c r="K5" i="4"/>
  <c r="J5" i="4"/>
  <c r="I5" i="4"/>
  <c r="I30" i="4" s="1"/>
  <c r="H5" i="4"/>
  <c r="G5" i="4"/>
  <c r="F5" i="4"/>
  <c r="E5" i="4"/>
  <c r="E30" i="4" s="1"/>
  <c r="D5" i="4"/>
  <c r="C5" i="4"/>
  <c r="B5" i="4"/>
  <c r="J30" i="14" l="1"/>
  <c r="J31" i="14"/>
  <c r="W31" i="14"/>
  <c r="W30" i="14"/>
  <c r="B30" i="4"/>
  <c r="F30" i="4"/>
  <c r="J30" i="4"/>
  <c r="O30" i="4"/>
  <c r="S30" i="4"/>
  <c r="W30" i="4"/>
  <c r="AA30" i="4"/>
  <c r="AE30" i="4"/>
  <c r="C30" i="5"/>
  <c r="G30" i="5"/>
  <c r="K30" i="5"/>
  <c r="P30" i="5"/>
  <c r="T30" i="5"/>
  <c r="X30" i="5"/>
  <c r="AB30" i="5"/>
  <c r="D30" i="6"/>
  <c r="H30" i="6"/>
  <c r="M30" i="6"/>
  <c r="Q30" i="6"/>
  <c r="U30" i="6"/>
  <c r="Y30" i="6"/>
  <c r="AC30" i="6"/>
  <c r="B30" i="7"/>
  <c r="F30" i="7"/>
  <c r="J30" i="7"/>
  <c r="O30" i="7"/>
  <c r="S30" i="7"/>
  <c r="W30" i="7"/>
  <c r="AA30" i="7"/>
  <c r="AE30" i="7"/>
  <c r="C30" i="8"/>
  <c r="G30" i="8"/>
  <c r="K30" i="8"/>
  <c r="P30" i="8"/>
  <c r="T30" i="8"/>
  <c r="X30" i="8"/>
  <c r="AB30" i="8"/>
  <c r="D30" i="9"/>
  <c r="H30" i="9"/>
  <c r="M30" i="9"/>
  <c r="Q30" i="9"/>
  <c r="U30" i="9"/>
  <c r="Y30" i="9"/>
  <c r="AC30" i="9"/>
  <c r="E30" i="12"/>
  <c r="I30" i="12"/>
  <c r="N30" i="12"/>
  <c r="R30" i="12"/>
  <c r="V30" i="12"/>
  <c r="Z30" i="12"/>
  <c r="AD30" i="12"/>
  <c r="E30" i="15"/>
  <c r="I30" i="15"/>
  <c r="N30" i="15"/>
  <c r="R30" i="15"/>
  <c r="V30" i="15"/>
  <c r="Z30" i="15"/>
  <c r="AD30" i="15"/>
  <c r="C31" i="14"/>
  <c r="C30" i="14"/>
  <c r="G31" i="14"/>
  <c r="G30" i="14"/>
  <c r="K31" i="14"/>
  <c r="K30" i="14"/>
  <c r="P30" i="14"/>
  <c r="P31" i="14"/>
  <c r="T30" i="14"/>
  <c r="T31" i="14"/>
  <c r="X30" i="14"/>
  <c r="X31" i="14"/>
  <c r="AB30" i="14"/>
  <c r="AB31" i="14"/>
  <c r="AF28" i="14"/>
  <c r="L30" i="6"/>
  <c r="L30" i="9"/>
  <c r="L30" i="15"/>
  <c r="AF8" i="12"/>
  <c r="B31" i="14"/>
  <c r="B30" i="14"/>
  <c r="O31" i="14"/>
  <c r="O30" i="14"/>
  <c r="AA31" i="14"/>
  <c r="AA30" i="14"/>
  <c r="L30" i="14"/>
  <c r="L31" i="14"/>
  <c r="G30" i="4"/>
  <c r="P30" i="4"/>
  <c r="X30" i="4"/>
  <c r="D30" i="5"/>
  <c r="M30" i="5"/>
  <c r="U30" i="5"/>
  <c r="AC30" i="5"/>
  <c r="E30" i="6"/>
  <c r="I30" i="6"/>
  <c r="N30" i="6"/>
  <c r="R30" i="6"/>
  <c r="V30" i="6"/>
  <c r="Z30" i="6"/>
  <c r="AD30" i="6"/>
  <c r="C30" i="7"/>
  <c r="G30" i="7"/>
  <c r="K30" i="7"/>
  <c r="P30" i="7"/>
  <c r="T30" i="7"/>
  <c r="X30" i="7"/>
  <c r="AB30" i="7"/>
  <c r="D30" i="8"/>
  <c r="H30" i="8"/>
  <c r="M30" i="8"/>
  <c r="Q30" i="8"/>
  <c r="U30" i="8"/>
  <c r="Y30" i="8"/>
  <c r="AC30" i="8"/>
  <c r="E30" i="9"/>
  <c r="I30" i="9"/>
  <c r="N30" i="9"/>
  <c r="R30" i="9"/>
  <c r="V30" i="9"/>
  <c r="Z30" i="9"/>
  <c r="AD30" i="9"/>
  <c r="B30" i="12"/>
  <c r="F30" i="12"/>
  <c r="J30" i="12"/>
  <c r="O30" i="12"/>
  <c r="S30" i="12"/>
  <c r="W30" i="12"/>
  <c r="AA30" i="12"/>
  <c r="AE30" i="12"/>
  <c r="AF11" i="12"/>
  <c r="B30" i="15"/>
  <c r="F30" i="15"/>
  <c r="J30" i="15"/>
  <c r="O30" i="15"/>
  <c r="S30" i="15"/>
  <c r="W30" i="15"/>
  <c r="AA30" i="15"/>
  <c r="AE30" i="15"/>
  <c r="D30" i="14"/>
  <c r="D31" i="14"/>
  <c r="H30" i="14"/>
  <c r="H31" i="14"/>
  <c r="M30" i="14"/>
  <c r="M31" i="14"/>
  <c r="Q30" i="14"/>
  <c r="Q31" i="14"/>
  <c r="U30" i="14"/>
  <c r="U31" i="14"/>
  <c r="Y30" i="14"/>
  <c r="Y31" i="14"/>
  <c r="AC30" i="14"/>
  <c r="AC31" i="14"/>
  <c r="L30" i="5"/>
  <c r="L30" i="8"/>
  <c r="F30" i="14"/>
  <c r="F31" i="14"/>
  <c r="S31" i="14"/>
  <c r="S30" i="14"/>
  <c r="AE31" i="14"/>
  <c r="AE30" i="14"/>
  <c r="C30" i="4"/>
  <c r="K30" i="4"/>
  <c r="T30" i="4"/>
  <c r="AB30" i="4"/>
  <c r="H30" i="5"/>
  <c r="Q30" i="5"/>
  <c r="Y30" i="5"/>
  <c r="D30" i="4"/>
  <c r="H30" i="4"/>
  <c r="M30" i="4"/>
  <c r="Q30" i="4"/>
  <c r="U30" i="4"/>
  <c r="Y30" i="4"/>
  <c r="AC30" i="4"/>
  <c r="E30" i="5"/>
  <c r="I30" i="5"/>
  <c r="N30" i="5"/>
  <c r="R30" i="5"/>
  <c r="V30" i="5"/>
  <c r="Z30" i="5"/>
  <c r="AD30" i="5"/>
  <c r="B30" i="6"/>
  <c r="F30" i="6"/>
  <c r="J30" i="6"/>
  <c r="O30" i="6"/>
  <c r="S30" i="6"/>
  <c r="W30" i="6"/>
  <c r="AA30" i="6"/>
  <c r="AE30" i="6"/>
  <c r="D30" i="7"/>
  <c r="H30" i="7"/>
  <c r="M30" i="7"/>
  <c r="Q30" i="7"/>
  <c r="U30" i="7"/>
  <c r="Y30" i="7"/>
  <c r="AC30" i="7"/>
  <c r="E30" i="8"/>
  <c r="I30" i="8"/>
  <c r="N30" i="8"/>
  <c r="R30" i="8"/>
  <c r="V30" i="8"/>
  <c r="Z30" i="8"/>
  <c r="AD30" i="8"/>
  <c r="B30" i="9"/>
  <c r="F30" i="9"/>
  <c r="J30" i="9"/>
  <c r="O30" i="9"/>
  <c r="S30" i="9"/>
  <c r="W30" i="9"/>
  <c r="AA30" i="9"/>
  <c r="AE30" i="9"/>
  <c r="C30" i="12"/>
  <c r="G30" i="12"/>
  <c r="K30" i="12"/>
  <c r="P30" i="12"/>
  <c r="T30" i="12"/>
  <c r="X30" i="12"/>
  <c r="AB30" i="12"/>
  <c r="C30" i="15"/>
  <c r="G30" i="15"/>
  <c r="K30" i="15"/>
  <c r="P30" i="15"/>
  <c r="T30" i="15"/>
  <c r="X30" i="15"/>
  <c r="AB30" i="15"/>
  <c r="E30" i="14"/>
  <c r="E31" i="14"/>
  <c r="I30" i="14"/>
  <c r="I31" i="14"/>
  <c r="N30" i="14"/>
  <c r="N31" i="14"/>
  <c r="R30" i="14"/>
  <c r="R31" i="14"/>
  <c r="V30" i="14"/>
  <c r="V31" i="14"/>
  <c r="Z30" i="14"/>
  <c r="Z31" i="14"/>
  <c r="AD30" i="14"/>
  <c r="AD31" i="14"/>
  <c r="L30" i="4"/>
  <c r="L30" i="7"/>
  <c r="AF17" i="12"/>
  <c r="AF10" i="12"/>
  <c r="AF9" i="12"/>
  <c r="AF10" i="15"/>
  <c r="AG28" i="14"/>
  <c r="AG17" i="14"/>
  <c r="AF17" i="14"/>
  <c r="AG8" i="14"/>
  <c r="AF17" i="4"/>
  <c r="AF17" i="7"/>
  <c r="AF9" i="4"/>
  <c r="AG17" i="5"/>
  <c r="AF17" i="9"/>
  <c r="AG17" i="9"/>
  <c r="AF8" i="15"/>
  <c r="AF8" i="14"/>
  <c r="AF8" i="9"/>
  <c r="AF8" i="4"/>
  <c r="AG8" i="5"/>
  <c r="AF8" i="7"/>
  <c r="AG8" i="8"/>
  <c r="AG8" i="9"/>
  <c r="AG8" i="6"/>
  <c r="AF8" i="8"/>
  <c r="AF8" i="5"/>
  <c r="AF8" i="6"/>
  <c r="AF17" i="6"/>
  <c r="AG17" i="8"/>
  <c r="AF17" i="5"/>
  <c r="AG17" i="6"/>
  <c r="AF17" i="8"/>
  <c r="AF17" i="15"/>
  <c r="AF5" i="14"/>
  <c r="AF5" i="12"/>
  <c r="AF5" i="9"/>
  <c r="AF5" i="8"/>
  <c r="AF5" i="7"/>
  <c r="AG5" i="6"/>
  <c r="AF5" i="5"/>
  <c r="AG29" i="14"/>
  <c r="AF25" i="14"/>
  <c r="AG16" i="14"/>
  <c r="AG14" i="14"/>
  <c r="AF7" i="14"/>
  <c r="AF16" i="15"/>
  <c r="AF13" i="15"/>
  <c r="AF13" i="12"/>
  <c r="AF28" i="9"/>
  <c r="AG14" i="9"/>
  <c r="AF28" i="8"/>
  <c r="AF23" i="8"/>
  <c r="AG13" i="8"/>
  <c r="AG10" i="8"/>
  <c r="AF7" i="8"/>
  <c r="AG6" i="8"/>
  <c r="AF25" i="7"/>
  <c r="AF23" i="7"/>
  <c r="AG26" i="6"/>
  <c r="AG25" i="6"/>
  <c r="AG23" i="6"/>
  <c r="AG13" i="6"/>
  <c r="AG10" i="6"/>
  <c r="AG9" i="6"/>
  <c r="AF6" i="6"/>
  <c r="AF28" i="5"/>
  <c r="AF27" i="5"/>
  <c r="AG26" i="5"/>
  <c r="AF24" i="5"/>
  <c r="AG20" i="5"/>
  <c r="AG19" i="5"/>
  <c r="AG10" i="5"/>
  <c r="AF7" i="5"/>
  <c r="AF6" i="5"/>
  <c r="AF24" i="4"/>
  <c r="AF13" i="4"/>
  <c r="AF6" i="4"/>
  <c r="AF26" i="9"/>
  <c r="AG27" i="8"/>
  <c r="AF6" i="8"/>
  <c r="AF26" i="7"/>
  <c r="AF18" i="7"/>
  <c r="AG22" i="14"/>
  <c r="AG10" i="14"/>
  <c r="AF10" i="14"/>
  <c r="AF18" i="14"/>
  <c r="AF19" i="14"/>
  <c r="AF22" i="14"/>
  <c r="AF27" i="14"/>
  <c r="AG27" i="14"/>
  <c r="AG20" i="14"/>
  <c r="AG19" i="14"/>
  <c r="AF18" i="15"/>
  <c r="AF19" i="15"/>
  <c r="AF20" i="15"/>
  <c r="AF25" i="15"/>
  <c r="AF20" i="12"/>
  <c r="AF18" i="12"/>
  <c r="AG27" i="9"/>
  <c r="AF27" i="9"/>
  <c r="AG22" i="9"/>
  <c r="AF22" i="9"/>
  <c r="AF18" i="9"/>
  <c r="AG16" i="9"/>
  <c r="AG13" i="9"/>
  <c r="AF27" i="8"/>
  <c r="AG22" i="8"/>
  <c r="AF22" i="8"/>
  <c r="AF10" i="8"/>
  <c r="C3" i="14"/>
  <c r="D3" i="14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18" i="9"/>
  <c r="AF29" i="7"/>
  <c r="AF22" i="12"/>
  <c r="AF6" i="12"/>
  <c r="AG5" i="14"/>
  <c r="AG20" i="6"/>
  <c r="AG18" i="6"/>
  <c r="AG18" i="8"/>
  <c r="AF26" i="14"/>
  <c r="AG19" i="6"/>
  <c r="AF27" i="7"/>
  <c r="AF26" i="12"/>
  <c r="AF22" i="6"/>
  <c r="AF20" i="5"/>
  <c r="AF18" i="6"/>
  <c r="AF18" i="8"/>
  <c r="AG19" i="9"/>
  <c r="AG29" i="8"/>
  <c r="AF25" i="6"/>
  <c r="AF12" i="14"/>
  <c r="AF11" i="8"/>
  <c r="AF9" i="14"/>
  <c r="AG5" i="5"/>
  <c r="AG10" i="9"/>
  <c r="AF27" i="6"/>
  <c r="AF26" i="6"/>
  <c r="AG26" i="14"/>
  <c r="AF19" i="7"/>
  <c r="AG19" i="8"/>
  <c r="AF19" i="12"/>
  <c r="AF19" i="9"/>
  <c r="AF19" i="5"/>
  <c r="AG18" i="14"/>
  <c r="AF15" i="12"/>
  <c r="AF12" i="9"/>
  <c r="AF12" i="6"/>
  <c r="AF12" i="12"/>
  <c r="AF12" i="15"/>
  <c r="AF12" i="7"/>
  <c r="AF12" i="8"/>
  <c r="AG11" i="9"/>
  <c r="AF11" i="15"/>
  <c r="AG11" i="8"/>
  <c r="AF11" i="14"/>
  <c r="AG11" i="14"/>
  <c r="AF11" i="9"/>
  <c r="AG5" i="9"/>
  <c r="AF27" i="12"/>
  <c r="AF22" i="7"/>
  <c r="AF22" i="5"/>
  <c r="AF20" i="6"/>
  <c r="AF20" i="14"/>
  <c r="AG20" i="8"/>
  <c r="AG20" i="9"/>
  <c r="AF19" i="8"/>
  <c r="AF18" i="4"/>
  <c r="AF15" i="14"/>
  <c r="AF15" i="8"/>
  <c r="AG12" i="14"/>
  <c r="AG12" i="8"/>
  <c r="AG12" i="9"/>
  <c r="AG12" i="6"/>
  <c r="AF6" i="14"/>
  <c r="AF6" i="15"/>
  <c r="AF6" i="7"/>
  <c r="AF6" i="9"/>
  <c r="AF5" i="15"/>
  <c r="AF27" i="15"/>
  <c r="AF26" i="8"/>
  <c r="AG25" i="9"/>
  <c r="AF20" i="7"/>
  <c r="AF20" i="8"/>
  <c r="AF14" i="7"/>
  <c r="AF14" i="14"/>
  <c r="AF10" i="9"/>
  <c r="AF9" i="8"/>
  <c r="AG6" i="14"/>
  <c r="AG6" i="9"/>
  <c r="AG5" i="8"/>
  <c r="AF12" i="4"/>
  <c r="AG29" i="9"/>
  <c r="AF27" i="4"/>
  <c r="AF26" i="5"/>
  <c r="AG26" i="8"/>
  <c r="AG26" i="9"/>
  <c r="AG24" i="6"/>
  <c r="AF24" i="7"/>
  <c r="AF24" i="8"/>
  <c r="AG24" i="9"/>
  <c r="AF24" i="12"/>
  <c r="AF24" i="15"/>
  <c r="AG24" i="14"/>
  <c r="AF24" i="9"/>
  <c r="AF24" i="6"/>
  <c r="AG24" i="8"/>
  <c r="AG24" i="5"/>
  <c r="AF24" i="14"/>
  <c r="AF23" i="14"/>
  <c r="AF23" i="9"/>
  <c r="AG23" i="5"/>
  <c r="AF23" i="6"/>
  <c r="AF21" i="7"/>
  <c r="AF21" i="8"/>
  <c r="AF21" i="15"/>
  <c r="AF22" i="15"/>
  <c r="AG21" i="5"/>
  <c r="AG21" i="6"/>
  <c r="AG21" i="8"/>
  <c r="AF21" i="9"/>
  <c r="AF21" i="14"/>
  <c r="AF21" i="12"/>
  <c r="AF21" i="5"/>
  <c r="AF21" i="4"/>
  <c r="AF21" i="6"/>
  <c r="AG21" i="9"/>
  <c r="AG21" i="14"/>
  <c r="AF20" i="9"/>
  <c r="AF19" i="4"/>
  <c r="AG18" i="5"/>
  <c r="AF16" i="7"/>
  <c r="AF16" i="5"/>
  <c r="AF16" i="8"/>
  <c r="AF15" i="9"/>
  <c r="AF15" i="4"/>
  <c r="AF15" i="7"/>
  <c r="AF15" i="15"/>
  <c r="AF15" i="5"/>
  <c r="AG15" i="14"/>
  <c r="AG15" i="6"/>
  <c r="AF14" i="9"/>
  <c r="AG14" i="8"/>
  <c r="AF14" i="4"/>
  <c r="AF14" i="5"/>
  <c r="AF14" i="12"/>
  <c r="AF14" i="15"/>
  <c r="AG13" i="5"/>
  <c r="AF11" i="5"/>
  <c r="AG7" i="6"/>
  <c r="AF7" i="6"/>
  <c r="AG7" i="8"/>
  <c r="AF7" i="12"/>
  <c r="AG6" i="5"/>
  <c r="AF5" i="6"/>
  <c r="AF5" i="4"/>
  <c r="AF7" i="4" l="1"/>
  <c r="AF30" i="4" s="1"/>
  <c r="AF20" i="4"/>
  <c r="AF16" i="4"/>
  <c r="AF28" i="4"/>
  <c r="AG7" i="5"/>
  <c r="AG30" i="5" s="1"/>
  <c r="AF18" i="5"/>
  <c r="AG22" i="5"/>
  <c r="AF19" i="6"/>
  <c r="AG29" i="6"/>
  <c r="AF13" i="7"/>
  <c r="AG16" i="8"/>
  <c r="AG25" i="8"/>
  <c r="AG23" i="9"/>
  <c r="AF23" i="12"/>
  <c r="AF25" i="12"/>
  <c r="AF29" i="12"/>
  <c r="AF7" i="15"/>
  <c r="AF30" i="15" s="1"/>
  <c r="AF29" i="15"/>
  <c r="AG9" i="14"/>
  <c r="AF29" i="14"/>
  <c r="AG29" i="5"/>
  <c r="AF15" i="6"/>
  <c r="AG15" i="8"/>
  <c r="AF16" i="12"/>
  <c r="AF30" i="12" s="1"/>
  <c r="AF26" i="4"/>
  <c r="AF29" i="4"/>
  <c r="AF12" i="5"/>
  <c r="AF23" i="5"/>
  <c r="AG27" i="5"/>
  <c r="AG16" i="5"/>
  <c r="AG11" i="6"/>
  <c r="AF16" i="6"/>
  <c r="AG27" i="6"/>
  <c r="AF29" i="6"/>
  <c r="AF10" i="7"/>
  <c r="AG23" i="8"/>
  <c r="AF25" i="8"/>
  <c r="AG9" i="9"/>
  <c r="AF13" i="9"/>
  <c r="AF29" i="9"/>
  <c r="AF26" i="15"/>
  <c r="AF22" i="4"/>
  <c r="AG12" i="5"/>
  <c r="AF10" i="4"/>
  <c r="AF11" i="4"/>
  <c r="AF23" i="4"/>
  <c r="AF9" i="5"/>
  <c r="AF30" i="5" s="1"/>
  <c r="AF10" i="5"/>
  <c r="AG11" i="5"/>
  <c r="AF13" i="5"/>
  <c r="AG14" i="5"/>
  <c r="AG25" i="5"/>
  <c r="AG15" i="5"/>
  <c r="AF13" i="6"/>
  <c r="AG14" i="6"/>
  <c r="AG22" i="6"/>
  <c r="AF9" i="7"/>
  <c r="AF11" i="7"/>
  <c r="AF14" i="8"/>
  <c r="AF29" i="8"/>
  <c r="AF16" i="9"/>
  <c r="AG15" i="9"/>
  <c r="AF13" i="14"/>
  <c r="AF30" i="14" s="1"/>
  <c r="AG23" i="14"/>
  <c r="AF28" i="7"/>
  <c r="AG28" i="8"/>
  <c r="AF28" i="12"/>
  <c r="AF28" i="15"/>
  <c r="AG28" i="5"/>
  <c r="AF28" i="6"/>
  <c r="AF29" i="5"/>
  <c r="AG28" i="9"/>
  <c r="AG28" i="6"/>
  <c r="AF25" i="9"/>
  <c r="AF25" i="5"/>
  <c r="AF25" i="4"/>
  <c r="AG25" i="14"/>
  <c r="AF23" i="15"/>
  <c r="AF16" i="14"/>
  <c r="AG16" i="6"/>
  <c r="AF14" i="6"/>
  <c r="AF13" i="8"/>
  <c r="AF30" i="8" s="1"/>
  <c r="AG13" i="14"/>
  <c r="AF11" i="6"/>
  <c r="AF10" i="6"/>
  <c r="AF9" i="15"/>
  <c r="AG9" i="8"/>
  <c r="AG30" i="8" s="1"/>
  <c r="AF9" i="6"/>
  <c r="AF30" i="6" s="1"/>
  <c r="AG9" i="5"/>
  <c r="AF9" i="9"/>
  <c r="AF7" i="9"/>
  <c r="AF30" i="9" s="1"/>
  <c r="AF7" i="7"/>
  <c r="AF30" i="7" s="1"/>
  <c r="AG7" i="14"/>
  <c r="AG30" i="14" s="1"/>
  <c r="AG7" i="9"/>
  <c r="AG30" i="9" s="1"/>
  <c r="AG6" i="6"/>
  <c r="AG30" i="6" s="1"/>
  <c r="AF31" i="14" l="1"/>
</calcChain>
</file>

<file path=xl/sharedStrings.xml><?xml version="1.0" encoding="utf-8"?>
<sst xmlns="http://schemas.openxmlformats.org/spreadsheetml/2006/main" count="365" uniqueCount="57">
  <si>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</si>
  <si>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</si>
  <si>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</si>
  <si>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</si>
  <si>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</si>
  <si>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</si>
  <si>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</si>
  <si>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</si>
  <si>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</si>
  <si>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</si>
  <si>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</si>
  <si>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</si>
  <si>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</si>
  <si>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</si>
  <si>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</si>
  <si>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</si>
  <si>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</si>
  <si>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</si>
  <si>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</si>
  <si>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</si>
  <si>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</si>
  <si>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</si>
  <si>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</si>
  <si>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</si>
  <si>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</si>
  <si>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</si>
  <si>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</si>
  <si>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</si>
  <si>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</si>
  <si>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</si>
  <si>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</si>
  <si>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</si>
  <si>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</si>
  <si>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</si>
  <si>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</si>
  <si>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</si>
  <si>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</si>
  <si>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</si>
  <si>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</si>
  <si>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</si>
  <si>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</si>
  <si>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</si>
  <si>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</si>
  <si>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</si>
  <si>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</si>
  <si>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</si>
  <si>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</si>
  <si>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</si>
  <si>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Novembro/2011</t>
  </si>
  <si>
    <t>Bela Vista</t>
  </si>
  <si>
    <t>Jardim</t>
  </si>
  <si>
    <t>L</t>
  </si>
  <si>
    <t>NE</t>
  </si>
  <si>
    <t>SE</t>
  </si>
  <si>
    <t>S</t>
  </si>
  <si>
    <t>SO</t>
  </si>
  <si>
    <t>choveu 30/11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</si>
</sst>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21.879166666666666</v>
          </cell>
          <cell r="C5">
            <v>27.9</v>
          </cell>
          <cell r="D5">
            <v>15.7</v>
          </cell>
          <cell r="E5">
            <v>61.958333333333336</v>
          </cell>
          <cell r="F5">
            <v>93</v>
          </cell>
          <cell r="G5">
            <v>30</v>
          </cell>
          <cell r="H5">
            <v>16.2</v>
          </cell>
          <cell r="I5" t="str">
            <v>SO</v>
          </cell>
          <cell r="J5">
            <v>35.28</v>
          </cell>
          <cell r="K5">
            <v>0</v>
          </cell>
        </row>
        <row r="6">
          <cell r="B6">
            <v>21.537499999999998</v>
          </cell>
          <cell r="C6">
            <v>29.6</v>
          </cell>
          <cell r="D6">
            <v>15.2</v>
          </cell>
          <cell r="E6">
            <v>57.208333333333336</v>
          </cell>
          <cell r="F6">
            <v>82</v>
          </cell>
          <cell r="G6">
            <v>33</v>
          </cell>
          <cell r="H6">
            <v>14.04</v>
          </cell>
          <cell r="I6" t="str">
            <v>SO</v>
          </cell>
          <cell r="J6">
            <v>31.680000000000003</v>
          </cell>
          <cell r="K6">
            <v>0</v>
          </cell>
        </row>
        <row r="7">
          <cell r="B7">
            <v>22.683333333333337</v>
          </cell>
          <cell r="C7">
            <v>31.8</v>
          </cell>
          <cell r="D7">
            <v>14.5</v>
          </cell>
          <cell r="E7">
            <v>60.625</v>
          </cell>
          <cell r="F7">
            <v>90</v>
          </cell>
          <cell r="G7">
            <v>30</v>
          </cell>
          <cell r="H7">
            <v>12.6</v>
          </cell>
          <cell r="I7" t="str">
            <v>SO</v>
          </cell>
          <cell r="J7">
            <v>27.36</v>
          </cell>
          <cell r="K7">
            <v>0</v>
          </cell>
        </row>
        <row r="8">
          <cell r="B8">
            <v>24.824999999999999</v>
          </cell>
          <cell r="C8">
            <v>35.4</v>
          </cell>
          <cell r="D8">
            <v>15.1</v>
          </cell>
          <cell r="E8">
            <v>59.541666666666664</v>
          </cell>
          <cell r="F8">
            <v>93</v>
          </cell>
          <cell r="G8">
            <v>27</v>
          </cell>
          <cell r="H8">
            <v>11.16</v>
          </cell>
          <cell r="I8" t="str">
            <v>O</v>
          </cell>
          <cell r="J8">
            <v>23.040000000000003</v>
          </cell>
          <cell r="K8">
            <v>0</v>
          </cell>
        </row>
        <row r="9">
          <cell r="B9">
            <v>26.695833333333329</v>
          </cell>
          <cell r="C9">
            <v>35.799999999999997</v>
          </cell>
          <cell r="D9">
            <v>18.7</v>
          </cell>
          <cell r="E9">
            <v>54.625</v>
          </cell>
          <cell r="F9">
            <v>89</v>
          </cell>
          <cell r="G9">
            <v>20</v>
          </cell>
          <cell r="H9">
            <v>28.08</v>
          </cell>
          <cell r="I9" t="str">
            <v>O</v>
          </cell>
          <cell r="J9">
            <v>52.56</v>
          </cell>
          <cell r="K9">
            <v>0</v>
          </cell>
        </row>
        <row r="10">
          <cell r="B10">
            <v>25.166666666666668</v>
          </cell>
          <cell r="C10">
            <v>34.700000000000003</v>
          </cell>
          <cell r="D10">
            <v>19.2</v>
          </cell>
          <cell r="E10">
            <v>63.291666666666664</v>
          </cell>
          <cell r="F10">
            <v>88</v>
          </cell>
          <cell r="G10">
            <v>30</v>
          </cell>
          <cell r="H10">
            <v>22.32</v>
          </cell>
          <cell r="I10" t="str">
            <v>S</v>
          </cell>
          <cell r="J10">
            <v>66.600000000000009</v>
          </cell>
          <cell r="K10">
            <v>2</v>
          </cell>
        </row>
        <row r="11">
          <cell r="B11">
            <v>24.604166666666668</v>
          </cell>
          <cell r="C11">
            <v>31.4</v>
          </cell>
          <cell r="D11">
            <v>20.9</v>
          </cell>
          <cell r="E11">
            <v>73.791666666666671</v>
          </cell>
          <cell r="F11">
            <v>94</v>
          </cell>
          <cell r="G11">
            <v>40</v>
          </cell>
          <cell r="H11">
            <v>15.48</v>
          </cell>
          <cell r="I11" t="str">
            <v>SE</v>
          </cell>
          <cell r="J11">
            <v>35.28</v>
          </cell>
          <cell r="K11">
            <v>0.8</v>
          </cell>
        </row>
        <row r="12">
          <cell r="B12">
            <v>25.958333333333332</v>
          </cell>
          <cell r="C12">
            <v>33.200000000000003</v>
          </cell>
          <cell r="D12">
            <v>19</v>
          </cell>
          <cell r="E12">
            <v>62.875</v>
          </cell>
          <cell r="F12">
            <v>94</v>
          </cell>
          <cell r="G12">
            <v>34</v>
          </cell>
          <cell r="H12">
            <v>14.4</v>
          </cell>
          <cell r="I12" t="str">
            <v>S</v>
          </cell>
          <cell r="J12">
            <v>33.119999999999997</v>
          </cell>
          <cell r="K12">
            <v>0</v>
          </cell>
        </row>
        <row r="13">
          <cell r="B13">
            <v>27.44583333333334</v>
          </cell>
          <cell r="C13">
            <v>35.299999999999997</v>
          </cell>
          <cell r="D13">
            <v>20.100000000000001</v>
          </cell>
          <cell r="E13">
            <v>55.708333333333336</v>
          </cell>
          <cell r="F13">
            <v>85</v>
          </cell>
          <cell r="G13">
            <v>29</v>
          </cell>
          <cell r="H13">
            <v>15.48</v>
          </cell>
          <cell r="I13" t="str">
            <v>S</v>
          </cell>
          <cell r="J13">
            <v>37.440000000000005</v>
          </cell>
          <cell r="K13">
            <v>0</v>
          </cell>
        </row>
        <row r="14">
          <cell r="B14">
            <v>28.120833333333334</v>
          </cell>
          <cell r="C14">
            <v>35.299999999999997</v>
          </cell>
          <cell r="D14">
            <v>20.5</v>
          </cell>
          <cell r="E14">
            <v>54.583333333333336</v>
          </cell>
          <cell r="F14">
            <v>85</v>
          </cell>
          <cell r="G14">
            <v>30</v>
          </cell>
          <cell r="H14">
            <v>12.96</v>
          </cell>
          <cell r="I14" t="str">
            <v>SE</v>
          </cell>
          <cell r="J14">
            <v>37.800000000000004</v>
          </cell>
          <cell r="K14">
            <v>0</v>
          </cell>
        </row>
        <row r="15">
          <cell r="B15">
            <v>28.404166666666669</v>
          </cell>
          <cell r="C15">
            <v>37.200000000000003</v>
          </cell>
          <cell r="D15">
            <v>20.399999999999999</v>
          </cell>
          <cell r="E15">
            <v>57.875</v>
          </cell>
          <cell r="F15">
            <v>93</v>
          </cell>
          <cell r="G15">
            <v>24</v>
          </cell>
          <cell r="H15">
            <v>11.16</v>
          </cell>
          <cell r="I15" t="str">
            <v>SE</v>
          </cell>
          <cell r="J15">
            <v>23.040000000000003</v>
          </cell>
          <cell r="K15">
            <v>0</v>
          </cell>
        </row>
        <row r="16">
          <cell r="B16">
            <v>28.774999999999995</v>
          </cell>
          <cell r="C16">
            <v>36.9</v>
          </cell>
          <cell r="D16">
            <v>21.1</v>
          </cell>
          <cell r="E16">
            <v>56.333333333333336</v>
          </cell>
          <cell r="F16">
            <v>89</v>
          </cell>
          <cell r="G16">
            <v>28</v>
          </cell>
          <cell r="H16">
            <v>10.8</v>
          </cell>
          <cell r="I16" t="str">
            <v>S</v>
          </cell>
          <cell r="J16">
            <v>34.92</v>
          </cell>
          <cell r="K16">
            <v>0.8</v>
          </cell>
        </row>
        <row r="17">
          <cell r="B17">
            <v>25.991666666666671</v>
          </cell>
          <cell r="C17">
            <v>32.200000000000003</v>
          </cell>
          <cell r="D17">
            <v>21.8</v>
          </cell>
          <cell r="E17">
            <v>72.208333333333329</v>
          </cell>
          <cell r="F17">
            <v>91</v>
          </cell>
          <cell r="G17">
            <v>45</v>
          </cell>
          <cell r="H17">
            <v>16.920000000000002</v>
          </cell>
          <cell r="I17" t="str">
            <v>SO</v>
          </cell>
          <cell r="J17">
            <v>53.64</v>
          </cell>
          <cell r="K17">
            <v>36</v>
          </cell>
        </row>
        <row r="18">
          <cell r="B18">
            <v>21.258333333333333</v>
          </cell>
          <cell r="C18">
            <v>22.9</v>
          </cell>
          <cell r="D18">
            <v>18.7</v>
          </cell>
          <cell r="E18">
            <v>94.083333333333329</v>
          </cell>
          <cell r="F18">
            <v>97</v>
          </cell>
          <cell r="G18">
            <v>87</v>
          </cell>
          <cell r="H18">
            <v>18</v>
          </cell>
          <cell r="I18" t="str">
            <v>O</v>
          </cell>
          <cell r="J18">
            <v>51.12</v>
          </cell>
          <cell r="K18">
            <v>64</v>
          </cell>
        </row>
        <row r="19">
          <cell r="B19">
            <v>23.658333333333328</v>
          </cell>
          <cell r="C19">
            <v>30.1</v>
          </cell>
          <cell r="D19">
            <v>20</v>
          </cell>
          <cell r="E19">
            <v>74.291666666666671</v>
          </cell>
          <cell r="F19">
            <v>96</v>
          </cell>
          <cell r="G19">
            <v>40</v>
          </cell>
          <cell r="H19">
            <v>13.68</v>
          </cell>
          <cell r="I19" t="str">
            <v>N</v>
          </cell>
          <cell r="J19">
            <v>31.680000000000003</v>
          </cell>
          <cell r="K19">
            <v>6.4</v>
          </cell>
        </row>
        <row r="20">
          <cell r="B20">
            <v>24.141666666666666</v>
          </cell>
          <cell r="C20">
            <v>30.4</v>
          </cell>
          <cell r="D20">
            <v>17.899999999999999</v>
          </cell>
          <cell r="E20">
            <v>61.833333333333336</v>
          </cell>
          <cell r="F20">
            <v>92</v>
          </cell>
          <cell r="G20">
            <v>32</v>
          </cell>
          <cell r="H20">
            <v>11.879999999999999</v>
          </cell>
          <cell r="I20" t="str">
            <v>NO</v>
          </cell>
          <cell r="J20">
            <v>25.56</v>
          </cell>
          <cell r="K20">
            <v>0</v>
          </cell>
        </row>
        <row r="21">
          <cell r="B21">
            <v>24.108333333333331</v>
          </cell>
          <cell r="C21">
            <v>31.2</v>
          </cell>
          <cell r="D21">
            <v>18.2</v>
          </cell>
          <cell r="E21">
            <v>68.125</v>
          </cell>
          <cell r="F21">
            <v>95</v>
          </cell>
          <cell r="G21">
            <v>37</v>
          </cell>
          <cell r="H21">
            <v>10.08</v>
          </cell>
          <cell r="I21" t="str">
            <v>O</v>
          </cell>
          <cell r="J21">
            <v>22.32</v>
          </cell>
          <cell r="K21">
            <v>0</v>
          </cell>
        </row>
        <row r="22">
          <cell r="B22">
            <v>24.612499999999997</v>
          </cell>
          <cell r="C22">
            <v>32.1</v>
          </cell>
          <cell r="D22">
            <v>17.7</v>
          </cell>
          <cell r="E22">
            <v>62.583333333333336</v>
          </cell>
          <cell r="F22">
            <v>90</v>
          </cell>
          <cell r="G22">
            <v>34</v>
          </cell>
          <cell r="H22">
            <v>14.04</v>
          </cell>
          <cell r="I22" t="str">
            <v>SO</v>
          </cell>
          <cell r="J22">
            <v>26.64</v>
          </cell>
          <cell r="K22">
            <v>0</v>
          </cell>
        </row>
        <row r="23">
          <cell r="B23">
            <v>23.866666666666671</v>
          </cell>
          <cell r="C23">
            <v>31.5</v>
          </cell>
          <cell r="D23">
            <v>16.2</v>
          </cell>
          <cell r="E23">
            <v>57.541666666666664</v>
          </cell>
          <cell r="F23">
            <v>88</v>
          </cell>
          <cell r="G23">
            <v>26</v>
          </cell>
          <cell r="H23">
            <v>14.04</v>
          </cell>
          <cell r="I23" t="str">
            <v>O</v>
          </cell>
          <cell r="J23">
            <v>27</v>
          </cell>
          <cell r="K23">
            <v>0</v>
          </cell>
        </row>
        <row r="24">
          <cell r="B24">
            <v>24.679166666666664</v>
          </cell>
          <cell r="C24">
            <v>34.1</v>
          </cell>
          <cell r="D24">
            <v>15.9</v>
          </cell>
          <cell r="E24">
            <v>57.458333333333336</v>
          </cell>
          <cell r="F24">
            <v>84</v>
          </cell>
          <cell r="G24">
            <v>31</v>
          </cell>
          <cell r="H24">
            <v>11.16</v>
          </cell>
          <cell r="I24" t="str">
            <v>O</v>
          </cell>
          <cell r="J24">
            <v>24.48</v>
          </cell>
          <cell r="K24">
            <v>0</v>
          </cell>
        </row>
        <row r="25">
          <cell r="B25">
            <v>25.570833333333329</v>
          </cell>
          <cell r="C25">
            <v>35.5</v>
          </cell>
          <cell r="D25">
            <v>19.5</v>
          </cell>
          <cell r="E25">
            <v>68.5</v>
          </cell>
          <cell r="F25">
            <v>91</v>
          </cell>
          <cell r="G25">
            <v>37</v>
          </cell>
          <cell r="H25">
            <v>23.040000000000003</v>
          </cell>
          <cell r="I25" t="str">
            <v>O</v>
          </cell>
          <cell r="J25">
            <v>51.12</v>
          </cell>
          <cell r="K25">
            <v>10.399999999999999</v>
          </cell>
        </row>
        <row r="26">
          <cell r="B26">
            <v>24.024999999999995</v>
          </cell>
          <cell r="C26">
            <v>29.6</v>
          </cell>
          <cell r="D26">
            <v>21.5</v>
          </cell>
          <cell r="E26">
            <v>76.958333333333329</v>
          </cell>
          <cell r="F26">
            <v>96</v>
          </cell>
          <cell r="G26">
            <v>42</v>
          </cell>
          <cell r="H26">
            <v>18.36</v>
          </cell>
          <cell r="I26" t="str">
            <v>NO</v>
          </cell>
          <cell r="J26">
            <v>40.680000000000007</v>
          </cell>
          <cell r="K26">
            <v>13.399999999999997</v>
          </cell>
        </row>
        <row r="27">
          <cell r="B27">
            <v>23.345833333333331</v>
          </cell>
          <cell r="C27">
            <v>30.8</v>
          </cell>
          <cell r="D27">
            <v>16.600000000000001</v>
          </cell>
          <cell r="E27">
            <v>66</v>
          </cell>
          <cell r="F27">
            <v>94</v>
          </cell>
          <cell r="G27">
            <v>38</v>
          </cell>
          <cell r="H27">
            <v>7.2</v>
          </cell>
          <cell r="I27" t="str">
            <v>L</v>
          </cell>
          <cell r="J27">
            <v>20.88</v>
          </cell>
          <cell r="K27">
            <v>0</v>
          </cell>
        </row>
        <row r="28">
          <cell r="B28">
            <v>25.654166666666665</v>
          </cell>
          <cell r="C28">
            <v>33.799999999999997</v>
          </cell>
          <cell r="D28">
            <v>18.600000000000001</v>
          </cell>
          <cell r="E28">
            <v>63.041666666666664</v>
          </cell>
          <cell r="F28">
            <v>95</v>
          </cell>
          <cell r="G28">
            <v>24</v>
          </cell>
          <cell r="H28">
            <v>12.24</v>
          </cell>
          <cell r="I28" t="str">
            <v>O</v>
          </cell>
          <cell r="J28">
            <v>30.240000000000002</v>
          </cell>
          <cell r="K28">
            <v>0</v>
          </cell>
        </row>
        <row r="29">
          <cell r="B29">
            <v>27.091666666666669</v>
          </cell>
          <cell r="C29">
            <v>35.299999999999997</v>
          </cell>
          <cell r="D29">
            <v>19.5</v>
          </cell>
          <cell r="E29">
            <v>55.916666666666664</v>
          </cell>
          <cell r="F29">
            <v>90</v>
          </cell>
          <cell r="G29">
            <v>22</v>
          </cell>
          <cell r="H29">
            <v>11.520000000000001</v>
          </cell>
          <cell r="I29" t="str">
            <v>O</v>
          </cell>
          <cell r="J29">
            <v>52.56</v>
          </cell>
          <cell r="K29">
            <v>0</v>
          </cell>
        </row>
        <row r="30">
          <cell r="B30">
            <v>27.737500000000001</v>
          </cell>
          <cell r="C30">
            <v>36.200000000000003</v>
          </cell>
          <cell r="D30">
            <v>19.899999999999999</v>
          </cell>
          <cell r="E30">
            <v>54.291666666666664</v>
          </cell>
          <cell r="F30">
            <v>89</v>
          </cell>
          <cell r="G30">
            <v>23</v>
          </cell>
          <cell r="H30">
            <v>9.3600000000000012</v>
          </cell>
          <cell r="I30" t="str">
            <v>O</v>
          </cell>
          <cell r="J30">
            <v>19.079999999999998</v>
          </cell>
          <cell r="K30">
            <v>0</v>
          </cell>
        </row>
        <row r="31">
          <cell r="B31">
            <v>27.308333333333337</v>
          </cell>
          <cell r="C31">
            <v>36.1</v>
          </cell>
          <cell r="D31">
            <v>19.2</v>
          </cell>
          <cell r="E31">
            <v>59.333333333333336</v>
          </cell>
          <cell r="F31">
            <v>89</v>
          </cell>
          <cell r="G31">
            <v>25</v>
          </cell>
          <cell r="H31">
            <v>11.520000000000001</v>
          </cell>
          <cell r="I31" t="str">
            <v>SO</v>
          </cell>
          <cell r="J31">
            <v>30.96</v>
          </cell>
          <cell r="K31">
            <v>0</v>
          </cell>
        </row>
        <row r="32">
          <cell r="B32">
            <v>28.191666666666659</v>
          </cell>
          <cell r="C32">
            <v>35.799999999999997</v>
          </cell>
          <cell r="D32">
            <v>22</v>
          </cell>
          <cell r="E32">
            <v>57.875</v>
          </cell>
          <cell r="F32">
            <v>87</v>
          </cell>
          <cell r="G32">
            <v>26</v>
          </cell>
          <cell r="H32">
            <v>10.8</v>
          </cell>
          <cell r="I32" t="str">
            <v>O</v>
          </cell>
          <cell r="J32">
            <v>20.16</v>
          </cell>
          <cell r="K32">
            <v>0</v>
          </cell>
        </row>
        <row r="33">
          <cell r="B33">
            <v>27.475000000000005</v>
          </cell>
          <cell r="C33">
            <v>35.1</v>
          </cell>
          <cell r="D33">
            <v>20.3</v>
          </cell>
          <cell r="E33">
            <v>60.291666666666664</v>
          </cell>
          <cell r="F33">
            <v>89</v>
          </cell>
          <cell r="G33">
            <v>33</v>
          </cell>
          <cell r="H33">
            <v>9.7200000000000006</v>
          </cell>
          <cell r="I33" t="str">
            <v>O</v>
          </cell>
          <cell r="J33">
            <v>33.840000000000003</v>
          </cell>
          <cell r="K33">
            <v>0</v>
          </cell>
        </row>
        <row r="34">
          <cell r="B34">
            <v>28.691666666666666</v>
          </cell>
          <cell r="C34">
            <v>37.799999999999997</v>
          </cell>
          <cell r="D34">
            <v>19.899999999999999</v>
          </cell>
          <cell r="E34">
            <v>55.958333333333336</v>
          </cell>
          <cell r="F34">
            <v>93</v>
          </cell>
          <cell r="G34">
            <v>23</v>
          </cell>
          <cell r="H34">
            <v>10.08</v>
          </cell>
          <cell r="I34" t="str">
            <v>NE</v>
          </cell>
          <cell r="J34">
            <v>33.480000000000004</v>
          </cell>
          <cell r="K34">
            <v>0</v>
          </cell>
        </row>
        <row r="35">
          <cell r="I35" t="str">
            <v>O</v>
          </cell>
        </row>
      </sheetData>
      <sheetData sheetId="11">
        <row r="5">
          <cell r="B5">
            <v>27.50833333333334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20.695833333333336</v>
          </cell>
          <cell r="C5">
            <v>25.7</v>
          </cell>
          <cell r="D5">
            <v>15.8</v>
          </cell>
          <cell r="E5">
            <v>58.75</v>
          </cell>
          <cell r="F5">
            <v>88</v>
          </cell>
          <cell r="G5">
            <v>33</v>
          </cell>
          <cell r="H5">
            <v>23.400000000000002</v>
          </cell>
          <cell r="I5" t="str">
            <v>L</v>
          </cell>
          <cell r="J5">
            <v>47.88</v>
          </cell>
          <cell r="K5">
            <v>0</v>
          </cell>
        </row>
        <row r="6">
          <cell r="B6">
            <v>20.299999999999997</v>
          </cell>
          <cell r="C6">
            <v>26.5</v>
          </cell>
          <cell r="D6">
            <v>14.7</v>
          </cell>
          <cell r="E6">
            <v>54.625</v>
          </cell>
          <cell r="F6">
            <v>79</v>
          </cell>
          <cell r="G6">
            <v>31</v>
          </cell>
          <cell r="H6">
            <v>23.400000000000002</v>
          </cell>
          <cell r="I6" t="str">
            <v>L</v>
          </cell>
          <cell r="J6">
            <v>47.88</v>
          </cell>
          <cell r="K6">
            <v>0</v>
          </cell>
        </row>
        <row r="7">
          <cell r="B7">
            <v>22.104166666666668</v>
          </cell>
          <cell r="C7">
            <v>29.3</v>
          </cell>
          <cell r="D7">
            <v>15.7</v>
          </cell>
          <cell r="E7">
            <v>50.791666666666664</v>
          </cell>
          <cell r="F7">
            <v>74</v>
          </cell>
          <cell r="G7">
            <v>31</v>
          </cell>
          <cell r="H7">
            <v>19.079999999999998</v>
          </cell>
          <cell r="I7" t="str">
            <v>L</v>
          </cell>
          <cell r="J7">
            <v>42.84</v>
          </cell>
          <cell r="K7">
            <v>0</v>
          </cell>
        </row>
        <row r="8">
          <cell r="B8">
            <v>24.849999999999994</v>
          </cell>
          <cell r="C8">
            <v>32.4</v>
          </cell>
          <cell r="D8">
            <v>18.3</v>
          </cell>
          <cell r="E8">
            <v>49.625</v>
          </cell>
          <cell r="F8">
            <v>65</v>
          </cell>
          <cell r="G8">
            <v>33</v>
          </cell>
          <cell r="H8">
            <v>18.36</v>
          </cell>
          <cell r="I8" t="str">
            <v>NE</v>
          </cell>
          <cell r="J8">
            <v>40.680000000000007</v>
          </cell>
          <cell r="K8">
            <v>0</v>
          </cell>
        </row>
        <row r="9">
          <cell r="B9">
            <v>26.008333333333336</v>
          </cell>
          <cell r="C9">
            <v>33.299999999999997</v>
          </cell>
          <cell r="D9">
            <v>20.3</v>
          </cell>
          <cell r="E9">
            <v>53.791666666666664</v>
          </cell>
          <cell r="F9">
            <v>84</v>
          </cell>
          <cell r="G9">
            <v>32</v>
          </cell>
          <cell r="H9">
            <v>25.2</v>
          </cell>
          <cell r="I9" t="str">
            <v>NE</v>
          </cell>
          <cell r="J9">
            <v>45.72</v>
          </cell>
          <cell r="K9">
            <v>0</v>
          </cell>
        </row>
        <row r="10">
          <cell r="B10">
            <v>20.425000000000001</v>
          </cell>
          <cell r="C10">
            <v>24.7</v>
          </cell>
          <cell r="D10">
            <v>18.5</v>
          </cell>
          <cell r="E10">
            <v>87.958333333333329</v>
          </cell>
          <cell r="F10">
            <v>97</v>
          </cell>
          <cell r="G10">
            <v>69</v>
          </cell>
          <cell r="H10">
            <v>17.28</v>
          </cell>
          <cell r="I10" t="str">
            <v>SE</v>
          </cell>
          <cell r="J10">
            <v>38.519999999999996</v>
          </cell>
          <cell r="K10">
            <v>30</v>
          </cell>
        </row>
        <row r="11">
          <cell r="B11">
            <v>22.816666666666666</v>
          </cell>
          <cell r="C11">
            <v>29.7</v>
          </cell>
          <cell r="D11">
            <v>18.7</v>
          </cell>
          <cell r="E11">
            <v>81.583333333333329</v>
          </cell>
          <cell r="F11">
            <v>98</v>
          </cell>
          <cell r="G11">
            <v>47</v>
          </cell>
          <cell r="H11">
            <v>11.16</v>
          </cell>
          <cell r="I11" t="str">
            <v>N</v>
          </cell>
          <cell r="J11">
            <v>25.92</v>
          </cell>
          <cell r="K11">
            <v>2.2000000000000002</v>
          </cell>
        </row>
        <row r="12">
          <cell r="B12">
            <v>25.329166666666666</v>
          </cell>
          <cell r="C12">
            <v>31.4</v>
          </cell>
          <cell r="D12">
            <v>20.2</v>
          </cell>
          <cell r="E12">
            <v>67.875</v>
          </cell>
          <cell r="F12">
            <v>92</v>
          </cell>
          <cell r="G12">
            <v>38</v>
          </cell>
          <cell r="H12">
            <v>13.32</v>
          </cell>
          <cell r="I12" t="str">
            <v>NE</v>
          </cell>
          <cell r="J12">
            <v>34.200000000000003</v>
          </cell>
          <cell r="K12">
            <v>0</v>
          </cell>
        </row>
        <row r="13">
          <cell r="B13">
            <v>26.941666666666666</v>
          </cell>
          <cell r="C13">
            <v>33.6</v>
          </cell>
          <cell r="D13">
            <v>21.2</v>
          </cell>
          <cell r="E13">
            <v>55.541666666666664</v>
          </cell>
          <cell r="F13">
            <v>77</v>
          </cell>
          <cell r="G13">
            <v>31</v>
          </cell>
          <cell r="H13">
            <v>21.240000000000002</v>
          </cell>
          <cell r="I13" t="str">
            <v>NE</v>
          </cell>
          <cell r="J13">
            <v>44.28</v>
          </cell>
          <cell r="K13">
            <v>0</v>
          </cell>
        </row>
        <row r="14">
          <cell r="B14">
            <v>25.362500000000001</v>
          </cell>
          <cell r="C14">
            <v>32.299999999999997</v>
          </cell>
          <cell r="D14">
            <v>21.5</v>
          </cell>
          <cell r="E14">
            <v>66.583333333333329</v>
          </cell>
          <cell r="F14">
            <v>89</v>
          </cell>
          <cell r="G14">
            <v>39</v>
          </cell>
          <cell r="H14">
            <v>17.28</v>
          </cell>
          <cell r="I14" t="str">
            <v>NE</v>
          </cell>
          <cell r="J14">
            <v>53.64</v>
          </cell>
          <cell r="K14">
            <v>13.4</v>
          </cell>
        </row>
        <row r="15">
          <cell r="B15">
            <v>26.487500000000008</v>
          </cell>
          <cell r="C15">
            <v>33.5</v>
          </cell>
          <cell r="D15">
            <v>20.3</v>
          </cell>
          <cell r="E15">
            <v>68.541666666666671</v>
          </cell>
          <cell r="F15">
            <v>96</v>
          </cell>
          <cell r="G15">
            <v>34</v>
          </cell>
          <cell r="H15">
            <v>9.3600000000000012</v>
          </cell>
          <cell r="I15" t="str">
            <v>S</v>
          </cell>
          <cell r="J15">
            <v>24.840000000000003</v>
          </cell>
          <cell r="K15">
            <v>0</v>
          </cell>
        </row>
        <row r="16">
          <cell r="B16">
            <v>27.462500000000002</v>
          </cell>
          <cell r="C16">
            <v>34.6</v>
          </cell>
          <cell r="D16">
            <v>22</v>
          </cell>
          <cell r="E16">
            <v>61.5</v>
          </cell>
          <cell r="F16">
            <v>86</v>
          </cell>
          <cell r="G16">
            <v>31</v>
          </cell>
          <cell r="H16">
            <v>16.920000000000002</v>
          </cell>
          <cell r="I16" t="str">
            <v>NE</v>
          </cell>
          <cell r="J16">
            <v>33.119999999999997</v>
          </cell>
          <cell r="K16">
            <v>0</v>
          </cell>
        </row>
        <row r="17">
          <cell r="B17">
            <v>24.204166666666662</v>
          </cell>
          <cell r="C17">
            <v>30.7</v>
          </cell>
          <cell r="D17">
            <v>19.899999999999999</v>
          </cell>
          <cell r="E17">
            <v>77.333333333333329</v>
          </cell>
          <cell r="F17">
            <v>97</v>
          </cell>
          <cell r="G17">
            <v>50</v>
          </cell>
          <cell r="H17">
            <v>25.2</v>
          </cell>
          <cell r="I17" t="str">
            <v>NE</v>
          </cell>
          <cell r="J17">
            <v>52.92</v>
          </cell>
          <cell r="K17">
            <v>29.8</v>
          </cell>
        </row>
        <row r="18">
          <cell r="B18">
            <v>18.758333333333329</v>
          </cell>
          <cell r="C18">
            <v>21.1</v>
          </cell>
          <cell r="D18">
            <v>17.8</v>
          </cell>
          <cell r="E18">
            <v>95.291666666666671</v>
          </cell>
          <cell r="F18">
            <v>98</v>
          </cell>
          <cell r="G18">
            <v>90</v>
          </cell>
          <cell r="H18">
            <v>24.12</v>
          </cell>
          <cell r="I18" t="str">
            <v>SE</v>
          </cell>
          <cell r="J18">
            <v>42.480000000000004</v>
          </cell>
          <cell r="K18">
            <v>55.8</v>
          </cell>
        </row>
        <row r="19">
          <cell r="B19">
            <v>20.233333333333334</v>
          </cell>
          <cell r="C19">
            <v>26.6</v>
          </cell>
          <cell r="D19">
            <v>16.100000000000001</v>
          </cell>
          <cell r="E19">
            <v>82.583333333333329</v>
          </cell>
          <cell r="F19">
            <v>98</v>
          </cell>
          <cell r="G19">
            <v>52</v>
          </cell>
          <cell r="H19">
            <v>14.04</v>
          </cell>
          <cell r="I19" t="str">
            <v>SO</v>
          </cell>
          <cell r="J19">
            <v>40.680000000000007</v>
          </cell>
          <cell r="K19">
            <v>0.2</v>
          </cell>
        </row>
        <row r="20">
          <cell r="B20">
            <v>20.983333333333331</v>
          </cell>
          <cell r="C20">
            <v>27.5</v>
          </cell>
          <cell r="D20">
            <v>15.5</v>
          </cell>
          <cell r="E20">
            <v>76.666666666666671</v>
          </cell>
          <cell r="F20">
            <v>97</v>
          </cell>
          <cell r="G20">
            <v>44</v>
          </cell>
          <cell r="H20">
            <v>13.68</v>
          </cell>
          <cell r="I20" t="str">
            <v>SO</v>
          </cell>
          <cell r="J20">
            <v>28.44</v>
          </cell>
          <cell r="K20">
            <v>0.4</v>
          </cell>
        </row>
        <row r="21">
          <cell r="B21">
            <v>23.354166666666668</v>
          </cell>
          <cell r="C21">
            <v>28.8</v>
          </cell>
          <cell r="D21">
            <v>18.7</v>
          </cell>
          <cell r="E21">
            <v>67.75</v>
          </cell>
          <cell r="F21">
            <v>92</v>
          </cell>
          <cell r="G21">
            <v>40</v>
          </cell>
          <cell r="H21">
            <v>11.879999999999999</v>
          </cell>
          <cell r="I21" t="str">
            <v>L</v>
          </cell>
          <cell r="J21">
            <v>25.2</v>
          </cell>
          <cell r="K21">
            <v>0</v>
          </cell>
        </row>
        <row r="22">
          <cell r="B22">
            <v>24.608333333333331</v>
          </cell>
          <cell r="C22">
            <v>30</v>
          </cell>
          <cell r="D22">
            <v>19.899999999999999</v>
          </cell>
          <cell r="E22">
            <v>57.125</v>
          </cell>
          <cell r="F22">
            <v>74</v>
          </cell>
          <cell r="G22">
            <v>38</v>
          </cell>
          <cell r="H22">
            <v>17.64</v>
          </cell>
          <cell r="I22" t="str">
            <v>L</v>
          </cell>
          <cell r="J22">
            <v>39.24</v>
          </cell>
          <cell r="K22">
            <v>0</v>
          </cell>
        </row>
        <row r="23">
          <cell r="B23">
            <v>24.333333333333339</v>
          </cell>
          <cell r="C23">
            <v>29.8</v>
          </cell>
          <cell r="D23">
            <v>19.100000000000001</v>
          </cell>
          <cell r="E23">
            <v>49.583333333333336</v>
          </cell>
          <cell r="F23">
            <v>68</v>
          </cell>
          <cell r="G23">
            <v>30</v>
          </cell>
          <cell r="H23">
            <v>20.88</v>
          </cell>
          <cell r="I23" t="str">
            <v>NE</v>
          </cell>
          <cell r="J23">
            <v>41.4</v>
          </cell>
          <cell r="K23">
            <v>0</v>
          </cell>
        </row>
        <row r="24">
          <cell r="B24">
            <v>24.379166666666666</v>
          </cell>
          <cell r="C24">
            <v>31.3</v>
          </cell>
          <cell r="D24">
            <v>18.3</v>
          </cell>
          <cell r="E24">
            <v>53.291666666666664</v>
          </cell>
          <cell r="F24">
            <v>68</v>
          </cell>
          <cell r="G24">
            <v>40</v>
          </cell>
          <cell r="H24">
            <v>19.8</v>
          </cell>
          <cell r="I24" t="str">
            <v>NE</v>
          </cell>
          <cell r="J24">
            <v>37.440000000000005</v>
          </cell>
          <cell r="K24">
            <v>0</v>
          </cell>
        </row>
        <row r="25">
          <cell r="B25">
            <v>25.899999999999995</v>
          </cell>
          <cell r="C25">
            <v>34.6</v>
          </cell>
          <cell r="D25">
            <v>20.3</v>
          </cell>
          <cell r="E25">
            <v>63.375</v>
          </cell>
          <cell r="F25">
            <v>97</v>
          </cell>
          <cell r="G25">
            <v>38</v>
          </cell>
          <cell r="H25">
            <v>25.92</v>
          </cell>
          <cell r="I25" t="str">
            <v>NE</v>
          </cell>
          <cell r="J25">
            <v>60.480000000000004</v>
          </cell>
          <cell r="K25">
            <v>23.4</v>
          </cell>
        </row>
        <row r="26">
          <cell r="B26">
            <v>20.779166666666669</v>
          </cell>
          <cell r="C26">
            <v>25.2</v>
          </cell>
          <cell r="D26">
            <v>16.7</v>
          </cell>
          <cell r="E26">
            <v>78.625</v>
          </cell>
          <cell r="F26">
            <v>97</v>
          </cell>
          <cell r="G26">
            <v>54</v>
          </cell>
          <cell r="H26">
            <v>15.48</v>
          </cell>
          <cell r="I26" t="str">
            <v>SO</v>
          </cell>
          <cell r="J26">
            <v>34.56</v>
          </cell>
          <cell r="K26">
            <v>0.6</v>
          </cell>
        </row>
        <row r="27">
          <cell r="B27">
            <v>21.924999999999997</v>
          </cell>
          <cell r="C27">
            <v>28.4</v>
          </cell>
          <cell r="D27">
            <v>15.8</v>
          </cell>
          <cell r="E27">
            <v>74.541666666666671</v>
          </cell>
          <cell r="F27">
            <v>98</v>
          </cell>
          <cell r="G27">
            <v>45</v>
          </cell>
          <cell r="H27">
            <v>13.68</v>
          </cell>
          <cell r="I27" t="str">
            <v>SO</v>
          </cell>
          <cell r="J27">
            <v>28.08</v>
          </cell>
          <cell r="K27">
            <v>0</v>
          </cell>
        </row>
        <row r="28">
          <cell r="B28">
            <v>25.454166666666669</v>
          </cell>
          <cell r="C28">
            <v>31.6</v>
          </cell>
          <cell r="D28">
            <v>19.5</v>
          </cell>
          <cell r="E28">
            <v>54.833333333333336</v>
          </cell>
          <cell r="F28">
            <v>83</v>
          </cell>
          <cell r="G28">
            <v>27</v>
          </cell>
          <cell r="H28">
            <v>7.9200000000000008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27.004166666666663</v>
          </cell>
          <cell r="C29">
            <v>33.4</v>
          </cell>
          <cell r="D29">
            <v>21.5</v>
          </cell>
          <cell r="E29">
            <v>47.541666666666664</v>
          </cell>
          <cell r="F29">
            <v>74</v>
          </cell>
          <cell r="G29">
            <v>23</v>
          </cell>
          <cell r="H29">
            <v>10.44</v>
          </cell>
          <cell r="I29" t="str">
            <v>SE</v>
          </cell>
          <cell r="J29">
            <v>24.840000000000003</v>
          </cell>
          <cell r="K29">
            <v>0</v>
          </cell>
        </row>
        <row r="30">
          <cell r="B30">
            <v>28.324999999999999</v>
          </cell>
          <cell r="C30">
            <v>34.200000000000003</v>
          </cell>
          <cell r="D30">
            <v>21</v>
          </cell>
          <cell r="E30">
            <v>46.416666666666664</v>
          </cell>
          <cell r="F30">
            <v>79</v>
          </cell>
          <cell r="G30">
            <v>26</v>
          </cell>
          <cell r="H30">
            <v>7.9200000000000008</v>
          </cell>
          <cell r="I30" t="str">
            <v>NE</v>
          </cell>
          <cell r="J30">
            <v>24.48</v>
          </cell>
          <cell r="K30">
            <v>0</v>
          </cell>
        </row>
        <row r="31">
          <cell r="B31">
            <v>27.9375</v>
          </cell>
          <cell r="C31">
            <v>33.5</v>
          </cell>
          <cell r="D31">
            <v>22.1</v>
          </cell>
          <cell r="E31">
            <v>51.541666666666664</v>
          </cell>
          <cell r="F31">
            <v>75</v>
          </cell>
          <cell r="G31">
            <v>30</v>
          </cell>
          <cell r="H31">
            <v>21.96</v>
          </cell>
          <cell r="I31" t="str">
            <v>SE</v>
          </cell>
          <cell r="J31">
            <v>41.04</v>
          </cell>
          <cell r="K31">
            <v>0</v>
          </cell>
        </row>
        <row r="32">
          <cell r="B32">
            <v>27.912499999999998</v>
          </cell>
          <cell r="C32">
            <v>33.799999999999997</v>
          </cell>
          <cell r="D32">
            <v>22.2</v>
          </cell>
          <cell r="E32">
            <v>54.916666666666664</v>
          </cell>
          <cell r="F32">
            <v>75</v>
          </cell>
          <cell r="G32">
            <v>29</v>
          </cell>
          <cell r="H32">
            <v>16.920000000000002</v>
          </cell>
          <cell r="I32" t="str">
            <v>L</v>
          </cell>
          <cell r="J32">
            <v>32.4</v>
          </cell>
          <cell r="K32">
            <v>0</v>
          </cell>
        </row>
        <row r="33">
          <cell r="B33">
            <v>27.745833333333337</v>
          </cell>
          <cell r="C33">
            <v>33.299999999999997</v>
          </cell>
          <cell r="D33">
            <v>21.5</v>
          </cell>
          <cell r="E33">
            <v>55.291666666666664</v>
          </cell>
          <cell r="F33">
            <v>82</v>
          </cell>
          <cell r="G33">
            <v>32</v>
          </cell>
          <cell r="H33">
            <v>12.96</v>
          </cell>
          <cell r="I33" t="str">
            <v>SE</v>
          </cell>
          <cell r="J33">
            <v>29.52</v>
          </cell>
          <cell r="K33">
            <v>0</v>
          </cell>
        </row>
        <row r="34">
          <cell r="B34">
            <v>27.716666666666669</v>
          </cell>
          <cell r="C34">
            <v>35</v>
          </cell>
          <cell r="D34">
            <v>23.4</v>
          </cell>
          <cell r="E34">
            <v>54.875</v>
          </cell>
          <cell r="F34">
            <v>74</v>
          </cell>
          <cell r="G34">
            <v>30</v>
          </cell>
          <cell r="H34">
            <v>20.52</v>
          </cell>
          <cell r="I34" t="str">
            <v>N</v>
          </cell>
          <cell r="J34">
            <v>57.960000000000008</v>
          </cell>
          <cell r="K34">
            <v>0</v>
          </cell>
        </row>
        <row r="35">
          <cell r="I35" t="str">
            <v>NE</v>
          </cell>
        </row>
      </sheetData>
      <sheetData sheetId="11">
        <row r="5">
          <cell r="B5">
            <v>24.341666666666669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20.270833333333339</v>
          </cell>
          <cell r="C5">
            <v>26.7</v>
          </cell>
          <cell r="D5">
            <v>15.2</v>
          </cell>
          <cell r="E5">
            <v>60.916666666666664</v>
          </cell>
          <cell r="F5">
            <v>87</v>
          </cell>
          <cell r="G5">
            <v>33</v>
          </cell>
          <cell r="H5">
            <v>23.040000000000003</v>
          </cell>
          <cell r="I5" t="str">
            <v>L</v>
          </cell>
          <cell r="J5">
            <v>38.159999999999997</v>
          </cell>
          <cell r="K5">
            <v>0</v>
          </cell>
        </row>
        <row r="6">
          <cell r="B6">
            <v>20.299999999999997</v>
          </cell>
          <cell r="C6">
            <v>27.2</v>
          </cell>
          <cell r="D6">
            <v>14.2</v>
          </cell>
          <cell r="E6">
            <v>55.958333333333336</v>
          </cell>
          <cell r="F6">
            <v>82</v>
          </cell>
          <cell r="G6">
            <v>31</v>
          </cell>
          <cell r="H6">
            <v>29.880000000000003</v>
          </cell>
          <cell r="I6" t="str">
            <v>L</v>
          </cell>
          <cell r="J6">
            <v>44.28</v>
          </cell>
          <cell r="K6">
            <v>0</v>
          </cell>
        </row>
        <row r="7">
          <cell r="B7">
            <v>20.708333333333339</v>
          </cell>
          <cell r="C7">
            <v>28.4</v>
          </cell>
          <cell r="D7">
            <v>13.2</v>
          </cell>
          <cell r="E7">
            <v>58</v>
          </cell>
          <cell r="F7">
            <v>87</v>
          </cell>
          <cell r="G7">
            <v>36</v>
          </cell>
          <cell r="H7">
            <v>23.400000000000002</v>
          </cell>
          <cell r="I7" t="str">
            <v>L</v>
          </cell>
          <cell r="J7">
            <v>37.080000000000005</v>
          </cell>
          <cell r="K7">
            <v>0</v>
          </cell>
        </row>
        <row r="8">
          <cell r="B8">
            <v>22.512499999999999</v>
          </cell>
          <cell r="C8">
            <v>31.3</v>
          </cell>
          <cell r="D8">
            <v>14.1</v>
          </cell>
          <cell r="E8">
            <v>57.958333333333336</v>
          </cell>
          <cell r="F8">
            <v>83</v>
          </cell>
          <cell r="G8">
            <v>36</v>
          </cell>
          <cell r="H8">
            <v>22.32</v>
          </cell>
          <cell r="I8" t="str">
            <v>L</v>
          </cell>
          <cell r="J8">
            <v>40.32</v>
          </cell>
          <cell r="K8">
            <v>0</v>
          </cell>
        </row>
        <row r="9">
          <cell r="B9">
            <v>24.400000000000002</v>
          </cell>
          <cell r="C9">
            <v>32.200000000000003</v>
          </cell>
          <cell r="D9">
            <v>18.600000000000001</v>
          </cell>
          <cell r="E9">
            <v>62.041666666666664</v>
          </cell>
          <cell r="F9">
            <v>79</v>
          </cell>
          <cell r="G9">
            <v>38</v>
          </cell>
          <cell r="H9">
            <v>29.880000000000003</v>
          </cell>
          <cell r="I9" t="str">
            <v>NE</v>
          </cell>
          <cell r="J9">
            <v>62.639999999999993</v>
          </cell>
          <cell r="K9">
            <v>0</v>
          </cell>
        </row>
        <row r="10">
          <cell r="B10">
            <v>20.370833333333334</v>
          </cell>
          <cell r="C10">
            <v>22.2</v>
          </cell>
          <cell r="D10">
            <v>18.7</v>
          </cell>
          <cell r="E10">
            <v>90.041666666666671</v>
          </cell>
          <cell r="F10">
            <v>96</v>
          </cell>
          <cell r="G10">
            <v>77</v>
          </cell>
          <cell r="H10">
            <v>21.240000000000002</v>
          </cell>
          <cell r="I10" t="str">
            <v>L</v>
          </cell>
          <cell r="J10">
            <v>37.800000000000004</v>
          </cell>
          <cell r="K10">
            <v>19</v>
          </cell>
        </row>
        <row r="11">
          <cell r="B11">
            <v>23.333333333333332</v>
          </cell>
          <cell r="C11">
            <v>30.8</v>
          </cell>
          <cell r="D11">
            <v>18.899999999999999</v>
          </cell>
          <cell r="E11">
            <v>81.583333333333329</v>
          </cell>
          <cell r="F11">
            <v>97</v>
          </cell>
          <cell r="G11">
            <v>49</v>
          </cell>
          <cell r="H11">
            <v>13.32</v>
          </cell>
          <cell r="I11" t="str">
            <v>L</v>
          </cell>
          <cell r="J11">
            <v>29.880000000000003</v>
          </cell>
          <cell r="K11">
            <v>0</v>
          </cell>
        </row>
        <row r="12">
          <cell r="B12">
            <v>25.224999999999998</v>
          </cell>
          <cell r="C12">
            <v>31.6</v>
          </cell>
          <cell r="D12">
            <v>20.2</v>
          </cell>
          <cell r="E12">
            <v>70.958333333333329</v>
          </cell>
          <cell r="F12">
            <v>93</v>
          </cell>
          <cell r="G12">
            <v>45</v>
          </cell>
          <cell r="H12">
            <v>20.52</v>
          </cell>
          <cell r="I12" t="str">
            <v>NE</v>
          </cell>
          <cell r="J12">
            <v>33.480000000000004</v>
          </cell>
          <cell r="K12">
            <v>0</v>
          </cell>
        </row>
        <row r="13">
          <cell r="B13">
            <v>26.695833333333329</v>
          </cell>
          <cell r="C13">
            <v>33.5</v>
          </cell>
          <cell r="D13">
            <v>20.8</v>
          </cell>
          <cell r="E13">
            <v>62.541666666666664</v>
          </cell>
          <cell r="F13">
            <v>85</v>
          </cell>
          <cell r="G13">
            <v>35</v>
          </cell>
          <cell r="H13">
            <v>25.2</v>
          </cell>
          <cell r="I13" t="str">
            <v>NE</v>
          </cell>
          <cell r="J13">
            <v>42.12</v>
          </cell>
          <cell r="K13">
            <v>0</v>
          </cell>
        </row>
        <row r="14">
          <cell r="B14">
            <v>26.066666666666674</v>
          </cell>
          <cell r="C14">
            <v>31.4</v>
          </cell>
          <cell r="D14">
            <v>21.1</v>
          </cell>
          <cell r="E14">
            <v>66.125</v>
          </cell>
          <cell r="F14">
            <v>82</v>
          </cell>
          <cell r="G14">
            <v>46</v>
          </cell>
          <cell r="H14">
            <v>19.440000000000001</v>
          </cell>
          <cell r="I14" t="str">
            <v>NE</v>
          </cell>
          <cell r="J14">
            <v>32.76</v>
          </cell>
          <cell r="K14">
            <v>0</v>
          </cell>
        </row>
        <row r="15">
          <cell r="B15">
            <v>27.075000000000003</v>
          </cell>
          <cell r="C15">
            <v>34.5</v>
          </cell>
          <cell r="D15">
            <v>20.9</v>
          </cell>
          <cell r="E15">
            <v>68.083333333333329</v>
          </cell>
          <cell r="F15">
            <v>94</v>
          </cell>
          <cell r="G15">
            <v>34</v>
          </cell>
          <cell r="H15">
            <v>17.28</v>
          </cell>
          <cell r="I15" t="str">
            <v>S</v>
          </cell>
          <cell r="J15">
            <v>29.880000000000003</v>
          </cell>
          <cell r="K15">
            <v>0</v>
          </cell>
        </row>
        <row r="16">
          <cell r="B16">
            <v>26.525000000000002</v>
          </cell>
          <cell r="C16">
            <v>34.299999999999997</v>
          </cell>
          <cell r="D16">
            <v>21.1</v>
          </cell>
          <cell r="E16">
            <v>68.458333333333329</v>
          </cell>
          <cell r="F16">
            <v>91</v>
          </cell>
          <cell r="G16">
            <v>43</v>
          </cell>
          <cell r="H16">
            <v>31.319999999999997</v>
          </cell>
          <cell r="I16" t="str">
            <v>NE</v>
          </cell>
          <cell r="J16">
            <v>51.84</v>
          </cell>
          <cell r="K16">
            <v>2.6</v>
          </cell>
        </row>
        <row r="17">
          <cell r="B17">
            <v>21.529166666666669</v>
          </cell>
          <cell r="C17">
            <v>25.1</v>
          </cell>
          <cell r="D17">
            <v>18.5</v>
          </cell>
          <cell r="E17">
            <v>88.458333333333329</v>
          </cell>
          <cell r="F17">
            <v>96</v>
          </cell>
          <cell r="G17">
            <v>78</v>
          </cell>
          <cell r="H17">
            <v>36.36</v>
          </cell>
          <cell r="I17" t="str">
            <v>NE</v>
          </cell>
          <cell r="J17">
            <v>59.760000000000005</v>
          </cell>
          <cell r="K17">
            <v>14.2</v>
          </cell>
        </row>
        <row r="18">
          <cell r="B18">
            <v>19.858333333333331</v>
          </cell>
          <cell r="C18">
            <v>22.1</v>
          </cell>
          <cell r="D18">
            <v>17.899999999999999</v>
          </cell>
          <cell r="E18">
            <v>92.666666666666671</v>
          </cell>
          <cell r="F18">
            <v>97</v>
          </cell>
          <cell r="G18">
            <v>85</v>
          </cell>
          <cell r="H18">
            <v>26.28</v>
          </cell>
          <cell r="I18" t="str">
            <v>N</v>
          </cell>
          <cell r="J18">
            <v>52.92</v>
          </cell>
          <cell r="K18">
            <v>36.6</v>
          </cell>
        </row>
        <row r="19">
          <cell r="B19">
            <v>21.395833333333332</v>
          </cell>
          <cell r="C19">
            <v>26.3</v>
          </cell>
          <cell r="D19">
            <v>18.3</v>
          </cell>
          <cell r="E19">
            <v>82.708333333333329</v>
          </cell>
          <cell r="F19">
            <v>95</v>
          </cell>
          <cell r="G19">
            <v>60</v>
          </cell>
          <cell r="H19">
            <v>17.64</v>
          </cell>
          <cell r="I19" t="str">
            <v>SO</v>
          </cell>
          <cell r="J19">
            <v>36.72</v>
          </cell>
          <cell r="K19">
            <v>0.8</v>
          </cell>
        </row>
        <row r="20">
          <cell r="B20">
            <v>21.383333333333329</v>
          </cell>
          <cell r="C20">
            <v>27.7</v>
          </cell>
          <cell r="D20">
            <v>17.600000000000001</v>
          </cell>
          <cell r="E20">
            <v>79.875</v>
          </cell>
          <cell r="F20">
            <v>94</v>
          </cell>
          <cell r="G20">
            <v>54</v>
          </cell>
          <cell r="H20">
            <v>19.079999999999998</v>
          </cell>
          <cell r="I20" t="str">
            <v>SO</v>
          </cell>
          <cell r="J20">
            <v>30.96</v>
          </cell>
          <cell r="K20">
            <v>0</v>
          </cell>
        </row>
        <row r="21">
          <cell r="B21">
            <v>22.841666666666669</v>
          </cell>
          <cell r="C21">
            <v>29.3</v>
          </cell>
          <cell r="D21">
            <v>17.600000000000001</v>
          </cell>
          <cell r="E21">
            <v>70.708333333333329</v>
          </cell>
          <cell r="F21">
            <v>93</v>
          </cell>
          <cell r="G21">
            <v>40</v>
          </cell>
          <cell r="H21">
            <v>22.68</v>
          </cell>
          <cell r="I21" t="str">
            <v>L</v>
          </cell>
          <cell r="J21">
            <v>33.480000000000004</v>
          </cell>
          <cell r="K21">
            <v>0</v>
          </cell>
        </row>
        <row r="22">
          <cell r="B22">
            <v>23.875000000000004</v>
          </cell>
          <cell r="C22">
            <v>30.1</v>
          </cell>
          <cell r="D22">
            <v>17.3</v>
          </cell>
          <cell r="E22">
            <v>61.708333333333336</v>
          </cell>
          <cell r="F22">
            <v>92</v>
          </cell>
          <cell r="G22">
            <v>35</v>
          </cell>
          <cell r="H22">
            <v>26.28</v>
          </cell>
          <cell r="I22" t="str">
            <v>SE</v>
          </cell>
          <cell r="J22">
            <v>41.76</v>
          </cell>
          <cell r="K22">
            <v>0</v>
          </cell>
        </row>
        <row r="23">
          <cell r="B23">
            <v>23.537499999999998</v>
          </cell>
          <cell r="C23">
            <v>30.1</v>
          </cell>
          <cell r="D23">
            <v>17.600000000000001</v>
          </cell>
          <cell r="E23">
            <v>56.791666666666664</v>
          </cell>
          <cell r="F23">
            <v>82</v>
          </cell>
          <cell r="G23">
            <v>34</v>
          </cell>
          <cell r="H23">
            <v>27.36</v>
          </cell>
          <cell r="I23" t="str">
            <v>NE</v>
          </cell>
          <cell r="J23">
            <v>49.680000000000007</v>
          </cell>
          <cell r="K23">
            <v>0</v>
          </cell>
        </row>
        <row r="24">
          <cell r="B24">
            <v>22.845833333333331</v>
          </cell>
          <cell r="C24">
            <v>29.6</v>
          </cell>
          <cell r="D24">
            <v>16.399999999999999</v>
          </cell>
          <cell r="E24">
            <v>59.041666666666664</v>
          </cell>
          <cell r="F24">
            <v>78</v>
          </cell>
          <cell r="G24">
            <v>38</v>
          </cell>
          <cell r="H24">
            <v>25.2</v>
          </cell>
          <cell r="I24" t="str">
            <v>NE</v>
          </cell>
          <cell r="J24">
            <v>41.4</v>
          </cell>
          <cell r="K24">
            <v>0</v>
          </cell>
        </row>
        <row r="25">
          <cell r="B25">
            <v>23.308333333333334</v>
          </cell>
          <cell r="C25">
            <v>31.6</v>
          </cell>
          <cell r="D25">
            <v>20.7</v>
          </cell>
          <cell r="E25">
            <v>74.375</v>
          </cell>
          <cell r="F25">
            <v>97</v>
          </cell>
          <cell r="G25">
            <v>46</v>
          </cell>
          <cell r="H25">
            <v>24.12</v>
          </cell>
          <cell r="I25" t="str">
            <v>NE</v>
          </cell>
          <cell r="J25">
            <v>48.24</v>
          </cell>
          <cell r="K25">
            <v>77.800000000000011</v>
          </cell>
        </row>
        <row r="26">
          <cell r="B26">
            <v>21.133333333333333</v>
          </cell>
          <cell r="C26">
            <v>24.9</v>
          </cell>
          <cell r="D26">
            <v>17.399999999999999</v>
          </cell>
          <cell r="E26">
            <v>79.666666666666671</v>
          </cell>
          <cell r="F26">
            <v>97</v>
          </cell>
          <cell r="G26">
            <v>55</v>
          </cell>
          <cell r="H26">
            <v>20.88</v>
          </cell>
          <cell r="I26" t="str">
            <v>SO</v>
          </cell>
          <cell r="J26">
            <v>36</v>
          </cell>
          <cell r="K26">
            <v>0.60000000000000009</v>
          </cell>
        </row>
        <row r="27">
          <cell r="B27">
            <v>22.087500000000006</v>
          </cell>
          <cell r="C27">
            <v>29.6</v>
          </cell>
          <cell r="D27">
            <v>17.399999999999999</v>
          </cell>
          <cell r="E27">
            <v>78.125</v>
          </cell>
          <cell r="F27">
            <v>96</v>
          </cell>
          <cell r="G27">
            <v>48</v>
          </cell>
          <cell r="H27">
            <v>11.16</v>
          </cell>
          <cell r="I27" t="str">
            <v>SO</v>
          </cell>
          <cell r="J27">
            <v>22.32</v>
          </cell>
          <cell r="K27">
            <v>0</v>
          </cell>
        </row>
        <row r="28">
          <cell r="B28">
            <v>24.991666666666671</v>
          </cell>
          <cell r="C28">
            <v>32.9</v>
          </cell>
          <cell r="D28">
            <v>17.3</v>
          </cell>
          <cell r="E28">
            <v>65.25</v>
          </cell>
          <cell r="F28">
            <v>96</v>
          </cell>
          <cell r="G28">
            <v>32</v>
          </cell>
          <cell r="H28">
            <v>7.9200000000000008</v>
          </cell>
          <cell r="I28" t="str">
            <v>SE</v>
          </cell>
          <cell r="J28">
            <v>20.88</v>
          </cell>
          <cell r="K28">
            <v>0</v>
          </cell>
        </row>
        <row r="29">
          <cell r="B29">
            <v>26.624999999999996</v>
          </cell>
          <cell r="C29">
            <v>33.799999999999997</v>
          </cell>
          <cell r="D29">
            <v>19.2</v>
          </cell>
          <cell r="E29">
            <v>59.458333333333336</v>
          </cell>
          <cell r="F29">
            <v>92</v>
          </cell>
          <cell r="G29">
            <v>29</v>
          </cell>
          <cell r="H29">
            <v>11.879999999999999</v>
          </cell>
          <cell r="I29" t="str">
            <v>S</v>
          </cell>
          <cell r="J29">
            <v>30.6</v>
          </cell>
          <cell r="K29">
            <v>0</v>
          </cell>
        </row>
        <row r="30">
          <cell r="B30">
            <v>27.374999999999996</v>
          </cell>
          <cell r="C30">
            <v>34.9</v>
          </cell>
          <cell r="D30">
            <v>19.2</v>
          </cell>
          <cell r="E30">
            <v>58.625</v>
          </cell>
          <cell r="F30">
            <v>92</v>
          </cell>
          <cell r="G30">
            <v>31</v>
          </cell>
          <cell r="H30">
            <v>10.08</v>
          </cell>
          <cell r="I30" t="str">
            <v>S</v>
          </cell>
          <cell r="J30">
            <v>24.12</v>
          </cell>
          <cell r="K30">
            <v>0</v>
          </cell>
        </row>
        <row r="31">
          <cell r="B31">
            <v>26.820833333333336</v>
          </cell>
          <cell r="C31">
            <v>33.299999999999997</v>
          </cell>
          <cell r="D31">
            <v>21</v>
          </cell>
          <cell r="E31">
            <v>60.708333333333336</v>
          </cell>
          <cell r="F31">
            <v>78</v>
          </cell>
          <cell r="G31">
            <v>39</v>
          </cell>
          <cell r="H31">
            <v>20.88</v>
          </cell>
          <cell r="I31" t="str">
            <v>L</v>
          </cell>
          <cell r="J31">
            <v>40.680000000000007</v>
          </cell>
          <cell r="K31">
            <v>0</v>
          </cell>
        </row>
        <row r="32">
          <cell r="B32">
            <v>26.829166666666666</v>
          </cell>
          <cell r="C32">
            <v>33.6</v>
          </cell>
          <cell r="D32">
            <v>20.6</v>
          </cell>
          <cell r="E32">
            <v>62.583333333333336</v>
          </cell>
          <cell r="F32">
            <v>84</v>
          </cell>
          <cell r="G32">
            <v>36</v>
          </cell>
          <cell r="H32">
            <v>21.240000000000002</v>
          </cell>
          <cell r="I32" t="str">
            <v>L</v>
          </cell>
          <cell r="J32">
            <v>34.92</v>
          </cell>
          <cell r="K32">
            <v>0</v>
          </cell>
        </row>
        <row r="33">
          <cell r="B33">
            <v>27.195833333333336</v>
          </cell>
          <cell r="C33">
            <v>33.700000000000003</v>
          </cell>
          <cell r="D33">
            <v>22.3</v>
          </cell>
          <cell r="E33">
            <v>63.875</v>
          </cell>
          <cell r="F33">
            <v>89</v>
          </cell>
          <cell r="G33">
            <v>39</v>
          </cell>
          <cell r="H33">
            <v>20.16</v>
          </cell>
          <cell r="I33" t="str">
            <v>SE</v>
          </cell>
          <cell r="J33">
            <v>32.76</v>
          </cell>
          <cell r="K33">
            <v>0</v>
          </cell>
        </row>
        <row r="34">
          <cell r="B34">
            <v>26.395833333333332</v>
          </cell>
          <cell r="C34">
            <v>34.5</v>
          </cell>
          <cell r="D34">
            <v>19.7</v>
          </cell>
          <cell r="E34">
            <v>66.833333333333329</v>
          </cell>
          <cell r="F34">
            <v>93</v>
          </cell>
          <cell r="G34">
            <v>36</v>
          </cell>
          <cell r="H34">
            <v>12.6</v>
          </cell>
          <cell r="I34" t="str">
            <v>SE</v>
          </cell>
          <cell r="J34">
            <v>77.400000000000006</v>
          </cell>
          <cell r="K34">
            <v>11.2</v>
          </cell>
        </row>
        <row r="35">
          <cell r="I35" t="str">
            <v>L</v>
          </cell>
        </row>
      </sheetData>
      <sheetData sheetId="11">
        <row r="5">
          <cell r="B5">
            <v>23.595833333333331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20.762500000000003</v>
          </cell>
          <cell r="C5">
            <v>26.2</v>
          </cell>
          <cell r="D5">
            <v>15.4</v>
          </cell>
          <cell r="E5">
            <v>57.833333333333336</v>
          </cell>
          <cell r="F5">
            <v>83</v>
          </cell>
          <cell r="G5">
            <v>29</v>
          </cell>
          <cell r="H5">
            <v>24.840000000000003</v>
          </cell>
          <cell r="I5" t="str">
            <v>L</v>
          </cell>
          <cell r="J5">
            <v>46.440000000000005</v>
          </cell>
          <cell r="K5">
            <v>0</v>
          </cell>
        </row>
        <row r="6">
          <cell r="B6">
            <v>20.566666666666666</v>
          </cell>
          <cell r="C6">
            <v>26.7</v>
          </cell>
          <cell r="D6">
            <v>14.6</v>
          </cell>
          <cell r="E6">
            <v>56.208333333333336</v>
          </cell>
          <cell r="F6">
            <v>83</v>
          </cell>
          <cell r="G6">
            <v>32</v>
          </cell>
          <cell r="H6">
            <v>25.56</v>
          </cell>
          <cell r="I6" t="str">
            <v>L</v>
          </cell>
          <cell r="J6">
            <v>47.88</v>
          </cell>
          <cell r="K6">
            <v>0</v>
          </cell>
        </row>
        <row r="7">
          <cell r="B7">
            <v>22.008333333333336</v>
          </cell>
          <cell r="C7">
            <v>28.9</v>
          </cell>
          <cell r="D7">
            <v>15</v>
          </cell>
          <cell r="E7">
            <v>52.75</v>
          </cell>
          <cell r="F7">
            <v>77</v>
          </cell>
          <cell r="G7">
            <v>34</v>
          </cell>
          <cell r="H7">
            <v>19.8</v>
          </cell>
          <cell r="I7" t="str">
            <v>L</v>
          </cell>
          <cell r="J7">
            <v>37.080000000000005</v>
          </cell>
          <cell r="K7">
            <v>0</v>
          </cell>
        </row>
        <row r="8">
          <cell r="B8">
            <v>24.054166666666671</v>
          </cell>
          <cell r="C8">
            <v>31.7</v>
          </cell>
          <cell r="D8">
            <v>16.899999999999999</v>
          </cell>
          <cell r="E8">
            <v>53.166666666666664</v>
          </cell>
          <cell r="F8">
            <v>77</v>
          </cell>
          <cell r="G8">
            <v>34</v>
          </cell>
          <cell r="H8">
            <v>19.440000000000001</v>
          </cell>
          <cell r="I8" t="str">
            <v>L</v>
          </cell>
          <cell r="J8">
            <v>37.800000000000004</v>
          </cell>
          <cell r="K8">
            <v>0</v>
          </cell>
        </row>
        <row r="9">
          <cell r="B9">
            <v>26.516666666666676</v>
          </cell>
          <cell r="C9">
            <v>33.1</v>
          </cell>
          <cell r="D9">
            <v>20.5</v>
          </cell>
          <cell r="E9">
            <v>49.833333333333336</v>
          </cell>
          <cell r="F9">
            <v>69</v>
          </cell>
          <cell r="G9">
            <v>25</v>
          </cell>
          <cell r="H9">
            <v>20.52</v>
          </cell>
          <cell r="I9" t="str">
            <v>L</v>
          </cell>
          <cell r="J9">
            <v>41.04</v>
          </cell>
          <cell r="K9">
            <v>0</v>
          </cell>
        </row>
        <row r="10">
          <cell r="B10">
            <v>22.437499999999996</v>
          </cell>
          <cell r="C10">
            <v>27.4</v>
          </cell>
          <cell r="D10">
            <v>20.100000000000001</v>
          </cell>
          <cell r="E10">
            <v>78.958333333333329</v>
          </cell>
          <cell r="F10">
            <v>91</v>
          </cell>
          <cell r="G10">
            <v>57</v>
          </cell>
          <cell r="H10">
            <v>31.680000000000003</v>
          </cell>
          <cell r="I10" t="str">
            <v>SE</v>
          </cell>
          <cell r="J10">
            <v>51.480000000000004</v>
          </cell>
          <cell r="K10">
            <v>0.60000000000000009</v>
          </cell>
        </row>
        <row r="11">
          <cell r="B11">
            <v>23.804166666666664</v>
          </cell>
          <cell r="C11">
            <v>29.5</v>
          </cell>
          <cell r="D11">
            <v>19.399999999999999</v>
          </cell>
          <cell r="E11">
            <v>76.333333333333329</v>
          </cell>
          <cell r="F11">
            <v>94</v>
          </cell>
          <cell r="G11">
            <v>47</v>
          </cell>
          <cell r="H11">
            <v>14.4</v>
          </cell>
          <cell r="I11" t="str">
            <v>NE</v>
          </cell>
          <cell r="J11">
            <v>24.840000000000003</v>
          </cell>
          <cell r="K11">
            <v>1.4</v>
          </cell>
        </row>
        <row r="12">
          <cell r="B12">
            <v>25.850000000000005</v>
          </cell>
          <cell r="C12">
            <v>31.5</v>
          </cell>
          <cell r="D12">
            <v>20.6</v>
          </cell>
          <cell r="E12">
            <v>64.875</v>
          </cell>
          <cell r="F12">
            <v>91</v>
          </cell>
          <cell r="G12">
            <v>38</v>
          </cell>
          <cell r="H12">
            <v>17.28</v>
          </cell>
          <cell r="I12" t="str">
            <v>NE</v>
          </cell>
          <cell r="J12">
            <v>34.92</v>
          </cell>
          <cell r="K12">
            <v>0</v>
          </cell>
        </row>
        <row r="13">
          <cell r="B13">
            <v>27.283333333333331</v>
          </cell>
          <cell r="C13">
            <v>34</v>
          </cell>
          <cell r="D13">
            <v>21.4</v>
          </cell>
          <cell r="E13">
            <v>56.541666666666664</v>
          </cell>
          <cell r="F13">
            <v>78</v>
          </cell>
          <cell r="G13">
            <v>32</v>
          </cell>
          <cell r="H13">
            <v>21.240000000000002</v>
          </cell>
          <cell r="I13" t="str">
            <v>NE</v>
          </cell>
          <cell r="J13">
            <v>44.28</v>
          </cell>
          <cell r="K13">
            <v>0</v>
          </cell>
        </row>
        <row r="14">
          <cell r="B14">
            <v>27.587500000000002</v>
          </cell>
          <cell r="C14">
            <v>33.700000000000003</v>
          </cell>
          <cell r="D14">
            <v>22.7</v>
          </cell>
          <cell r="E14">
            <v>56.083333333333336</v>
          </cell>
          <cell r="F14">
            <v>71</v>
          </cell>
          <cell r="G14">
            <v>37</v>
          </cell>
          <cell r="H14">
            <v>20.16</v>
          </cell>
          <cell r="I14" t="str">
            <v>NE</v>
          </cell>
          <cell r="J14">
            <v>34.92</v>
          </cell>
          <cell r="K14">
            <v>0</v>
          </cell>
        </row>
        <row r="15">
          <cell r="B15">
            <v>28.612499999999997</v>
          </cell>
          <cell r="C15">
            <v>36.5</v>
          </cell>
          <cell r="D15">
            <v>23.2</v>
          </cell>
          <cell r="E15">
            <v>56.75</v>
          </cell>
          <cell r="F15">
            <v>84</v>
          </cell>
          <cell r="G15">
            <v>25</v>
          </cell>
          <cell r="H15">
            <v>14.76</v>
          </cell>
          <cell r="I15" t="str">
            <v>S</v>
          </cell>
          <cell r="J15">
            <v>26.64</v>
          </cell>
          <cell r="K15">
            <v>0</v>
          </cell>
        </row>
        <row r="16">
          <cell r="B16">
            <v>29.408333333333331</v>
          </cell>
          <cell r="C16">
            <v>35.700000000000003</v>
          </cell>
          <cell r="D16">
            <v>23.4</v>
          </cell>
          <cell r="E16">
            <v>51.041666666666664</v>
          </cell>
          <cell r="F16">
            <v>75</v>
          </cell>
          <cell r="G16">
            <v>28</v>
          </cell>
          <cell r="H16">
            <v>19.079999999999998</v>
          </cell>
          <cell r="I16" t="str">
            <v>NE</v>
          </cell>
          <cell r="J16">
            <v>33.119999999999997</v>
          </cell>
          <cell r="K16">
            <v>0</v>
          </cell>
        </row>
        <row r="17">
          <cell r="B17">
            <v>24.195833333333336</v>
          </cell>
          <cell r="C17">
            <v>30.2</v>
          </cell>
          <cell r="D17">
            <v>20.2</v>
          </cell>
          <cell r="E17">
            <v>77.958333333333329</v>
          </cell>
          <cell r="F17">
            <v>96</v>
          </cell>
          <cell r="G17">
            <v>50</v>
          </cell>
          <cell r="H17">
            <v>32.4</v>
          </cell>
          <cell r="I17" t="str">
            <v>NE</v>
          </cell>
          <cell r="J17">
            <v>53.28</v>
          </cell>
          <cell r="K17">
            <v>33.800000000000004</v>
          </cell>
        </row>
        <row r="18">
          <cell r="B18">
            <v>19.645833333333332</v>
          </cell>
          <cell r="C18">
            <v>23.8</v>
          </cell>
          <cell r="D18">
            <v>17.899999999999999</v>
          </cell>
          <cell r="E18">
            <v>94.291666666666671</v>
          </cell>
          <cell r="F18">
            <v>97</v>
          </cell>
          <cell r="G18">
            <v>84</v>
          </cell>
          <cell r="H18">
            <v>24.840000000000003</v>
          </cell>
          <cell r="I18" t="str">
            <v>SE</v>
          </cell>
          <cell r="J18">
            <v>60.480000000000004</v>
          </cell>
          <cell r="K18">
            <v>100.6</v>
          </cell>
        </row>
        <row r="19">
          <cell r="B19">
            <v>21.633333333333329</v>
          </cell>
          <cell r="C19">
            <v>27.5</v>
          </cell>
          <cell r="D19">
            <v>18.3</v>
          </cell>
          <cell r="E19">
            <v>79</v>
          </cell>
          <cell r="F19">
            <v>96</v>
          </cell>
          <cell r="G19">
            <v>47</v>
          </cell>
          <cell r="H19">
            <v>22.68</v>
          </cell>
          <cell r="I19" t="str">
            <v>SO</v>
          </cell>
          <cell r="J19">
            <v>39.96</v>
          </cell>
          <cell r="K19">
            <v>0.2</v>
          </cell>
        </row>
        <row r="20">
          <cell r="B20">
            <v>21.895833333333332</v>
          </cell>
          <cell r="C20">
            <v>28.5</v>
          </cell>
          <cell r="D20">
            <v>16.5</v>
          </cell>
          <cell r="E20">
            <v>74.666666666666671</v>
          </cell>
          <cell r="F20">
            <v>94</v>
          </cell>
          <cell r="G20">
            <v>45</v>
          </cell>
          <cell r="H20">
            <v>13.68</v>
          </cell>
          <cell r="I20" t="str">
            <v>SO</v>
          </cell>
          <cell r="J20">
            <v>29.16</v>
          </cell>
          <cell r="K20">
            <v>0</v>
          </cell>
        </row>
        <row r="21">
          <cell r="B21">
            <v>23.166666666666668</v>
          </cell>
          <cell r="C21">
            <v>29.3</v>
          </cell>
          <cell r="D21">
            <v>18.3</v>
          </cell>
          <cell r="E21">
            <v>66.916666666666671</v>
          </cell>
          <cell r="F21">
            <v>89</v>
          </cell>
          <cell r="G21">
            <v>37</v>
          </cell>
          <cell r="H21">
            <v>17.64</v>
          </cell>
          <cell r="I21" t="str">
            <v>SE</v>
          </cell>
          <cell r="J21">
            <v>36</v>
          </cell>
          <cell r="K21">
            <v>0</v>
          </cell>
        </row>
        <row r="22">
          <cell r="B22">
            <v>24.520833333333332</v>
          </cell>
          <cell r="C22">
            <v>30</v>
          </cell>
          <cell r="D22">
            <v>19.399999999999999</v>
          </cell>
          <cell r="E22">
            <v>54.75</v>
          </cell>
          <cell r="F22">
            <v>76</v>
          </cell>
          <cell r="G22">
            <v>33</v>
          </cell>
          <cell r="H22">
            <v>19.8</v>
          </cell>
          <cell r="I22" t="str">
            <v>L</v>
          </cell>
          <cell r="J22">
            <v>34.56</v>
          </cell>
          <cell r="K22">
            <v>0</v>
          </cell>
        </row>
        <row r="23">
          <cell r="B23">
            <v>24.2</v>
          </cell>
          <cell r="C23">
            <v>29.8</v>
          </cell>
          <cell r="D23">
            <v>18.600000000000001</v>
          </cell>
          <cell r="E23">
            <v>49.875</v>
          </cell>
          <cell r="F23">
            <v>71</v>
          </cell>
          <cell r="G23">
            <v>32</v>
          </cell>
          <cell r="H23">
            <v>20.52</v>
          </cell>
          <cell r="I23" t="str">
            <v>L</v>
          </cell>
          <cell r="J23">
            <v>41.76</v>
          </cell>
          <cell r="K23">
            <v>0</v>
          </cell>
        </row>
        <row r="24">
          <cell r="B24">
            <v>24.237500000000001</v>
          </cell>
          <cell r="C24">
            <v>31</v>
          </cell>
          <cell r="D24">
            <v>17.399999999999999</v>
          </cell>
          <cell r="E24">
            <v>52.583333333333336</v>
          </cell>
          <cell r="F24">
            <v>78</v>
          </cell>
          <cell r="G24">
            <v>36</v>
          </cell>
          <cell r="H24">
            <v>20.16</v>
          </cell>
          <cell r="I24" t="str">
            <v>L</v>
          </cell>
          <cell r="J24">
            <v>35.64</v>
          </cell>
          <cell r="K24">
            <v>0</v>
          </cell>
        </row>
        <row r="25">
          <cell r="B25">
            <v>23.308333333333334</v>
          </cell>
          <cell r="C25">
            <v>31.6</v>
          </cell>
          <cell r="D25">
            <v>20.7</v>
          </cell>
          <cell r="E25">
            <v>74.375</v>
          </cell>
          <cell r="F25">
            <v>97</v>
          </cell>
          <cell r="G25">
            <v>46</v>
          </cell>
          <cell r="H25">
            <v>24.12</v>
          </cell>
          <cell r="I25" t="str">
            <v>NE</v>
          </cell>
          <cell r="J25">
            <v>48.24</v>
          </cell>
          <cell r="K25">
            <v>77.800000000000011</v>
          </cell>
        </row>
        <row r="26">
          <cell r="B26">
            <v>21.133333333333333</v>
          </cell>
          <cell r="C26">
            <v>24.9</v>
          </cell>
          <cell r="D26">
            <v>17.399999999999999</v>
          </cell>
          <cell r="E26">
            <v>79.666666666666671</v>
          </cell>
          <cell r="F26">
            <v>97</v>
          </cell>
          <cell r="G26">
            <v>55</v>
          </cell>
          <cell r="H26">
            <v>20.88</v>
          </cell>
          <cell r="I26" t="str">
            <v>SO</v>
          </cell>
          <cell r="J26">
            <v>36</v>
          </cell>
          <cell r="K26">
            <v>0.60000000000000009</v>
          </cell>
        </row>
        <row r="27">
          <cell r="B27">
            <v>22.537499999999998</v>
          </cell>
          <cell r="C27">
            <v>30</v>
          </cell>
          <cell r="D27">
            <v>17</v>
          </cell>
          <cell r="E27">
            <v>72.208333333333329</v>
          </cell>
          <cell r="F27">
            <v>96</v>
          </cell>
          <cell r="G27">
            <v>42</v>
          </cell>
          <cell r="H27">
            <v>10.8</v>
          </cell>
          <cell r="I27" t="str">
            <v>SO</v>
          </cell>
          <cell r="J27">
            <v>20.16</v>
          </cell>
          <cell r="K27">
            <v>0</v>
          </cell>
        </row>
        <row r="28">
          <cell r="B28">
            <v>26.183333333333334</v>
          </cell>
          <cell r="C28">
            <v>32.6</v>
          </cell>
          <cell r="D28">
            <v>19.7</v>
          </cell>
          <cell r="E28">
            <v>55.458333333333336</v>
          </cell>
          <cell r="F28">
            <v>86</v>
          </cell>
          <cell r="G28">
            <v>28</v>
          </cell>
          <cell r="H28">
            <v>10.08</v>
          </cell>
          <cell r="I28" t="str">
            <v>N</v>
          </cell>
          <cell r="J28">
            <v>24.12</v>
          </cell>
          <cell r="K28">
            <v>0</v>
          </cell>
        </row>
        <row r="29">
          <cell r="B29">
            <v>27.658333333333335</v>
          </cell>
          <cell r="C29">
            <v>34.5</v>
          </cell>
          <cell r="D29">
            <v>21.1</v>
          </cell>
          <cell r="E29">
            <v>51</v>
          </cell>
          <cell r="F29">
            <v>83</v>
          </cell>
          <cell r="G29">
            <v>26</v>
          </cell>
          <cell r="H29">
            <v>10.8</v>
          </cell>
          <cell r="I29" t="str">
            <v>NE</v>
          </cell>
          <cell r="J29">
            <v>28.08</v>
          </cell>
          <cell r="K29">
            <v>0</v>
          </cell>
        </row>
        <row r="30">
          <cell r="B30">
            <v>28.920833333333331</v>
          </cell>
          <cell r="C30">
            <v>34.799999999999997</v>
          </cell>
          <cell r="D30">
            <v>21.7</v>
          </cell>
          <cell r="E30">
            <v>45.708333333333336</v>
          </cell>
          <cell r="F30">
            <v>74</v>
          </cell>
          <cell r="G30">
            <v>27</v>
          </cell>
          <cell r="H30">
            <v>11.879999999999999</v>
          </cell>
          <cell r="I30" t="str">
            <v>SE</v>
          </cell>
          <cell r="J30">
            <v>22.32</v>
          </cell>
          <cell r="K30">
            <v>0</v>
          </cell>
        </row>
        <row r="31">
          <cell r="B31">
            <v>28.070833333333336</v>
          </cell>
          <cell r="C31">
            <v>34.4</v>
          </cell>
          <cell r="D31">
            <v>21.8</v>
          </cell>
          <cell r="E31">
            <v>53.875</v>
          </cell>
          <cell r="F31">
            <v>77</v>
          </cell>
          <cell r="G31">
            <v>31</v>
          </cell>
          <cell r="H31">
            <v>20.52</v>
          </cell>
          <cell r="I31" t="str">
            <v>L</v>
          </cell>
          <cell r="J31">
            <v>37.800000000000004</v>
          </cell>
          <cell r="K31">
            <v>0</v>
          </cell>
        </row>
        <row r="32">
          <cell r="B32">
            <v>27.870833333333337</v>
          </cell>
          <cell r="C32">
            <v>33.799999999999997</v>
          </cell>
          <cell r="D32">
            <v>21.7</v>
          </cell>
          <cell r="E32">
            <v>57.291666666666664</v>
          </cell>
          <cell r="F32">
            <v>79</v>
          </cell>
          <cell r="G32">
            <v>31</v>
          </cell>
          <cell r="H32">
            <v>18</v>
          </cell>
          <cell r="I32" t="str">
            <v>L</v>
          </cell>
          <cell r="J32">
            <v>32.4</v>
          </cell>
          <cell r="K32">
            <v>0</v>
          </cell>
        </row>
        <row r="33">
          <cell r="B33">
            <v>28.379166666666663</v>
          </cell>
          <cell r="C33">
            <v>34.299999999999997</v>
          </cell>
          <cell r="D33">
            <v>24</v>
          </cell>
          <cell r="E33">
            <v>54.458333333333336</v>
          </cell>
          <cell r="F33">
            <v>72</v>
          </cell>
          <cell r="G33">
            <v>29</v>
          </cell>
          <cell r="H33">
            <v>18</v>
          </cell>
          <cell r="I33" t="str">
            <v>SE</v>
          </cell>
          <cell r="J33">
            <v>31.680000000000003</v>
          </cell>
          <cell r="K33">
            <v>0</v>
          </cell>
        </row>
        <row r="34">
          <cell r="B34">
            <v>28.570833333333329</v>
          </cell>
          <cell r="C34">
            <v>35.700000000000003</v>
          </cell>
          <cell r="D34">
            <v>22.4</v>
          </cell>
          <cell r="E34">
            <v>53.125</v>
          </cell>
          <cell r="F34">
            <v>78</v>
          </cell>
          <cell r="G34">
            <v>27</v>
          </cell>
          <cell r="H34">
            <v>21.240000000000002</v>
          </cell>
          <cell r="I34" t="str">
            <v>SE</v>
          </cell>
          <cell r="J34">
            <v>64.44</v>
          </cell>
          <cell r="K34">
            <v>8.6</v>
          </cell>
        </row>
        <row r="35">
          <cell r="I35" t="str">
            <v>L</v>
          </cell>
        </row>
      </sheetData>
      <sheetData sheetId="11">
        <row r="5">
          <cell r="B5">
            <v>25.487500000000001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23.433333333333337</v>
          </cell>
          <cell r="C5">
            <v>29.9</v>
          </cell>
          <cell r="D5">
            <v>17.899999999999999</v>
          </cell>
          <cell r="E5">
            <v>55.291666666666664</v>
          </cell>
          <cell r="F5">
            <v>80</v>
          </cell>
          <cell r="H5">
            <v>15.120000000000001</v>
          </cell>
          <cell r="I5" t="str">
            <v>L</v>
          </cell>
          <cell r="J5">
            <v>33.480000000000004</v>
          </cell>
          <cell r="K5">
            <v>0</v>
          </cell>
        </row>
        <row r="6">
          <cell r="B6">
            <v>23.558333333333337</v>
          </cell>
          <cell r="C6">
            <v>30.8</v>
          </cell>
          <cell r="D6">
            <v>18.399999999999999</v>
          </cell>
          <cell r="E6">
            <v>45.5</v>
          </cell>
          <cell r="F6">
            <v>63</v>
          </cell>
          <cell r="H6">
            <v>14.4</v>
          </cell>
          <cell r="I6" t="str">
            <v>L</v>
          </cell>
          <cell r="J6">
            <v>40.32</v>
          </cell>
          <cell r="K6">
            <v>0</v>
          </cell>
        </row>
        <row r="7">
          <cell r="B7">
            <v>24.858333333333331</v>
          </cell>
          <cell r="C7">
            <v>33.700000000000003</v>
          </cell>
          <cell r="D7">
            <v>16.8</v>
          </cell>
          <cell r="E7">
            <v>47.5</v>
          </cell>
          <cell r="F7">
            <v>75</v>
          </cell>
          <cell r="H7">
            <v>12.24</v>
          </cell>
          <cell r="I7" t="str">
            <v>SE</v>
          </cell>
          <cell r="J7">
            <v>28.44</v>
          </cell>
          <cell r="K7">
            <v>0</v>
          </cell>
        </row>
        <row r="8">
          <cell r="B8">
            <v>27.754166666666659</v>
          </cell>
          <cell r="C8">
            <v>35.4</v>
          </cell>
          <cell r="D8">
            <v>18.7</v>
          </cell>
          <cell r="E8">
            <v>45.958333333333336</v>
          </cell>
          <cell r="F8">
            <v>80</v>
          </cell>
          <cell r="H8">
            <v>19.079999999999998</v>
          </cell>
          <cell r="I8" t="str">
            <v>N</v>
          </cell>
          <cell r="J8">
            <v>33.840000000000003</v>
          </cell>
          <cell r="K8">
            <v>0</v>
          </cell>
        </row>
        <row r="9">
          <cell r="B9">
            <v>27.145833333333329</v>
          </cell>
          <cell r="C9">
            <v>32.5</v>
          </cell>
          <cell r="D9">
            <v>22.3</v>
          </cell>
          <cell r="E9">
            <v>59.666666666666664</v>
          </cell>
          <cell r="F9">
            <v>76</v>
          </cell>
          <cell r="H9">
            <v>19.079999999999998</v>
          </cell>
          <cell r="I9" t="str">
            <v>N</v>
          </cell>
          <cell r="J9">
            <v>47.519999999999996</v>
          </cell>
          <cell r="K9">
            <v>0</v>
          </cell>
        </row>
        <row r="10">
          <cell r="B10">
            <v>24.216666666666669</v>
          </cell>
          <cell r="C10">
            <v>30.4</v>
          </cell>
          <cell r="D10">
            <v>19.8</v>
          </cell>
          <cell r="E10">
            <v>69.958333333333329</v>
          </cell>
          <cell r="F10">
            <v>89</v>
          </cell>
          <cell r="H10">
            <v>13.68</v>
          </cell>
          <cell r="I10" t="str">
            <v>S</v>
          </cell>
          <cell r="J10">
            <v>42.84</v>
          </cell>
          <cell r="K10">
            <v>0</v>
          </cell>
        </row>
        <row r="11">
          <cell r="B11">
            <v>25.183333333333334</v>
          </cell>
          <cell r="C11">
            <v>32.6</v>
          </cell>
          <cell r="D11">
            <v>17.899999999999999</v>
          </cell>
          <cell r="E11">
            <v>70.208333333333329</v>
          </cell>
          <cell r="F11">
            <v>97</v>
          </cell>
          <cell r="H11">
            <v>17.28</v>
          </cell>
          <cell r="I11" t="str">
            <v>NE</v>
          </cell>
          <cell r="J11">
            <v>31.680000000000003</v>
          </cell>
          <cell r="K11">
            <v>0</v>
          </cell>
        </row>
        <row r="12">
          <cell r="B12">
            <v>27.129166666666666</v>
          </cell>
          <cell r="C12">
            <v>33.9</v>
          </cell>
          <cell r="D12">
            <v>20.2</v>
          </cell>
          <cell r="E12">
            <v>63.75</v>
          </cell>
          <cell r="F12">
            <v>93</v>
          </cell>
          <cell r="H12">
            <v>14.76</v>
          </cell>
          <cell r="I12" t="str">
            <v>N</v>
          </cell>
          <cell r="J12">
            <v>30.96</v>
          </cell>
          <cell r="K12">
            <v>0</v>
          </cell>
        </row>
        <row r="13">
          <cell r="B13">
            <v>28.583333333333339</v>
          </cell>
          <cell r="C13">
            <v>34.9</v>
          </cell>
          <cell r="D13">
            <v>23.2</v>
          </cell>
          <cell r="E13">
            <v>54.75</v>
          </cell>
          <cell r="F13">
            <v>79</v>
          </cell>
          <cell r="H13">
            <v>24.12</v>
          </cell>
          <cell r="I13" t="str">
            <v>N</v>
          </cell>
          <cell r="J13">
            <v>41.76</v>
          </cell>
          <cell r="K13">
            <v>0</v>
          </cell>
        </row>
        <row r="14">
          <cell r="B14">
            <v>27.137499999999992</v>
          </cell>
          <cell r="C14">
            <v>34.200000000000003</v>
          </cell>
          <cell r="D14">
            <v>22.6</v>
          </cell>
          <cell r="E14">
            <v>63.166666666666664</v>
          </cell>
          <cell r="F14">
            <v>81</v>
          </cell>
          <cell r="H14">
            <v>26.64</v>
          </cell>
          <cell r="I14" t="str">
            <v>SE</v>
          </cell>
          <cell r="J14">
            <v>59.04</v>
          </cell>
          <cell r="K14">
            <v>0</v>
          </cell>
        </row>
        <row r="15">
          <cell r="B15">
            <v>25.608333333333324</v>
          </cell>
          <cell r="C15">
            <v>36.5</v>
          </cell>
          <cell r="D15">
            <v>20.7</v>
          </cell>
          <cell r="E15">
            <v>72.5</v>
          </cell>
          <cell r="F15">
            <v>92</v>
          </cell>
          <cell r="H15">
            <v>12.96</v>
          </cell>
          <cell r="I15" t="str">
            <v>S</v>
          </cell>
          <cell r="J15">
            <v>36</v>
          </cell>
          <cell r="K15">
            <v>2.8</v>
          </cell>
        </row>
        <row r="16">
          <cell r="B16">
            <v>28.166666666666668</v>
          </cell>
          <cell r="C16">
            <v>37.1</v>
          </cell>
          <cell r="D16">
            <v>20.5</v>
          </cell>
          <cell r="E16">
            <v>63.875</v>
          </cell>
          <cell r="F16">
            <v>95</v>
          </cell>
          <cell r="H16">
            <v>16.559999999999999</v>
          </cell>
          <cell r="I16" t="str">
            <v>N</v>
          </cell>
          <cell r="J16">
            <v>30.240000000000002</v>
          </cell>
          <cell r="K16">
            <v>0</v>
          </cell>
        </row>
        <row r="17">
          <cell r="B17">
            <v>27.983333333333331</v>
          </cell>
          <cell r="C17">
            <v>34.9</v>
          </cell>
          <cell r="D17">
            <v>22.6</v>
          </cell>
          <cell r="E17">
            <v>63.416666666666664</v>
          </cell>
          <cell r="F17">
            <v>90</v>
          </cell>
          <cell r="H17">
            <v>29.52</v>
          </cell>
          <cell r="I17" t="str">
            <v>NE</v>
          </cell>
          <cell r="J17">
            <v>49.680000000000007</v>
          </cell>
          <cell r="K17">
            <v>3</v>
          </cell>
        </row>
        <row r="18">
          <cell r="B18">
            <v>21.195833333333333</v>
          </cell>
          <cell r="C18">
            <v>24.1</v>
          </cell>
          <cell r="D18">
            <v>19.2</v>
          </cell>
          <cell r="E18">
            <v>90.125</v>
          </cell>
          <cell r="F18">
            <v>96</v>
          </cell>
          <cell r="H18">
            <v>11.879999999999999</v>
          </cell>
          <cell r="I18" t="str">
            <v>S</v>
          </cell>
          <cell r="J18">
            <v>39.6</v>
          </cell>
          <cell r="K18">
            <v>106</v>
          </cell>
        </row>
        <row r="19">
          <cell r="B19">
            <v>22.720833333333335</v>
          </cell>
          <cell r="C19">
            <v>28.9</v>
          </cell>
          <cell r="D19">
            <v>18.7</v>
          </cell>
          <cell r="E19">
            <v>74.416666666666671</v>
          </cell>
          <cell r="F19">
            <v>95</v>
          </cell>
          <cell r="H19">
            <v>16.2</v>
          </cell>
          <cell r="I19" t="str">
            <v>SO</v>
          </cell>
          <cell r="J19">
            <v>37.080000000000005</v>
          </cell>
          <cell r="K19">
            <v>0</v>
          </cell>
        </row>
        <row r="20">
          <cell r="B20">
            <v>23.795833333333334</v>
          </cell>
          <cell r="C20">
            <v>30.8</v>
          </cell>
          <cell r="D20">
            <v>16.8</v>
          </cell>
          <cell r="E20">
            <v>63.291666666666664</v>
          </cell>
          <cell r="F20">
            <v>95</v>
          </cell>
          <cell r="H20">
            <v>7.5600000000000005</v>
          </cell>
          <cell r="I20" t="str">
            <v>S</v>
          </cell>
          <cell r="J20">
            <v>21.96</v>
          </cell>
          <cell r="K20">
            <v>0</v>
          </cell>
        </row>
        <row r="21">
          <cell r="B21">
            <v>25.133333333333329</v>
          </cell>
          <cell r="C21">
            <v>32.700000000000003</v>
          </cell>
          <cell r="D21">
            <v>17.8</v>
          </cell>
          <cell r="E21">
            <v>60.791666666666664</v>
          </cell>
          <cell r="F21">
            <v>92</v>
          </cell>
          <cell r="H21">
            <v>12.24</v>
          </cell>
          <cell r="I21" t="str">
            <v>S</v>
          </cell>
          <cell r="J21">
            <v>21.6</v>
          </cell>
          <cell r="K21">
            <v>0</v>
          </cell>
        </row>
        <row r="22">
          <cell r="B22">
            <v>27.099999999999998</v>
          </cell>
          <cell r="C22">
            <v>34</v>
          </cell>
          <cell r="D22">
            <v>18.899999999999999</v>
          </cell>
          <cell r="E22">
            <v>53.666666666666664</v>
          </cell>
          <cell r="F22">
            <v>90</v>
          </cell>
          <cell r="H22">
            <v>11.16</v>
          </cell>
          <cell r="I22" t="str">
            <v>NE</v>
          </cell>
          <cell r="J22">
            <v>27.720000000000002</v>
          </cell>
          <cell r="K22">
            <v>0</v>
          </cell>
        </row>
        <row r="23">
          <cell r="B23">
            <v>27.500000000000004</v>
          </cell>
          <cell r="C23">
            <v>33.200000000000003</v>
          </cell>
          <cell r="D23">
            <v>22.7</v>
          </cell>
          <cell r="E23">
            <v>46.625</v>
          </cell>
          <cell r="F23">
            <v>58</v>
          </cell>
          <cell r="H23">
            <v>12.24</v>
          </cell>
          <cell r="I23" t="str">
            <v>L</v>
          </cell>
          <cell r="J23">
            <v>26.64</v>
          </cell>
          <cell r="K23">
            <v>0</v>
          </cell>
        </row>
        <row r="24">
          <cell r="B24">
            <v>28.008333333333336</v>
          </cell>
          <cell r="C24">
            <v>34</v>
          </cell>
          <cell r="D24">
            <v>21.9</v>
          </cell>
          <cell r="E24">
            <v>45.875</v>
          </cell>
          <cell r="F24">
            <v>62</v>
          </cell>
          <cell r="H24">
            <v>16.559999999999999</v>
          </cell>
          <cell r="I24" t="str">
            <v>N</v>
          </cell>
          <cell r="J24">
            <v>32.04</v>
          </cell>
          <cell r="K24">
            <v>0</v>
          </cell>
        </row>
        <row r="25">
          <cell r="B25">
            <v>27.670833333333334</v>
          </cell>
          <cell r="C25">
            <v>35.1</v>
          </cell>
          <cell r="D25">
            <v>21.7</v>
          </cell>
          <cell r="E25">
            <v>65.333333333333329</v>
          </cell>
          <cell r="F25">
            <v>94</v>
          </cell>
          <cell r="H25">
            <v>20.16</v>
          </cell>
          <cell r="I25" t="str">
            <v>N</v>
          </cell>
          <cell r="J25">
            <v>53.64</v>
          </cell>
          <cell r="K25">
            <v>17.8</v>
          </cell>
        </row>
        <row r="26">
          <cell r="B26">
            <v>22.362500000000001</v>
          </cell>
          <cell r="C26">
            <v>27.5</v>
          </cell>
          <cell r="D26">
            <v>18.399999999999999</v>
          </cell>
          <cell r="E26">
            <v>72.916666666666671</v>
          </cell>
          <cell r="F26">
            <v>94</v>
          </cell>
          <cell r="H26">
            <v>14.76</v>
          </cell>
          <cell r="I26" t="str">
            <v>SO</v>
          </cell>
          <cell r="J26">
            <v>34.56</v>
          </cell>
          <cell r="K26">
            <v>0</v>
          </cell>
        </row>
        <row r="27">
          <cell r="B27">
            <v>23.675000000000001</v>
          </cell>
          <cell r="C27">
            <v>29.9</v>
          </cell>
          <cell r="D27">
            <v>17.100000000000001</v>
          </cell>
          <cell r="E27">
            <v>66.916666666666671</v>
          </cell>
          <cell r="F27">
            <v>95</v>
          </cell>
          <cell r="H27">
            <v>12.6</v>
          </cell>
          <cell r="I27" t="str">
            <v>N</v>
          </cell>
          <cell r="J27">
            <v>20.88</v>
          </cell>
          <cell r="K27">
            <v>0</v>
          </cell>
        </row>
        <row r="28">
          <cell r="B28">
            <v>25.866666666666671</v>
          </cell>
          <cell r="C28">
            <v>34.299999999999997</v>
          </cell>
          <cell r="D28">
            <v>17.3</v>
          </cell>
          <cell r="E28">
            <v>60.5</v>
          </cell>
          <cell r="F28">
            <v>95</v>
          </cell>
          <cell r="H28">
            <v>13.32</v>
          </cell>
          <cell r="I28" t="str">
            <v>SE</v>
          </cell>
          <cell r="J28">
            <v>32.4</v>
          </cell>
          <cell r="K28">
            <v>0</v>
          </cell>
        </row>
        <row r="29">
          <cell r="B29">
            <v>26.950000000000003</v>
          </cell>
          <cell r="C29">
            <v>35.4</v>
          </cell>
          <cell r="D29">
            <v>17.8</v>
          </cell>
          <cell r="E29">
            <v>57.291666666666664</v>
          </cell>
          <cell r="F29">
            <v>93</v>
          </cell>
          <cell r="H29">
            <v>12.6</v>
          </cell>
          <cell r="I29" t="str">
            <v>SE</v>
          </cell>
          <cell r="J29">
            <v>25.92</v>
          </cell>
          <cell r="K29">
            <v>0</v>
          </cell>
        </row>
        <row r="30">
          <cell r="B30">
            <v>29.383333333333329</v>
          </cell>
          <cell r="C30">
            <v>36.700000000000003</v>
          </cell>
          <cell r="D30">
            <v>21.5</v>
          </cell>
          <cell r="E30">
            <v>50.833333333333336</v>
          </cell>
          <cell r="F30">
            <v>84</v>
          </cell>
          <cell r="H30">
            <v>8.2799999999999994</v>
          </cell>
          <cell r="I30" t="str">
            <v>SE</v>
          </cell>
          <cell r="J30">
            <v>20.16</v>
          </cell>
          <cell r="K30">
            <v>0</v>
          </cell>
        </row>
        <row r="31">
          <cell r="B31">
            <v>29.737499999999997</v>
          </cell>
          <cell r="C31">
            <v>37</v>
          </cell>
          <cell r="D31">
            <v>22.3</v>
          </cell>
          <cell r="E31">
            <v>48.208333333333336</v>
          </cell>
          <cell r="F31">
            <v>76</v>
          </cell>
          <cell r="H31">
            <v>13.68</v>
          </cell>
          <cell r="I31" t="str">
            <v>S</v>
          </cell>
          <cell r="J31">
            <v>27.36</v>
          </cell>
          <cell r="K31">
            <v>0</v>
          </cell>
        </row>
        <row r="32">
          <cell r="B32">
            <v>30.341666666666665</v>
          </cell>
          <cell r="C32">
            <v>37</v>
          </cell>
          <cell r="D32">
            <v>24.9</v>
          </cell>
          <cell r="E32">
            <v>49.291666666666664</v>
          </cell>
          <cell r="F32">
            <v>70</v>
          </cell>
          <cell r="H32">
            <v>14.04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29.4375</v>
          </cell>
          <cell r="C33">
            <v>36.4</v>
          </cell>
          <cell r="D33">
            <v>22.1</v>
          </cell>
          <cell r="E33">
            <v>49.333333333333336</v>
          </cell>
          <cell r="F33">
            <v>78</v>
          </cell>
          <cell r="H33">
            <v>10.08</v>
          </cell>
          <cell r="I33" t="str">
            <v>S</v>
          </cell>
          <cell r="J33">
            <v>30.6</v>
          </cell>
          <cell r="K33">
            <v>0</v>
          </cell>
        </row>
        <row r="34">
          <cell r="B34">
            <v>28.158333333333335</v>
          </cell>
          <cell r="C34">
            <v>36.5</v>
          </cell>
          <cell r="D34">
            <v>20.2</v>
          </cell>
          <cell r="E34">
            <v>59.875</v>
          </cell>
          <cell r="F34">
            <v>91</v>
          </cell>
          <cell r="H34">
            <v>11.16</v>
          </cell>
          <cell r="I34" t="str">
            <v>S</v>
          </cell>
          <cell r="J34">
            <v>28.08</v>
          </cell>
          <cell r="K34">
            <v>0.6</v>
          </cell>
        </row>
        <row r="35">
          <cell r="I35" t="str">
            <v>N</v>
          </cell>
        </row>
      </sheetData>
      <sheetData sheetId="4">
        <row r="5">
          <cell r="B5">
            <v>27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20.866666666666664</v>
          </cell>
          <cell r="C5">
            <v>26.5</v>
          </cell>
          <cell r="D5">
            <v>15.9</v>
          </cell>
          <cell r="E5">
            <v>59.833333333333336</v>
          </cell>
          <cell r="F5">
            <v>88</v>
          </cell>
          <cell r="G5">
            <v>31</v>
          </cell>
          <cell r="H5">
            <v>16.920000000000002</v>
          </cell>
          <cell r="I5" t="str">
            <v>L</v>
          </cell>
          <cell r="J5">
            <v>37.440000000000005</v>
          </cell>
          <cell r="K5">
            <v>0</v>
          </cell>
        </row>
        <row r="6">
          <cell r="B6">
            <v>20.475000000000005</v>
          </cell>
          <cell r="C6">
            <v>28</v>
          </cell>
          <cell r="D6">
            <v>14.4</v>
          </cell>
          <cell r="E6">
            <v>52.791666666666664</v>
          </cell>
          <cell r="F6">
            <v>81</v>
          </cell>
          <cell r="G6">
            <v>24</v>
          </cell>
          <cell r="H6">
            <v>15.840000000000002</v>
          </cell>
          <cell r="I6" t="str">
            <v>L</v>
          </cell>
          <cell r="J6">
            <v>43.92</v>
          </cell>
          <cell r="K6">
            <v>0</v>
          </cell>
        </row>
        <row r="7">
          <cell r="B7">
            <v>21.475000000000005</v>
          </cell>
          <cell r="C7">
            <v>28.8</v>
          </cell>
          <cell r="D7">
            <v>15.1</v>
          </cell>
          <cell r="E7">
            <v>54.541666666666664</v>
          </cell>
          <cell r="F7">
            <v>77</v>
          </cell>
          <cell r="G7">
            <v>33</v>
          </cell>
          <cell r="H7">
            <v>15.120000000000001</v>
          </cell>
          <cell r="I7" t="str">
            <v>L</v>
          </cell>
          <cell r="J7">
            <v>36.72</v>
          </cell>
          <cell r="K7">
            <v>0</v>
          </cell>
        </row>
        <row r="8">
          <cell r="B8">
            <v>23.770833333333329</v>
          </cell>
          <cell r="C8">
            <v>32.5</v>
          </cell>
          <cell r="D8">
            <v>15</v>
          </cell>
          <cell r="E8">
            <v>55.041666666666664</v>
          </cell>
          <cell r="F8">
            <v>80</v>
          </cell>
          <cell r="G8">
            <v>33</v>
          </cell>
          <cell r="H8">
            <v>14.76</v>
          </cell>
          <cell r="I8" t="str">
            <v>L</v>
          </cell>
          <cell r="J8">
            <v>32.4</v>
          </cell>
          <cell r="K8">
            <v>0</v>
          </cell>
        </row>
        <row r="9">
          <cell r="B9">
            <v>25.695833333333336</v>
          </cell>
          <cell r="C9">
            <v>33.1</v>
          </cell>
          <cell r="D9">
            <v>20.2</v>
          </cell>
          <cell r="E9">
            <v>52.791666666666664</v>
          </cell>
          <cell r="F9">
            <v>87</v>
          </cell>
          <cell r="G9">
            <v>34</v>
          </cell>
          <cell r="H9">
            <v>15.120000000000001</v>
          </cell>
          <cell r="I9" t="str">
            <v>NE</v>
          </cell>
          <cell r="J9">
            <v>50.4</v>
          </cell>
          <cell r="K9">
            <v>0.2</v>
          </cell>
        </row>
        <row r="10">
          <cell r="B10">
            <v>20.366666666666671</v>
          </cell>
          <cell r="C10">
            <v>22.2</v>
          </cell>
          <cell r="D10">
            <v>19.100000000000001</v>
          </cell>
          <cell r="E10">
            <v>90.666666666666671</v>
          </cell>
          <cell r="F10">
            <v>95</v>
          </cell>
          <cell r="G10">
            <v>83</v>
          </cell>
          <cell r="H10">
            <v>11.520000000000001</v>
          </cell>
          <cell r="I10" t="str">
            <v>SE</v>
          </cell>
          <cell r="J10">
            <v>55.080000000000005</v>
          </cell>
          <cell r="K10">
            <v>23.999999999999996</v>
          </cell>
        </row>
        <row r="11">
          <cell r="B11">
            <v>23.433333333333334</v>
          </cell>
          <cell r="C11">
            <v>30.7</v>
          </cell>
          <cell r="D11">
            <v>18.7</v>
          </cell>
          <cell r="E11">
            <v>78.708333333333329</v>
          </cell>
          <cell r="F11">
            <v>96</v>
          </cell>
          <cell r="G11">
            <v>46</v>
          </cell>
          <cell r="H11">
            <v>10.44</v>
          </cell>
          <cell r="I11" t="str">
            <v>L</v>
          </cell>
          <cell r="J11">
            <v>21.96</v>
          </cell>
          <cell r="K11">
            <v>0.2</v>
          </cell>
        </row>
        <row r="12">
          <cell r="B12">
            <v>25.891666666666662</v>
          </cell>
          <cell r="C12">
            <v>31.8</v>
          </cell>
          <cell r="D12">
            <v>19.899999999999999</v>
          </cell>
          <cell r="E12">
            <v>65.666666666666671</v>
          </cell>
          <cell r="F12">
            <v>93</v>
          </cell>
          <cell r="G12">
            <v>39</v>
          </cell>
          <cell r="H12">
            <v>15.48</v>
          </cell>
          <cell r="I12" t="str">
            <v>NE</v>
          </cell>
          <cell r="J12">
            <v>33.119999999999997</v>
          </cell>
          <cell r="K12">
            <v>0</v>
          </cell>
        </row>
        <row r="13">
          <cell r="B13">
            <v>27.745833333333341</v>
          </cell>
          <cell r="C13">
            <v>33.5</v>
          </cell>
          <cell r="D13">
            <v>22</v>
          </cell>
          <cell r="E13">
            <v>53.25</v>
          </cell>
          <cell r="F13">
            <v>74</v>
          </cell>
          <cell r="G13">
            <v>32</v>
          </cell>
          <cell r="H13">
            <v>19.8</v>
          </cell>
          <cell r="I13" t="str">
            <v>NE</v>
          </cell>
          <cell r="J13">
            <v>45.36</v>
          </cell>
          <cell r="K13">
            <v>0</v>
          </cell>
        </row>
        <row r="14">
          <cell r="B14">
            <v>26.579166666666662</v>
          </cell>
          <cell r="C14">
            <v>31.8</v>
          </cell>
          <cell r="D14">
            <v>21.9</v>
          </cell>
          <cell r="E14">
            <v>61.666666666666664</v>
          </cell>
          <cell r="F14">
            <v>77</v>
          </cell>
          <cell r="G14">
            <v>43</v>
          </cell>
          <cell r="H14">
            <v>13.68</v>
          </cell>
          <cell r="I14" t="str">
            <v>NE</v>
          </cell>
          <cell r="J14">
            <v>36.36</v>
          </cell>
          <cell r="K14">
            <v>0</v>
          </cell>
        </row>
        <row r="15">
          <cell r="B15">
            <v>26.937500000000004</v>
          </cell>
          <cell r="C15">
            <v>34.9</v>
          </cell>
          <cell r="D15">
            <v>20.7</v>
          </cell>
          <cell r="E15">
            <v>67.041666666666671</v>
          </cell>
          <cell r="F15">
            <v>94</v>
          </cell>
          <cell r="G15">
            <v>31</v>
          </cell>
          <cell r="H15">
            <v>9.3600000000000012</v>
          </cell>
          <cell r="I15" t="str">
            <v>SE</v>
          </cell>
          <cell r="J15">
            <v>21.240000000000002</v>
          </cell>
          <cell r="K15">
            <v>0</v>
          </cell>
        </row>
        <row r="16">
          <cell r="B16">
            <v>27.3</v>
          </cell>
          <cell r="C16">
            <v>34.6</v>
          </cell>
          <cell r="D16">
            <v>21.3</v>
          </cell>
          <cell r="E16">
            <v>63.958333333333336</v>
          </cell>
          <cell r="F16">
            <v>90</v>
          </cell>
          <cell r="G16">
            <v>33</v>
          </cell>
          <cell r="H16">
            <v>17.28</v>
          </cell>
          <cell r="I16" t="str">
            <v>SE</v>
          </cell>
          <cell r="J16">
            <v>34.200000000000003</v>
          </cell>
          <cell r="K16">
            <v>0.4</v>
          </cell>
        </row>
        <row r="17">
          <cell r="B17">
            <v>22.754166666666666</v>
          </cell>
          <cell r="C17">
            <v>28.6</v>
          </cell>
          <cell r="D17">
            <v>19</v>
          </cell>
          <cell r="E17">
            <v>82.666666666666671</v>
          </cell>
          <cell r="F17">
            <v>95</v>
          </cell>
          <cell r="G17">
            <v>61</v>
          </cell>
          <cell r="H17">
            <v>15.840000000000002</v>
          </cell>
          <cell r="I17" t="str">
            <v>NE</v>
          </cell>
          <cell r="J17">
            <v>55.440000000000005</v>
          </cell>
          <cell r="K17">
            <v>64.600000000000009</v>
          </cell>
        </row>
        <row r="18">
          <cell r="B18">
            <v>19.770833333333332</v>
          </cell>
          <cell r="C18">
            <v>21.3</v>
          </cell>
          <cell r="D18">
            <v>18.5</v>
          </cell>
          <cell r="E18">
            <v>92.25</v>
          </cell>
          <cell r="F18">
            <v>95</v>
          </cell>
          <cell r="G18">
            <v>84</v>
          </cell>
          <cell r="H18">
            <v>19.8</v>
          </cell>
          <cell r="I18" t="str">
            <v>L</v>
          </cell>
          <cell r="J18">
            <v>44.64</v>
          </cell>
          <cell r="K18">
            <v>39.800000000000004</v>
          </cell>
        </row>
        <row r="19">
          <cell r="B19">
            <v>20.766666666666662</v>
          </cell>
          <cell r="C19">
            <v>25.9</v>
          </cell>
          <cell r="D19">
            <v>17.3</v>
          </cell>
          <cell r="E19">
            <v>82.791666666666671</v>
          </cell>
          <cell r="F19">
            <v>96</v>
          </cell>
          <cell r="G19">
            <v>55</v>
          </cell>
          <cell r="H19">
            <v>18.720000000000002</v>
          </cell>
          <cell r="I19" t="str">
            <v>SO</v>
          </cell>
          <cell r="J19">
            <v>46.080000000000005</v>
          </cell>
          <cell r="K19">
            <v>0.2</v>
          </cell>
        </row>
        <row r="20">
          <cell r="B20">
            <v>21.262500000000003</v>
          </cell>
          <cell r="C20">
            <v>28.2</v>
          </cell>
          <cell r="D20">
            <v>15.9</v>
          </cell>
          <cell r="E20">
            <v>77.5</v>
          </cell>
          <cell r="F20">
            <v>94</v>
          </cell>
          <cell r="G20">
            <v>47</v>
          </cell>
          <cell r="H20">
            <v>9.3600000000000012</v>
          </cell>
          <cell r="I20" t="str">
            <v>SO</v>
          </cell>
          <cell r="J20">
            <v>23.040000000000003</v>
          </cell>
          <cell r="K20">
            <v>0.2</v>
          </cell>
        </row>
        <row r="21">
          <cell r="B21">
            <v>22.945833333333329</v>
          </cell>
          <cell r="C21">
            <v>29.2</v>
          </cell>
          <cell r="D21">
            <v>17.3</v>
          </cell>
          <cell r="E21">
            <v>69.166666666666671</v>
          </cell>
          <cell r="F21">
            <v>94</v>
          </cell>
          <cell r="G21">
            <v>38</v>
          </cell>
          <cell r="H21">
            <v>10.8</v>
          </cell>
          <cell r="I21" t="str">
            <v>L</v>
          </cell>
          <cell r="J21">
            <v>28.08</v>
          </cell>
          <cell r="K21">
            <v>0</v>
          </cell>
        </row>
        <row r="22">
          <cell r="B22">
            <v>23.704166666666666</v>
          </cell>
          <cell r="C22">
            <v>30.5</v>
          </cell>
          <cell r="D22">
            <v>17.100000000000001</v>
          </cell>
          <cell r="E22">
            <v>61.5</v>
          </cell>
          <cell r="F22">
            <v>93</v>
          </cell>
          <cell r="G22">
            <v>32</v>
          </cell>
          <cell r="H22">
            <v>17.28</v>
          </cell>
          <cell r="I22" t="str">
            <v>L</v>
          </cell>
          <cell r="J22">
            <v>42.84</v>
          </cell>
          <cell r="K22">
            <v>0</v>
          </cell>
        </row>
        <row r="23">
          <cell r="B23">
            <v>24.416666666666671</v>
          </cell>
          <cell r="C23">
            <v>30.5</v>
          </cell>
          <cell r="D23">
            <v>18.600000000000001</v>
          </cell>
          <cell r="E23">
            <v>51.833333333333336</v>
          </cell>
          <cell r="F23">
            <v>76</v>
          </cell>
          <cell r="G23">
            <v>33</v>
          </cell>
          <cell r="H23">
            <v>20.16</v>
          </cell>
          <cell r="I23" t="str">
            <v>L</v>
          </cell>
          <cell r="J23">
            <v>39.24</v>
          </cell>
          <cell r="K23">
            <v>0</v>
          </cell>
        </row>
        <row r="24">
          <cell r="B24">
            <v>24.445833333333336</v>
          </cell>
          <cell r="C24">
            <v>31.4</v>
          </cell>
          <cell r="D24">
            <v>18.7</v>
          </cell>
          <cell r="E24">
            <v>52.958333333333336</v>
          </cell>
          <cell r="F24">
            <v>71</v>
          </cell>
          <cell r="G24">
            <v>37</v>
          </cell>
          <cell r="H24">
            <v>19.8</v>
          </cell>
          <cell r="I24" t="str">
            <v>NE</v>
          </cell>
          <cell r="J24">
            <v>43.2</v>
          </cell>
          <cell r="K24">
            <v>0</v>
          </cell>
        </row>
        <row r="25">
          <cell r="B25">
            <v>25.545833333333334</v>
          </cell>
          <cell r="C25">
            <v>33.200000000000003</v>
          </cell>
          <cell r="D25">
            <v>20.5</v>
          </cell>
          <cell r="E25">
            <v>62.125</v>
          </cell>
          <cell r="F25">
            <v>96</v>
          </cell>
          <cell r="G25">
            <v>43</v>
          </cell>
          <cell r="H25">
            <v>19.079999999999998</v>
          </cell>
          <cell r="I25" t="str">
            <v>N</v>
          </cell>
          <cell r="J25">
            <v>69.48</v>
          </cell>
          <cell r="K25">
            <v>44.2</v>
          </cell>
        </row>
        <row r="26">
          <cell r="B26">
            <v>20.858333333333334</v>
          </cell>
          <cell r="C26">
            <v>24.3</v>
          </cell>
          <cell r="D26">
            <v>17.399999999999999</v>
          </cell>
          <cell r="E26">
            <v>78.708333333333329</v>
          </cell>
          <cell r="F26">
            <v>96</v>
          </cell>
          <cell r="G26">
            <v>54</v>
          </cell>
          <cell r="H26">
            <v>17.28</v>
          </cell>
          <cell r="I26" t="str">
            <v>SO</v>
          </cell>
          <cell r="J26">
            <v>37.440000000000005</v>
          </cell>
          <cell r="K26">
            <v>1.4</v>
          </cell>
        </row>
        <row r="27">
          <cell r="B27">
            <v>22.595833333333331</v>
          </cell>
          <cell r="C27">
            <v>29.6</v>
          </cell>
          <cell r="D27">
            <v>17.600000000000001</v>
          </cell>
          <cell r="E27">
            <v>74.541666666666671</v>
          </cell>
          <cell r="F27">
            <v>95</v>
          </cell>
          <cell r="G27">
            <v>43</v>
          </cell>
          <cell r="H27">
            <v>6.12</v>
          </cell>
          <cell r="I27" t="str">
            <v>SO</v>
          </cell>
          <cell r="J27">
            <v>18.36</v>
          </cell>
          <cell r="K27">
            <v>0</v>
          </cell>
        </row>
        <row r="28">
          <cell r="B28">
            <v>25.1875</v>
          </cell>
          <cell r="C28">
            <v>32.299999999999997</v>
          </cell>
          <cell r="D28">
            <v>18.3</v>
          </cell>
          <cell r="E28">
            <v>61.458333333333336</v>
          </cell>
          <cell r="F28">
            <v>90</v>
          </cell>
          <cell r="G28">
            <v>26</v>
          </cell>
          <cell r="H28">
            <v>10.08</v>
          </cell>
          <cell r="I28" t="str">
            <v>O</v>
          </cell>
          <cell r="J28">
            <v>36.72</v>
          </cell>
          <cell r="K28">
            <v>0</v>
          </cell>
        </row>
        <row r="29">
          <cell r="B29">
            <v>26.524999999999995</v>
          </cell>
          <cell r="C29">
            <v>33.5</v>
          </cell>
          <cell r="D29">
            <v>19.2</v>
          </cell>
          <cell r="E29">
            <v>56.833333333333336</v>
          </cell>
          <cell r="F29">
            <v>91</v>
          </cell>
          <cell r="G29">
            <v>27</v>
          </cell>
          <cell r="H29">
            <v>9.3600000000000012</v>
          </cell>
          <cell r="I29" t="str">
            <v>SE</v>
          </cell>
          <cell r="J29">
            <v>25.92</v>
          </cell>
          <cell r="K29">
            <v>0</v>
          </cell>
        </row>
        <row r="30">
          <cell r="B30">
            <v>27.416666666666668</v>
          </cell>
          <cell r="C30">
            <v>35</v>
          </cell>
          <cell r="D30">
            <v>19.7</v>
          </cell>
          <cell r="E30">
            <v>54.666666666666664</v>
          </cell>
          <cell r="F30">
            <v>87</v>
          </cell>
          <cell r="G30">
            <v>22</v>
          </cell>
          <cell r="H30">
            <v>6.48</v>
          </cell>
          <cell r="I30" t="str">
            <v>L</v>
          </cell>
          <cell r="J30">
            <v>18</v>
          </cell>
          <cell r="K30">
            <v>0</v>
          </cell>
        </row>
        <row r="31">
          <cell r="B31">
            <v>27.708333333333329</v>
          </cell>
          <cell r="C31">
            <v>34.200000000000003</v>
          </cell>
          <cell r="D31">
            <v>22.5</v>
          </cell>
          <cell r="E31">
            <v>55.208333333333336</v>
          </cell>
          <cell r="F31">
            <v>74</v>
          </cell>
          <cell r="G31">
            <v>31</v>
          </cell>
          <cell r="H31">
            <v>19.079999999999998</v>
          </cell>
          <cell r="I31" t="str">
            <v>L</v>
          </cell>
          <cell r="J31">
            <v>40.32</v>
          </cell>
          <cell r="K31">
            <v>0</v>
          </cell>
        </row>
        <row r="32">
          <cell r="B32">
            <v>27.725000000000005</v>
          </cell>
          <cell r="C32">
            <v>34.700000000000003</v>
          </cell>
          <cell r="D32">
            <v>21.7</v>
          </cell>
          <cell r="E32">
            <v>55.5</v>
          </cell>
          <cell r="F32">
            <v>76</v>
          </cell>
          <cell r="G32">
            <v>25</v>
          </cell>
          <cell r="H32">
            <v>13.32</v>
          </cell>
          <cell r="I32" t="str">
            <v>L</v>
          </cell>
          <cell r="J32">
            <v>33.119999999999997</v>
          </cell>
          <cell r="K32">
            <v>0</v>
          </cell>
        </row>
        <row r="33">
          <cell r="B33">
            <v>27.729166666666657</v>
          </cell>
          <cell r="C33">
            <v>34.299999999999997</v>
          </cell>
          <cell r="D33">
            <v>21.7</v>
          </cell>
          <cell r="E33">
            <v>58.5</v>
          </cell>
          <cell r="F33">
            <v>84</v>
          </cell>
          <cell r="G33">
            <v>30</v>
          </cell>
          <cell r="H33">
            <v>11.16</v>
          </cell>
          <cell r="I33" t="str">
            <v>SE</v>
          </cell>
          <cell r="J33">
            <v>29.52</v>
          </cell>
          <cell r="K33">
            <v>0</v>
          </cell>
        </row>
        <row r="34">
          <cell r="B34">
            <v>27.366666666666671</v>
          </cell>
          <cell r="C34">
            <v>35.799999999999997</v>
          </cell>
          <cell r="D34">
            <v>21</v>
          </cell>
          <cell r="E34">
            <v>59.666666666666664</v>
          </cell>
          <cell r="F34">
            <v>87</v>
          </cell>
          <cell r="G34">
            <v>29</v>
          </cell>
          <cell r="H34">
            <v>10.8</v>
          </cell>
          <cell r="I34" t="str">
            <v>N</v>
          </cell>
          <cell r="J34">
            <v>40.680000000000007</v>
          </cell>
          <cell r="K34">
            <v>0</v>
          </cell>
        </row>
        <row r="35">
          <cell r="I35" t="str">
            <v>L</v>
          </cell>
        </row>
      </sheetData>
      <sheetData sheetId="11">
        <row r="5">
          <cell r="B5">
            <v>24.345833333333328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21.125</v>
          </cell>
          <cell r="C5">
            <v>26.8</v>
          </cell>
          <cell r="D5">
            <v>16.2</v>
          </cell>
          <cell r="E5">
            <v>63.5</v>
          </cell>
          <cell r="F5">
            <v>90</v>
          </cell>
          <cell r="G5">
            <v>33</v>
          </cell>
          <cell r="H5">
            <v>20.52</v>
          </cell>
          <cell r="I5" t="str">
            <v>L</v>
          </cell>
          <cell r="J5">
            <v>42.84</v>
          </cell>
          <cell r="K5">
            <v>6.4</v>
          </cell>
        </row>
        <row r="6">
          <cell r="B6">
            <v>20.791666666666668</v>
          </cell>
          <cell r="C6">
            <v>27.9</v>
          </cell>
          <cell r="D6">
            <v>15</v>
          </cell>
          <cell r="E6">
            <v>55.291666666666664</v>
          </cell>
          <cell r="F6">
            <v>80</v>
          </cell>
          <cell r="G6">
            <v>29</v>
          </cell>
          <cell r="H6">
            <v>18.720000000000002</v>
          </cell>
          <cell r="I6" t="str">
            <v>L</v>
          </cell>
          <cell r="J6">
            <v>34.92</v>
          </cell>
          <cell r="K6">
            <v>4.8000000000000016</v>
          </cell>
        </row>
        <row r="7">
          <cell r="B7">
            <v>22.099999999999998</v>
          </cell>
          <cell r="C7">
            <v>31.1</v>
          </cell>
          <cell r="D7">
            <v>14.4</v>
          </cell>
          <cell r="E7">
            <v>55.833333333333336</v>
          </cell>
          <cell r="F7">
            <v>87</v>
          </cell>
          <cell r="G7">
            <v>27</v>
          </cell>
          <cell r="H7">
            <v>16.2</v>
          </cell>
          <cell r="I7" t="str">
            <v>L</v>
          </cell>
          <cell r="J7">
            <v>37.440000000000005</v>
          </cell>
          <cell r="K7">
            <v>3.2</v>
          </cell>
        </row>
        <row r="8">
          <cell r="B8">
            <v>24.420833333333338</v>
          </cell>
          <cell r="C8">
            <v>35</v>
          </cell>
          <cell r="D8">
            <v>13.9</v>
          </cell>
          <cell r="E8">
            <v>57.375</v>
          </cell>
          <cell r="F8">
            <v>95</v>
          </cell>
          <cell r="G8">
            <v>28</v>
          </cell>
          <cell r="H8">
            <v>10.08</v>
          </cell>
          <cell r="I8" t="str">
            <v>L</v>
          </cell>
          <cell r="J8">
            <v>28.08</v>
          </cell>
          <cell r="K8">
            <v>1.4</v>
          </cell>
        </row>
        <row r="9">
          <cell r="B9">
            <v>26.158333333333335</v>
          </cell>
          <cell r="C9">
            <v>33.700000000000003</v>
          </cell>
          <cell r="D9">
            <v>18.600000000000001</v>
          </cell>
          <cell r="E9">
            <v>62.958333333333336</v>
          </cell>
          <cell r="F9">
            <v>93</v>
          </cell>
          <cell r="G9">
            <v>33</v>
          </cell>
          <cell r="H9">
            <v>7.9200000000000008</v>
          </cell>
          <cell r="I9" t="str">
            <v>NO</v>
          </cell>
          <cell r="J9">
            <v>39.6</v>
          </cell>
          <cell r="K9">
            <v>0.2</v>
          </cell>
        </row>
        <row r="10">
          <cell r="B10">
            <v>21.662499999999998</v>
          </cell>
          <cell r="C10">
            <v>30</v>
          </cell>
          <cell r="D10">
            <v>19.100000000000001</v>
          </cell>
          <cell r="E10">
            <v>85.541666666666671</v>
          </cell>
          <cell r="F10">
            <v>100</v>
          </cell>
          <cell r="G10">
            <v>51</v>
          </cell>
          <cell r="H10">
            <v>10.8</v>
          </cell>
          <cell r="I10" t="str">
            <v>SE</v>
          </cell>
          <cell r="J10">
            <v>57.24</v>
          </cell>
          <cell r="K10">
            <v>13.2</v>
          </cell>
        </row>
        <row r="11">
          <cell r="B11">
            <v>22.291666666666661</v>
          </cell>
          <cell r="C11">
            <v>30.5</v>
          </cell>
          <cell r="D11">
            <v>17.5</v>
          </cell>
          <cell r="E11">
            <v>87.166666666666671</v>
          </cell>
          <cell r="F11">
            <v>100</v>
          </cell>
          <cell r="G11">
            <v>46</v>
          </cell>
          <cell r="H11">
            <v>6.84</v>
          </cell>
          <cell r="I11" t="str">
            <v>L</v>
          </cell>
          <cell r="J11">
            <v>18</v>
          </cell>
          <cell r="K11">
            <v>5.2000000000000011</v>
          </cell>
        </row>
        <row r="12">
          <cell r="B12">
            <v>25.004166666666674</v>
          </cell>
          <cell r="C12">
            <v>32.299999999999997</v>
          </cell>
          <cell r="D12">
            <v>18.3</v>
          </cell>
          <cell r="E12">
            <v>75.041666666666671</v>
          </cell>
          <cell r="F12">
            <v>100</v>
          </cell>
          <cell r="G12">
            <v>37</v>
          </cell>
          <cell r="H12">
            <v>9</v>
          </cell>
          <cell r="I12" t="str">
            <v>NE</v>
          </cell>
          <cell r="J12">
            <v>24.48</v>
          </cell>
          <cell r="K12">
            <v>0</v>
          </cell>
        </row>
        <row r="13">
          <cell r="B13">
            <v>26.458333333333332</v>
          </cell>
          <cell r="C13">
            <v>33.9</v>
          </cell>
          <cell r="D13">
            <v>18.2</v>
          </cell>
          <cell r="E13">
            <v>63.083333333333336</v>
          </cell>
          <cell r="F13">
            <v>97</v>
          </cell>
          <cell r="G13">
            <v>34</v>
          </cell>
          <cell r="H13">
            <v>11.879999999999999</v>
          </cell>
          <cell r="I13" t="str">
            <v>N</v>
          </cell>
          <cell r="J13">
            <v>38.880000000000003</v>
          </cell>
          <cell r="K13">
            <v>0</v>
          </cell>
        </row>
        <row r="14">
          <cell r="B14">
            <v>24.854166666666668</v>
          </cell>
          <cell r="C14">
            <v>33.4</v>
          </cell>
          <cell r="D14">
            <v>19.100000000000001</v>
          </cell>
          <cell r="E14">
            <v>75.958333333333329</v>
          </cell>
          <cell r="F14">
            <v>98</v>
          </cell>
          <cell r="G14">
            <v>37</v>
          </cell>
          <cell r="H14">
            <v>13.32</v>
          </cell>
          <cell r="I14" t="str">
            <v>O</v>
          </cell>
          <cell r="J14">
            <v>43.56</v>
          </cell>
          <cell r="K14">
            <v>5.8</v>
          </cell>
        </row>
        <row r="15">
          <cell r="B15">
            <v>26.066666666666663</v>
          </cell>
          <cell r="C15">
            <v>34.299999999999997</v>
          </cell>
          <cell r="D15">
            <v>20.2</v>
          </cell>
          <cell r="E15">
            <v>73.75</v>
          </cell>
          <cell r="F15">
            <v>98</v>
          </cell>
          <cell r="G15">
            <v>31</v>
          </cell>
          <cell r="H15">
            <v>10.8</v>
          </cell>
          <cell r="I15" t="str">
            <v>SO</v>
          </cell>
          <cell r="J15">
            <v>20.52</v>
          </cell>
          <cell r="K15">
            <v>5.6000000000000014</v>
          </cell>
        </row>
        <row r="16">
          <cell r="B16">
            <v>28.150000000000002</v>
          </cell>
          <cell r="C16">
            <v>35.6</v>
          </cell>
          <cell r="D16">
            <v>21.8</v>
          </cell>
          <cell r="E16">
            <v>61.125</v>
          </cell>
          <cell r="F16">
            <v>91</v>
          </cell>
          <cell r="G16">
            <v>29</v>
          </cell>
          <cell r="H16">
            <v>10.08</v>
          </cell>
          <cell r="I16" t="str">
            <v>O</v>
          </cell>
          <cell r="J16">
            <v>24.12</v>
          </cell>
          <cell r="K16">
            <v>0</v>
          </cell>
        </row>
        <row r="17">
          <cell r="B17">
            <v>25.829166666666666</v>
          </cell>
          <cell r="C17">
            <v>33.4</v>
          </cell>
          <cell r="D17">
            <v>20.2</v>
          </cell>
          <cell r="E17">
            <v>72.375</v>
          </cell>
          <cell r="F17">
            <v>97</v>
          </cell>
          <cell r="G17">
            <v>42</v>
          </cell>
          <cell r="H17">
            <v>15.120000000000001</v>
          </cell>
          <cell r="I17" t="str">
            <v>SE</v>
          </cell>
          <cell r="J17">
            <v>46.800000000000004</v>
          </cell>
          <cell r="K17">
            <v>0.2</v>
          </cell>
        </row>
        <row r="18">
          <cell r="B18">
            <v>19.954166666666669</v>
          </cell>
          <cell r="C18">
            <v>24.6</v>
          </cell>
          <cell r="D18">
            <v>17.600000000000001</v>
          </cell>
          <cell r="E18">
            <v>96.541666666666671</v>
          </cell>
          <cell r="F18">
            <v>100</v>
          </cell>
          <cell r="G18">
            <v>81</v>
          </cell>
          <cell r="H18">
            <v>16.920000000000002</v>
          </cell>
          <cell r="I18" t="str">
            <v>SE</v>
          </cell>
          <cell r="J18">
            <v>45</v>
          </cell>
          <cell r="K18">
            <v>63.600000000000009</v>
          </cell>
        </row>
        <row r="19">
          <cell r="B19">
            <v>21.5625</v>
          </cell>
          <cell r="C19">
            <v>28.3</v>
          </cell>
          <cell r="D19">
            <v>17.399999999999999</v>
          </cell>
          <cell r="E19">
            <v>78.75</v>
          </cell>
          <cell r="F19">
            <v>100</v>
          </cell>
          <cell r="G19">
            <v>46</v>
          </cell>
          <cell r="H19">
            <v>10.8</v>
          </cell>
          <cell r="I19" t="str">
            <v>O</v>
          </cell>
          <cell r="J19">
            <v>32.76</v>
          </cell>
          <cell r="K19">
            <v>0</v>
          </cell>
        </row>
        <row r="20">
          <cell r="B20">
            <v>22.366666666666671</v>
          </cell>
          <cell r="C20">
            <v>29</v>
          </cell>
          <cell r="D20">
            <v>16.8</v>
          </cell>
          <cell r="E20">
            <v>70.375</v>
          </cell>
          <cell r="F20">
            <v>98</v>
          </cell>
          <cell r="G20">
            <v>36</v>
          </cell>
          <cell r="H20">
            <v>10.8</v>
          </cell>
          <cell r="I20" t="str">
            <v>O</v>
          </cell>
          <cell r="J20">
            <v>25.56</v>
          </cell>
          <cell r="K20">
            <v>0</v>
          </cell>
        </row>
        <row r="21">
          <cell r="B21">
            <v>23.408333333333331</v>
          </cell>
          <cell r="C21">
            <v>30.4</v>
          </cell>
          <cell r="D21">
            <v>17.100000000000001</v>
          </cell>
          <cell r="E21">
            <v>69.583333333333329</v>
          </cell>
          <cell r="F21">
            <v>99</v>
          </cell>
          <cell r="G21">
            <v>35</v>
          </cell>
          <cell r="H21">
            <v>12.96</v>
          </cell>
          <cell r="I21" t="str">
            <v>L</v>
          </cell>
          <cell r="J21">
            <v>25.92</v>
          </cell>
          <cell r="K21">
            <v>0</v>
          </cell>
        </row>
        <row r="22">
          <cell r="B22">
            <v>24.308333333333326</v>
          </cell>
          <cell r="C22">
            <v>31.9</v>
          </cell>
          <cell r="D22">
            <v>16</v>
          </cell>
          <cell r="E22">
            <v>63</v>
          </cell>
          <cell r="F22">
            <v>98</v>
          </cell>
          <cell r="G22">
            <v>32</v>
          </cell>
          <cell r="H22">
            <v>13.68</v>
          </cell>
          <cell r="I22" t="str">
            <v>L</v>
          </cell>
          <cell r="J22">
            <v>28.44</v>
          </cell>
          <cell r="K22">
            <v>0</v>
          </cell>
        </row>
        <row r="23">
          <cell r="B23">
            <v>24.566666666666666</v>
          </cell>
          <cell r="C23">
            <v>31.5</v>
          </cell>
          <cell r="D23">
            <v>17</v>
          </cell>
          <cell r="E23">
            <v>57.458333333333336</v>
          </cell>
          <cell r="F23">
            <v>90</v>
          </cell>
          <cell r="G23">
            <v>31</v>
          </cell>
          <cell r="H23">
            <v>16.559999999999999</v>
          </cell>
          <cell r="I23" t="str">
            <v>L</v>
          </cell>
          <cell r="J23">
            <v>32.76</v>
          </cell>
          <cell r="K23">
            <v>0</v>
          </cell>
        </row>
        <row r="24">
          <cell r="B24">
            <v>25.108333333333334</v>
          </cell>
          <cell r="C24">
            <v>34.700000000000003</v>
          </cell>
          <cell r="D24">
            <v>16.7</v>
          </cell>
          <cell r="E24">
            <v>56.166666666666664</v>
          </cell>
          <cell r="F24">
            <v>91</v>
          </cell>
          <cell r="G24">
            <v>32</v>
          </cell>
          <cell r="H24">
            <v>12.24</v>
          </cell>
          <cell r="I24" t="str">
            <v>L</v>
          </cell>
          <cell r="J24">
            <v>26.28</v>
          </cell>
          <cell r="K24">
            <v>0</v>
          </cell>
        </row>
        <row r="25">
          <cell r="B25">
            <v>26.329166666666662</v>
          </cell>
          <cell r="C25">
            <v>35</v>
          </cell>
          <cell r="D25">
            <v>20</v>
          </cell>
          <cell r="E25">
            <v>69.541666666666671</v>
          </cell>
          <cell r="F25">
            <v>100</v>
          </cell>
          <cell r="G25">
            <v>38</v>
          </cell>
          <cell r="H25">
            <v>41.76</v>
          </cell>
          <cell r="I25" t="str">
            <v>NO</v>
          </cell>
          <cell r="J25">
            <v>69.84</v>
          </cell>
          <cell r="K25">
            <v>18.8</v>
          </cell>
        </row>
        <row r="26">
          <cell r="B26">
            <v>21.933333333333334</v>
          </cell>
          <cell r="C26">
            <v>26.7</v>
          </cell>
          <cell r="D26">
            <v>17.8</v>
          </cell>
          <cell r="E26">
            <v>76.541666666666671</v>
          </cell>
          <cell r="F26">
            <v>100</v>
          </cell>
          <cell r="G26">
            <v>47</v>
          </cell>
          <cell r="H26">
            <v>18.36</v>
          </cell>
          <cell r="I26" t="str">
            <v>O</v>
          </cell>
          <cell r="J26">
            <v>35.64</v>
          </cell>
          <cell r="K26">
            <v>0.2</v>
          </cell>
        </row>
        <row r="27">
          <cell r="B27">
            <v>22.137499999999999</v>
          </cell>
          <cell r="C27">
            <v>30</v>
          </cell>
          <cell r="D27">
            <v>15</v>
          </cell>
          <cell r="E27">
            <v>74.208333333333329</v>
          </cell>
          <cell r="F27">
            <v>100</v>
          </cell>
          <cell r="G27">
            <v>39</v>
          </cell>
          <cell r="H27">
            <v>9.7200000000000006</v>
          </cell>
          <cell r="I27" t="str">
            <v>O</v>
          </cell>
          <cell r="J27">
            <v>19.440000000000001</v>
          </cell>
          <cell r="K27">
            <v>0</v>
          </cell>
        </row>
        <row r="28">
          <cell r="B28">
            <v>24.291666666666668</v>
          </cell>
          <cell r="C28">
            <v>33.700000000000003</v>
          </cell>
          <cell r="D28">
            <v>15.5</v>
          </cell>
          <cell r="E28">
            <v>64.833333333333329</v>
          </cell>
          <cell r="F28">
            <v>100</v>
          </cell>
          <cell r="G28">
            <v>23</v>
          </cell>
          <cell r="H28">
            <v>15.120000000000001</v>
          </cell>
          <cell r="I28" t="str">
            <v>O</v>
          </cell>
          <cell r="J28">
            <v>35.64</v>
          </cell>
          <cell r="K28">
            <v>0</v>
          </cell>
        </row>
        <row r="29">
          <cell r="B29">
            <v>25.316666666666663</v>
          </cell>
          <cell r="C29">
            <v>34.799999999999997</v>
          </cell>
          <cell r="D29">
            <v>15.9</v>
          </cell>
          <cell r="E29">
            <v>59.625</v>
          </cell>
          <cell r="F29">
            <v>95</v>
          </cell>
          <cell r="G29">
            <v>24</v>
          </cell>
          <cell r="H29">
            <v>12.96</v>
          </cell>
          <cell r="I29" t="str">
            <v>O</v>
          </cell>
          <cell r="J29">
            <v>25.2</v>
          </cell>
          <cell r="K29">
            <v>0</v>
          </cell>
        </row>
        <row r="30">
          <cell r="B30">
            <v>27.108333333333334</v>
          </cell>
          <cell r="C30">
            <v>36</v>
          </cell>
          <cell r="D30">
            <v>17.8</v>
          </cell>
          <cell r="E30">
            <v>56.125</v>
          </cell>
          <cell r="F30">
            <v>94</v>
          </cell>
          <cell r="G30">
            <v>19</v>
          </cell>
          <cell r="H30">
            <v>9.7200000000000006</v>
          </cell>
          <cell r="I30" t="str">
            <v>O</v>
          </cell>
          <cell r="J30">
            <v>20.88</v>
          </cell>
          <cell r="K30">
            <v>0</v>
          </cell>
        </row>
        <row r="31">
          <cell r="B31">
            <v>27.30416666666666</v>
          </cell>
          <cell r="C31">
            <v>36.299999999999997</v>
          </cell>
          <cell r="D31">
            <v>18.899999999999999</v>
          </cell>
          <cell r="E31">
            <v>57.25</v>
          </cell>
          <cell r="F31">
            <v>92</v>
          </cell>
          <cell r="G31">
            <v>23</v>
          </cell>
          <cell r="H31">
            <v>8.64</v>
          </cell>
          <cell r="I31" t="str">
            <v>SE</v>
          </cell>
          <cell r="J31">
            <v>21.6</v>
          </cell>
          <cell r="K31">
            <v>0</v>
          </cell>
        </row>
        <row r="32">
          <cell r="B32">
            <v>27.833333333333329</v>
          </cell>
          <cell r="C32">
            <v>35.700000000000003</v>
          </cell>
          <cell r="D32">
            <v>19.3</v>
          </cell>
          <cell r="E32">
            <v>58.833333333333336</v>
          </cell>
          <cell r="F32">
            <v>97</v>
          </cell>
          <cell r="G32">
            <v>23</v>
          </cell>
          <cell r="H32">
            <v>11.16</v>
          </cell>
          <cell r="I32" t="str">
            <v>SE</v>
          </cell>
          <cell r="J32">
            <v>24.48</v>
          </cell>
          <cell r="K32">
            <v>0</v>
          </cell>
        </row>
        <row r="33">
          <cell r="B33">
            <v>26.720833333333328</v>
          </cell>
          <cell r="C33">
            <v>34.6</v>
          </cell>
          <cell r="D33">
            <v>18.899999999999999</v>
          </cell>
          <cell r="E33">
            <v>60.166666666666664</v>
          </cell>
          <cell r="F33">
            <v>95</v>
          </cell>
          <cell r="G33">
            <v>29</v>
          </cell>
          <cell r="H33">
            <v>7.9200000000000008</v>
          </cell>
          <cell r="I33" t="str">
            <v>SO</v>
          </cell>
          <cell r="J33">
            <v>19.079999999999998</v>
          </cell>
          <cell r="K33">
            <v>0</v>
          </cell>
        </row>
        <row r="34">
          <cell r="B34">
            <v>27.429166666666664</v>
          </cell>
          <cell r="C34">
            <v>37</v>
          </cell>
          <cell r="D34">
            <v>19.2</v>
          </cell>
          <cell r="E34">
            <v>61.041666666666664</v>
          </cell>
          <cell r="F34">
            <v>94</v>
          </cell>
          <cell r="G34">
            <v>25</v>
          </cell>
          <cell r="H34">
            <v>13.68</v>
          </cell>
          <cell r="I34" t="str">
            <v>O</v>
          </cell>
          <cell r="J34">
            <v>33.119999999999997</v>
          </cell>
          <cell r="K34">
            <v>0</v>
          </cell>
        </row>
        <row r="35">
          <cell r="I35" t="str">
            <v>O</v>
          </cell>
        </row>
      </sheetData>
      <sheetData sheetId="11">
        <row r="5">
          <cell r="B5">
            <v>26.145833333333329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23.979166666666668</v>
          </cell>
          <cell r="C5">
            <v>30.3</v>
          </cell>
          <cell r="D5">
            <v>18.7</v>
          </cell>
          <cell r="E5">
            <v>57.583333333333336</v>
          </cell>
          <cell r="F5">
            <v>82</v>
          </cell>
          <cell r="G5">
            <v>31</v>
          </cell>
          <cell r="H5">
            <v>11.879999999999999</v>
          </cell>
          <cell r="I5" t="str">
            <v>S</v>
          </cell>
          <cell r="J5">
            <v>33.840000000000003</v>
          </cell>
          <cell r="K5">
            <v>0</v>
          </cell>
        </row>
        <row r="6">
          <cell r="B6">
            <v>23.400000000000002</v>
          </cell>
          <cell r="C6">
            <v>30.9</v>
          </cell>
          <cell r="D6">
            <v>16.600000000000001</v>
          </cell>
          <cell r="E6">
            <v>53.583333333333336</v>
          </cell>
          <cell r="F6">
            <v>77</v>
          </cell>
          <cell r="G6">
            <v>29</v>
          </cell>
          <cell r="H6">
            <v>9</v>
          </cell>
          <cell r="I6" t="str">
            <v>S</v>
          </cell>
          <cell r="J6">
            <v>30.96</v>
          </cell>
          <cell r="K6">
            <v>0</v>
          </cell>
        </row>
        <row r="7">
          <cell r="B7">
            <v>25.008333333333336</v>
          </cell>
          <cell r="C7">
            <v>33</v>
          </cell>
          <cell r="D7">
            <v>18</v>
          </cell>
          <cell r="E7">
            <v>53.833333333333336</v>
          </cell>
          <cell r="F7">
            <v>71</v>
          </cell>
          <cell r="G7">
            <v>34</v>
          </cell>
          <cell r="H7">
            <v>8.2799999999999994</v>
          </cell>
          <cell r="I7" t="str">
            <v>S</v>
          </cell>
          <cell r="J7">
            <v>23.759999999999998</v>
          </cell>
          <cell r="K7">
            <v>0</v>
          </cell>
        </row>
        <row r="8">
          <cell r="B8">
            <v>27.566666666666663</v>
          </cell>
          <cell r="C8">
            <v>34.6</v>
          </cell>
          <cell r="D8">
            <v>19.8</v>
          </cell>
          <cell r="E8">
            <v>57.041666666666664</v>
          </cell>
          <cell r="F8">
            <v>85</v>
          </cell>
          <cell r="G8">
            <v>36</v>
          </cell>
          <cell r="H8">
            <v>11.879999999999999</v>
          </cell>
          <cell r="I8" t="str">
            <v>S</v>
          </cell>
          <cell r="J8">
            <v>26.64</v>
          </cell>
          <cell r="K8">
            <v>0</v>
          </cell>
        </row>
        <row r="9">
          <cell r="B9">
            <v>28.170833333333334</v>
          </cell>
          <cell r="C9">
            <v>34.1</v>
          </cell>
          <cell r="D9">
            <v>21.9</v>
          </cell>
          <cell r="E9">
            <v>63.958333333333336</v>
          </cell>
          <cell r="F9">
            <v>91</v>
          </cell>
          <cell r="G9">
            <v>38</v>
          </cell>
          <cell r="H9">
            <v>14.76</v>
          </cell>
          <cell r="I9" t="str">
            <v>N</v>
          </cell>
          <cell r="J9">
            <v>34.200000000000003</v>
          </cell>
          <cell r="K9">
            <v>0</v>
          </cell>
        </row>
        <row r="10">
          <cell r="B10">
            <v>24.845833333333342</v>
          </cell>
          <cell r="C10">
            <v>33.700000000000003</v>
          </cell>
          <cell r="D10">
            <v>20.5</v>
          </cell>
          <cell r="E10">
            <v>73.25</v>
          </cell>
          <cell r="F10">
            <v>91</v>
          </cell>
          <cell r="G10">
            <v>40</v>
          </cell>
          <cell r="H10">
            <v>12.6</v>
          </cell>
          <cell r="I10" t="str">
            <v>S</v>
          </cell>
          <cell r="J10">
            <v>41.4</v>
          </cell>
          <cell r="K10">
            <v>0</v>
          </cell>
        </row>
        <row r="11">
          <cell r="B11">
            <v>25.670833333333331</v>
          </cell>
          <cell r="C11">
            <v>32.799999999999997</v>
          </cell>
          <cell r="D11">
            <v>18.7</v>
          </cell>
          <cell r="E11">
            <v>73.166666666666671</v>
          </cell>
          <cell r="F11">
            <v>95</v>
          </cell>
          <cell r="G11">
            <v>42</v>
          </cell>
          <cell r="H11">
            <v>11.520000000000001</v>
          </cell>
          <cell r="I11" t="str">
            <v>NE</v>
          </cell>
          <cell r="J11">
            <v>21.240000000000002</v>
          </cell>
          <cell r="K11">
            <v>0</v>
          </cell>
        </row>
        <row r="12">
          <cell r="B12">
            <v>27.191666666666666</v>
          </cell>
          <cell r="C12">
            <v>34.1</v>
          </cell>
          <cell r="D12">
            <v>20</v>
          </cell>
          <cell r="E12">
            <v>65.541666666666671</v>
          </cell>
          <cell r="F12">
            <v>94</v>
          </cell>
          <cell r="G12">
            <v>36</v>
          </cell>
          <cell r="H12">
            <v>12.96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27.8125</v>
          </cell>
          <cell r="C13">
            <v>35</v>
          </cell>
          <cell r="D13">
            <v>20.100000000000001</v>
          </cell>
          <cell r="E13">
            <v>63.833333333333336</v>
          </cell>
          <cell r="F13">
            <v>94</v>
          </cell>
          <cell r="G13">
            <v>35</v>
          </cell>
          <cell r="H13">
            <v>17.64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28.379166666666663</v>
          </cell>
          <cell r="C14">
            <v>35.4</v>
          </cell>
          <cell r="D14">
            <v>21.2</v>
          </cell>
          <cell r="E14">
            <v>62.25</v>
          </cell>
          <cell r="F14">
            <v>91</v>
          </cell>
          <cell r="G14">
            <v>36</v>
          </cell>
          <cell r="H14">
            <v>17.64</v>
          </cell>
          <cell r="I14" t="str">
            <v>SE</v>
          </cell>
          <cell r="J14">
            <v>33.840000000000003</v>
          </cell>
          <cell r="K14">
            <v>0</v>
          </cell>
        </row>
        <row r="15">
          <cell r="B15">
            <v>27.633333333333329</v>
          </cell>
          <cell r="C15">
            <v>36.200000000000003</v>
          </cell>
          <cell r="D15">
            <v>21.7</v>
          </cell>
          <cell r="E15">
            <v>62.625</v>
          </cell>
          <cell r="F15">
            <v>83</v>
          </cell>
          <cell r="G15">
            <v>32</v>
          </cell>
          <cell r="H15">
            <v>9</v>
          </cell>
          <cell r="I15" t="str">
            <v>S</v>
          </cell>
          <cell r="J15">
            <v>25.56</v>
          </cell>
          <cell r="K15">
            <v>0</v>
          </cell>
        </row>
        <row r="16">
          <cell r="B16">
            <v>28.354166666666661</v>
          </cell>
          <cell r="C16">
            <v>36.299999999999997</v>
          </cell>
          <cell r="D16">
            <v>23</v>
          </cell>
          <cell r="E16">
            <v>64.666666666666671</v>
          </cell>
          <cell r="F16">
            <v>87</v>
          </cell>
          <cell r="G16">
            <v>32</v>
          </cell>
          <cell r="H16">
            <v>6.12</v>
          </cell>
          <cell r="I16" t="str">
            <v>S</v>
          </cell>
          <cell r="J16">
            <v>21.240000000000002</v>
          </cell>
          <cell r="K16">
            <v>1.5999999999999999</v>
          </cell>
        </row>
        <row r="17">
          <cell r="B17">
            <v>27.870833333333323</v>
          </cell>
          <cell r="C17">
            <v>36</v>
          </cell>
          <cell r="D17">
            <v>23.6</v>
          </cell>
          <cell r="E17">
            <v>66.5</v>
          </cell>
          <cell r="F17">
            <v>87</v>
          </cell>
          <cell r="G17">
            <v>38</v>
          </cell>
          <cell r="H17">
            <v>15.840000000000002</v>
          </cell>
          <cell r="I17" t="str">
            <v>NE</v>
          </cell>
          <cell r="J17">
            <v>68.760000000000005</v>
          </cell>
          <cell r="K17">
            <v>0</v>
          </cell>
        </row>
        <row r="18">
          <cell r="B18">
            <v>23.112500000000001</v>
          </cell>
          <cell r="C18">
            <v>25.8</v>
          </cell>
          <cell r="D18">
            <v>20.9</v>
          </cell>
          <cell r="E18">
            <v>88.958333333333329</v>
          </cell>
          <cell r="F18">
            <v>95</v>
          </cell>
          <cell r="G18">
            <v>75</v>
          </cell>
          <cell r="H18">
            <v>9.7200000000000006</v>
          </cell>
          <cell r="I18" t="str">
            <v>S</v>
          </cell>
          <cell r="J18">
            <v>29.16</v>
          </cell>
          <cell r="K18">
            <v>45.400000000000006</v>
          </cell>
        </row>
        <row r="19">
          <cell r="B19">
            <v>23.991666666666671</v>
          </cell>
          <cell r="C19">
            <v>31</v>
          </cell>
          <cell r="D19">
            <v>18.3</v>
          </cell>
          <cell r="E19">
            <v>71.75</v>
          </cell>
          <cell r="F19">
            <v>96</v>
          </cell>
          <cell r="G19">
            <v>33</v>
          </cell>
          <cell r="H19">
            <v>10.8</v>
          </cell>
          <cell r="I19" t="str">
            <v>SO</v>
          </cell>
          <cell r="J19">
            <v>32.4</v>
          </cell>
          <cell r="K19">
            <v>0</v>
          </cell>
        </row>
        <row r="20">
          <cell r="B20">
            <v>25.016666666666666</v>
          </cell>
          <cell r="C20">
            <v>31.5</v>
          </cell>
          <cell r="D20">
            <v>19.7</v>
          </cell>
          <cell r="E20">
            <v>60.583333333333336</v>
          </cell>
          <cell r="F20">
            <v>80</v>
          </cell>
          <cell r="G20">
            <v>34</v>
          </cell>
          <cell r="H20">
            <v>9.3600000000000012</v>
          </cell>
          <cell r="I20" t="str">
            <v>SO</v>
          </cell>
          <cell r="J20">
            <v>20.52</v>
          </cell>
          <cell r="K20">
            <v>0</v>
          </cell>
        </row>
        <row r="21">
          <cell r="B21">
            <v>25.791666666666661</v>
          </cell>
          <cell r="C21">
            <v>33.4</v>
          </cell>
          <cell r="D21">
            <v>18.3</v>
          </cell>
          <cell r="E21">
            <v>58.083333333333336</v>
          </cell>
          <cell r="F21">
            <v>86</v>
          </cell>
          <cell r="G21">
            <v>29</v>
          </cell>
          <cell r="H21">
            <v>7.9200000000000008</v>
          </cell>
          <cell r="I21" t="str">
            <v>S</v>
          </cell>
          <cell r="J21">
            <v>19.079999999999998</v>
          </cell>
          <cell r="K21">
            <v>0</v>
          </cell>
        </row>
        <row r="22">
          <cell r="B22">
            <v>27.383333333333326</v>
          </cell>
          <cell r="C22">
            <v>34.9</v>
          </cell>
          <cell r="D22">
            <v>20.7</v>
          </cell>
          <cell r="E22">
            <v>55.666666666666664</v>
          </cell>
          <cell r="F22">
            <v>83</v>
          </cell>
          <cell r="G22">
            <v>27</v>
          </cell>
          <cell r="H22">
            <v>8.64</v>
          </cell>
          <cell r="I22" t="str">
            <v>S</v>
          </cell>
          <cell r="J22">
            <v>21.240000000000002</v>
          </cell>
          <cell r="K22">
            <v>0</v>
          </cell>
        </row>
        <row r="23">
          <cell r="B23">
            <v>26.491666666666671</v>
          </cell>
          <cell r="C23">
            <v>32.1</v>
          </cell>
          <cell r="D23">
            <v>23.5</v>
          </cell>
          <cell r="E23">
            <v>59.375</v>
          </cell>
          <cell r="F23">
            <v>75</v>
          </cell>
          <cell r="G23">
            <v>38</v>
          </cell>
          <cell r="H23">
            <v>7.9200000000000008</v>
          </cell>
          <cell r="I23" t="str">
            <v>S</v>
          </cell>
          <cell r="J23">
            <v>17.28</v>
          </cell>
          <cell r="K23">
            <v>0</v>
          </cell>
        </row>
        <row r="24">
          <cell r="B24">
            <v>27.9375</v>
          </cell>
          <cell r="C24">
            <v>35.6</v>
          </cell>
          <cell r="D24">
            <v>20.100000000000001</v>
          </cell>
          <cell r="E24">
            <v>59.166666666666664</v>
          </cell>
          <cell r="F24">
            <v>90</v>
          </cell>
          <cell r="G24">
            <v>34</v>
          </cell>
          <cell r="H24">
            <v>11.16</v>
          </cell>
          <cell r="I24" t="str">
            <v>NE</v>
          </cell>
          <cell r="J24">
            <v>23.400000000000002</v>
          </cell>
          <cell r="K24">
            <v>0</v>
          </cell>
        </row>
        <row r="25">
          <cell r="B25">
            <v>27.833333333333339</v>
          </cell>
          <cell r="C25">
            <v>36.6</v>
          </cell>
          <cell r="D25">
            <v>23.7</v>
          </cell>
          <cell r="E25">
            <v>71.125</v>
          </cell>
          <cell r="F25">
            <v>91</v>
          </cell>
          <cell r="G25">
            <v>37</v>
          </cell>
          <cell r="H25">
            <v>13.68</v>
          </cell>
          <cell r="I25" t="str">
            <v>N</v>
          </cell>
          <cell r="J25">
            <v>51.84</v>
          </cell>
          <cell r="K25">
            <v>7.2</v>
          </cell>
        </row>
        <row r="26">
          <cell r="B26">
            <v>24.895833333333332</v>
          </cell>
          <cell r="C26">
            <v>30.7</v>
          </cell>
          <cell r="D26">
            <v>19.899999999999999</v>
          </cell>
          <cell r="E26">
            <v>65.5</v>
          </cell>
          <cell r="F26">
            <v>94</v>
          </cell>
          <cell r="G26">
            <v>32</v>
          </cell>
          <cell r="H26">
            <v>10.08</v>
          </cell>
          <cell r="I26" t="str">
            <v>SO</v>
          </cell>
          <cell r="J26">
            <v>29.52</v>
          </cell>
          <cell r="K26">
            <v>0.8</v>
          </cell>
        </row>
        <row r="27">
          <cell r="B27">
            <v>23.387500000000003</v>
          </cell>
          <cell r="C27">
            <v>30.8</v>
          </cell>
          <cell r="D27">
            <v>16.100000000000001</v>
          </cell>
          <cell r="E27">
            <v>65.458333333333329</v>
          </cell>
          <cell r="F27">
            <v>95</v>
          </cell>
          <cell r="G27">
            <v>36</v>
          </cell>
          <cell r="H27">
            <v>7.5600000000000005</v>
          </cell>
          <cell r="I27" t="str">
            <v>SO</v>
          </cell>
          <cell r="J27">
            <v>23.040000000000003</v>
          </cell>
          <cell r="K27">
            <v>0</v>
          </cell>
        </row>
        <row r="28">
          <cell r="B28">
            <v>26.575000000000003</v>
          </cell>
          <cell r="C28">
            <v>35.9</v>
          </cell>
          <cell r="D28">
            <v>17.600000000000001</v>
          </cell>
          <cell r="E28">
            <v>61.541666666666664</v>
          </cell>
          <cell r="F28">
            <v>95</v>
          </cell>
          <cell r="G28">
            <v>27</v>
          </cell>
          <cell r="H28">
            <v>5.4</v>
          </cell>
          <cell r="I28" t="str">
            <v>SE</v>
          </cell>
          <cell r="J28">
            <v>21.240000000000002</v>
          </cell>
          <cell r="K28">
            <v>0</v>
          </cell>
        </row>
        <row r="29">
          <cell r="B29">
            <v>27.974999999999994</v>
          </cell>
          <cell r="C29">
            <v>37.200000000000003</v>
          </cell>
          <cell r="D29">
            <v>18.8</v>
          </cell>
          <cell r="E29">
            <v>56</v>
          </cell>
          <cell r="F29">
            <v>91</v>
          </cell>
          <cell r="G29">
            <v>27</v>
          </cell>
          <cell r="H29">
            <v>11.16</v>
          </cell>
          <cell r="I29" t="str">
            <v>S</v>
          </cell>
          <cell r="J29">
            <v>29.16</v>
          </cell>
          <cell r="K29">
            <v>0</v>
          </cell>
        </row>
        <row r="30">
          <cell r="B30">
            <v>29.037500000000009</v>
          </cell>
          <cell r="C30">
            <v>37.700000000000003</v>
          </cell>
          <cell r="D30">
            <v>21.7</v>
          </cell>
          <cell r="E30">
            <v>61.5</v>
          </cell>
          <cell r="F30">
            <v>94</v>
          </cell>
          <cell r="G30">
            <v>22</v>
          </cell>
          <cell r="H30">
            <v>11.16</v>
          </cell>
          <cell r="I30" t="str">
            <v>SE</v>
          </cell>
          <cell r="J30">
            <v>38.880000000000003</v>
          </cell>
          <cell r="K30">
            <v>21.599999999999998</v>
          </cell>
        </row>
        <row r="31">
          <cell r="B31">
            <v>29.458333333333329</v>
          </cell>
          <cell r="C31">
            <v>37.200000000000003</v>
          </cell>
          <cell r="D31">
            <v>22.2</v>
          </cell>
          <cell r="E31">
            <v>55.791666666666664</v>
          </cell>
          <cell r="F31">
            <v>86</v>
          </cell>
          <cell r="G31">
            <v>26</v>
          </cell>
          <cell r="H31">
            <v>8.2799999999999994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30.000000000000011</v>
          </cell>
          <cell r="C32">
            <v>38.1</v>
          </cell>
          <cell r="D32">
            <v>21.8</v>
          </cell>
          <cell r="E32">
            <v>54.583333333333336</v>
          </cell>
          <cell r="F32">
            <v>85</v>
          </cell>
          <cell r="G32">
            <v>24</v>
          </cell>
          <cell r="H32">
            <v>10.44</v>
          </cell>
          <cell r="I32" t="str">
            <v>NE</v>
          </cell>
          <cell r="J32">
            <v>22.32</v>
          </cell>
          <cell r="K32">
            <v>0</v>
          </cell>
        </row>
        <row r="33">
          <cell r="B33">
            <v>29.204166666666662</v>
          </cell>
          <cell r="C33">
            <v>37.5</v>
          </cell>
          <cell r="D33">
            <v>23</v>
          </cell>
          <cell r="E33">
            <v>60.25</v>
          </cell>
          <cell r="F33">
            <v>84</v>
          </cell>
          <cell r="G33">
            <v>27</v>
          </cell>
          <cell r="H33">
            <v>5.7600000000000007</v>
          </cell>
          <cell r="I33" t="str">
            <v>SE</v>
          </cell>
          <cell r="J33">
            <v>24.12</v>
          </cell>
          <cell r="K33">
            <v>0</v>
          </cell>
        </row>
        <row r="34">
          <cell r="B34">
            <v>28.145833333333339</v>
          </cell>
          <cell r="C34">
            <v>38.200000000000003</v>
          </cell>
          <cell r="D34">
            <v>21.7</v>
          </cell>
          <cell r="E34">
            <v>63.333333333333336</v>
          </cell>
          <cell r="F34">
            <v>89</v>
          </cell>
          <cell r="G34">
            <v>26</v>
          </cell>
          <cell r="H34">
            <v>23.400000000000002</v>
          </cell>
          <cell r="I34" t="str">
            <v>S</v>
          </cell>
          <cell r="J34">
            <v>73.8</v>
          </cell>
          <cell r="K34">
            <v>3</v>
          </cell>
        </row>
        <row r="35">
          <cell r="I35" t="str">
            <v>S</v>
          </cell>
        </row>
      </sheetData>
      <sheetData sheetId="11">
        <row r="5">
          <cell r="B5">
            <v>28.5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24.854166666666668</v>
          </cell>
          <cell r="C5">
            <v>31.4</v>
          </cell>
          <cell r="D5">
            <v>18.8</v>
          </cell>
          <cell r="E5">
            <v>67.875</v>
          </cell>
          <cell r="F5">
            <v>91</v>
          </cell>
          <cell r="G5">
            <v>44</v>
          </cell>
          <cell r="H5">
            <v>12.96</v>
          </cell>
          <cell r="I5" t="str">
            <v>SE</v>
          </cell>
          <cell r="J5">
            <v>27.720000000000002</v>
          </cell>
          <cell r="K5">
            <v>0</v>
          </cell>
        </row>
        <row r="6">
          <cell r="B6">
            <v>24.983333333333334</v>
          </cell>
          <cell r="C6">
            <v>32.6</v>
          </cell>
          <cell r="D6">
            <v>17</v>
          </cell>
          <cell r="E6">
            <v>56.75</v>
          </cell>
          <cell r="F6">
            <v>85</v>
          </cell>
          <cell r="G6">
            <v>25</v>
          </cell>
          <cell r="H6">
            <v>12.96</v>
          </cell>
          <cell r="I6" t="str">
            <v>SE</v>
          </cell>
          <cell r="J6">
            <v>24.840000000000003</v>
          </cell>
          <cell r="K6">
            <v>0</v>
          </cell>
        </row>
        <row r="7">
          <cell r="B7">
            <v>26.312500000000004</v>
          </cell>
          <cell r="C7">
            <v>36.4</v>
          </cell>
          <cell r="D7">
            <v>18.7</v>
          </cell>
          <cell r="E7">
            <v>59.875</v>
          </cell>
          <cell r="F7">
            <v>84</v>
          </cell>
          <cell r="G7">
            <v>31</v>
          </cell>
          <cell r="H7">
            <v>18</v>
          </cell>
          <cell r="I7" t="str">
            <v>SE</v>
          </cell>
          <cell r="J7">
            <v>33.119999999999997</v>
          </cell>
          <cell r="K7">
            <v>0</v>
          </cell>
        </row>
        <row r="8">
          <cell r="B8">
            <v>28.483333333333331</v>
          </cell>
          <cell r="C8">
            <v>36.5</v>
          </cell>
          <cell r="D8">
            <v>21.5</v>
          </cell>
          <cell r="E8">
            <v>65.125</v>
          </cell>
          <cell r="F8">
            <v>90</v>
          </cell>
          <cell r="G8">
            <v>34</v>
          </cell>
          <cell r="H8">
            <v>15.48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28.8125</v>
          </cell>
          <cell r="C9">
            <v>35.1</v>
          </cell>
          <cell r="D9">
            <v>22.9</v>
          </cell>
          <cell r="E9">
            <v>63.166666666666664</v>
          </cell>
          <cell r="F9">
            <v>87</v>
          </cell>
          <cell r="G9">
            <v>35</v>
          </cell>
          <cell r="H9">
            <v>25.56</v>
          </cell>
          <cell r="I9" t="str">
            <v>N</v>
          </cell>
          <cell r="J9">
            <v>39.6</v>
          </cell>
          <cell r="K9">
            <v>0</v>
          </cell>
        </row>
        <row r="10">
          <cell r="B10">
            <v>26.279166666666665</v>
          </cell>
          <cell r="C10">
            <v>34.5</v>
          </cell>
          <cell r="D10">
            <v>21</v>
          </cell>
          <cell r="E10">
            <v>71.333333333333329</v>
          </cell>
          <cell r="F10">
            <v>95</v>
          </cell>
          <cell r="G10">
            <v>39</v>
          </cell>
          <cell r="H10">
            <v>31.319999999999997</v>
          </cell>
          <cell r="I10" t="str">
            <v>NE</v>
          </cell>
          <cell r="J10">
            <v>52.92</v>
          </cell>
          <cell r="K10">
            <v>0</v>
          </cell>
        </row>
        <row r="11">
          <cell r="B11">
            <v>26.579166666666669</v>
          </cell>
          <cell r="C11">
            <v>34.4</v>
          </cell>
          <cell r="D11">
            <v>20.399999999999999</v>
          </cell>
          <cell r="E11">
            <v>70</v>
          </cell>
          <cell r="F11">
            <v>96</v>
          </cell>
          <cell r="G11">
            <v>34</v>
          </cell>
          <cell r="H11">
            <v>22.32</v>
          </cell>
          <cell r="I11" t="str">
            <v>NE</v>
          </cell>
          <cell r="J11">
            <v>35.28</v>
          </cell>
          <cell r="K11">
            <v>0</v>
          </cell>
        </row>
        <row r="12">
          <cell r="B12">
            <v>27.762499999999989</v>
          </cell>
          <cell r="C12">
            <v>35.1</v>
          </cell>
          <cell r="D12">
            <v>21.5</v>
          </cell>
          <cell r="E12">
            <v>64.083333333333329</v>
          </cell>
          <cell r="F12">
            <v>90</v>
          </cell>
          <cell r="G12">
            <v>34</v>
          </cell>
          <cell r="H12">
            <v>16.920000000000002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29.066666666666674</v>
          </cell>
          <cell r="C13">
            <v>36.299999999999997</v>
          </cell>
          <cell r="D13">
            <v>23.2</v>
          </cell>
          <cell r="E13">
            <v>60.125</v>
          </cell>
          <cell r="F13">
            <v>85</v>
          </cell>
          <cell r="G13">
            <v>32</v>
          </cell>
          <cell r="H13">
            <v>22.68</v>
          </cell>
          <cell r="I13" t="str">
            <v>NE</v>
          </cell>
          <cell r="J13">
            <v>43.2</v>
          </cell>
          <cell r="K13">
            <v>0</v>
          </cell>
        </row>
        <row r="14">
          <cell r="B14">
            <v>28.979166666666668</v>
          </cell>
          <cell r="C14">
            <v>37</v>
          </cell>
          <cell r="D14">
            <v>23.3</v>
          </cell>
          <cell r="E14">
            <v>62.791666666666664</v>
          </cell>
          <cell r="F14">
            <v>84</v>
          </cell>
          <cell r="G14">
            <v>31</v>
          </cell>
          <cell r="H14">
            <v>28.08</v>
          </cell>
          <cell r="I14" t="str">
            <v>NE</v>
          </cell>
          <cell r="J14">
            <v>56.88</v>
          </cell>
          <cell r="K14">
            <v>0.2</v>
          </cell>
        </row>
        <row r="15">
          <cell r="B15">
            <v>26.641666666666666</v>
          </cell>
          <cell r="C15">
            <v>35.4</v>
          </cell>
          <cell r="D15">
            <v>21.5</v>
          </cell>
          <cell r="E15">
            <v>72.666666666666671</v>
          </cell>
          <cell r="F15">
            <v>93</v>
          </cell>
          <cell r="G15">
            <v>41</v>
          </cell>
          <cell r="H15">
            <v>23.400000000000002</v>
          </cell>
          <cell r="I15" t="str">
            <v>SO</v>
          </cell>
          <cell r="J15">
            <v>60.12</v>
          </cell>
          <cell r="K15">
            <v>0.2</v>
          </cell>
        </row>
        <row r="16">
          <cell r="B16">
            <v>27.737499999999997</v>
          </cell>
          <cell r="C16">
            <v>37.1</v>
          </cell>
          <cell r="D16">
            <v>21.7</v>
          </cell>
          <cell r="E16">
            <v>71.416666666666671</v>
          </cell>
          <cell r="F16">
            <v>95</v>
          </cell>
          <cell r="G16">
            <v>34</v>
          </cell>
          <cell r="H16">
            <v>32.4</v>
          </cell>
          <cell r="I16" t="str">
            <v>S</v>
          </cell>
          <cell r="J16">
            <v>58.32</v>
          </cell>
          <cell r="K16">
            <v>0</v>
          </cell>
        </row>
        <row r="17">
          <cell r="B17">
            <v>27.854166666666668</v>
          </cell>
          <cell r="C17">
            <v>35.6</v>
          </cell>
          <cell r="D17">
            <v>22.3</v>
          </cell>
          <cell r="E17">
            <v>73.958333333333329</v>
          </cell>
          <cell r="F17">
            <v>94</v>
          </cell>
          <cell r="G17">
            <v>45</v>
          </cell>
          <cell r="H17">
            <v>24.48</v>
          </cell>
          <cell r="I17" t="str">
            <v>L</v>
          </cell>
          <cell r="J17">
            <v>43.56</v>
          </cell>
          <cell r="K17">
            <v>0</v>
          </cell>
        </row>
        <row r="18">
          <cell r="B18">
            <v>26.854166666666661</v>
          </cell>
          <cell r="C18">
            <v>34.200000000000003</v>
          </cell>
          <cell r="D18">
            <v>24.5</v>
          </cell>
          <cell r="E18">
            <v>79.625</v>
          </cell>
          <cell r="F18">
            <v>95</v>
          </cell>
          <cell r="G18">
            <v>49</v>
          </cell>
          <cell r="H18">
            <v>25.2</v>
          </cell>
          <cell r="I18" t="str">
            <v>NE</v>
          </cell>
          <cell r="J18">
            <v>39.96</v>
          </cell>
          <cell r="K18">
            <v>11.600000000000001</v>
          </cell>
        </row>
        <row r="19">
          <cell r="B19">
            <v>24.712500000000002</v>
          </cell>
          <cell r="C19">
            <v>30.9</v>
          </cell>
          <cell r="D19">
            <v>20.3</v>
          </cell>
          <cell r="E19">
            <v>76.458333333333329</v>
          </cell>
          <cell r="F19">
            <v>95</v>
          </cell>
          <cell r="G19">
            <v>43</v>
          </cell>
          <cell r="H19">
            <v>18.720000000000002</v>
          </cell>
          <cell r="I19" t="str">
            <v>SO</v>
          </cell>
          <cell r="J19">
            <v>36</v>
          </cell>
          <cell r="K19">
            <v>0</v>
          </cell>
        </row>
        <row r="20">
          <cell r="B20">
            <v>24.724999999999998</v>
          </cell>
          <cell r="C20">
            <v>32.4</v>
          </cell>
          <cell r="D20">
            <v>17</v>
          </cell>
          <cell r="E20">
            <v>66.458333333333329</v>
          </cell>
          <cell r="F20">
            <v>96</v>
          </cell>
          <cell r="G20">
            <v>32</v>
          </cell>
          <cell r="H20">
            <v>12.96</v>
          </cell>
          <cell r="I20" t="str">
            <v>S</v>
          </cell>
          <cell r="J20">
            <v>25.92</v>
          </cell>
          <cell r="K20">
            <v>0</v>
          </cell>
        </row>
        <row r="21">
          <cell r="B21">
            <v>26.220833333333335</v>
          </cell>
          <cell r="C21">
            <v>35.6</v>
          </cell>
          <cell r="D21">
            <v>17.8</v>
          </cell>
          <cell r="E21">
            <v>60.875</v>
          </cell>
          <cell r="F21">
            <v>95</v>
          </cell>
          <cell r="G21">
            <v>21</v>
          </cell>
          <cell r="H21">
            <v>9.7200000000000006</v>
          </cell>
          <cell r="I21" t="str">
            <v>SE</v>
          </cell>
          <cell r="J21">
            <v>24.12</v>
          </cell>
          <cell r="K21">
            <v>0</v>
          </cell>
        </row>
        <row r="22">
          <cell r="B22">
            <v>21.946153846153848</v>
          </cell>
          <cell r="C22">
            <v>26.8</v>
          </cell>
          <cell r="D22">
            <v>19.600000000000001</v>
          </cell>
          <cell r="E22">
            <v>70.230769230769226</v>
          </cell>
          <cell r="F22">
            <v>82</v>
          </cell>
          <cell r="G22">
            <v>46</v>
          </cell>
          <cell r="H22">
            <v>15.48</v>
          </cell>
          <cell r="I22" t="str">
            <v>SE</v>
          </cell>
          <cell r="J22">
            <v>23.040000000000003</v>
          </cell>
          <cell r="K22">
            <v>0</v>
          </cell>
        </row>
        <row r="23">
          <cell r="B23">
            <v>21.964285714285712</v>
          </cell>
          <cell r="C23">
            <v>28.6</v>
          </cell>
          <cell r="D23">
            <v>18.3</v>
          </cell>
          <cell r="E23">
            <v>59.571428571428569</v>
          </cell>
          <cell r="F23">
            <v>74</v>
          </cell>
          <cell r="G23">
            <v>31</v>
          </cell>
          <cell r="H23">
            <v>18.720000000000002</v>
          </cell>
          <cell r="I23" t="str">
            <v>SE</v>
          </cell>
          <cell r="J23">
            <v>32.04</v>
          </cell>
          <cell r="K23">
            <v>0</v>
          </cell>
        </row>
        <row r="24">
          <cell r="B24">
            <v>21.361538461538462</v>
          </cell>
          <cell r="C24">
            <v>29</v>
          </cell>
          <cell r="D24">
            <v>18.399999999999999</v>
          </cell>
          <cell r="E24">
            <v>63.153846153846153</v>
          </cell>
          <cell r="F24">
            <v>80</v>
          </cell>
          <cell r="G24">
            <v>30</v>
          </cell>
          <cell r="H24">
            <v>12.96</v>
          </cell>
          <cell r="I24" t="str">
            <v>S</v>
          </cell>
          <cell r="J24">
            <v>23.400000000000002</v>
          </cell>
          <cell r="K24">
            <v>0</v>
          </cell>
        </row>
        <row r="25">
          <cell r="B25">
            <v>30.920833333333331</v>
          </cell>
          <cell r="C25">
            <v>38</v>
          </cell>
          <cell r="D25">
            <v>24.1</v>
          </cell>
          <cell r="E25">
            <v>57.875</v>
          </cell>
          <cell r="F25">
            <v>89</v>
          </cell>
          <cell r="G25">
            <v>31</v>
          </cell>
          <cell r="H25">
            <v>36</v>
          </cell>
          <cell r="I25" t="str">
            <v>NO</v>
          </cell>
          <cell r="J25">
            <v>57.24</v>
          </cell>
          <cell r="K25">
            <v>5.6</v>
          </cell>
        </row>
        <row r="26">
          <cell r="B26">
            <v>25.3</v>
          </cell>
          <cell r="C26">
            <v>30.2</v>
          </cell>
          <cell r="D26">
            <v>21.7</v>
          </cell>
          <cell r="E26">
            <v>74.083333333333329</v>
          </cell>
          <cell r="F26">
            <v>96</v>
          </cell>
          <cell r="G26">
            <v>36</v>
          </cell>
          <cell r="H26">
            <v>18.720000000000002</v>
          </cell>
          <cell r="I26" t="str">
            <v>SO</v>
          </cell>
          <cell r="J26">
            <v>60.839999999999996</v>
          </cell>
          <cell r="K26">
            <v>27.2</v>
          </cell>
        </row>
        <row r="27">
          <cell r="B27">
            <v>24.362500000000001</v>
          </cell>
          <cell r="C27">
            <v>32.200000000000003</v>
          </cell>
          <cell r="D27">
            <v>16.7</v>
          </cell>
          <cell r="E27">
            <v>69.208333333333329</v>
          </cell>
          <cell r="F27">
            <v>96</v>
          </cell>
          <cell r="G27">
            <v>37</v>
          </cell>
          <cell r="H27">
            <v>11.520000000000001</v>
          </cell>
          <cell r="I27" t="str">
            <v>NO</v>
          </cell>
          <cell r="J27">
            <v>30.240000000000002</v>
          </cell>
          <cell r="K27">
            <v>0</v>
          </cell>
        </row>
        <row r="28">
          <cell r="B28">
            <v>26.920833333333334</v>
          </cell>
          <cell r="C28">
            <v>36.5</v>
          </cell>
          <cell r="D28">
            <v>18.899999999999999</v>
          </cell>
          <cell r="E28">
            <v>65.625</v>
          </cell>
          <cell r="F28">
            <v>95</v>
          </cell>
          <cell r="G28">
            <v>25</v>
          </cell>
          <cell r="H28">
            <v>16.559999999999999</v>
          </cell>
          <cell r="I28" t="str">
            <v>NE</v>
          </cell>
          <cell r="J28">
            <v>30.96</v>
          </cell>
          <cell r="K28">
            <v>0</v>
          </cell>
        </row>
        <row r="29">
          <cell r="B29">
            <v>27.979166666666668</v>
          </cell>
          <cell r="C29">
            <v>36.799999999999997</v>
          </cell>
          <cell r="D29">
            <v>20.2</v>
          </cell>
          <cell r="E29">
            <v>66.041666666666671</v>
          </cell>
          <cell r="F29">
            <v>93</v>
          </cell>
          <cell r="G29">
            <v>31</v>
          </cell>
          <cell r="H29">
            <v>12.24</v>
          </cell>
          <cell r="I29" t="str">
            <v>N</v>
          </cell>
          <cell r="J29">
            <v>31.319999999999997</v>
          </cell>
          <cell r="K29">
            <v>0</v>
          </cell>
        </row>
        <row r="30">
          <cell r="B30">
            <v>29.062500000000004</v>
          </cell>
          <cell r="C30">
            <v>36.299999999999997</v>
          </cell>
          <cell r="D30">
            <v>22.2</v>
          </cell>
          <cell r="E30">
            <v>65.333333333333329</v>
          </cell>
          <cell r="F30">
            <v>94</v>
          </cell>
          <cell r="G30">
            <v>35</v>
          </cell>
          <cell r="H30">
            <v>16.559999999999999</v>
          </cell>
          <cell r="I30" t="str">
            <v>O</v>
          </cell>
          <cell r="J30">
            <v>28.8</v>
          </cell>
          <cell r="K30">
            <v>0</v>
          </cell>
        </row>
        <row r="31">
          <cell r="B31">
            <v>29.299999999999997</v>
          </cell>
          <cell r="C31">
            <v>37.6</v>
          </cell>
          <cell r="D31">
            <v>22.5</v>
          </cell>
          <cell r="E31">
            <v>66.541666666666671</v>
          </cell>
          <cell r="F31">
            <v>95</v>
          </cell>
          <cell r="G31">
            <v>29</v>
          </cell>
          <cell r="H31">
            <v>12.6</v>
          </cell>
          <cell r="I31" t="str">
            <v>N</v>
          </cell>
          <cell r="J31">
            <v>32.76</v>
          </cell>
          <cell r="K31">
            <v>0</v>
          </cell>
        </row>
        <row r="32">
          <cell r="B32">
            <v>30.133333333333326</v>
          </cell>
          <cell r="C32">
            <v>38.4</v>
          </cell>
          <cell r="D32">
            <v>22.5</v>
          </cell>
          <cell r="E32">
            <v>62.125</v>
          </cell>
          <cell r="F32">
            <v>93</v>
          </cell>
          <cell r="G32">
            <v>22</v>
          </cell>
          <cell r="H32">
            <v>14.76</v>
          </cell>
          <cell r="I32" t="str">
            <v>NE</v>
          </cell>
          <cell r="J32">
            <v>26.28</v>
          </cell>
          <cell r="K32">
            <v>0</v>
          </cell>
        </row>
        <row r="33">
          <cell r="B33">
            <v>28.312499999999996</v>
          </cell>
          <cell r="C33">
            <v>36.1</v>
          </cell>
          <cell r="D33">
            <v>22</v>
          </cell>
          <cell r="E33">
            <v>68.208333333333329</v>
          </cell>
          <cell r="F33">
            <v>93</v>
          </cell>
          <cell r="G33">
            <v>36</v>
          </cell>
          <cell r="H33">
            <v>15.48</v>
          </cell>
          <cell r="I33" t="str">
            <v>O</v>
          </cell>
          <cell r="J33">
            <v>68.760000000000005</v>
          </cell>
          <cell r="K33">
            <v>0</v>
          </cell>
        </row>
        <row r="34">
          <cell r="B34">
            <v>28.891666666666669</v>
          </cell>
          <cell r="C34">
            <v>38.4</v>
          </cell>
          <cell r="D34">
            <v>21.5</v>
          </cell>
          <cell r="E34">
            <v>66.166666666666671</v>
          </cell>
          <cell r="F34">
            <v>96</v>
          </cell>
          <cell r="G34">
            <v>32</v>
          </cell>
          <cell r="H34">
            <v>14.4</v>
          </cell>
          <cell r="I34" t="str">
            <v>N</v>
          </cell>
          <cell r="J34">
            <v>28.8</v>
          </cell>
          <cell r="K34">
            <v>0</v>
          </cell>
        </row>
        <row r="35">
          <cell r="I35" t="str">
            <v>NE</v>
          </cell>
        </row>
      </sheetData>
      <sheetData sheetId="11">
        <row r="5">
          <cell r="B5">
            <v>27.404166666666665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20.34</v>
          </cell>
          <cell r="C5">
            <v>26.5</v>
          </cell>
          <cell r="D5">
            <v>17</v>
          </cell>
          <cell r="E5">
            <v>68.066666666666663</v>
          </cell>
          <cell r="F5">
            <v>81</v>
          </cell>
          <cell r="G5">
            <v>37</v>
          </cell>
          <cell r="H5">
            <v>24.840000000000003</v>
          </cell>
          <cell r="I5" t="str">
            <v>SE</v>
          </cell>
          <cell r="J5">
            <v>37.440000000000005</v>
          </cell>
          <cell r="K5">
            <v>0</v>
          </cell>
        </row>
        <row r="6">
          <cell r="B6">
            <v>19.521428571428572</v>
          </cell>
          <cell r="C6">
            <v>25.2</v>
          </cell>
          <cell r="D6">
            <v>16.2</v>
          </cell>
          <cell r="E6">
            <v>54.142857142857146</v>
          </cell>
          <cell r="F6">
            <v>61</v>
          </cell>
          <cell r="G6">
            <v>47</v>
          </cell>
          <cell r="H6">
            <v>21.6</v>
          </cell>
          <cell r="I6" t="str">
            <v>SE</v>
          </cell>
          <cell r="J6">
            <v>36.36</v>
          </cell>
          <cell r="K6">
            <v>0</v>
          </cell>
        </row>
        <row r="7">
          <cell r="B7">
            <v>20.871428571428574</v>
          </cell>
          <cell r="C7">
            <v>29.6</v>
          </cell>
          <cell r="D7">
            <v>17</v>
          </cell>
          <cell r="E7">
            <v>56.357142857142854</v>
          </cell>
          <cell r="F7">
            <v>68</v>
          </cell>
          <cell r="G7">
            <v>30</v>
          </cell>
          <cell r="H7">
            <v>16.920000000000002</v>
          </cell>
          <cell r="I7" t="str">
            <v>SE</v>
          </cell>
          <cell r="J7">
            <v>28.44</v>
          </cell>
          <cell r="K7">
            <v>0</v>
          </cell>
        </row>
        <row r="8">
          <cell r="B8">
            <v>22.542857142857144</v>
          </cell>
          <cell r="C8">
            <v>31.9</v>
          </cell>
          <cell r="D8">
            <v>17.899999999999999</v>
          </cell>
          <cell r="E8">
            <v>58.714285714285715</v>
          </cell>
          <cell r="F8">
            <v>80</v>
          </cell>
          <cell r="G8">
            <v>28</v>
          </cell>
          <cell r="H8">
            <v>11.879999999999999</v>
          </cell>
          <cell r="I8" t="str">
            <v>SE</v>
          </cell>
          <cell r="J8">
            <v>18</v>
          </cell>
          <cell r="K8">
            <v>0</v>
          </cell>
        </row>
        <row r="9">
          <cell r="B9">
            <v>25.433333333333334</v>
          </cell>
          <cell r="C9">
            <v>32.4</v>
          </cell>
          <cell r="D9">
            <v>22.1</v>
          </cell>
          <cell r="E9">
            <v>52.733333333333334</v>
          </cell>
          <cell r="F9">
            <v>69</v>
          </cell>
          <cell r="G9">
            <v>32</v>
          </cell>
          <cell r="H9">
            <v>16.2</v>
          </cell>
          <cell r="I9" t="str">
            <v>SE</v>
          </cell>
          <cell r="J9">
            <v>30.240000000000002</v>
          </cell>
          <cell r="K9">
            <v>0</v>
          </cell>
        </row>
        <row r="10">
          <cell r="B10">
            <v>23.381249999999998</v>
          </cell>
          <cell r="C10">
            <v>34</v>
          </cell>
          <cell r="D10">
            <v>19.7</v>
          </cell>
          <cell r="E10">
            <v>67.5625</v>
          </cell>
          <cell r="F10">
            <v>87</v>
          </cell>
          <cell r="G10">
            <v>27</v>
          </cell>
          <cell r="H10">
            <v>23.759999999999998</v>
          </cell>
          <cell r="I10" t="str">
            <v>SE</v>
          </cell>
          <cell r="J10">
            <v>59.04</v>
          </cell>
          <cell r="K10">
            <v>1.6</v>
          </cell>
        </row>
        <row r="11">
          <cell r="B11">
            <v>22.505263157894735</v>
          </cell>
          <cell r="C11">
            <v>27.5</v>
          </cell>
          <cell r="D11">
            <v>21.3</v>
          </cell>
          <cell r="E11">
            <v>82.94736842105263</v>
          </cell>
          <cell r="F11">
            <v>92</v>
          </cell>
          <cell r="G11">
            <v>49</v>
          </cell>
          <cell r="H11">
            <v>13.68</v>
          </cell>
          <cell r="I11" t="str">
            <v>NE</v>
          </cell>
          <cell r="J11">
            <v>28.08</v>
          </cell>
          <cell r="K11">
            <v>0.8</v>
          </cell>
        </row>
        <row r="12">
          <cell r="B12">
            <v>22.514285714285712</v>
          </cell>
          <cell r="C12">
            <v>29.9</v>
          </cell>
          <cell r="D12">
            <v>20</v>
          </cell>
          <cell r="E12">
            <v>72.642857142857139</v>
          </cell>
          <cell r="F12">
            <v>85</v>
          </cell>
          <cell r="G12">
            <v>38</v>
          </cell>
          <cell r="H12">
            <v>12.96</v>
          </cell>
          <cell r="I12" t="str">
            <v>NE</v>
          </cell>
          <cell r="J12">
            <v>21.96</v>
          </cell>
          <cell r="K12">
            <v>0</v>
          </cell>
        </row>
        <row r="13">
          <cell r="B13">
            <v>23.915384615384614</v>
          </cell>
          <cell r="C13">
            <v>29.3</v>
          </cell>
          <cell r="D13">
            <v>21.4</v>
          </cell>
          <cell r="E13">
            <v>67.307692307692307</v>
          </cell>
          <cell r="F13">
            <v>82</v>
          </cell>
          <cell r="G13">
            <v>45</v>
          </cell>
          <cell r="H13">
            <v>15.120000000000001</v>
          </cell>
          <cell r="I13" t="str">
            <v>NE</v>
          </cell>
          <cell r="J13">
            <v>26.28</v>
          </cell>
          <cell r="K13">
            <v>0</v>
          </cell>
        </row>
        <row r="14">
          <cell r="B14">
            <v>25.471428571428572</v>
          </cell>
          <cell r="C14">
            <v>32.200000000000003</v>
          </cell>
          <cell r="D14">
            <v>22.5</v>
          </cell>
          <cell r="E14">
            <v>65.142857142857139</v>
          </cell>
          <cell r="F14">
            <v>79</v>
          </cell>
          <cell r="G14">
            <v>35</v>
          </cell>
          <cell r="H14">
            <v>15.48</v>
          </cell>
          <cell r="I14" t="str">
            <v>NE</v>
          </cell>
          <cell r="J14">
            <v>27</v>
          </cell>
          <cell r="K14">
            <v>0</v>
          </cell>
        </row>
        <row r="15">
          <cell r="B15">
            <v>25.071428571428573</v>
          </cell>
          <cell r="C15">
            <v>33.200000000000003</v>
          </cell>
          <cell r="D15">
            <v>21.5</v>
          </cell>
          <cell r="E15">
            <v>68</v>
          </cell>
          <cell r="F15">
            <v>87</v>
          </cell>
          <cell r="G15">
            <v>31</v>
          </cell>
          <cell r="H15">
            <v>11.879999999999999</v>
          </cell>
          <cell r="I15" t="str">
            <v>L</v>
          </cell>
          <cell r="J15">
            <v>17.28</v>
          </cell>
          <cell r="K15">
            <v>0</v>
          </cell>
        </row>
        <row r="16">
          <cell r="B16">
            <v>26.528571428571428</v>
          </cell>
          <cell r="C16">
            <v>33</v>
          </cell>
          <cell r="D16">
            <v>23.8</v>
          </cell>
          <cell r="E16">
            <v>58.714285714285715</v>
          </cell>
          <cell r="F16">
            <v>73</v>
          </cell>
          <cell r="G16">
            <v>33</v>
          </cell>
          <cell r="H16">
            <v>13.32</v>
          </cell>
          <cell r="I16" t="str">
            <v>SE</v>
          </cell>
          <cell r="J16">
            <v>20.88</v>
          </cell>
          <cell r="K16">
            <v>0</v>
          </cell>
        </row>
        <row r="17">
          <cell r="B17">
            <v>25.01052631578948</v>
          </cell>
          <cell r="C17">
            <v>30.6</v>
          </cell>
          <cell r="D17">
            <v>21.5</v>
          </cell>
          <cell r="E17">
            <v>73</v>
          </cell>
          <cell r="F17">
            <v>93</v>
          </cell>
          <cell r="G17">
            <v>40</v>
          </cell>
          <cell r="H17">
            <v>20.88</v>
          </cell>
          <cell r="I17" t="str">
            <v>SE</v>
          </cell>
          <cell r="J17">
            <v>42.12</v>
          </cell>
          <cell r="K17">
            <v>5.0000000000000009</v>
          </cell>
        </row>
        <row r="18">
          <cell r="B18">
            <v>23.263636363636369</v>
          </cell>
          <cell r="C18">
            <v>28.1</v>
          </cell>
          <cell r="D18">
            <v>20.6</v>
          </cell>
          <cell r="E18">
            <v>83.5</v>
          </cell>
          <cell r="F18">
            <v>95</v>
          </cell>
          <cell r="G18">
            <v>63</v>
          </cell>
          <cell r="H18">
            <v>36.36</v>
          </cell>
          <cell r="I18" t="str">
            <v>NE</v>
          </cell>
          <cell r="J18">
            <v>58.680000000000007</v>
          </cell>
          <cell r="K18">
            <v>23.8</v>
          </cell>
        </row>
        <row r="19">
          <cell r="B19">
            <v>21.935294117647057</v>
          </cell>
          <cell r="C19">
            <v>26.4</v>
          </cell>
          <cell r="D19">
            <v>20.7</v>
          </cell>
          <cell r="E19">
            <v>90.235294117647058</v>
          </cell>
          <cell r="F19">
            <v>95</v>
          </cell>
          <cell r="G19">
            <v>62</v>
          </cell>
          <cell r="H19">
            <v>20.16</v>
          </cell>
          <cell r="I19" t="str">
            <v>N</v>
          </cell>
          <cell r="J19">
            <v>45</v>
          </cell>
          <cell r="K19">
            <v>14.6</v>
          </cell>
        </row>
        <row r="20">
          <cell r="B20">
            <v>21.092307692307692</v>
          </cell>
          <cell r="C20">
            <v>25.5</v>
          </cell>
          <cell r="D20">
            <v>19.3</v>
          </cell>
          <cell r="E20">
            <v>83.92307692307692</v>
          </cell>
          <cell r="F20">
            <v>92</v>
          </cell>
          <cell r="G20">
            <v>57</v>
          </cell>
          <cell r="H20">
            <v>15.120000000000001</v>
          </cell>
          <cell r="I20" t="str">
            <v>SO</v>
          </cell>
          <cell r="J20">
            <v>25.56</v>
          </cell>
          <cell r="K20">
            <v>0</v>
          </cell>
        </row>
        <row r="21">
          <cell r="B21">
            <v>21.76923076923077</v>
          </cell>
          <cell r="C21">
            <v>26.9</v>
          </cell>
          <cell r="D21">
            <v>19.2</v>
          </cell>
          <cell r="E21">
            <v>77.307692307692307</v>
          </cell>
          <cell r="F21">
            <v>88</v>
          </cell>
          <cell r="G21">
            <v>42</v>
          </cell>
          <cell r="H21">
            <v>12.96</v>
          </cell>
          <cell r="I21" t="str">
            <v>SE</v>
          </cell>
          <cell r="J21">
            <v>22.68</v>
          </cell>
          <cell r="K21">
            <v>0</v>
          </cell>
        </row>
        <row r="22">
          <cell r="B22">
            <v>21.946153846153848</v>
          </cell>
          <cell r="C22">
            <v>26.8</v>
          </cell>
          <cell r="D22">
            <v>19.600000000000001</v>
          </cell>
          <cell r="E22">
            <v>70.230769230769226</v>
          </cell>
          <cell r="F22">
            <v>82</v>
          </cell>
          <cell r="G22">
            <v>46</v>
          </cell>
          <cell r="H22">
            <v>15.48</v>
          </cell>
          <cell r="I22" t="str">
            <v>SE</v>
          </cell>
          <cell r="J22">
            <v>23.040000000000003</v>
          </cell>
          <cell r="K22">
            <v>0</v>
          </cell>
        </row>
        <row r="23">
          <cell r="B23">
            <v>21.964285714285712</v>
          </cell>
          <cell r="C23">
            <v>28.6</v>
          </cell>
          <cell r="D23">
            <v>18.3</v>
          </cell>
          <cell r="E23">
            <v>59.571428571428569</v>
          </cell>
          <cell r="F23">
            <v>74</v>
          </cell>
          <cell r="G23">
            <v>31</v>
          </cell>
          <cell r="H23">
            <v>18.720000000000002</v>
          </cell>
          <cell r="I23" t="str">
            <v>SE</v>
          </cell>
          <cell r="J23">
            <v>32.04</v>
          </cell>
          <cell r="K23">
            <v>0</v>
          </cell>
        </row>
        <row r="24">
          <cell r="B24">
            <v>21.361538461538462</v>
          </cell>
          <cell r="C24">
            <v>29</v>
          </cell>
          <cell r="D24">
            <v>18.399999999999999</v>
          </cell>
          <cell r="E24">
            <v>63.153846153846153</v>
          </cell>
          <cell r="F24">
            <v>80</v>
          </cell>
          <cell r="G24">
            <v>30</v>
          </cell>
          <cell r="H24">
            <v>12.96</v>
          </cell>
          <cell r="I24" t="str">
            <v>S</v>
          </cell>
          <cell r="J24">
            <v>23.400000000000002</v>
          </cell>
          <cell r="K24">
            <v>0</v>
          </cell>
        </row>
        <row r="25">
          <cell r="B25">
            <v>23.793749999999999</v>
          </cell>
          <cell r="C25">
            <v>28</v>
          </cell>
          <cell r="D25">
            <v>20.399999999999999</v>
          </cell>
          <cell r="E25">
            <v>70.4375</v>
          </cell>
          <cell r="F25">
            <v>87</v>
          </cell>
          <cell r="G25">
            <v>34</v>
          </cell>
          <cell r="H25">
            <v>12.96</v>
          </cell>
          <cell r="I25" t="str">
            <v>L</v>
          </cell>
          <cell r="J25">
            <v>33.840000000000003</v>
          </cell>
          <cell r="K25">
            <v>9.1999999999999993</v>
          </cell>
        </row>
        <row r="26">
          <cell r="B26">
            <v>23.468421052631584</v>
          </cell>
          <cell r="C26">
            <v>25.6</v>
          </cell>
          <cell r="D26">
            <v>21.4</v>
          </cell>
          <cell r="E26">
            <v>84.05263157894737</v>
          </cell>
          <cell r="F26">
            <v>94</v>
          </cell>
          <cell r="G26">
            <v>72</v>
          </cell>
          <cell r="H26">
            <v>33.480000000000004</v>
          </cell>
          <cell r="I26" t="str">
            <v>SO</v>
          </cell>
          <cell r="J26">
            <v>58.680000000000007</v>
          </cell>
          <cell r="K26">
            <v>8.3999999999999986</v>
          </cell>
        </row>
        <row r="27">
          <cell r="B27">
            <v>20.6</v>
          </cell>
          <cell r="C27">
            <v>25.9</v>
          </cell>
          <cell r="D27">
            <v>17.399999999999999</v>
          </cell>
          <cell r="E27">
            <v>83.84615384615384</v>
          </cell>
          <cell r="F27">
            <v>94</v>
          </cell>
          <cell r="G27">
            <v>56</v>
          </cell>
          <cell r="H27">
            <v>11.16</v>
          </cell>
          <cell r="I27" t="str">
            <v>SO</v>
          </cell>
          <cell r="J27">
            <v>15.48</v>
          </cell>
          <cell r="K27">
            <v>0</v>
          </cell>
        </row>
        <row r="28">
          <cell r="B28">
            <v>21.541666666666661</v>
          </cell>
          <cell r="C28">
            <v>27.7</v>
          </cell>
          <cell r="D28">
            <v>18.8</v>
          </cell>
          <cell r="E28">
            <v>79.583333333333329</v>
          </cell>
          <cell r="F28">
            <v>92</v>
          </cell>
          <cell r="G28">
            <v>50</v>
          </cell>
          <cell r="H28">
            <v>8.64</v>
          </cell>
          <cell r="I28" t="str">
            <v>SE</v>
          </cell>
          <cell r="J28">
            <v>14.04</v>
          </cell>
          <cell r="K28">
            <v>0</v>
          </cell>
        </row>
        <row r="29">
          <cell r="B29">
            <v>22.349999999999998</v>
          </cell>
          <cell r="C29">
            <v>28.1</v>
          </cell>
          <cell r="D29">
            <v>18.7</v>
          </cell>
          <cell r="E29">
            <v>74.166666666666671</v>
          </cell>
          <cell r="F29">
            <v>89</v>
          </cell>
          <cell r="G29">
            <v>45</v>
          </cell>
          <cell r="H29">
            <v>7.2</v>
          </cell>
          <cell r="I29" t="str">
            <v>O</v>
          </cell>
          <cell r="J29">
            <v>15.120000000000001</v>
          </cell>
          <cell r="K29">
            <v>0</v>
          </cell>
        </row>
        <row r="30">
          <cell r="B30">
            <v>23.946153846153852</v>
          </cell>
          <cell r="C30">
            <v>29.5</v>
          </cell>
          <cell r="D30">
            <v>20.8</v>
          </cell>
          <cell r="E30">
            <v>66.230769230769226</v>
          </cell>
          <cell r="F30">
            <v>85</v>
          </cell>
          <cell r="G30">
            <v>43</v>
          </cell>
          <cell r="H30">
            <v>10.08</v>
          </cell>
          <cell r="I30" t="str">
            <v>O</v>
          </cell>
          <cell r="J30">
            <v>13.32</v>
          </cell>
          <cell r="K30">
            <v>0</v>
          </cell>
        </row>
        <row r="31">
          <cell r="B31">
            <v>25.407142857142865</v>
          </cell>
          <cell r="C31">
            <v>30.4</v>
          </cell>
          <cell r="D31">
            <v>22.4</v>
          </cell>
          <cell r="E31">
            <v>70.857142857142861</v>
          </cell>
          <cell r="F31">
            <v>84</v>
          </cell>
          <cell r="G31">
            <v>41</v>
          </cell>
          <cell r="H31">
            <v>16.920000000000002</v>
          </cell>
          <cell r="I31" t="str">
            <v>NE</v>
          </cell>
          <cell r="J31">
            <v>34.56</v>
          </cell>
          <cell r="K31">
            <v>0</v>
          </cell>
        </row>
        <row r="32">
          <cell r="B32">
            <v>25.261538461538464</v>
          </cell>
          <cell r="C32">
            <v>29.2</v>
          </cell>
          <cell r="D32">
            <v>22.6</v>
          </cell>
          <cell r="E32">
            <v>69.92307692307692</v>
          </cell>
          <cell r="F32">
            <v>81</v>
          </cell>
          <cell r="G32">
            <v>42</v>
          </cell>
          <cell r="H32">
            <v>10.08</v>
          </cell>
          <cell r="I32" t="str">
            <v>NE</v>
          </cell>
          <cell r="J32">
            <v>19.440000000000001</v>
          </cell>
          <cell r="K32">
            <v>0</v>
          </cell>
        </row>
        <row r="33">
          <cell r="B33">
            <v>24.858823529411762</v>
          </cell>
          <cell r="C33">
            <v>31</v>
          </cell>
          <cell r="D33">
            <v>21.3</v>
          </cell>
          <cell r="E33">
            <v>74.588235294117652</v>
          </cell>
          <cell r="F33">
            <v>91</v>
          </cell>
          <cell r="G33">
            <v>48</v>
          </cell>
          <cell r="H33">
            <v>18.36</v>
          </cell>
          <cell r="I33" t="str">
            <v>S</v>
          </cell>
          <cell r="J33">
            <v>65.160000000000011</v>
          </cell>
          <cell r="K33">
            <v>1</v>
          </cell>
        </row>
        <row r="34">
          <cell r="B34">
            <v>24.2</v>
          </cell>
          <cell r="C34">
            <v>33.4</v>
          </cell>
          <cell r="D34">
            <v>21</v>
          </cell>
          <cell r="E34">
            <v>77.75</v>
          </cell>
          <cell r="F34">
            <v>93</v>
          </cell>
          <cell r="G34">
            <v>37</v>
          </cell>
          <cell r="H34">
            <v>14.4</v>
          </cell>
          <cell r="I34" t="str">
            <v>N</v>
          </cell>
          <cell r="J34">
            <v>48.96</v>
          </cell>
          <cell r="K34">
            <v>0</v>
          </cell>
        </row>
        <row r="35">
          <cell r="I35" t="str">
            <v>SE</v>
          </cell>
        </row>
      </sheetData>
      <sheetData sheetId="11">
        <row r="5">
          <cell r="B5">
            <v>24.006666666666664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19.745833333333334</v>
          </cell>
          <cell r="C5">
            <v>25.4</v>
          </cell>
          <cell r="D5">
            <v>14.9</v>
          </cell>
          <cell r="E5">
            <v>60.125</v>
          </cell>
          <cell r="F5">
            <v>86</v>
          </cell>
          <cell r="G5">
            <v>36</v>
          </cell>
          <cell r="H5">
            <v>19.079999999999998</v>
          </cell>
          <cell r="I5" t="str">
            <v>L</v>
          </cell>
          <cell r="J5">
            <v>38.159999999999997</v>
          </cell>
          <cell r="K5">
            <v>0</v>
          </cell>
        </row>
        <row r="6">
          <cell r="B6">
            <v>19.054166666666667</v>
          </cell>
          <cell r="C6">
            <v>26.5</v>
          </cell>
          <cell r="D6">
            <v>13.8</v>
          </cell>
          <cell r="E6">
            <v>57.333333333333336</v>
          </cell>
          <cell r="F6">
            <v>84</v>
          </cell>
          <cell r="G6">
            <v>31</v>
          </cell>
          <cell r="H6">
            <v>22.68</v>
          </cell>
          <cell r="I6" t="str">
            <v>L</v>
          </cell>
          <cell r="J6">
            <v>47.16</v>
          </cell>
          <cell r="K6">
            <v>0</v>
          </cell>
        </row>
        <row r="7">
          <cell r="B7">
            <v>20.770833333333332</v>
          </cell>
          <cell r="C7">
            <v>28.9</v>
          </cell>
          <cell r="D7">
            <v>14.2</v>
          </cell>
          <cell r="E7">
            <v>54.916666666666664</v>
          </cell>
          <cell r="F7">
            <v>79</v>
          </cell>
          <cell r="G7">
            <v>29</v>
          </cell>
          <cell r="H7">
            <v>26.64</v>
          </cell>
          <cell r="I7" t="str">
            <v>NE</v>
          </cell>
          <cell r="J7">
            <v>46.080000000000005</v>
          </cell>
          <cell r="K7">
            <v>0</v>
          </cell>
        </row>
        <row r="8">
          <cell r="B8">
            <v>23.45</v>
          </cell>
          <cell r="C8">
            <v>32.299999999999997</v>
          </cell>
          <cell r="D8">
            <v>15.5</v>
          </cell>
          <cell r="E8">
            <v>56.208333333333336</v>
          </cell>
          <cell r="F8">
            <v>81</v>
          </cell>
          <cell r="G8">
            <v>34</v>
          </cell>
          <cell r="H8">
            <v>20.52</v>
          </cell>
          <cell r="I8" t="str">
            <v>NE</v>
          </cell>
          <cell r="J8">
            <v>36</v>
          </cell>
          <cell r="K8">
            <v>0</v>
          </cell>
        </row>
        <row r="9">
          <cell r="B9">
            <v>22.874999999999996</v>
          </cell>
          <cell r="C9">
            <v>31.3</v>
          </cell>
          <cell r="D9">
            <v>17.399999999999999</v>
          </cell>
          <cell r="E9">
            <v>69.25</v>
          </cell>
          <cell r="F9">
            <v>95</v>
          </cell>
          <cell r="G9">
            <v>39</v>
          </cell>
          <cell r="H9">
            <v>16.2</v>
          </cell>
          <cell r="I9" t="str">
            <v>NE</v>
          </cell>
          <cell r="J9">
            <v>37.080000000000005</v>
          </cell>
          <cell r="K9">
            <v>0</v>
          </cell>
        </row>
        <row r="10">
          <cell r="B10">
            <v>18.695833333333329</v>
          </cell>
          <cell r="C10">
            <v>21.5</v>
          </cell>
          <cell r="D10">
            <v>17.5</v>
          </cell>
          <cell r="E10">
            <v>91.041666666666671</v>
          </cell>
          <cell r="F10">
            <v>98</v>
          </cell>
          <cell r="G10">
            <v>78</v>
          </cell>
          <cell r="H10">
            <v>17.64</v>
          </cell>
          <cell r="I10" t="str">
            <v>NE</v>
          </cell>
          <cell r="J10">
            <v>30.96</v>
          </cell>
          <cell r="K10">
            <v>29.2</v>
          </cell>
        </row>
        <row r="11">
          <cell r="B11">
            <v>22.92</v>
          </cell>
          <cell r="C11">
            <v>27.1</v>
          </cell>
          <cell r="D11">
            <v>18.100000000000001</v>
          </cell>
          <cell r="E11">
            <v>81.066666666666663</v>
          </cell>
          <cell r="F11">
            <v>99</v>
          </cell>
          <cell r="G11">
            <v>61</v>
          </cell>
          <cell r="H11">
            <v>14.76</v>
          </cell>
          <cell r="I11" t="str">
            <v>NE</v>
          </cell>
          <cell r="J11">
            <v>25.92</v>
          </cell>
          <cell r="K11">
            <v>2.5999999999999996</v>
          </cell>
        </row>
        <row r="12">
          <cell r="B12">
            <v>24.162499999999994</v>
          </cell>
          <cell r="C12">
            <v>30.4</v>
          </cell>
          <cell r="D12">
            <v>18.899999999999999</v>
          </cell>
          <cell r="E12">
            <v>73.666666666666671</v>
          </cell>
          <cell r="F12">
            <v>97</v>
          </cell>
          <cell r="G12">
            <v>47</v>
          </cell>
          <cell r="H12">
            <v>19.079999999999998</v>
          </cell>
          <cell r="I12" t="str">
            <v>NE</v>
          </cell>
          <cell r="J12">
            <v>36.36</v>
          </cell>
          <cell r="K12">
            <v>0.2</v>
          </cell>
        </row>
        <row r="13">
          <cell r="B13">
            <v>25.108333333333334</v>
          </cell>
          <cell r="C13">
            <v>32.299999999999997</v>
          </cell>
          <cell r="D13">
            <v>18.3</v>
          </cell>
          <cell r="E13">
            <v>65</v>
          </cell>
          <cell r="F13">
            <v>91</v>
          </cell>
          <cell r="G13">
            <v>36</v>
          </cell>
          <cell r="H13">
            <v>21.240000000000002</v>
          </cell>
          <cell r="I13" t="str">
            <v>NE</v>
          </cell>
          <cell r="J13">
            <v>43.92</v>
          </cell>
          <cell r="K13">
            <v>0</v>
          </cell>
        </row>
        <row r="14">
          <cell r="B14">
            <v>23.170833333333334</v>
          </cell>
          <cell r="C14">
            <v>29.4</v>
          </cell>
          <cell r="D14">
            <v>19.3</v>
          </cell>
          <cell r="E14">
            <v>76.75</v>
          </cell>
          <cell r="F14">
            <v>90</v>
          </cell>
          <cell r="G14">
            <v>51</v>
          </cell>
          <cell r="H14">
            <v>15.48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25.033333333333335</v>
          </cell>
          <cell r="C15">
            <v>32.4</v>
          </cell>
          <cell r="D15">
            <v>20.9</v>
          </cell>
          <cell r="E15">
            <v>75.166666666666671</v>
          </cell>
          <cell r="F15">
            <v>94</v>
          </cell>
          <cell r="G15">
            <v>42</v>
          </cell>
          <cell r="H15">
            <v>12.24</v>
          </cell>
          <cell r="I15" t="str">
            <v>L</v>
          </cell>
          <cell r="J15">
            <v>31.680000000000003</v>
          </cell>
          <cell r="K15">
            <v>0</v>
          </cell>
        </row>
        <row r="16">
          <cell r="B16">
            <v>25.333333333333329</v>
          </cell>
          <cell r="C16">
            <v>33.9</v>
          </cell>
          <cell r="D16">
            <v>20.5</v>
          </cell>
          <cell r="E16">
            <v>69.083333333333329</v>
          </cell>
          <cell r="F16">
            <v>88</v>
          </cell>
          <cell r="G16">
            <v>32</v>
          </cell>
          <cell r="H16">
            <v>15.48</v>
          </cell>
          <cell r="I16" t="str">
            <v>NE</v>
          </cell>
          <cell r="J16">
            <v>43.56</v>
          </cell>
          <cell r="K16">
            <v>3.2</v>
          </cell>
        </row>
        <row r="17">
          <cell r="B17">
            <v>22.595833333333335</v>
          </cell>
          <cell r="C17">
            <v>29.8</v>
          </cell>
          <cell r="D17">
            <v>18.899999999999999</v>
          </cell>
          <cell r="E17">
            <v>83.208333333333329</v>
          </cell>
          <cell r="F17">
            <v>98</v>
          </cell>
          <cell r="G17">
            <v>53</v>
          </cell>
          <cell r="H17">
            <v>20.52</v>
          </cell>
          <cell r="I17" t="str">
            <v>NE</v>
          </cell>
          <cell r="J17">
            <v>41.76</v>
          </cell>
          <cell r="K17">
            <v>7.2</v>
          </cell>
        </row>
        <row r="18">
          <cell r="B18">
            <v>17.737500000000001</v>
          </cell>
          <cell r="C18">
            <v>19.7</v>
          </cell>
          <cell r="D18">
            <v>17</v>
          </cell>
          <cell r="E18">
            <v>97.208333333333329</v>
          </cell>
          <cell r="F18">
            <v>99</v>
          </cell>
          <cell r="G18">
            <v>94</v>
          </cell>
          <cell r="H18">
            <v>20.52</v>
          </cell>
          <cell r="I18" t="str">
            <v>SE</v>
          </cell>
          <cell r="J18">
            <v>41.76</v>
          </cell>
          <cell r="K18">
            <v>73.400000000000006</v>
          </cell>
        </row>
        <row r="19">
          <cell r="B19">
            <v>20.630769230769236</v>
          </cell>
          <cell r="C19">
            <v>22.4</v>
          </cell>
          <cell r="D19">
            <v>17.2</v>
          </cell>
          <cell r="E19">
            <v>76.307692307692307</v>
          </cell>
          <cell r="F19">
            <v>99</v>
          </cell>
          <cell r="G19">
            <v>67</v>
          </cell>
          <cell r="H19">
            <v>23.040000000000003</v>
          </cell>
          <cell r="I19" t="str">
            <v>SO</v>
          </cell>
          <cell r="J19">
            <v>42.12</v>
          </cell>
          <cell r="K19">
            <v>0</v>
          </cell>
        </row>
        <row r="20">
          <cell r="B20">
            <v>20.366666666666667</v>
          </cell>
          <cell r="C20">
            <v>26.1</v>
          </cell>
          <cell r="D20">
            <v>16</v>
          </cell>
          <cell r="E20">
            <v>76.208333333333329</v>
          </cell>
          <cell r="F20">
            <v>96</v>
          </cell>
          <cell r="G20">
            <v>50</v>
          </cell>
          <cell r="H20">
            <v>12.24</v>
          </cell>
          <cell r="I20" t="str">
            <v>S</v>
          </cell>
          <cell r="J20">
            <v>25.92</v>
          </cell>
          <cell r="K20">
            <v>0</v>
          </cell>
        </row>
        <row r="21">
          <cell r="B21">
            <v>22.258333333333336</v>
          </cell>
          <cell r="C21">
            <v>28.4</v>
          </cell>
          <cell r="D21">
            <v>17.100000000000001</v>
          </cell>
          <cell r="E21">
            <v>70.708333333333329</v>
          </cell>
          <cell r="F21">
            <v>95</v>
          </cell>
          <cell r="G21">
            <v>41</v>
          </cell>
          <cell r="H21">
            <v>12.6</v>
          </cell>
          <cell r="I21" t="str">
            <v>L</v>
          </cell>
          <cell r="J21">
            <v>28.08</v>
          </cell>
          <cell r="K21">
            <v>0</v>
          </cell>
        </row>
        <row r="22">
          <cell r="B22">
            <v>23.166666666666668</v>
          </cell>
          <cell r="C22">
            <v>30</v>
          </cell>
          <cell r="D22">
            <v>17.100000000000001</v>
          </cell>
          <cell r="E22">
            <v>63.666666666666664</v>
          </cell>
          <cell r="F22">
            <v>87</v>
          </cell>
          <cell r="G22">
            <v>39</v>
          </cell>
          <cell r="H22">
            <v>14.4</v>
          </cell>
          <cell r="I22" t="str">
            <v>NE</v>
          </cell>
          <cell r="J22">
            <v>33.840000000000003</v>
          </cell>
          <cell r="K22">
            <v>0</v>
          </cell>
        </row>
        <row r="23">
          <cell r="B23">
            <v>22.974999999999998</v>
          </cell>
          <cell r="C23">
            <v>29.3</v>
          </cell>
          <cell r="D23">
            <v>16.7</v>
          </cell>
          <cell r="E23">
            <v>58.083333333333336</v>
          </cell>
          <cell r="F23">
            <v>80</v>
          </cell>
          <cell r="G23">
            <v>39</v>
          </cell>
          <cell r="H23">
            <v>21.96</v>
          </cell>
          <cell r="I23" t="str">
            <v>NE</v>
          </cell>
          <cell r="J23">
            <v>38.880000000000003</v>
          </cell>
          <cell r="K23">
            <v>0</v>
          </cell>
        </row>
        <row r="24">
          <cell r="B24">
            <v>23.137500000000003</v>
          </cell>
          <cell r="C24">
            <v>31.3</v>
          </cell>
          <cell r="D24">
            <v>16.7</v>
          </cell>
          <cell r="E24">
            <v>60.291666666666664</v>
          </cell>
          <cell r="F24">
            <v>78</v>
          </cell>
          <cell r="G24">
            <v>42</v>
          </cell>
          <cell r="H24">
            <v>22.68</v>
          </cell>
          <cell r="I24" t="str">
            <v>NE</v>
          </cell>
          <cell r="J24">
            <v>38.880000000000003</v>
          </cell>
          <cell r="K24">
            <v>0</v>
          </cell>
        </row>
        <row r="25">
          <cell r="B25">
            <v>23.537500000000005</v>
          </cell>
          <cell r="C25">
            <v>31.6</v>
          </cell>
          <cell r="D25">
            <v>18.899999999999999</v>
          </cell>
          <cell r="E25">
            <v>73.541666666666671</v>
          </cell>
          <cell r="F25">
            <v>99</v>
          </cell>
          <cell r="G25">
            <v>44</v>
          </cell>
          <cell r="H25">
            <v>40.680000000000007</v>
          </cell>
          <cell r="I25" t="str">
            <v>NE</v>
          </cell>
          <cell r="J25">
            <v>69.84</v>
          </cell>
          <cell r="K25">
            <v>44.8</v>
          </cell>
        </row>
        <row r="26">
          <cell r="B26">
            <v>18.175000000000001</v>
          </cell>
          <cell r="C26">
            <v>21.8</v>
          </cell>
          <cell r="D26">
            <v>14.8</v>
          </cell>
          <cell r="E26">
            <v>86.375</v>
          </cell>
          <cell r="F26">
            <v>99</v>
          </cell>
          <cell r="G26">
            <v>63</v>
          </cell>
          <cell r="H26">
            <v>18</v>
          </cell>
          <cell r="I26" t="str">
            <v>SO</v>
          </cell>
          <cell r="J26">
            <v>34.56</v>
          </cell>
          <cell r="K26">
            <v>0.4</v>
          </cell>
        </row>
        <row r="27">
          <cell r="B27">
            <v>21.391666666666669</v>
          </cell>
          <cell r="C27">
            <v>28.2</v>
          </cell>
          <cell r="D27">
            <v>16.7</v>
          </cell>
          <cell r="E27">
            <v>76.375</v>
          </cell>
          <cell r="F27">
            <v>97</v>
          </cell>
          <cell r="G27">
            <v>44</v>
          </cell>
          <cell r="H27">
            <v>8.2799999999999994</v>
          </cell>
          <cell r="I27" t="str">
            <v>S</v>
          </cell>
          <cell r="J27">
            <v>23.759999999999998</v>
          </cell>
          <cell r="K27">
            <v>0</v>
          </cell>
        </row>
        <row r="28">
          <cell r="B28">
            <v>24.458333333333339</v>
          </cell>
          <cell r="C28">
            <v>30.6</v>
          </cell>
          <cell r="D28">
            <v>18</v>
          </cell>
          <cell r="E28">
            <v>58.125</v>
          </cell>
          <cell r="F28">
            <v>90</v>
          </cell>
          <cell r="G28">
            <v>28</v>
          </cell>
          <cell r="H28">
            <v>11.879999999999999</v>
          </cell>
          <cell r="I28" t="str">
            <v>NE</v>
          </cell>
          <cell r="J28">
            <v>26.64</v>
          </cell>
          <cell r="K28">
            <v>0</v>
          </cell>
        </row>
        <row r="29">
          <cell r="B29">
            <v>26.05</v>
          </cell>
          <cell r="C29">
            <v>32.1</v>
          </cell>
          <cell r="D29">
            <v>18.600000000000001</v>
          </cell>
          <cell r="E29">
            <v>51.208333333333336</v>
          </cell>
          <cell r="F29">
            <v>86</v>
          </cell>
          <cell r="G29">
            <v>24</v>
          </cell>
          <cell r="H29">
            <v>13.68</v>
          </cell>
          <cell r="I29" t="str">
            <v>S</v>
          </cell>
          <cell r="J29">
            <v>24.48</v>
          </cell>
          <cell r="K29">
            <v>0</v>
          </cell>
        </row>
        <row r="30">
          <cell r="B30">
            <v>26.829166666666666</v>
          </cell>
          <cell r="C30">
            <v>33.4</v>
          </cell>
          <cell r="D30">
            <v>20</v>
          </cell>
          <cell r="E30">
            <v>49.541666666666664</v>
          </cell>
          <cell r="F30">
            <v>74</v>
          </cell>
          <cell r="G30">
            <v>29</v>
          </cell>
          <cell r="H30">
            <v>9.7200000000000006</v>
          </cell>
          <cell r="I30" t="str">
            <v>NE</v>
          </cell>
          <cell r="J30">
            <v>21.96</v>
          </cell>
          <cell r="K30">
            <v>0</v>
          </cell>
        </row>
        <row r="31">
          <cell r="B31">
            <v>26.895833333333339</v>
          </cell>
          <cell r="C31">
            <v>33.700000000000003</v>
          </cell>
          <cell r="D31">
            <v>19.899999999999999</v>
          </cell>
          <cell r="E31">
            <v>54.416666666666664</v>
          </cell>
          <cell r="F31">
            <v>82</v>
          </cell>
          <cell r="G31">
            <v>28</v>
          </cell>
          <cell r="H31">
            <v>17.64</v>
          </cell>
          <cell r="I31" t="str">
            <v>NE</v>
          </cell>
          <cell r="J31">
            <v>33.480000000000004</v>
          </cell>
          <cell r="K31">
            <v>0</v>
          </cell>
        </row>
        <row r="32">
          <cell r="B32">
            <v>26.545833333333334</v>
          </cell>
          <cell r="C32">
            <v>33.5</v>
          </cell>
          <cell r="D32">
            <v>19.7</v>
          </cell>
          <cell r="E32">
            <v>59.875</v>
          </cell>
          <cell r="F32">
            <v>91</v>
          </cell>
          <cell r="G32">
            <v>29</v>
          </cell>
          <cell r="H32">
            <v>16.2</v>
          </cell>
          <cell r="I32" t="str">
            <v>NE</v>
          </cell>
          <cell r="J32">
            <v>32.04</v>
          </cell>
          <cell r="K32">
            <v>0</v>
          </cell>
        </row>
        <row r="33">
          <cell r="B33">
            <v>26.758333333333329</v>
          </cell>
          <cell r="C33">
            <v>32.5</v>
          </cell>
          <cell r="D33">
            <v>21.8</v>
          </cell>
          <cell r="E33">
            <v>56</v>
          </cell>
          <cell r="F33">
            <v>77</v>
          </cell>
          <cell r="G33">
            <v>31</v>
          </cell>
          <cell r="H33">
            <v>10.44</v>
          </cell>
          <cell r="I33" t="str">
            <v>L</v>
          </cell>
          <cell r="J33">
            <v>28.08</v>
          </cell>
          <cell r="K33">
            <v>0</v>
          </cell>
        </row>
        <row r="34">
          <cell r="B34">
            <v>26.991666666666674</v>
          </cell>
          <cell r="C34">
            <v>33.5</v>
          </cell>
          <cell r="D34">
            <v>20.5</v>
          </cell>
          <cell r="E34">
            <v>56.708333333333336</v>
          </cell>
          <cell r="F34">
            <v>83</v>
          </cell>
          <cell r="G34">
            <v>30</v>
          </cell>
          <cell r="H34">
            <v>18.720000000000002</v>
          </cell>
          <cell r="I34" t="str">
            <v>NE</v>
          </cell>
          <cell r="J34">
            <v>36.36</v>
          </cell>
          <cell r="K34">
            <v>0</v>
          </cell>
        </row>
        <row r="35">
          <cell r="I35" t="str">
            <v>NE</v>
          </cell>
        </row>
      </sheetData>
      <sheetData sheetId="11">
        <row r="5">
          <cell r="B5">
            <v>22.620833333333334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20.108333333333338</v>
          </cell>
          <cell r="C5">
            <v>26.8</v>
          </cell>
          <cell r="D5">
            <v>13.6</v>
          </cell>
          <cell r="E5">
            <v>60.541666666666664</v>
          </cell>
          <cell r="F5">
            <v>90</v>
          </cell>
          <cell r="G5">
            <v>32</v>
          </cell>
          <cell r="H5">
            <v>25.92</v>
          </cell>
          <cell r="I5" t="str">
            <v>L</v>
          </cell>
          <cell r="J5">
            <v>45.72</v>
          </cell>
          <cell r="K5">
            <v>0</v>
          </cell>
        </row>
        <row r="6">
          <cell r="B6">
            <v>19.583333333333332</v>
          </cell>
          <cell r="C6">
            <v>27.8</v>
          </cell>
          <cell r="D6">
            <v>12.6</v>
          </cell>
          <cell r="E6">
            <v>57.333333333333336</v>
          </cell>
          <cell r="F6">
            <v>87</v>
          </cell>
          <cell r="G6">
            <v>25</v>
          </cell>
          <cell r="H6">
            <v>32.76</v>
          </cell>
          <cell r="I6" t="str">
            <v>L</v>
          </cell>
          <cell r="J6">
            <v>54</v>
          </cell>
          <cell r="K6">
            <v>0</v>
          </cell>
        </row>
        <row r="7">
          <cell r="B7">
            <v>20.191666666666666</v>
          </cell>
          <cell r="C7">
            <v>29.1</v>
          </cell>
          <cell r="D7">
            <v>11.8</v>
          </cell>
          <cell r="E7">
            <v>60.375</v>
          </cell>
          <cell r="F7">
            <v>90</v>
          </cell>
          <cell r="G7">
            <v>33</v>
          </cell>
          <cell r="H7">
            <v>23.400000000000002</v>
          </cell>
          <cell r="I7" t="str">
            <v>L</v>
          </cell>
          <cell r="J7">
            <v>37.800000000000004</v>
          </cell>
          <cell r="K7">
            <v>0</v>
          </cell>
        </row>
        <row r="8">
          <cell r="B8">
            <v>23.05416666666666</v>
          </cell>
          <cell r="C8">
            <v>32.9</v>
          </cell>
          <cell r="D8">
            <v>13.8</v>
          </cell>
          <cell r="E8">
            <v>60.416666666666664</v>
          </cell>
          <cell r="F8">
            <v>90</v>
          </cell>
          <cell r="G8">
            <v>32</v>
          </cell>
          <cell r="H8">
            <v>17.28</v>
          </cell>
          <cell r="I8" t="str">
            <v>NE</v>
          </cell>
          <cell r="J8">
            <v>39.24</v>
          </cell>
          <cell r="K8">
            <v>0</v>
          </cell>
        </row>
        <row r="9">
          <cell r="B9">
            <v>23.145833333333332</v>
          </cell>
          <cell r="C9">
            <v>32.700000000000003</v>
          </cell>
          <cell r="D9">
            <v>17.100000000000001</v>
          </cell>
          <cell r="E9">
            <v>68.916666666666671</v>
          </cell>
          <cell r="F9">
            <v>92</v>
          </cell>
          <cell r="G9">
            <v>37</v>
          </cell>
          <cell r="H9">
            <v>28.8</v>
          </cell>
          <cell r="I9" t="str">
            <v>L</v>
          </cell>
          <cell r="J9">
            <v>53.64</v>
          </cell>
          <cell r="K9">
            <v>0.8</v>
          </cell>
        </row>
        <row r="10">
          <cell r="B10">
            <v>19.474999999999998</v>
          </cell>
          <cell r="C10">
            <v>20.9</v>
          </cell>
          <cell r="D10">
            <v>18.2</v>
          </cell>
          <cell r="E10">
            <v>93.666666666666671</v>
          </cell>
          <cell r="F10">
            <v>96</v>
          </cell>
          <cell r="G10">
            <v>86</v>
          </cell>
          <cell r="H10">
            <v>17.28</v>
          </cell>
          <cell r="I10" t="str">
            <v>NE</v>
          </cell>
          <cell r="J10">
            <v>28.8</v>
          </cell>
          <cell r="K10">
            <v>25.2</v>
          </cell>
        </row>
        <row r="11">
          <cell r="B11">
            <v>22.079166666666666</v>
          </cell>
          <cell r="C11">
            <v>29.7</v>
          </cell>
          <cell r="D11">
            <v>17.8</v>
          </cell>
          <cell r="E11">
            <v>83.291666666666671</v>
          </cell>
          <cell r="F11">
            <v>97</v>
          </cell>
          <cell r="G11">
            <v>46</v>
          </cell>
          <cell r="H11">
            <v>16.920000000000002</v>
          </cell>
          <cell r="I11" t="str">
            <v>NE</v>
          </cell>
          <cell r="J11">
            <v>28.08</v>
          </cell>
          <cell r="K11">
            <v>0</v>
          </cell>
        </row>
        <row r="12">
          <cell r="B12">
            <v>25.012499999999999</v>
          </cell>
          <cell r="C12">
            <v>32.4</v>
          </cell>
          <cell r="D12">
            <v>19.2</v>
          </cell>
          <cell r="E12">
            <v>71.75</v>
          </cell>
          <cell r="F12">
            <v>95</v>
          </cell>
          <cell r="G12">
            <v>40</v>
          </cell>
          <cell r="H12">
            <v>23.400000000000002</v>
          </cell>
          <cell r="I12" t="str">
            <v>NE</v>
          </cell>
          <cell r="J12">
            <v>40.32</v>
          </cell>
          <cell r="K12">
            <v>0</v>
          </cell>
        </row>
        <row r="13">
          <cell r="B13">
            <v>25.845833333333335</v>
          </cell>
          <cell r="C13">
            <v>33.9</v>
          </cell>
          <cell r="D13">
            <v>18.5</v>
          </cell>
          <cell r="E13">
            <v>63.708333333333336</v>
          </cell>
          <cell r="F13">
            <v>92</v>
          </cell>
          <cell r="G13">
            <v>33</v>
          </cell>
          <cell r="H13">
            <v>23.040000000000003</v>
          </cell>
          <cell r="I13" t="str">
            <v>NE</v>
          </cell>
          <cell r="J13">
            <v>50.04</v>
          </cell>
          <cell r="K13">
            <v>0</v>
          </cell>
        </row>
        <row r="14">
          <cell r="B14">
            <v>24.69583333333334</v>
          </cell>
          <cell r="C14">
            <v>30.1</v>
          </cell>
          <cell r="D14">
            <v>20.2</v>
          </cell>
          <cell r="E14">
            <v>70.958333333333329</v>
          </cell>
          <cell r="F14">
            <v>86</v>
          </cell>
          <cell r="G14">
            <v>52</v>
          </cell>
          <cell r="H14">
            <v>12.6</v>
          </cell>
          <cell r="I14" t="str">
            <v>L</v>
          </cell>
          <cell r="J14">
            <v>30.240000000000002</v>
          </cell>
          <cell r="K14">
            <v>0</v>
          </cell>
        </row>
        <row r="15">
          <cell r="B15">
            <v>25.354166666666668</v>
          </cell>
          <cell r="C15">
            <v>33.9</v>
          </cell>
          <cell r="D15">
            <v>20.5</v>
          </cell>
          <cell r="E15">
            <v>73.958333333333329</v>
          </cell>
          <cell r="F15">
            <v>95</v>
          </cell>
          <cell r="G15">
            <v>37</v>
          </cell>
          <cell r="H15">
            <v>16.920000000000002</v>
          </cell>
          <cell r="I15" t="str">
            <v>SE</v>
          </cell>
          <cell r="J15">
            <v>35.28</v>
          </cell>
          <cell r="K15">
            <v>0</v>
          </cell>
        </row>
        <row r="16">
          <cell r="B16">
            <v>25.070833333333336</v>
          </cell>
          <cell r="C16">
            <v>34.200000000000003</v>
          </cell>
          <cell r="D16">
            <v>19.5</v>
          </cell>
          <cell r="E16">
            <v>73.083333333333329</v>
          </cell>
          <cell r="F16">
            <v>93</v>
          </cell>
          <cell r="G16">
            <v>37</v>
          </cell>
          <cell r="H16">
            <v>21.240000000000002</v>
          </cell>
          <cell r="I16" t="str">
            <v>NE</v>
          </cell>
          <cell r="J16">
            <v>42.12</v>
          </cell>
          <cell r="K16">
            <v>0.60000000000000009</v>
          </cell>
        </row>
        <row r="17">
          <cell r="B17">
            <v>21.983333333333334</v>
          </cell>
          <cell r="C17">
            <v>28.9</v>
          </cell>
          <cell r="D17">
            <v>19.7</v>
          </cell>
          <cell r="E17">
            <v>86.541666666666671</v>
          </cell>
          <cell r="F17">
            <v>94</v>
          </cell>
          <cell r="G17">
            <v>65</v>
          </cell>
          <cell r="H17">
            <v>31.319999999999997</v>
          </cell>
          <cell r="I17" t="str">
            <v>NE</v>
          </cell>
          <cell r="J17">
            <v>58.680000000000007</v>
          </cell>
          <cell r="K17">
            <v>7.6000000000000005</v>
          </cell>
        </row>
        <row r="18">
          <cell r="B18">
            <v>18.929166666666667</v>
          </cell>
          <cell r="C18">
            <v>20.3</v>
          </cell>
          <cell r="D18">
            <v>17.899999999999999</v>
          </cell>
          <cell r="E18">
            <v>93.875</v>
          </cell>
          <cell r="F18">
            <v>97</v>
          </cell>
          <cell r="G18">
            <v>89</v>
          </cell>
          <cell r="H18">
            <v>26.64</v>
          </cell>
          <cell r="I18" t="str">
            <v>NE</v>
          </cell>
          <cell r="J18">
            <v>40.32</v>
          </cell>
          <cell r="K18">
            <v>85.199999999999989</v>
          </cell>
        </row>
        <row r="19">
          <cell r="B19">
            <v>20.095833333333339</v>
          </cell>
          <cell r="C19">
            <v>24.7</v>
          </cell>
          <cell r="D19">
            <v>16.899999999999999</v>
          </cell>
          <cell r="E19">
            <v>85.416666666666671</v>
          </cell>
          <cell r="F19">
            <v>96</v>
          </cell>
          <cell r="G19">
            <v>64</v>
          </cell>
          <cell r="H19">
            <v>17.64</v>
          </cell>
          <cell r="I19" t="str">
            <v>SO</v>
          </cell>
          <cell r="J19">
            <v>44.64</v>
          </cell>
          <cell r="K19">
            <v>0.2</v>
          </cell>
        </row>
        <row r="20">
          <cell r="B20">
            <v>20.720833333333335</v>
          </cell>
          <cell r="C20">
            <v>27.1</v>
          </cell>
          <cell r="D20">
            <v>14.8</v>
          </cell>
          <cell r="E20">
            <v>77.583333333333329</v>
          </cell>
          <cell r="F20">
            <v>95</v>
          </cell>
          <cell r="G20">
            <v>46</v>
          </cell>
          <cell r="H20">
            <v>16.559999999999999</v>
          </cell>
          <cell r="I20" t="str">
            <v>SO</v>
          </cell>
          <cell r="J20">
            <v>33.119999999999997</v>
          </cell>
          <cell r="K20">
            <v>0</v>
          </cell>
        </row>
        <row r="21">
          <cell r="B21">
            <v>22.604166666666668</v>
          </cell>
          <cell r="C21">
            <v>29.2</v>
          </cell>
          <cell r="D21">
            <v>15.7</v>
          </cell>
          <cell r="E21">
            <v>71.125</v>
          </cell>
          <cell r="F21">
            <v>96</v>
          </cell>
          <cell r="G21">
            <v>37</v>
          </cell>
          <cell r="H21">
            <v>14.04</v>
          </cell>
          <cell r="I21" t="str">
            <v>SE</v>
          </cell>
          <cell r="J21">
            <v>26.64</v>
          </cell>
          <cell r="K21">
            <v>0</v>
          </cell>
        </row>
        <row r="22">
          <cell r="B22">
            <v>23.091666666666665</v>
          </cell>
          <cell r="C22">
            <v>30.7</v>
          </cell>
          <cell r="D22">
            <v>15.4</v>
          </cell>
          <cell r="E22">
            <v>65.791666666666671</v>
          </cell>
          <cell r="F22">
            <v>95</v>
          </cell>
          <cell r="G22">
            <v>37</v>
          </cell>
          <cell r="H22">
            <v>20.52</v>
          </cell>
          <cell r="I22" t="str">
            <v>L</v>
          </cell>
          <cell r="J22">
            <v>37.440000000000005</v>
          </cell>
          <cell r="K22">
            <v>0</v>
          </cell>
        </row>
        <row r="23">
          <cell r="B23">
            <v>23.083333333333332</v>
          </cell>
          <cell r="C23">
            <v>30.5</v>
          </cell>
          <cell r="D23">
            <v>15.8</v>
          </cell>
          <cell r="E23">
            <v>61.958333333333336</v>
          </cell>
          <cell r="F23">
            <v>89</v>
          </cell>
          <cell r="G23">
            <v>33</v>
          </cell>
          <cell r="H23">
            <v>23.040000000000003</v>
          </cell>
          <cell r="I23" t="str">
            <v>NE</v>
          </cell>
          <cell r="J23">
            <v>39.96</v>
          </cell>
          <cell r="K23">
            <v>0</v>
          </cell>
        </row>
        <row r="24">
          <cell r="B24">
            <v>22.858333333333334</v>
          </cell>
          <cell r="C24">
            <v>31.2</v>
          </cell>
          <cell r="D24">
            <v>15.5</v>
          </cell>
          <cell r="E24">
            <v>65.333333333333329</v>
          </cell>
          <cell r="F24">
            <v>91</v>
          </cell>
          <cell r="G24">
            <v>43</v>
          </cell>
          <cell r="H24">
            <v>21.240000000000002</v>
          </cell>
          <cell r="I24" t="str">
            <v>NE</v>
          </cell>
          <cell r="J24">
            <v>36</v>
          </cell>
          <cell r="K24">
            <v>0</v>
          </cell>
        </row>
        <row r="25">
          <cell r="B25">
            <v>24.504166666666663</v>
          </cell>
          <cell r="C25">
            <v>33.9</v>
          </cell>
          <cell r="D25">
            <v>19.899999999999999</v>
          </cell>
          <cell r="E25">
            <v>70.958333333333329</v>
          </cell>
          <cell r="F25">
            <v>96</v>
          </cell>
          <cell r="G25">
            <v>44</v>
          </cell>
          <cell r="H25">
            <v>30.6</v>
          </cell>
          <cell r="I25" t="str">
            <v>NE</v>
          </cell>
          <cell r="J25">
            <v>70.56</v>
          </cell>
          <cell r="K25">
            <v>22.999999999999996</v>
          </cell>
        </row>
        <row r="26">
          <cell r="B26">
            <v>20.045833333333334</v>
          </cell>
          <cell r="C26">
            <v>25.3</v>
          </cell>
          <cell r="D26">
            <v>15.7</v>
          </cell>
          <cell r="E26">
            <v>81.958333333333329</v>
          </cell>
          <cell r="F26">
            <v>96</v>
          </cell>
          <cell r="G26">
            <v>57</v>
          </cell>
          <cell r="H26">
            <v>14.4</v>
          </cell>
          <cell r="I26" t="str">
            <v>SO</v>
          </cell>
          <cell r="J26">
            <v>35.64</v>
          </cell>
          <cell r="K26">
            <v>0.4</v>
          </cell>
        </row>
        <row r="27">
          <cell r="B27">
            <v>22.220833333333331</v>
          </cell>
          <cell r="C27">
            <v>28.9</v>
          </cell>
          <cell r="D27">
            <v>16.600000000000001</v>
          </cell>
          <cell r="E27">
            <v>75.416666666666671</v>
          </cell>
          <cell r="F27">
            <v>96</v>
          </cell>
          <cell r="G27">
            <v>44</v>
          </cell>
          <cell r="H27">
            <v>10.8</v>
          </cell>
          <cell r="I27" t="str">
            <v>SO</v>
          </cell>
          <cell r="J27">
            <v>20.52</v>
          </cell>
          <cell r="K27">
            <v>0</v>
          </cell>
        </row>
        <row r="28">
          <cell r="B28">
            <v>24.308333333333337</v>
          </cell>
          <cell r="C28">
            <v>32.4</v>
          </cell>
          <cell r="D28">
            <v>17.3</v>
          </cell>
          <cell r="E28">
            <v>67.458333333333329</v>
          </cell>
          <cell r="F28">
            <v>95</v>
          </cell>
          <cell r="G28">
            <v>30</v>
          </cell>
          <cell r="H28">
            <v>9</v>
          </cell>
          <cell r="I28" t="str">
            <v>SO</v>
          </cell>
          <cell r="J28">
            <v>21.96</v>
          </cell>
          <cell r="K28">
            <v>0</v>
          </cell>
        </row>
        <row r="29">
          <cell r="B29">
            <v>25.650000000000002</v>
          </cell>
          <cell r="C29">
            <v>33.9</v>
          </cell>
          <cell r="D29">
            <v>18</v>
          </cell>
          <cell r="E29">
            <v>60.5</v>
          </cell>
          <cell r="F29">
            <v>93</v>
          </cell>
          <cell r="G29">
            <v>23</v>
          </cell>
          <cell r="H29">
            <v>13.32</v>
          </cell>
          <cell r="I29" t="str">
            <v>S</v>
          </cell>
          <cell r="J29">
            <v>27</v>
          </cell>
          <cell r="K29">
            <v>0</v>
          </cell>
        </row>
        <row r="30">
          <cell r="B30">
            <v>26.283333333333328</v>
          </cell>
          <cell r="C30">
            <v>34.799999999999997</v>
          </cell>
          <cell r="D30">
            <v>16.899999999999999</v>
          </cell>
          <cell r="E30">
            <v>59.125</v>
          </cell>
          <cell r="F30">
            <v>93</v>
          </cell>
          <cell r="G30">
            <v>27</v>
          </cell>
          <cell r="H30">
            <v>9.7200000000000006</v>
          </cell>
          <cell r="I30" t="str">
            <v>SO</v>
          </cell>
          <cell r="J30">
            <v>20.88</v>
          </cell>
          <cell r="K30">
            <v>0</v>
          </cell>
        </row>
        <row r="31">
          <cell r="B31">
            <v>26.737499999999997</v>
          </cell>
          <cell r="C31">
            <v>34.1</v>
          </cell>
          <cell r="D31">
            <v>19.600000000000001</v>
          </cell>
          <cell r="E31">
            <v>60.041666666666664</v>
          </cell>
          <cell r="F31">
            <v>85</v>
          </cell>
          <cell r="G31">
            <v>26</v>
          </cell>
          <cell r="H31">
            <v>18.720000000000002</v>
          </cell>
          <cell r="I31" t="str">
            <v>NE</v>
          </cell>
          <cell r="J31">
            <v>28.08</v>
          </cell>
          <cell r="K31">
            <v>0</v>
          </cell>
        </row>
        <row r="32">
          <cell r="B32">
            <v>26.583333333333329</v>
          </cell>
          <cell r="C32">
            <v>34.299999999999997</v>
          </cell>
          <cell r="D32">
            <v>19.7</v>
          </cell>
          <cell r="E32">
            <v>62.875</v>
          </cell>
          <cell r="F32">
            <v>91</v>
          </cell>
          <cell r="G32">
            <v>29</v>
          </cell>
          <cell r="H32">
            <v>20.16</v>
          </cell>
          <cell r="I32" t="str">
            <v>NE</v>
          </cell>
          <cell r="J32">
            <v>31.319999999999997</v>
          </cell>
          <cell r="K32">
            <v>0</v>
          </cell>
        </row>
        <row r="33">
          <cell r="B33">
            <v>26.829166666666669</v>
          </cell>
          <cell r="C33">
            <v>34.6</v>
          </cell>
          <cell r="D33">
            <v>19.899999999999999</v>
          </cell>
          <cell r="E33">
            <v>59.708333333333336</v>
          </cell>
          <cell r="F33">
            <v>89</v>
          </cell>
          <cell r="G33">
            <v>27</v>
          </cell>
          <cell r="H33">
            <v>13.68</v>
          </cell>
          <cell r="I33" t="str">
            <v>SO</v>
          </cell>
          <cell r="J33">
            <v>28.8</v>
          </cell>
          <cell r="K33">
            <v>0</v>
          </cell>
        </row>
        <row r="34">
          <cell r="B34">
            <v>27.062499999999996</v>
          </cell>
          <cell r="C34">
            <v>35.4</v>
          </cell>
          <cell r="D34">
            <v>20.100000000000001</v>
          </cell>
          <cell r="E34">
            <v>62.208333333333336</v>
          </cell>
          <cell r="F34">
            <v>91</v>
          </cell>
          <cell r="G34">
            <v>31</v>
          </cell>
          <cell r="H34">
            <v>23.400000000000002</v>
          </cell>
          <cell r="I34" t="str">
            <v>SO</v>
          </cell>
          <cell r="J34">
            <v>55.440000000000005</v>
          </cell>
          <cell r="K34">
            <v>0</v>
          </cell>
        </row>
        <row r="35">
          <cell r="I35" t="str">
            <v>NE</v>
          </cell>
        </row>
      </sheetData>
      <sheetData sheetId="11">
        <row r="5">
          <cell r="B5">
            <v>23.279166666666669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23.741666666666671</v>
          </cell>
          <cell r="C5">
            <v>31.9</v>
          </cell>
          <cell r="D5">
            <v>16.3</v>
          </cell>
          <cell r="E5">
            <v>55.625</v>
          </cell>
          <cell r="F5">
            <v>83</v>
          </cell>
          <cell r="G5">
            <v>29</v>
          </cell>
          <cell r="H5">
            <v>14.76</v>
          </cell>
          <cell r="I5" t="str">
            <v>S</v>
          </cell>
          <cell r="J5">
            <v>30.96</v>
          </cell>
          <cell r="K5">
            <v>0</v>
          </cell>
        </row>
        <row r="6">
          <cell r="B6">
            <v>24.450000000000003</v>
          </cell>
          <cell r="C6">
            <v>31.5</v>
          </cell>
          <cell r="D6">
            <v>18.2</v>
          </cell>
          <cell r="E6">
            <v>50.291666666666664</v>
          </cell>
          <cell r="F6">
            <v>73</v>
          </cell>
          <cell r="G6">
            <v>22</v>
          </cell>
          <cell r="H6">
            <v>16.2</v>
          </cell>
          <cell r="I6" t="str">
            <v>L</v>
          </cell>
          <cell r="J6">
            <v>28.44</v>
          </cell>
          <cell r="K6">
            <v>0</v>
          </cell>
        </row>
        <row r="7">
          <cell r="B7">
            <v>25.937500000000004</v>
          </cell>
          <cell r="C7">
            <v>35.1</v>
          </cell>
          <cell r="D7">
            <v>17.5</v>
          </cell>
          <cell r="E7">
            <v>51.208333333333336</v>
          </cell>
          <cell r="F7">
            <v>78</v>
          </cell>
          <cell r="G7">
            <v>25</v>
          </cell>
          <cell r="H7">
            <v>10.44</v>
          </cell>
          <cell r="I7" t="str">
            <v>SE</v>
          </cell>
          <cell r="J7">
            <v>22.68</v>
          </cell>
          <cell r="K7">
            <v>0</v>
          </cell>
        </row>
        <row r="8">
          <cell r="B8">
            <v>28.870833333333337</v>
          </cell>
          <cell r="C8">
            <v>36.799999999999997</v>
          </cell>
          <cell r="D8">
            <v>21</v>
          </cell>
          <cell r="E8">
            <v>51.958333333333336</v>
          </cell>
          <cell r="F8">
            <v>82</v>
          </cell>
          <cell r="G8">
            <v>31</v>
          </cell>
          <cell r="H8">
            <v>16.2</v>
          </cell>
          <cell r="I8" t="str">
            <v>N</v>
          </cell>
          <cell r="J8">
            <v>38.519999999999996</v>
          </cell>
          <cell r="K8">
            <v>0</v>
          </cell>
        </row>
        <row r="9">
          <cell r="B9">
            <v>28.275000000000006</v>
          </cell>
          <cell r="C9">
            <v>36.200000000000003</v>
          </cell>
          <cell r="D9">
            <v>21.4</v>
          </cell>
          <cell r="E9">
            <v>60.291666666666664</v>
          </cell>
          <cell r="F9">
            <v>92</v>
          </cell>
          <cell r="G9">
            <v>34</v>
          </cell>
          <cell r="H9">
            <v>24.48</v>
          </cell>
          <cell r="I9" t="str">
            <v>NE</v>
          </cell>
          <cell r="J9">
            <v>61.560000000000009</v>
          </cell>
          <cell r="K9">
            <v>2.4000000000000004</v>
          </cell>
        </row>
        <row r="10">
          <cell r="B10">
            <v>25.745833333333337</v>
          </cell>
          <cell r="C10">
            <v>33.5</v>
          </cell>
          <cell r="D10">
            <v>20.5</v>
          </cell>
          <cell r="E10">
            <v>73.5</v>
          </cell>
          <cell r="F10">
            <v>95</v>
          </cell>
          <cell r="G10">
            <v>44</v>
          </cell>
          <cell r="H10">
            <v>14.76</v>
          </cell>
          <cell r="I10" t="str">
            <v>S</v>
          </cell>
          <cell r="J10">
            <v>28.8</v>
          </cell>
          <cell r="K10">
            <v>0</v>
          </cell>
        </row>
        <row r="11">
          <cell r="B11">
            <v>28.058333333333334</v>
          </cell>
          <cell r="C11">
            <v>36</v>
          </cell>
          <cell r="D11">
            <v>21.9</v>
          </cell>
          <cell r="E11">
            <v>62.541666666666664</v>
          </cell>
          <cell r="F11">
            <v>86</v>
          </cell>
          <cell r="G11">
            <v>29</v>
          </cell>
          <cell r="H11">
            <v>11.16</v>
          </cell>
          <cell r="I11" t="str">
            <v>N</v>
          </cell>
          <cell r="J11">
            <v>24.48</v>
          </cell>
          <cell r="K11">
            <v>0</v>
          </cell>
        </row>
        <row r="12">
          <cell r="B12">
            <v>30.045833333333331</v>
          </cell>
          <cell r="C12">
            <v>37.1</v>
          </cell>
          <cell r="D12">
            <v>23.8</v>
          </cell>
          <cell r="E12">
            <v>54.25</v>
          </cell>
          <cell r="F12">
            <v>79</v>
          </cell>
          <cell r="G12">
            <v>24</v>
          </cell>
          <cell r="H12">
            <v>14.76</v>
          </cell>
          <cell r="I12" t="str">
            <v>N</v>
          </cell>
          <cell r="J12">
            <v>32.4</v>
          </cell>
          <cell r="K12">
            <v>0</v>
          </cell>
        </row>
        <row r="13">
          <cell r="B13">
            <v>31.083333333333339</v>
          </cell>
          <cell r="C13">
            <v>37.9</v>
          </cell>
          <cell r="D13">
            <v>24.1</v>
          </cell>
          <cell r="E13">
            <v>48.791666666666664</v>
          </cell>
          <cell r="F13">
            <v>72</v>
          </cell>
          <cell r="G13">
            <v>29</v>
          </cell>
          <cell r="H13">
            <v>20.88</v>
          </cell>
          <cell r="I13" t="str">
            <v>N</v>
          </cell>
          <cell r="J13">
            <v>50.04</v>
          </cell>
          <cell r="K13">
            <v>0</v>
          </cell>
        </row>
        <row r="14">
          <cell r="B14">
            <v>27.058333333333337</v>
          </cell>
          <cell r="C14">
            <v>33.200000000000003</v>
          </cell>
          <cell r="D14">
            <v>21.4</v>
          </cell>
          <cell r="E14">
            <v>65.25</v>
          </cell>
          <cell r="F14">
            <v>94</v>
          </cell>
          <cell r="G14">
            <v>37</v>
          </cell>
          <cell r="H14">
            <v>27.36</v>
          </cell>
          <cell r="I14" t="str">
            <v>NE</v>
          </cell>
          <cell r="J14">
            <v>68.760000000000005</v>
          </cell>
          <cell r="K14">
            <v>18.599999999999998</v>
          </cell>
        </row>
        <row r="15">
          <cell r="B15">
            <v>25.966666666666658</v>
          </cell>
          <cell r="C15">
            <v>34.700000000000003</v>
          </cell>
          <cell r="D15">
            <v>21</v>
          </cell>
          <cell r="E15">
            <v>78.291666666666671</v>
          </cell>
          <cell r="F15">
            <v>96</v>
          </cell>
          <cell r="G15">
            <v>40</v>
          </cell>
          <cell r="H15">
            <v>19.8</v>
          </cell>
          <cell r="I15" t="str">
            <v>S</v>
          </cell>
          <cell r="J15">
            <v>42.480000000000004</v>
          </cell>
          <cell r="K15">
            <v>0</v>
          </cell>
        </row>
        <row r="16">
          <cell r="B16">
            <v>28.087500000000009</v>
          </cell>
          <cell r="C16">
            <v>37.299999999999997</v>
          </cell>
          <cell r="D16">
            <v>22.1</v>
          </cell>
          <cell r="E16">
            <v>70.291666666666671</v>
          </cell>
          <cell r="F16">
            <v>94</v>
          </cell>
          <cell r="G16">
            <v>35</v>
          </cell>
          <cell r="H16">
            <v>11.16</v>
          </cell>
          <cell r="I16" t="str">
            <v>L</v>
          </cell>
          <cell r="J16">
            <v>29.52</v>
          </cell>
          <cell r="K16">
            <v>0.4</v>
          </cell>
        </row>
        <row r="17">
          <cell r="B17">
            <v>29.237500000000001</v>
          </cell>
          <cell r="C17">
            <v>37.1</v>
          </cell>
          <cell r="D17">
            <v>23.3</v>
          </cell>
          <cell r="E17">
            <v>67.416666666666671</v>
          </cell>
          <cell r="F17">
            <v>90</v>
          </cell>
          <cell r="G17">
            <v>36</v>
          </cell>
          <cell r="H17">
            <v>20.16</v>
          </cell>
          <cell r="I17" t="str">
            <v>SE</v>
          </cell>
          <cell r="J17">
            <v>56.88</v>
          </cell>
          <cell r="K17">
            <v>3</v>
          </cell>
        </row>
        <row r="18">
          <cell r="B18">
            <v>22.741666666666671</v>
          </cell>
          <cell r="C18">
            <v>26.1</v>
          </cell>
          <cell r="D18">
            <v>20.5</v>
          </cell>
          <cell r="E18">
            <v>88.416666666666671</v>
          </cell>
          <cell r="F18">
            <v>94</v>
          </cell>
          <cell r="G18">
            <v>78</v>
          </cell>
          <cell r="H18">
            <v>19.079999999999998</v>
          </cell>
          <cell r="I18" t="str">
            <v>SE</v>
          </cell>
          <cell r="J18">
            <v>43.92</v>
          </cell>
          <cell r="K18">
            <v>20.000000000000004</v>
          </cell>
        </row>
        <row r="19">
          <cell r="B19">
            <v>23.524999999999995</v>
          </cell>
          <cell r="C19">
            <v>29.4</v>
          </cell>
          <cell r="D19">
            <v>19.100000000000001</v>
          </cell>
          <cell r="E19">
            <v>74.458333333333329</v>
          </cell>
          <cell r="F19">
            <v>96</v>
          </cell>
          <cell r="G19">
            <v>43</v>
          </cell>
          <cell r="H19">
            <v>19.8</v>
          </cell>
          <cell r="I19" t="str">
            <v>S</v>
          </cell>
          <cell r="J19">
            <v>39.96</v>
          </cell>
          <cell r="K19">
            <v>0</v>
          </cell>
        </row>
        <row r="20">
          <cell r="B20">
            <v>24.091666666666672</v>
          </cell>
          <cell r="C20">
            <v>30.8</v>
          </cell>
          <cell r="D20">
            <v>17.7</v>
          </cell>
          <cell r="E20">
            <v>65.708333333333329</v>
          </cell>
          <cell r="F20">
            <v>90</v>
          </cell>
          <cell r="G20">
            <v>37</v>
          </cell>
          <cell r="H20">
            <v>13.68</v>
          </cell>
          <cell r="I20" t="str">
            <v>S</v>
          </cell>
          <cell r="J20">
            <v>28.8</v>
          </cell>
          <cell r="K20">
            <v>0</v>
          </cell>
        </row>
        <row r="21">
          <cell r="B21">
            <v>25.462500000000002</v>
          </cell>
          <cell r="C21">
            <v>33.9</v>
          </cell>
          <cell r="D21">
            <v>17.600000000000001</v>
          </cell>
          <cell r="E21">
            <v>61.541666666666664</v>
          </cell>
          <cell r="F21">
            <v>91</v>
          </cell>
          <cell r="G21">
            <v>27</v>
          </cell>
          <cell r="H21">
            <v>10.08</v>
          </cell>
          <cell r="I21" t="str">
            <v>S</v>
          </cell>
          <cell r="J21">
            <v>23.759999999999998</v>
          </cell>
          <cell r="K21">
            <v>0</v>
          </cell>
        </row>
        <row r="22">
          <cell r="B22">
            <v>28.237500000000001</v>
          </cell>
          <cell r="C22">
            <v>35.9</v>
          </cell>
          <cell r="D22">
            <v>20.8</v>
          </cell>
          <cell r="E22">
            <v>55.125</v>
          </cell>
          <cell r="F22">
            <v>84</v>
          </cell>
          <cell r="G22">
            <v>29</v>
          </cell>
          <cell r="H22">
            <v>11.520000000000001</v>
          </cell>
          <cell r="I22" t="str">
            <v>SE</v>
          </cell>
          <cell r="J22">
            <v>21.240000000000002</v>
          </cell>
          <cell r="K22">
            <v>0</v>
          </cell>
        </row>
        <row r="23">
          <cell r="B23">
            <v>28.545833333333331</v>
          </cell>
          <cell r="C23">
            <v>34.9</v>
          </cell>
          <cell r="D23">
            <v>24.6</v>
          </cell>
          <cell r="E23">
            <v>54.416666666666664</v>
          </cell>
          <cell r="F23">
            <v>71</v>
          </cell>
          <cell r="G23">
            <v>33</v>
          </cell>
          <cell r="H23">
            <v>15.840000000000002</v>
          </cell>
          <cell r="I23" t="str">
            <v>L</v>
          </cell>
          <cell r="J23">
            <v>36.72</v>
          </cell>
          <cell r="K23">
            <v>0</v>
          </cell>
        </row>
        <row r="24">
          <cell r="B24">
            <v>30.404166666666658</v>
          </cell>
          <cell r="C24">
            <v>37.299999999999997</v>
          </cell>
          <cell r="D24">
            <v>24.6</v>
          </cell>
          <cell r="E24">
            <v>48.458333333333336</v>
          </cell>
          <cell r="F24">
            <v>67</v>
          </cell>
          <cell r="G24">
            <v>31</v>
          </cell>
          <cell r="H24">
            <v>20.16</v>
          </cell>
          <cell r="I24" t="str">
            <v>N</v>
          </cell>
          <cell r="J24">
            <v>43.92</v>
          </cell>
          <cell r="K24">
            <v>0</v>
          </cell>
        </row>
        <row r="25">
          <cell r="B25">
            <v>28.595833333333331</v>
          </cell>
          <cell r="C25">
            <v>36.299999999999997</v>
          </cell>
          <cell r="D25">
            <v>19.899999999999999</v>
          </cell>
          <cell r="E25">
            <v>63.25</v>
          </cell>
          <cell r="F25">
            <v>94</v>
          </cell>
          <cell r="G25">
            <v>37</v>
          </cell>
          <cell r="H25">
            <v>27</v>
          </cell>
          <cell r="I25" t="str">
            <v>N</v>
          </cell>
          <cell r="J25">
            <v>55.080000000000005</v>
          </cell>
          <cell r="K25">
            <v>14.600000000000001</v>
          </cell>
        </row>
        <row r="26">
          <cell r="B26">
            <v>22.079166666666666</v>
          </cell>
          <cell r="C26">
            <v>28.4</v>
          </cell>
          <cell r="D26">
            <v>17</v>
          </cell>
          <cell r="E26">
            <v>74.791666666666671</v>
          </cell>
          <cell r="F26">
            <v>95</v>
          </cell>
          <cell r="G26">
            <v>48</v>
          </cell>
          <cell r="H26">
            <v>18.720000000000002</v>
          </cell>
          <cell r="I26" t="str">
            <v>S</v>
          </cell>
          <cell r="J26">
            <v>36.36</v>
          </cell>
          <cell r="K26">
            <v>0.2</v>
          </cell>
        </row>
        <row r="27">
          <cell r="B27">
            <v>24.316666666666674</v>
          </cell>
          <cell r="C27">
            <v>32.9</v>
          </cell>
          <cell r="D27">
            <v>17.3</v>
          </cell>
          <cell r="E27">
            <v>67.125</v>
          </cell>
          <cell r="F27">
            <v>93</v>
          </cell>
          <cell r="G27">
            <v>28</v>
          </cell>
          <cell r="H27">
            <v>9</v>
          </cell>
          <cell r="I27" t="str">
            <v>SE</v>
          </cell>
          <cell r="J27">
            <v>20.52</v>
          </cell>
          <cell r="K27">
            <v>0</v>
          </cell>
        </row>
        <row r="28">
          <cell r="B28">
            <v>27.549999999999997</v>
          </cell>
          <cell r="C28">
            <v>36.799999999999997</v>
          </cell>
          <cell r="D28">
            <v>18.600000000000001</v>
          </cell>
          <cell r="E28">
            <v>56.541666666666664</v>
          </cell>
          <cell r="F28">
            <v>90</v>
          </cell>
          <cell r="G28">
            <v>25</v>
          </cell>
          <cell r="H28">
            <v>18.36</v>
          </cell>
          <cell r="I28" t="str">
            <v>SE</v>
          </cell>
          <cell r="J28">
            <v>32.4</v>
          </cell>
          <cell r="K28">
            <v>0</v>
          </cell>
        </row>
        <row r="29">
          <cell r="B29">
            <v>29.424999999999997</v>
          </cell>
          <cell r="C29">
            <v>39.4</v>
          </cell>
          <cell r="D29">
            <v>20.2</v>
          </cell>
          <cell r="E29">
            <v>50.375</v>
          </cell>
          <cell r="F29">
            <v>87</v>
          </cell>
          <cell r="G29">
            <v>22</v>
          </cell>
          <cell r="H29">
            <v>15.120000000000001</v>
          </cell>
          <cell r="I29" t="str">
            <v>SE</v>
          </cell>
          <cell r="J29">
            <v>32.76</v>
          </cell>
          <cell r="K29">
            <v>0</v>
          </cell>
        </row>
        <row r="30">
          <cell r="B30">
            <v>30.491666666666671</v>
          </cell>
          <cell r="C30">
            <v>39.5</v>
          </cell>
          <cell r="D30">
            <v>21.7</v>
          </cell>
          <cell r="E30">
            <v>52.958333333333336</v>
          </cell>
          <cell r="F30">
            <v>86</v>
          </cell>
          <cell r="G30">
            <v>19</v>
          </cell>
          <cell r="H30">
            <v>14.76</v>
          </cell>
          <cell r="I30" t="str">
            <v>NO</v>
          </cell>
          <cell r="J30">
            <v>32.04</v>
          </cell>
          <cell r="K30">
            <v>0</v>
          </cell>
        </row>
        <row r="31">
          <cell r="B31">
            <v>31.949999999999992</v>
          </cell>
          <cell r="C31">
            <v>40.5</v>
          </cell>
          <cell r="D31">
            <v>23.5</v>
          </cell>
          <cell r="E31">
            <v>43.375</v>
          </cell>
          <cell r="F31">
            <v>72</v>
          </cell>
          <cell r="G31">
            <v>15</v>
          </cell>
          <cell r="H31">
            <v>11.520000000000001</v>
          </cell>
          <cell r="I31" t="str">
            <v>SE</v>
          </cell>
          <cell r="J31">
            <v>30.240000000000002</v>
          </cell>
          <cell r="K31">
            <v>0</v>
          </cell>
        </row>
        <row r="32">
          <cell r="B32">
            <v>33.312500000000007</v>
          </cell>
          <cell r="C32">
            <v>41.5</v>
          </cell>
          <cell r="D32">
            <v>25</v>
          </cell>
          <cell r="E32">
            <v>37.291666666666664</v>
          </cell>
          <cell r="F32">
            <v>65</v>
          </cell>
          <cell r="G32">
            <v>18</v>
          </cell>
          <cell r="H32">
            <v>14.04</v>
          </cell>
          <cell r="I32" t="str">
            <v>L</v>
          </cell>
          <cell r="J32">
            <v>29.16</v>
          </cell>
          <cell r="K32">
            <v>0</v>
          </cell>
        </row>
        <row r="33">
          <cell r="B33">
            <v>30.183333333333334</v>
          </cell>
          <cell r="C33">
            <v>37.9</v>
          </cell>
          <cell r="D33">
            <v>24.2</v>
          </cell>
          <cell r="E33">
            <v>51.541666666666664</v>
          </cell>
          <cell r="F33">
            <v>74</v>
          </cell>
          <cell r="G33">
            <v>26</v>
          </cell>
          <cell r="H33">
            <v>24.48</v>
          </cell>
          <cell r="I33" t="str">
            <v>S</v>
          </cell>
          <cell r="J33">
            <v>50.76</v>
          </cell>
          <cell r="K33">
            <v>0</v>
          </cell>
        </row>
        <row r="34">
          <cell r="B34">
            <v>30.887499999999999</v>
          </cell>
          <cell r="C34">
            <v>40.6</v>
          </cell>
          <cell r="D34">
            <v>23.2</v>
          </cell>
          <cell r="E34">
            <v>52.291666666666664</v>
          </cell>
          <cell r="F34">
            <v>82</v>
          </cell>
          <cell r="G34">
            <v>23</v>
          </cell>
          <cell r="H34">
            <v>12.96</v>
          </cell>
          <cell r="I34" t="str">
            <v>NE</v>
          </cell>
          <cell r="J34">
            <v>37.440000000000005</v>
          </cell>
          <cell r="K34">
            <v>0</v>
          </cell>
        </row>
        <row r="35">
          <cell r="I35" t="str">
            <v>SE</v>
          </cell>
        </row>
      </sheetData>
      <sheetData sheetId="11">
        <row r="5">
          <cell r="B5">
            <v>26.920833333333331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21.616666666666664</v>
          </cell>
          <cell r="C5">
            <v>27.5</v>
          </cell>
          <cell r="D5">
            <v>16.7</v>
          </cell>
          <cell r="E5">
            <v>58.416666666666664</v>
          </cell>
          <cell r="F5">
            <v>86</v>
          </cell>
          <cell r="G5">
            <v>30</v>
          </cell>
          <cell r="H5">
            <v>17.28</v>
          </cell>
          <cell r="I5" t="str">
            <v>L</v>
          </cell>
          <cell r="J5">
            <v>37.440000000000005</v>
          </cell>
          <cell r="K5">
            <v>0</v>
          </cell>
        </row>
        <row r="6">
          <cell r="B6">
            <v>21.412500000000005</v>
          </cell>
          <cell r="C6">
            <v>28.6</v>
          </cell>
          <cell r="D6">
            <v>15.6</v>
          </cell>
          <cell r="E6">
            <v>52.916666666666664</v>
          </cell>
          <cell r="F6">
            <v>75</v>
          </cell>
          <cell r="G6">
            <v>29</v>
          </cell>
          <cell r="H6">
            <v>14.4</v>
          </cell>
          <cell r="I6" t="str">
            <v>L</v>
          </cell>
          <cell r="J6">
            <v>36</v>
          </cell>
          <cell r="K6">
            <v>0</v>
          </cell>
        </row>
        <row r="7">
          <cell r="B7">
            <v>22.320833333333336</v>
          </cell>
          <cell r="C7">
            <v>30.9</v>
          </cell>
          <cell r="D7">
            <v>14.8</v>
          </cell>
          <cell r="E7">
            <v>56.208333333333336</v>
          </cell>
          <cell r="F7">
            <v>84</v>
          </cell>
          <cell r="G7">
            <v>30</v>
          </cell>
          <cell r="H7">
            <v>10.8</v>
          </cell>
          <cell r="I7" t="str">
            <v>L</v>
          </cell>
          <cell r="J7">
            <v>28.44</v>
          </cell>
          <cell r="K7">
            <v>0</v>
          </cell>
        </row>
        <row r="8">
          <cell r="B8">
            <v>25.037500000000005</v>
          </cell>
          <cell r="C8">
            <v>34.1</v>
          </cell>
          <cell r="D8">
            <v>17</v>
          </cell>
          <cell r="E8">
            <v>54.541666666666664</v>
          </cell>
          <cell r="F8">
            <v>74</v>
          </cell>
          <cell r="G8">
            <v>31</v>
          </cell>
          <cell r="H8">
            <v>11.16</v>
          </cell>
          <cell r="I8" t="str">
            <v>L</v>
          </cell>
          <cell r="J8">
            <v>28.08</v>
          </cell>
          <cell r="K8">
            <v>0</v>
          </cell>
        </row>
        <row r="9">
          <cell r="B9">
            <v>26.900000000000002</v>
          </cell>
          <cell r="C9">
            <v>34.9</v>
          </cell>
          <cell r="D9">
            <v>19.7</v>
          </cell>
          <cell r="E9">
            <v>54.333333333333336</v>
          </cell>
          <cell r="F9">
            <v>80</v>
          </cell>
          <cell r="G9">
            <v>33</v>
          </cell>
          <cell r="H9">
            <v>13.68</v>
          </cell>
          <cell r="I9" t="str">
            <v>N</v>
          </cell>
          <cell r="J9">
            <v>36</v>
          </cell>
          <cell r="K9">
            <v>0</v>
          </cell>
        </row>
        <row r="10">
          <cell r="B10">
            <v>21.916666666666668</v>
          </cell>
          <cell r="C10">
            <v>30.1</v>
          </cell>
          <cell r="D10">
            <v>18.3</v>
          </cell>
          <cell r="E10">
            <v>87.291666666666671</v>
          </cell>
          <cell r="F10">
            <v>97</v>
          </cell>
          <cell r="G10">
            <v>57</v>
          </cell>
          <cell r="H10">
            <v>25.92</v>
          </cell>
          <cell r="I10" t="str">
            <v>S</v>
          </cell>
          <cell r="J10">
            <v>68.039999999999992</v>
          </cell>
          <cell r="K10">
            <v>22.4</v>
          </cell>
        </row>
        <row r="11">
          <cell r="B11">
            <v>23.720833333333335</v>
          </cell>
          <cell r="C11">
            <v>31.4</v>
          </cell>
          <cell r="D11">
            <v>17.8</v>
          </cell>
          <cell r="E11">
            <v>79.833333333333329</v>
          </cell>
          <cell r="F11">
            <v>97</v>
          </cell>
          <cell r="G11">
            <v>46</v>
          </cell>
          <cell r="H11">
            <v>7.2</v>
          </cell>
          <cell r="I11" t="str">
            <v>L</v>
          </cell>
          <cell r="J11">
            <v>34.56</v>
          </cell>
          <cell r="K11">
            <v>0.2</v>
          </cell>
        </row>
        <row r="12">
          <cell r="B12">
            <v>25.462500000000002</v>
          </cell>
          <cell r="C12">
            <v>32.200000000000003</v>
          </cell>
          <cell r="D12">
            <v>18.7</v>
          </cell>
          <cell r="E12">
            <v>71.041666666666671</v>
          </cell>
          <cell r="F12">
            <v>97</v>
          </cell>
          <cell r="G12">
            <v>39</v>
          </cell>
          <cell r="H12">
            <v>17.28</v>
          </cell>
          <cell r="I12" t="str">
            <v>NE</v>
          </cell>
          <cell r="J12">
            <v>33.480000000000004</v>
          </cell>
          <cell r="K12">
            <v>0</v>
          </cell>
        </row>
        <row r="13">
          <cell r="B13">
            <v>27.020833333333339</v>
          </cell>
          <cell r="C13">
            <v>34.299999999999997</v>
          </cell>
          <cell r="D13">
            <v>20.2</v>
          </cell>
          <cell r="E13">
            <v>60.208333333333336</v>
          </cell>
          <cell r="F13">
            <v>86</v>
          </cell>
          <cell r="G13">
            <v>33</v>
          </cell>
          <cell r="H13">
            <v>27</v>
          </cell>
          <cell r="I13" t="str">
            <v>NE</v>
          </cell>
          <cell r="J13">
            <v>46.080000000000005</v>
          </cell>
          <cell r="K13">
            <v>0</v>
          </cell>
        </row>
        <row r="14">
          <cell r="B14">
            <v>26.854166666666661</v>
          </cell>
          <cell r="C14">
            <v>33.9</v>
          </cell>
          <cell r="D14">
            <v>21.3</v>
          </cell>
          <cell r="E14">
            <v>63.208333333333336</v>
          </cell>
          <cell r="F14">
            <v>82</v>
          </cell>
          <cell r="G14">
            <v>34</v>
          </cell>
          <cell r="H14">
            <v>18.36</v>
          </cell>
          <cell r="I14" t="str">
            <v>NE</v>
          </cell>
          <cell r="J14">
            <v>35.28</v>
          </cell>
          <cell r="K14">
            <v>0</v>
          </cell>
        </row>
        <row r="15">
          <cell r="B15">
            <v>27.120833333333334</v>
          </cell>
          <cell r="C15">
            <v>35.6</v>
          </cell>
          <cell r="D15">
            <v>19.7</v>
          </cell>
          <cell r="E15">
            <v>67.083333333333329</v>
          </cell>
          <cell r="F15">
            <v>96</v>
          </cell>
          <cell r="G15">
            <v>31</v>
          </cell>
          <cell r="H15">
            <v>11.16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28.049999999999997</v>
          </cell>
          <cell r="C16">
            <v>36.6</v>
          </cell>
          <cell r="D16">
            <v>21.4</v>
          </cell>
          <cell r="E16">
            <v>63.375</v>
          </cell>
          <cell r="F16">
            <v>92</v>
          </cell>
          <cell r="G16">
            <v>30</v>
          </cell>
          <cell r="H16">
            <v>15.48</v>
          </cell>
          <cell r="I16" t="str">
            <v>SE</v>
          </cell>
          <cell r="J16">
            <v>34.200000000000003</v>
          </cell>
          <cell r="K16">
            <v>0</v>
          </cell>
        </row>
        <row r="17">
          <cell r="B17">
            <v>26.495833333333334</v>
          </cell>
          <cell r="C17">
            <v>32.6</v>
          </cell>
          <cell r="D17">
            <v>21.7</v>
          </cell>
          <cell r="E17">
            <v>68.916666666666671</v>
          </cell>
          <cell r="F17">
            <v>90</v>
          </cell>
          <cell r="G17">
            <v>44</v>
          </cell>
          <cell r="H17">
            <v>20.16</v>
          </cell>
          <cell r="I17" t="str">
            <v>NE</v>
          </cell>
          <cell r="J17">
            <v>53.64</v>
          </cell>
          <cell r="K17">
            <v>0</v>
          </cell>
        </row>
        <row r="18">
          <cell r="B18">
            <v>19.999999999999996</v>
          </cell>
          <cell r="C18">
            <v>25.9</v>
          </cell>
          <cell r="D18">
            <v>18.3</v>
          </cell>
          <cell r="E18">
            <v>94.541666666666671</v>
          </cell>
          <cell r="F18">
            <v>97</v>
          </cell>
          <cell r="G18">
            <v>71</v>
          </cell>
          <cell r="H18">
            <v>20.16</v>
          </cell>
          <cell r="I18" t="str">
            <v>SE</v>
          </cell>
          <cell r="J18">
            <v>53.64</v>
          </cell>
          <cell r="K18">
            <v>39.399999999999991</v>
          </cell>
        </row>
        <row r="19">
          <cell r="B19">
            <v>21.691666666666666</v>
          </cell>
          <cell r="C19">
            <v>28.7</v>
          </cell>
          <cell r="D19">
            <v>17.399999999999999</v>
          </cell>
          <cell r="E19">
            <v>79.583333333333329</v>
          </cell>
          <cell r="F19">
            <v>97</v>
          </cell>
          <cell r="G19">
            <v>47</v>
          </cell>
          <cell r="H19">
            <v>23.040000000000003</v>
          </cell>
          <cell r="I19" t="str">
            <v>SO</v>
          </cell>
          <cell r="J19">
            <v>42.84</v>
          </cell>
          <cell r="K19">
            <v>0.2</v>
          </cell>
        </row>
        <row r="20">
          <cell r="B20">
            <v>22.433333333333337</v>
          </cell>
          <cell r="C20">
            <v>28.7</v>
          </cell>
          <cell r="D20">
            <v>16.600000000000001</v>
          </cell>
          <cell r="E20">
            <v>73.541666666666671</v>
          </cell>
          <cell r="F20">
            <v>96</v>
          </cell>
          <cell r="G20">
            <v>44</v>
          </cell>
          <cell r="H20">
            <v>10.44</v>
          </cell>
          <cell r="I20" t="str">
            <v>SO</v>
          </cell>
          <cell r="J20">
            <v>23.040000000000003</v>
          </cell>
          <cell r="K20">
            <v>0</v>
          </cell>
        </row>
        <row r="21">
          <cell r="B21">
            <v>23.979166666666668</v>
          </cell>
          <cell r="C21">
            <v>30.8</v>
          </cell>
          <cell r="D21">
            <v>17.100000000000001</v>
          </cell>
          <cell r="E21">
            <v>68.25</v>
          </cell>
          <cell r="F21">
            <v>96</v>
          </cell>
          <cell r="G21">
            <v>38</v>
          </cell>
          <cell r="H21">
            <v>9</v>
          </cell>
          <cell r="I21" t="str">
            <v>SE</v>
          </cell>
          <cell r="J21">
            <v>23.400000000000002</v>
          </cell>
          <cell r="K21">
            <v>0</v>
          </cell>
        </row>
        <row r="22">
          <cell r="B22">
            <v>24.429166666666671</v>
          </cell>
          <cell r="C22">
            <v>31.8</v>
          </cell>
          <cell r="D22">
            <v>17.399999999999999</v>
          </cell>
          <cell r="E22">
            <v>63.541666666666664</v>
          </cell>
          <cell r="F22">
            <v>93</v>
          </cell>
          <cell r="G22">
            <v>36</v>
          </cell>
          <cell r="H22">
            <v>10.08</v>
          </cell>
          <cell r="I22" t="str">
            <v>SE</v>
          </cell>
          <cell r="J22">
            <v>29.52</v>
          </cell>
          <cell r="K22">
            <v>0</v>
          </cell>
        </row>
        <row r="23">
          <cell r="B23">
            <v>24.624999999999996</v>
          </cell>
          <cell r="C23">
            <v>31.3</v>
          </cell>
          <cell r="D23">
            <v>17.5</v>
          </cell>
          <cell r="E23">
            <v>52.708333333333336</v>
          </cell>
          <cell r="F23">
            <v>77</v>
          </cell>
          <cell r="G23">
            <v>29</v>
          </cell>
          <cell r="H23">
            <v>12.96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24.804166666666664</v>
          </cell>
          <cell r="C24">
            <v>33</v>
          </cell>
          <cell r="D24">
            <v>17.2</v>
          </cell>
          <cell r="E24">
            <v>56.625</v>
          </cell>
          <cell r="F24">
            <v>76</v>
          </cell>
          <cell r="G24">
            <v>37</v>
          </cell>
          <cell r="H24">
            <v>15.840000000000002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27.229166666666668</v>
          </cell>
          <cell r="C25">
            <v>35.5</v>
          </cell>
          <cell r="D25">
            <v>21.4</v>
          </cell>
          <cell r="E25">
            <v>61.583333333333336</v>
          </cell>
          <cell r="F25">
            <v>97</v>
          </cell>
          <cell r="G25">
            <v>40</v>
          </cell>
          <cell r="H25">
            <v>29.52</v>
          </cell>
          <cell r="I25" t="str">
            <v>NE</v>
          </cell>
          <cell r="J25">
            <v>65.88000000000001</v>
          </cell>
          <cell r="K25">
            <v>15.6</v>
          </cell>
        </row>
        <row r="26">
          <cell r="B26">
            <v>22.408333333333335</v>
          </cell>
          <cell r="C26">
            <v>26.8</v>
          </cell>
          <cell r="D26">
            <v>18.399999999999999</v>
          </cell>
          <cell r="E26">
            <v>76.25</v>
          </cell>
          <cell r="F26">
            <v>96</v>
          </cell>
          <cell r="G26">
            <v>48</v>
          </cell>
          <cell r="H26">
            <v>15.48</v>
          </cell>
          <cell r="I26" t="str">
            <v>SO</v>
          </cell>
          <cell r="J26">
            <v>32.76</v>
          </cell>
          <cell r="K26">
            <v>1.8</v>
          </cell>
        </row>
        <row r="27">
          <cell r="B27">
            <v>22.45</v>
          </cell>
          <cell r="C27">
            <v>30.5</v>
          </cell>
          <cell r="D27">
            <v>14.9</v>
          </cell>
          <cell r="E27">
            <v>73.041666666666671</v>
          </cell>
          <cell r="F27">
            <v>97</v>
          </cell>
          <cell r="G27">
            <v>41</v>
          </cell>
          <cell r="H27">
            <v>8.2799999999999994</v>
          </cell>
          <cell r="I27" t="str">
            <v>SO</v>
          </cell>
          <cell r="J27">
            <v>18.720000000000002</v>
          </cell>
          <cell r="K27">
            <v>0</v>
          </cell>
        </row>
        <row r="28">
          <cell r="B28">
            <v>25.079166666666666</v>
          </cell>
          <cell r="C28">
            <v>33.1</v>
          </cell>
          <cell r="D28">
            <v>16.899999999999999</v>
          </cell>
          <cell r="E28">
            <v>63.666666666666664</v>
          </cell>
          <cell r="F28">
            <v>96</v>
          </cell>
          <cell r="G28">
            <v>28</v>
          </cell>
          <cell r="H28">
            <v>10.08</v>
          </cell>
          <cell r="I28" t="str">
            <v>NO</v>
          </cell>
          <cell r="J28">
            <v>37.800000000000004</v>
          </cell>
          <cell r="K28">
            <v>0</v>
          </cell>
        </row>
        <row r="29">
          <cell r="B29">
            <v>25.679166666666671</v>
          </cell>
          <cell r="C29">
            <v>34.799999999999997</v>
          </cell>
          <cell r="D29">
            <v>16.100000000000001</v>
          </cell>
          <cell r="E29">
            <v>60.041666666666664</v>
          </cell>
          <cell r="F29">
            <v>95</v>
          </cell>
          <cell r="G29">
            <v>24</v>
          </cell>
          <cell r="H29">
            <v>10.8</v>
          </cell>
          <cell r="I29" t="str">
            <v>NO</v>
          </cell>
          <cell r="J29">
            <v>24.12</v>
          </cell>
          <cell r="K29">
            <v>0</v>
          </cell>
        </row>
        <row r="30">
          <cell r="B30">
            <v>27.254166666666666</v>
          </cell>
          <cell r="C30">
            <v>35.6</v>
          </cell>
          <cell r="D30">
            <v>18.7</v>
          </cell>
          <cell r="E30">
            <v>57.208333333333336</v>
          </cell>
          <cell r="F30">
            <v>94</v>
          </cell>
          <cell r="G30">
            <v>27</v>
          </cell>
          <cell r="H30">
            <v>11.520000000000001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27.475000000000005</v>
          </cell>
          <cell r="C31">
            <v>35.799999999999997</v>
          </cell>
          <cell r="D31">
            <v>18.7</v>
          </cell>
          <cell r="E31">
            <v>59.041666666666664</v>
          </cell>
          <cell r="F31">
            <v>93</v>
          </cell>
          <cell r="G31">
            <v>28</v>
          </cell>
          <cell r="H31">
            <v>7.9200000000000008</v>
          </cell>
          <cell r="I31" t="str">
            <v>L</v>
          </cell>
          <cell r="J31">
            <v>28.44</v>
          </cell>
          <cell r="K31">
            <v>0</v>
          </cell>
        </row>
        <row r="32">
          <cell r="B32">
            <v>27.916666666666668</v>
          </cell>
          <cell r="C32">
            <v>35.5</v>
          </cell>
          <cell r="D32">
            <v>20</v>
          </cell>
          <cell r="E32">
            <v>60</v>
          </cell>
          <cell r="F32">
            <v>93</v>
          </cell>
          <cell r="G32">
            <v>26</v>
          </cell>
          <cell r="H32">
            <v>8.2799999999999994</v>
          </cell>
          <cell r="I32" t="str">
            <v>SE</v>
          </cell>
          <cell r="J32">
            <v>20.88</v>
          </cell>
          <cell r="K32">
            <v>0</v>
          </cell>
        </row>
        <row r="33">
          <cell r="B33">
            <v>27.291666666666661</v>
          </cell>
          <cell r="C33">
            <v>35.5</v>
          </cell>
          <cell r="D33">
            <v>19.7</v>
          </cell>
          <cell r="E33">
            <v>62.333333333333336</v>
          </cell>
          <cell r="F33">
            <v>94</v>
          </cell>
          <cell r="G33">
            <v>29</v>
          </cell>
          <cell r="H33">
            <v>10.8</v>
          </cell>
          <cell r="I33" t="str">
            <v>SE</v>
          </cell>
          <cell r="J33">
            <v>29.16</v>
          </cell>
          <cell r="K33">
            <v>0</v>
          </cell>
        </row>
        <row r="34">
          <cell r="B34">
            <v>27.683333333333326</v>
          </cell>
          <cell r="C34">
            <v>36.9</v>
          </cell>
          <cell r="D34">
            <v>18.600000000000001</v>
          </cell>
          <cell r="E34">
            <v>61.625</v>
          </cell>
          <cell r="F34">
            <v>95</v>
          </cell>
          <cell r="G34">
            <v>27</v>
          </cell>
          <cell r="H34">
            <v>10.8</v>
          </cell>
          <cell r="I34" t="str">
            <v>NO</v>
          </cell>
          <cell r="J34">
            <v>37.080000000000005</v>
          </cell>
          <cell r="K34">
            <v>0</v>
          </cell>
        </row>
        <row r="35">
          <cell r="I35" t="str">
            <v>L</v>
          </cell>
        </row>
      </sheetData>
      <sheetData sheetId="11">
        <row r="5">
          <cell r="B5">
            <v>26.029166666666669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21.758333333333329</v>
          </cell>
          <cell r="C5">
            <v>27.4</v>
          </cell>
          <cell r="D5">
            <v>17.600000000000001</v>
          </cell>
          <cell r="E5">
            <v>69.5</v>
          </cell>
          <cell r="F5">
            <v>92</v>
          </cell>
          <cell r="G5">
            <v>41</v>
          </cell>
          <cell r="H5">
            <v>24.840000000000003</v>
          </cell>
          <cell r="I5" t="str">
            <v>L</v>
          </cell>
          <cell r="J5">
            <v>44.28</v>
          </cell>
          <cell r="K5">
            <v>0.4</v>
          </cell>
        </row>
        <row r="6">
          <cell r="B6">
            <v>21.558333333333334</v>
          </cell>
          <cell r="C6">
            <v>28.9</v>
          </cell>
          <cell r="D6">
            <v>15.9</v>
          </cell>
          <cell r="E6">
            <v>50.875</v>
          </cell>
          <cell r="F6">
            <v>70</v>
          </cell>
          <cell r="G6">
            <v>29</v>
          </cell>
          <cell r="H6">
            <v>33.119999999999997</v>
          </cell>
          <cell r="I6" t="str">
            <v>L</v>
          </cell>
          <cell r="J6">
            <v>50.04</v>
          </cell>
          <cell r="K6">
            <v>0</v>
          </cell>
        </row>
        <row r="7">
          <cell r="B7">
            <v>23.462499999999995</v>
          </cell>
          <cell r="C7">
            <v>31.2</v>
          </cell>
          <cell r="D7">
            <v>16.5</v>
          </cell>
          <cell r="E7">
            <v>54.083333333333336</v>
          </cell>
          <cell r="F7">
            <v>79</v>
          </cell>
          <cell r="G7">
            <v>33</v>
          </cell>
          <cell r="H7">
            <v>28.44</v>
          </cell>
          <cell r="I7" t="str">
            <v>L</v>
          </cell>
          <cell r="J7">
            <v>44.64</v>
          </cell>
          <cell r="K7">
            <v>0</v>
          </cell>
        </row>
        <row r="8">
          <cell r="B8">
            <v>25.141666666666669</v>
          </cell>
          <cell r="C8">
            <v>32.799999999999997</v>
          </cell>
          <cell r="D8">
            <v>18.399999999999999</v>
          </cell>
          <cell r="E8">
            <v>53.708333333333336</v>
          </cell>
          <cell r="F8">
            <v>75</v>
          </cell>
          <cell r="G8">
            <v>32</v>
          </cell>
          <cell r="H8">
            <v>21.240000000000002</v>
          </cell>
          <cell r="I8" t="str">
            <v>L</v>
          </cell>
          <cell r="J8">
            <v>41.04</v>
          </cell>
          <cell r="K8">
            <v>1.8</v>
          </cell>
        </row>
        <row r="9">
          <cell r="B9">
            <v>24.495833333333334</v>
          </cell>
          <cell r="C9">
            <v>32.200000000000003</v>
          </cell>
          <cell r="D9">
            <v>19.3</v>
          </cell>
          <cell r="E9">
            <v>58.583333333333336</v>
          </cell>
          <cell r="F9">
            <v>82</v>
          </cell>
          <cell r="G9">
            <v>32</v>
          </cell>
          <cell r="H9">
            <v>18.36</v>
          </cell>
          <cell r="I9" t="str">
            <v>N</v>
          </cell>
          <cell r="J9">
            <v>51.84</v>
          </cell>
          <cell r="K9">
            <v>0.60000000000000009</v>
          </cell>
        </row>
        <row r="10">
          <cell r="B10">
            <v>23.866666666666664</v>
          </cell>
          <cell r="C10">
            <v>31.6</v>
          </cell>
          <cell r="D10">
            <v>17.8</v>
          </cell>
          <cell r="E10">
            <v>66.458333333333329</v>
          </cell>
          <cell r="F10">
            <v>95</v>
          </cell>
          <cell r="G10">
            <v>35</v>
          </cell>
          <cell r="H10">
            <v>19.079999999999998</v>
          </cell>
          <cell r="I10" t="str">
            <v>NO</v>
          </cell>
          <cell r="J10">
            <v>46.800000000000004</v>
          </cell>
          <cell r="K10">
            <v>21.6</v>
          </cell>
        </row>
        <row r="11">
          <cell r="B11">
            <v>22.829166666666669</v>
          </cell>
          <cell r="C11">
            <v>28.4</v>
          </cell>
          <cell r="D11">
            <v>19.2</v>
          </cell>
          <cell r="E11">
            <v>75.666666666666671</v>
          </cell>
          <cell r="F11">
            <v>94</v>
          </cell>
          <cell r="G11">
            <v>46</v>
          </cell>
          <cell r="H11">
            <v>14.04</v>
          </cell>
          <cell r="I11" t="str">
            <v>NE</v>
          </cell>
          <cell r="J11">
            <v>29.52</v>
          </cell>
          <cell r="K11">
            <v>0.8</v>
          </cell>
        </row>
        <row r="12">
          <cell r="B12">
            <v>23.733333333333338</v>
          </cell>
          <cell r="C12">
            <v>29.7</v>
          </cell>
          <cell r="D12">
            <v>18.399999999999999</v>
          </cell>
          <cell r="E12">
            <v>69.791666666666671</v>
          </cell>
          <cell r="F12">
            <v>96</v>
          </cell>
          <cell r="G12">
            <v>41</v>
          </cell>
          <cell r="H12">
            <v>4.6800000000000006</v>
          </cell>
          <cell r="I12" t="str">
            <v>L</v>
          </cell>
          <cell r="J12">
            <v>29.16</v>
          </cell>
          <cell r="K12">
            <v>0</v>
          </cell>
        </row>
        <row r="13">
          <cell r="B13">
            <v>24.63333333333334</v>
          </cell>
          <cell r="C13">
            <v>30.8</v>
          </cell>
          <cell r="D13">
            <v>19.7</v>
          </cell>
          <cell r="E13">
            <v>66.708333333333329</v>
          </cell>
          <cell r="F13">
            <v>89</v>
          </cell>
          <cell r="G13">
            <v>38</v>
          </cell>
          <cell r="H13">
            <v>13.32</v>
          </cell>
          <cell r="I13" t="str">
            <v>L</v>
          </cell>
          <cell r="J13">
            <v>38.880000000000003</v>
          </cell>
          <cell r="K13">
            <v>0</v>
          </cell>
        </row>
        <row r="14">
          <cell r="B14">
            <v>26.062499999999996</v>
          </cell>
          <cell r="C14">
            <v>32.700000000000003</v>
          </cell>
          <cell r="D14">
            <v>20.2</v>
          </cell>
          <cell r="E14">
            <v>60.333333333333336</v>
          </cell>
          <cell r="F14">
            <v>87</v>
          </cell>
          <cell r="G14">
            <v>33</v>
          </cell>
          <cell r="H14">
            <v>12.96</v>
          </cell>
          <cell r="I14" t="str">
            <v>N</v>
          </cell>
          <cell r="J14">
            <v>32.04</v>
          </cell>
          <cell r="K14">
            <v>0</v>
          </cell>
        </row>
        <row r="15">
          <cell r="B15">
            <v>26.320833333333329</v>
          </cell>
          <cell r="C15">
            <v>33.299999999999997</v>
          </cell>
          <cell r="D15">
            <v>20.5</v>
          </cell>
          <cell r="E15">
            <v>61.75</v>
          </cell>
          <cell r="F15">
            <v>85</v>
          </cell>
          <cell r="G15">
            <v>31</v>
          </cell>
          <cell r="H15">
            <v>16.920000000000002</v>
          </cell>
          <cell r="I15" t="str">
            <v>NE</v>
          </cell>
          <cell r="J15">
            <v>25.92</v>
          </cell>
          <cell r="K15">
            <v>0</v>
          </cell>
        </row>
        <row r="16">
          <cell r="B16">
            <v>26.537500000000005</v>
          </cell>
          <cell r="C16">
            <v>33</v>
          </cell>
          <cell r="D16">
            <v>22.5</v>
          </cell>
          <cell r="E16">
            <v>63.958333333333336</v>
          </cell>
          <cell r="F16">
            <v>84</v>
          </cell>
          <cell r="G16">
            <v>34</v>
          </cell>
          <cell r="H16">
            <v>19.079999999999998</v>
          </cell>
          <cell r="I16" t="str">
            <v>NO</v>
          </cell>
          <cell r="J16">
            <v>32.76</v>
          </cell>
          <cell r="K16">
            <v>0</v>
          </cell>
        </row>
        <row r="17">
          <cell r="B17">
            <v>24.916666666666661</v>
          </cell>
          <cell r="C17">
            <v>31.7</v>
          </cell>
          <cell r="D17">
            <v>21</v>
          </cell>
          <cell r="E17">
            <v>69.666666666666671</v>
          </cell>
          <cell r="F17">
            <v>89</v>
          </cell>
          <cell r="G17">
            <v>40</v>
          </cell>
          <cell r="H17">
            <v>20.52</v>
          </cell>
          <cell r="I17" t="str">
            <v>L</v>
          </cell>
          <cell r="J17">
            <v>49.680000000000007</v>
          </cell>
          <cell r="K17">
            <v>0</v>
          </cell>
        </row>
        <row r="18">
          <cell r="B18">
            <v>22.349999999999998</v>
          </cell>
          <cell r="C18">
            <v>24</v>
          </cell>
          <cell r="D18">
            <v>18.7</v>
          </cell>
          <cell r="E18">
            <v>84.125</v>
          </cell>
          <cell r="F18">
            <v>96</v>
          </cell>
          <cell r="G18">
            <v>74</v>
          </cell>
          <cell r="H18">
            <v>23.040000000000003</v>
          </cell>
          <cell r="I18" t="str">
            <v>L</v>
          </cell>
          <cell r="J18">
            <v>52.2</v>
          </cell>
          <cell r="K18">
            <v>34.599999999999994</v>
          </cell>
        </row>
        <row r="19">
          <cell r="B19">
            <v>21.737500000000001</v>
          </cell>
          <cell r="C19">
            <v>26</v>
          </cell>
          <cell r="D19">
            <v>18.399999999999999</v>
          </cell>
          <cell r="E19">
            <v>82.583333333333329</v>
          </cell>
          <cell r="F19">
            <v>96</v>
          </cell>
          <cell r="G19">
            <v>54</v>
          </cell>
          <cell r="H19">
            <v>18.36</v>
          </cell>
          <cell r="I19" t="str">
            <v>SO</v>
          </cell>
          <cell r="J19">
            <v>38.880000000000003</v>
          </cell>
          <cell r="K19">
            <v>9.6</v>
          </cell>
        </row>
        <row r="20">
          <cell r="B20">
            <v>22.208333333333332</v>
          </cell>
          <cell r="C20">
            <v>28.1</v>
          </cell>
          <cell r="D20">
            <v>16.5</v>
          </cell>
          <cell r="E20">
            <v>68.25</v>
          </cell>
          <cell r="F20">
            <v>92</v>
          </cell>
          <cell r="G20">
            <v>37</v>
          </cell>
          <cell r="H20">
            <v>8.64</v>
          </cell>
          <cell r="I20" t="str">
            <v>SO</v>
          </cell>
          <cell r="J20">
            <v>26.64</v>
          </cell>
          <cell r="K20">
            <v>0</v>
          </cell>
        </row>
        <row r="21">
          <cell r="B21">
            <v>23.641666666666666</v>
          </cell>
          <cell r="C21">
            <v>30.4</v>
          </cell>
          <cell r="D21">
            <v>17.2</v>
          </cell>
          <cell r="E21">
            <v>57.666666666666664</v>
          </cell>
          <cell r="F21">
            <v>83</v>
          </cell>
          <cell r="G21">
            <v>26</v>
          </cell>
          <cell r="H21">
            <v>6.84</v>
          </cell>
          <cell r="I21" t="str">
            <v>S</v>
          </cell>
          <cell r="J21">
            <v>28.08</v>
          </cell>
          <cell r="K21">
            <v>0</v>
          </cell>
        </row>
        <row r="22">
          <cell r="B22">
            <v>25.099999999999998</v>
          </cell>
          <cell r="C22">
            <v>32.1</v>
          </cell>
          <cell r="D22">
            <v>18.399999999999999</v>
          </cell>
          <cell r="E22">
            <v>55.083333333333336</v>
          </cell>
          <cell r="F22">
            <v>83</v>
          </cell>
          <cell r="G22">
            <v>26</v>
          </cell>
          <cell r="H22">
            <v>22.68</v>
          </cell>
          <cell r="I22" t="str">
            <v>L</v>
          </cell>
          <cell r="J22">
            <v>34.200000000000003</v>
          </cell>
          <cell r="K22">
            <v>0</v>
          </cell>
        </row>
        <row r="23">
          <cell r="B23">
            <v>24.979166666666671</v>
          </cell>
          <cell r="C23">
            <v>31.3</v>
          </cell>
          <cell r="D23">
            <v>18.899999999999999</v>
          </cell>
          <cell r="E23">
            <v>53.166666666666664</v>
          </cell>
          <cell r="F23">
            <v>70</v>
          </cell>
          <cell r="G23">
            <v>36</v>
          </cell>
          <cell r="H23">
            <v>13.32</v>
          </cell>
          <cell r="I23" t="str">
            <v>L</v>
          </cell>
          <cell r="J23">
            <v>36.72</v>
          </cell>
          <cell r="K23">
            <v>0</v>
          </cell>
        </row>
        <row r="24">
          <cell r="B24">
            <v>25.837500000000002</v>
          </cell>
          <cell r="C24">
            <v>33.299999999999997</v>
          </cell>
          <cell r="D24">
            <v>19.2</v>
          </cell>
          <cell r="E24">
            <v>49.333333333333336</v>
          </cell>
          <cell r="F24">
            <v>67</v>
          </cell>
          <cell r="G24">
            <v>32</v>
          </cell>
          <cell r="H24">
            <v>11.16</v>
          </cell>
          <cell r="I24" t="str">
            <v>L</v>
          </cell>
          <cell r="J24">
            <v>28.8</v>
          </cell>
          <cell r="K24">
            <v>0</v>
          </cell>
        </row>
        <row r="25">
          <cell r="B25">
            <v>27.308333333333337</v>
          </cell>
          <cell r="C25">
            <v>33.4</v>
          </cell>
          <cell r="D25">
            <v>22.7</v>
          </cell>
          <cell r="E25">
            <v>62.583333333333336</v>
          </cell>
          <cell r="F25">
            <v>83</v>
          </cell>
          <cell r="G25">
            <v>38</v>
          </cell>
          <cell r="H25">
            <v>32.04</v>
          </cell>
          <cell r="I25" t="str">
            <v>NO</v>
          </cell>
          <cell r="J25">
            <v>49.680000000000007</v>
          </cell>
          <cell r="K25">
            <v>0</v>
          </cell>
        </row>
        <row r="26">
          <cell r="B26">
            <v>22.108333333333334</v>
          </cell>
          <cell r="C26">
            <v>26.7</v>
          </cell>
          <cell r="D26">
            <v>20.3</v>
          </cell>
          <cell r="E26">
            <v>83.166666666666671</v>
          </cell>
          <cell r="F26">
            <v>95</v>
          </cell>
          <cell r="G26">
            <v>50</v>
          </cell>
          <cell r="H26">
            <v>25.92</v>
          </cell>
          <cell r="I26" t="str">
            <v>SO</v>
          </cell>
          <cell r="J26">
            <v>46.800000000000004</v>
          </cell>
          <cell r="K26">
            <v>6.4</v>
          </cell>
        </row>
        <row r="27">
          <cell r="B27">
            <v>21.349999999999994</v>
          </cell>
          <cell r="C27">
            <v>28.5</v>
          </cell>
          <cell r="D27">
            <v>14.9</v>
          </cell>
          <cell r="E27">
            <v>70.125</v>
          </cell>
          <cell r="F27">
            <v>94</v>
          </cell>
          <cell r="G27">
            <v>40</v>
          </cell>
          <cell r="H27">
            <v>16.920000000000002</v>
          </cell>
          <cell r="I27" t="str">
            <v>S</v>
          </cell>
          <cell r="J27">
            <v>30.240000000000002</v>
          </cell>
          <cell r="K27">
            <v>0</v>
          </cell>
        </row>
        <row r="28">
          <cell r="B28">
            <v>23.820833333333329</v>
          </cell>
          <cell r="C28">
            <v>31.1</v>
          </cell>
          <cell r="D28">
            <v>16.3</v>
          </cell>
          <cell r="E28">
            <v>61.5</v>
          </cell>
          <cell r="F28">
            <v>92</v>
          </cell>
          <cell r="G28">
            <v>31</v>
          </cell>
          <cell r="H28">
            <v>22.68</v>
          </cell>
          <cell r="I28" t="str">
            <v>SO</v>
          </cell>
          <cell r="J28">
            <v>40.32</v>
          </cell>
          <cell r="K28">
            <v>0</v>
          </cell>
        </row>
        <row r="29">
          <cell r="B29">
            <v>25.058333333333334</v>
          </cell>
          <cell r="C29">
            <v>32.6</v>
          </cell>
          <cell r="D29">
            <v>17.100000000000001</v>
          </cell>
          <cell r="E29">
            <v>56.208333333333336</v>
          </cell>
          <cell r="F29">
            <v>86</v>
          </cell>
          <cell r="G29">
            <v>28</v>
          </cell>
          <cell r="H29">
            <v>16.559999999999999</v>
          </cell>
          <cell r="I29" t="str">
            <v>S</v>
          </cell>
          <cell r="J29">
            <v>43.56</v>
          </cell>
          <cell r="K29">
            <v>0</v>
          </cell>
        </row>
        <row r="30">
          <cell r="B30">
            <v>26.945833333333326</v>
          </cell>
          <cell r="C30">
            <v>34.799999999999997</v>
          </cell>
          <cell r="D30">
            <v>20.2</v>
          </cell>
          <cell r="E30">
            <v>51.791666666666664</v>
          </cell>
          <cell r="F30">
            <v>85</v>
          </cell>
          <cell r="G30">
            <v>25</v>
          </cell>
          <cell r="H30">
            <v>14.4</v>
          </cell>
          <cell r="I30" t="str">
            <v>S</v>
          </cell>
          <cell r="J30">
            <v>23.040000000000003</v>
          </cell>
          <cell r="K30">
            <v>0</v>
          </cell>
        </row>
        <row r="31">
          <cell r="B31">
            <v>26.129166666666666</v>
          </cell>
          <cell r="C31">
            <v>33.200000000000003</v>
          </cell>
          <cell r="D31">
            <v>20.7</v>
          </cell>
          <cell r="E31">
            <v>56.916666666666664</v>
          </cell>
          <cell r="F31">
            <v>90</v>
          </cell>
          <cell r="G31">
            <v>32</v>
          </cell>
          <cell r="H31">
            <v>30.6</v>
          </cell>
          <cell r="I31" t="str">
            <v>L</v>
          </cell>
          <cell r="J31">
            <v>45.72</v>
          </cell>
          <cell r="K31">
            <v>11.6</v>
          </cell>
        </row>
        <row r="32">
          <cell r="B32">
            <v>25.037500000000005</v>
          </cell>
          <cell r="C32">
            <v>31.5</v>
          </cell>
          <cell r="D32">
            <v>20.100000000000001</v>
          </cell>
          <cell r="E32">
            <v>72.166666666666671</v>
          </cell>
          <cell r="F32">
            <v>91</v>
          </cell>
          <cell r="G32">
            <v>45</v>
          </cell>
          <cell r="H32">
            <v>16.920000000000002</v>
          </cell>
          <cell r="I32" t="str">
            <v>L</v>
          </cell>
          <cell r="J32">
            <v>38.159999999999997</v>
          </cell>
          <cell r="K32">
            <v>4</v>
          </cell>
        </row>
        <row r="33">
          <cell r="B33">
            <v>26.170833333333331</v>
          </cell>
          <cell r="C33">
            <v>33</v>
          </cell>
          <cell r="D33">
            <v>20.3</v>
          </cell>
          <cell r="E33">
            <v>63.416666666666664</v>
          </cell>
          <cell r="F33">
            <v>91</v>
          </cell>
          <cell r="G33">
            <v>23</v>
          </cell>
          <cell r="H33">
            <v>12.96</v>
          </cell>
          <cell r="I33" t="str">
            <v>S</v>
          </cell>
          <cell r="J33">
            <v>22.32</v>
          </cell>
          <cell r="K33">
            <v>0</v>
          </cell>
        </row>
        <row r="34">
          <cell r="B34">
            <v>24.775000000000006</v>
          </cell>
          <cell r="C34">
            <v>31.3</v>
          </cell>
          <cell r="D34">
            <v>20.399999999999999</v>
          </cell>
          <cell r="E34">
            <v>69.458333333333329</v>
          </cell>
          <cell r="F34">
            <v>86</v>
          </cell>
          <cell r="G34">
            <v>44</v>
          </cell>
          <cell r="H34">
            <v>15.48</v>
          </cell>
          <cell r="I34" t="str">
            <v>L</v>
          </cell>
          <cell r="J34">
            <v>38.159999999999997</v>
          </cell>
          <cell r="K34">
            <v>2</v>
          </cell>
        </row>
        <row r="35">
          <cell r="I35" t="str">
            <v>L</v>
          </cell>
        </row>
      </sheetData>
      <sheetData sheetId="11">
        <row r="5">
          <cell r="B5">
            <v>23.674999999999997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21.312499999999996</v>
          </cell>
          <cell r="C5">
            <v>26.8</v>
          </cell>
          <cell r="D5">
            <v>16.399999999999999</v>
          </cell>
          <cell r="E5">
            <v>62.625</v>
          </cell>
          <cell r="F5">
            <v>70</v>
          </cell>
          <cell r="G5">
            <v>51</v>
          </cell>
          <cell r="H5">
            <v>26.28</v>
          </cell>
          <cell r="I5" t="str">
            <v>L</v>
          </cell>
          <cell r="J5">
            <v>41.04</v>
          </cell>
          <cell r="K5">
            <v>0</v>
          </cell>
        </row>
        <row r="6">
          <cell r="B6">
            <v>21.608333333333331</v>
          </cell>
          <cell r="C6">
            <v>27</v>
          </cell>
          <cell r="D6">
            <v>16.100000000000001</v>
          </cell>
          <cell r="E6">
            <v>59.458333333333336</v>
          </cell>
          <cell r="F6">
            <v>68</v>
          </cell>
          <cell r="G6">
            <v>51</v>
          </cell>
          <cell r="H6">
            <v>24.840000000000003</v>
          </cell>
          <cell r="I6" t="str">
            <v>L</v>
          </cell>
          <cell r="J6">
            <v>46.080000000000005</v>
          </cell>
          <cell r="K6">
            <v>0</v>
          </cell>
        </row>
        <row r="7">
          <cell r="B7">
            <v>22.395833333333332</v>
          </cell>
          <cell r="C7">
            <v>28.6</v>
          </cell>
          <cell r="D7">
            <v>16.2</v>
          </cell>
          <cell r="E7">
            <v>60.166666666666664</v>
          </cell>
          <cell r="F7">
            <v>66</v>
          </cell>
          <cell r="G7">
            <v>53</v>
          </cell>
          <cell r="H7">
            <v>22.32</v>
          </cell>
          <cell r="I7" t="str">
            <v>L</v>
          </cell>
          <cell r="J7">
            <v>38.159999999999997</v>
          </cell>
          <cell r="K7">
            <v>0</v>
          </cell>
        </row>
        <row r="8">
          <cell r="B8">
            <v>24.520833333333332</v>
          </cell>
          <cell r="C8">
            <v>31.2</v>
          </cell>
          <cell r="D8">
            <v>18.2</v>
          </cell>
          <cell r="E8">
            <v>61.458333333333336</v>
          </cell>
          <cell r="F8">
            <v>66</v>
          </cell>
          <cell r="G8">
            <v>58</v>
          </cell>
          <cell r="H8">
            <v>21.6</v>
          </cell>
          <cell r="I8" t="str">
            <v>NE</v>
          </cell>
          <cell r="J8">
            <v>36.72</v>
          </cell>
          <cell r="K8">
            <v>0</v>
          </cell>
        </row>
        <row r="9">
          <cell r="B9">
            <v>25.004166666666666</v>
          </cell>
          <cell r="C9">
            <v>30.7</v>
          </cell>
          <cell r="D9">
            <v>21</v>
          </cell>
          <cell r="E9">
            <v>64.958333333333329</v>
          </cell>
          <cell r="F9">
            <v>75</v>
          </cell>
          <cell r="G9">
            <v>58</v>
          </cell>
          <cell r="H9">
            <v>31.319999999999997</v>
          </cell>
          <cell r="I9" t="str">
            <v>N</v>
          </cell>
          <cell r="J9">
            <v>53.28</v>
          </cell>
          <cell r="K9">
            <v>13.399999999999999</v>
          </cell>
        </row>
        <row r="10">
          <cell r="B10">
            <v>22.512500000000003</v>
          </cell>
          <cell r="C10">
            <v>24.1</v>
          </cell>
          <cell r="D10">
            <v>20.8</v>
          </cell>
          <cell r="E10">
            <v>77.583333333333329</v>
          </cell>
          <cell r="F10">
            <v>81</v>
          </cell>
          <cell r="G10">
            <v>74</v>
          </cell>
          <cell r="H10">
            <v>18</v>
          </cell>
          <cell r="I10" t="str">
            <v>L</v>
          </cell>
          <cell r="J10">
            <v>33.119999999999997</v>
          </cell>
          <cell r="K10">
            <v>25.599999999999998</v>
          </cell>
        </row>
        <row r="11">
          <cell r="B11">
            <v>24.645833333333339</v>
          </cell>
          <cell r="C11">
            <v>30.2</v>
          </cell>
          <cell r="D11">
            <v>21</v>
          </cell>
          <cell r="E11">
            <v>76.333333333333329</v>
          </cell>
          <cell r="F11">
            <v>82</v>
          </cell>
          <cell r="G11">
            <v>65</v>
          </cell>
          <cell r="H11">
            <v>19.079999999999998</v>
          </cell>
          <cell r="I11" t="str">
            <v>NE</v>
          </cell>
          <cell r="J11">
            <v>30.96</v>
          </cell>
          <cell r="K11">
            <v>0.2</v>
          </cell>
        </row>
        <row r="12">
          <cell r="B12">
            <v>26.237499999999997</v>
          </cell>
          <cell r="C12">
            <v>31.3</v>
          </cell>
          <cell r="D12">
            <v>21.6</v>
          </cell>
          <cell r="E12">
            <v>71.5</v>
          </cell>
          <cell r="F12">
            <v>80</v>
          </cell>
          <cell r="G12">
            <v>64</v>
          </cell>
          <cell r="H12">
            <v>23.040000000000003</v>
          </cell>
          <cell r="I12" t="str">
            <v>NE</v>
          </cell>
          <cell r="J12">
            <v>37.080000000000005</v>
          </cell>
          <cell r="K12">
            <v>0</v>
          </cell>
        </row>
        <row r="13">
          <cell r="B13">
            <v>27.049999999999994</v>
          </cell>
          <cell r="C13">
            <v>32</v>
          </cell>
          <cell r="D13">
            <v>22.1</v>
          </cell>
          <cell r="E13">
            <v>70.291666666666671</v>
          </cell>
          <cell r="F13">
            <v>76</v>
          </cell>
          <cell r="G13">
            <v>65</v>
          </cell>
          <cell r="H13">
            <v>32.76</v>
          </cell>
          <cell r="I13" t="str">
            <v>NE</v>
          </cell>
          <cell r="J13">
            <v>53.64</v>
          </cell>
          <cell r="K13">
            <v>0</v>
          </cell>
        </row>
        <row r="14">
          <cell r="B14">
            <v>26.537499999999998</v>
          </cell>
          <cell r="C14">
            <v>29.9</v>
          </cell>
          <cell r="D14">
            <v>23.7</v>
          </cell>
          <cell r="E14">
            <v>70.916666666666671</v>
          </cell>
          <cell r="F14">
            <v>76</v>
          </cell>
          <cell r="G14">
            <v>66</v>
          </cell>
          <cell r="H14">
            <v>14.76</v>
          </cell>
          <cell r="I14" t="str">
            <v>NE</v>
          </cell>
          <cell r="J14">
            <v>29.52</v>
          </cell>
          <cell r="K14">
            <v>0</v>
          </cell>
        </row>
        <row r="15">
          <cell r="B15">
            <v>26.254166666666659</v>
          </cell>
          <cell r="C15">
            <v>31.1</v>
          </cell>
          <cell r="D15">
            <v>22.7</v>
          </cell>
          <cell r="E15">
            <v>77.916666666666671</v>
          </cell>
          <cell r="F15">
            <v>82</v>
          </cell>
          <cell r="G15">
            <v>74</v>
          </cell>
          <cell r="H15">
            <v>15.48</v>
          </cell>
          <cell r="I15" t="str">
            <v>S</v>
          </cell>
          <cell r="J15">
            <v>31.680000000000003</v>
          </cell>
          <cell r="K15">
            <v>1.2</v>
          </cell>
        </row>
        <row r="16">
          <cell r="B16">
            <v>25.954166666666666</v>
          </cell>
          <cell r="C16">
            <v>32</v>
          </cell>
          <cell r="D16">
            <v>22.7</v>
          </cell>
          <cell r="E16">
            <v>78.125</v>
          </cell>
          <cell r="F16">
            <v>83</v>
          </cell>
          <cell r="G16">
            <v>72</v>
          </cell>
          <cell r="H16">
            <v>22.68</v>
          </cell>
          <cell r="I16" t="str">
            <v>S</v>
          </cell>
          <cell r="J16">
            <v>39.6</v>
          </cell>
          <cell r="K16">
            <v>8.4</v>
          </cell>
        </row>
        <row r="17">
          <cell r="B17">
            <v>23.191666666666674</v>
          </cell>
          <cell r="C17">
            <v>24.7</v>
          </cell>
          <cell r="D17">
            <v>20.6</v>
          </cell>
          <cell r="E17">
            <v>82.916666666666671</v>
          </cell>
          <cell r="F17">
            <v>85</v>
          </cell>
          <cell r="G17">
            <v>81</v>
          </cell>
          <cell r="H17">
            <v>34.56</v>
          </cell>
          <cell r="I17" t="str">
            <v>NE</v>
          </cell>
          <cell r="J17">
            <v>53.64</v>
          </cell>
          <cell r="K17">
            <v>55.2</v>
          </cell>
        </row>
        <row r="18">
          <cell r="B18">
            <v>22.424999999999997</v>
          </cell>
          <cell r="C18">
            <v>23.9</v>
          </cell>
          <cell r="D18">
            <v>21.3</v>
          </cell>
          <cell r="E18">
            <v>84.083333333333329</v>
          </cell>
          <cell r="F18">
            <v>88</v>
          </cell>
          <cell r="G18">
            <v>80</v>
          </cell>
          <cell r="H18">
            <v>22.32</v>
          </cell>
          <cell r="I18" t="str">
            <v>NE</v>
          </cell>
          <cell r="J18">
            <v>36.72</v>
          </cell>
          <cell r="K18">
            <v>33.400000000000006</v>
          </cell>
        </row>
        <row r="19">
          <cell r="B19">
            <v>22.054166666666664</v>
          </cell>
          <cell r="C19">
            <v>26.5</v>
          </cell>
          <cell r="D19">
            <v>19.600000000000001</v>
          </cell>
          <cell r="E19">
            <v>84.833333333333329</v>
          </cell>
          <cell r="F19">
            <v>88</v>
          </cell>
          <cell r="G19">
            <v>80</v>
          </cell>
          <cell r="H19">
            <v>17.64</v>
          </cell>
          <cell r="I19" t="str">
            <v>SO</v>
          </cell>
          <cell r="J19">
            <v>39.96</v>
          </cell>
          <cell r="K19">
            <v>2.4</v>
          </cell>
        </row>
        <row r="20">
          <cell r="B20">
            <v>21.616666666666664</v>
          </cell>
          <cell r="C20">
            <v>26.5</v>
          </cell>
          <cell r="D20">
            <v>17.600000000000001</v>
          </cell>
          <cell r="E20">
            <v>80.25</v>
          </cell>
          <cell r="F20">
            <v>85</v>
          </cell>
          <cell r="G20">
            <v>72</v>
          </cell>
          <cell r="H20">
            <v>15.120000000000001</v>
          </cell>
          <cell r="I20" t="str">
            <v>S</v>
          </cell>
          <cell r="J20">
            <v>30.240000000000002</v>
          </cell>
          <cell r="K20">
            <v>0</v>
          </cell>
        </row>
        <row r="21">
          <cell r="B21">
            <v>24.216666666666658</v>
          </cell>
          <cell r="C21">
            <v>29.1</v>
          </cell>
          <cell r="D21">
            <v>20.6</v>
          </cell>
          <cell r="E21">
            <v>74.833333333333329</v>
          </cell>
          <cell r="F21">
            <v>83</v>
          </cell>
          <cell r="G21">
            <v>62</v>
          </cell>
          <cell r="H21">
            <v>15.120000000000001</v>
          </cell>
          <cell r="I21" t="str">
            <v>SE</v>
          </cell>
          <cell r="J21">
            <v>32.76</v>
          </cell>
          <cell r="K21">
            <v>0</v>
          </cell>
        </row>
        <row r="22">
          <cell r="B22">
            <v>25.275000000000006</v>
          </cell>
          <cell r="C22">
            <v>29.9</v>
          </cell>
          <cell r="D22">
            <v>21.6</v>
          </cell>
          <cell r="E22">
            <v>68.125</v>
          </cell>
          <cell r="F22">
            <v>75</v>
          </cell>
          <cell r="G22">
            <v>58</v>
          </cell>
          <cell r="H22">
            <v>21.96</v>
          </cell>
          <cell r="I22" t="str">
            <v>L</v>
          </cell>
          <cell r="J22">
            <v>36.36</v>
          </cell>
          <cell r="K22">
            <v>0</v>
          </cell>
        </row>
        <row r="23">
          <cell r="B23">
            <v>25.404166666666665</v>
          </cell>
          <cell r="C23">
            <v>30</v>
          </cell>
          <cell r="D23">
            <v>21.1</v>
          </cell>
          <cell r="E23">
            <v>63.625</v>
          </cell>
          <cell r="F23">
            <v>70</v>
          </cell>
          <cell r="G23">
            <v>56</v>
          </cell>
          <cell r="H23">
            <v>23.759999999999998</v>
          </cell>
          <cell r="I23" t="str">
            <v>NE</v>
          </cell>
          <cell r="J23">
            <v>42.12</v>
          </cell>
          <cell r="K23">
            <v>0</v>
          </cell>
        </row>
        <row r="24">
          <cell r="B24">
            <v>25.704166666666666</v>
          </cell>
          <cell r="C24">
            <v>30.1</v>
          </cell>
          <cell r="D24">
            <v>22.3</v>
          </cell>
          <cell r="E24">
            <v>62.25</v>
          </cell>
          <cell r="F24">
            <v>65</v>
          </cell>
          <cell r="G24">
            <v>58</v>
          </cell>
          <cell r="H24">
            <v>24.48</v>
          </cell>
          <cell r="I24" t="str">
            <v>NE</v>
          </cell>
          <cell r="J24">
            <v>44.28</v>
          </cell>
          <cell r="K24">
            <v>0</v>
          </cell>
        </row>
        <row r="25">
          <cell r="B25">
            <v>25.425000000000001</v>
          </cell>
          <cell r="C25">
            <v>27.2</v>
          </cell>
          <cell r="D25">
            <v>23.8</v>
          </cell>
          <cell r="E25">
            <v>70.041666666666671</v>
          </cell>
          <cell r="F25">
            <v>83</v>
          </cell>
          <cell r="G25">
            <v>63</v>
          </cell>
          <cell r="H25">
            <v>32.04</v>
          </cell>
          <cell r="I25" t="str">
            <v>NE</v>
          </cell>
          <cell r="J25">
            <v>54</v>
          </cell>
          <cell r="K25">
            <v>29.400000000000002</v>
          </cell>
        </row>
        <row r="26">
          <cell r="B26">
            <v>25.700000000000003</v>
          </cell>
          <cell r="C26">
            <v>27.3</v>
          </cell>
          <cell r="D26">
            <v>24</v>
          </cell>
          <cell r="E26">
            <v>78.625</v>
          </cell>
          <cell r="F26">
            <v>84</v>
          </cell>
          <cell r="G26">
            <v>72</v>
          </cell>
          <cell r="H26">
            <v>11.520000000000001</v>
          </cell>
          <cell r="I26" t="str">
            <v>SO</v>
          </cell>
          <cell r="J26">
            <v>31.319999999999997</v>
          </cell>
          <cell r="K26">
            <v>0</v>
          </cell>
        </row>
        <row r="27">
          <cell r="B27">
            <v>25.787500000000005</v>
          </cell>
          <cell r="C27">
            <v>29</v>
          </cell>
          <cell r="D27">
            <v>22.8</v>
          </cell>
          <cell r="E27">
            <v>76.833333333333329</v>
          </cell>
          <cell r="F27">
            <v>80</v>
          </cell>
          <cell r="G27">
            <v>72</v>
          </cell>
          <cell r="H27">
            <v>14.04</v>
          </cell>
          <cell r="I27" t="str">
            <v>SO</v>
          </cell>
          <cell r="J27">
            <v>22.32</v>
          </cell>
          <cell r="K27">
            <v>0.2</v>
          </cell>
        </row>
        <row r="28">
          <cell r="B28">
            <v>26.891666666666662</v>
          </cell>
          <cell r="C28">
            <v>31.2</v>
          </cell>
          <cell r="D28">
            <v>23.5</v>
          </cell>
          <cell r="E28">
            <v>74.782608695652172</v>
          </cell>
          <cell r="F28">
            <v>80</v>
          </cell>
          <cell r="G28">
            <v>66</v>
          </cell>
          <cell r="H28">
            <v>8.64</v>
          </cell>
          <cell r="I28" t="str">
            <v>SE</v>
          </cell>
          <cell r="J28">
            <v>19.440000000000001</v>
          </cell>
          <cell r="K28">
            <v>0</v>
          </cell>
        </row>
        <row r="29">
          <cell r="B29">
            <v>27.295833333333338</v>
          </cell>
          <cell r="C29">
            <v>31.5</v>
          </cell>
          <cell r="D29">
            <v>23.4</v>
          </cell>
          <cell r="E29">
            <v>73.458333333333329</v>
          </cell>
          <cell r="F29">
            <v>77</v>
          </cell>
          <cell r="G29">
            <v>70</v>
          </cell>
          <cell r="H29">
            <v>13.68</v>
          </cell>
          <cell r="I29" t="str">
            <v>SE</v>
          </cell>
          <cell r="J29">
            <v>30.96</v>
          </cell>
          <cell r="K29">
            <v>0</v>
          </cell>
        </row>
        <row r="30">
          <cell r="B30">
            <v>27.758333333333329</v>
          </cell>
          <cell r="C30">
            <v>31.7</v>
          </cell>
          <cell r="D30">
            <v>24.2</v>
          </cell>
          <cell r="E30">
            <v>74</v>
          </cell>
          <cell r="F30">
            <v>79</v>
          </cell>
          <cell r="G30">
            <v>68</v>
          </cell>
          <cell r="H30">
            <v>11.16</v>
          </cell>
          <cell r="I30" t="str">
            <v>SE</v>
          </cell>
          <cell r="J30">
            <v>20.88</v>
          </cell>
          <cell r="K30">
            <v>0</v>
          </cell>
        </row>
        <row r="31">
          <cell r="B31">
            <v>27</v>
          </cell>
          <cell r="C31">
            <v>31.2</v>
          </cell>
          <cell r="D31">
            <v>22.3</v>
          </cell>
          <cell r="E31">
            <v>75.041666666666671</v>
          </cell>
          <cell r="F31">
            <v>80</v>
          </cell>
          <cell r="G31">
            <v>70</v>
          </cell>
          <cell r="H31">
            <v>23.759999999999998</v>
          </cell>
          <cell r="I31" t="str">
            <v>SE</v>
          </cell>
          <cell r="J31">
            <v>38.880000000000003</v>
          </cell>
          <cell r="K31">
            <v>0</v>
          </cell>
        </row>
        <row r="32">
          <cell r="B32">
            <v>27.3125</v>
          </cell>
          <cell r="C32">
            <v>31.3</v>
          </cell>
          <cell r="D32">
            <v>23.1</v>
          </cell>
          <cell r="E32">
            <v>76.041666666666671</v>
          </cell>
          <cell r="F32">
            <v>80</v>
          </cell>
          <cell r="G32">
            <v>73</v>
          </cell>
          <cell r="H32">
            <v>21.96</v>
          </cell>
          <cell r="I32" t="str">
            <v>SE</v>
          </cell>
          <cell r="J32">
            <v>34.200000000000003</v>
          </cell>
          <cell r="K32">
            <v>0</v>
          </cell>
        </row>
        <row r="33">
          <cell r="B33">
            <v>27.445833333333326</v>
          </cell>
          <cell r="C33">
            <v>31.5</v>
          </cell>
          <cell r="D33">
            <v>24</v>
          </cell>
          <cell r="E33">
            <v>77.291666666666671</v>
          </cell>
          <cell r="F33">
            <v>81</v>
          </cell>
          <cell r="G33">
            <v>74</v>
          </cell>
          <cell r="H33">
            <v>13.32</v>
          </cell>
          <cell r="I33" t="str">
            <v>SE</v>
          </cell>
          <cell r="J33">
            <v>27</v>
          </cell>
          <cell r="K33">
            <v>0</v>
          </cell>
        </row>
        <row r="34">
          <cell r="B34">
            <v>27.125</v>
          </cell>
          <cell r="C34">
            <v>30.8</v>
          </cell>
          <cell r="D34">
            <v>24.6</v>
          </cell>
          <cell r="E34">
            <v>76.458333333333329</v>
          </cell>
          <cell r="F34">
            <v>81</v>
          </cell>
          <cell r="G34">
            <v>72</v>
          </cell>
          <cell r="H34">
            <v>23.040000000000003</v>
          </cell>
          <cell r="I34" t="str">
            <v>NE</v>
          </cell>
          <cell r="J34">
            <v>47.519999999999996</v>
          </cell>
          <cell r="K34">
            <v>3.8</v>
          </cell>
        </row>
        <row r="35">
          <cell r="I35" t="str">
            <v>NE</v>
          </cell>
        </row>
      </sheetData>
      <sheetData sheetId="11">
        <row r="5">
          <cell r="B5">
            <v>25.479166666666661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21.083333333333332</v>
          </cell>
          <cell r="C5">
            <v>27.7</v>
          </cell>
          <cell r="D5">
            <v>16.5</v>
          </cell>
          <cell r="E5">
            <v>63.458333333333336</v>
          </cell>
          <cell r="F5">
            <v>88</v>
          </cell>
          <cell r="G5">
            <v>30</v>
          </cell>
          <cell r="H5">
            <v>13.440000000000001</v>
          </cell>
          <cell r="I5" t="str">
            <v>L</v>
          </cell>
          <cell r="J5">
            <v>33.6</v>
          </cell>
          <cell r="K5">
            <v>0</v>
          </cell>
        </row>
        <row r="6">
          <cell r="B6">
            <v>20.616666666666667</v>
          </cell>
          <cell r="C6">
            <v>29.2</v>
          </cell>
          <cell r="D6">
            <v>14.2</v>
          </cell>
          <cell r="E6">
            <v>56.708333333333336</v>
          </cell>
          <cell r="F6">
            <v>82</v>
          </cell>
          <cell r="G6">
            <v>25</v>
          </cell>
          <cell r="H6">
            <v>18.559999999999999</v>
          </cell>
          <cell r="I6" t="str">
            <v>SE</v>
          </cell>
          <cell r="J6">
            <v>39.360000000000007</v>
          </cell>
          <cell r="K6">
            <v>0</v>
          </cell>
        </row>
        <row r="7">
          <cell r="B7">
            <v>22.445833333333336</v>
          </cell>
          <cell r="C7">
            <v>32</v>
          </cell>
          <cell r="D7">
            <v>13.7</v>
          </cell>
          <cell r="E7">
            <v>56.833333333333336</v>
          </cell>
          <cell r="F7">
            <v>87</v>
          </cell>
          <cell r="G7">
            <v>27</v>
          </cell>
          <cell r="H7">
            <v>12.48</v>
          </cell>
          <cell r="I7" t="str">
            <v>SE</v>
          </cell>
          <cell r="J7">
            <v>29.12</v>
          </cell>
          <cell r="K7">
            <v>0</v>
          </cell>
        </row>
        <row r="8">
          <cell r="B8">
            <v>26.308333333333334</v>
          </cell>
          <cell r="C8">
            <v>34.4</v>
          </cell>
          <cell r="D8">
            <v>19.899999999999999</v>
          </cell>
          <cell r="E8">
            <v>47.041666666666664</v>
          </cell>
          <cell r="F8">
            <v>69</v>
          </cell>
          <cell r="G8">
            <v>29</v>
          </cell>
          <cell r="H8">
            <v>13.76</v>
          </cell>
          <cell r="I8" t="str">
            <v>SE</v>
          </cell>
          <cell r="J8">
            <v>34.24</v>
          </cell>
          <cell r="K8">
            <v>0</v>
          </cell>
        </row>
        <row r="9">
          <cell r="B9">
            <v>27.316666666666663</v>
          </cell>
          <cell r="C9">
            <v>33.1</v>
          </cell>
          <cell r="D9">
            <v>22</v>
          </cell>
          <cell r="E9">
            <v>54.166666666666664</v>
          </cell>
          <cell r="F9">
            <v>71</v>
          </cell>
          <cell r="G9">
            <v>38</v>
          </cell>
          <cell r="H9">
            <v>16</v>
          </cell>
          <cell r="I9" t="str">
            <v>NO</v>
          </cell>
          <cell r="J9">
            <v>31.04</v>
          </cell>
          <cell r="K9">
            <v>0</v>
          </cell>
        </row>
        <row r="10">
          <cell r="B10">
            <v>22.591666666666669</v>
          </cell>
          <cell r="C10">
            <v>31.5</v>
          </cell>
          <cell r="D10">
            <v>19.2</v>
          </cell>
          <cell r="E10">
            <v>79.791666666666671</v>
          </cell>
          <cell r="F10">
            <v>95</v>
          </cell>
          <cell r="G10">
            <v>46</v>
          </cell>
          <cell r="H10">
            <v>15.040000000000001</v>
          </cell>
          <cell r="I10" t="str">
            <v>L</v>
          </cell>
          <cell r="J10">
            <v>36.480000000000004</v>
          </cell>
          <cell r="K10">
            <v>20.2</v>
          </cell>
        </row>
        <row r="11">
          <cell r="B11">
            <v>23.545833333333334</v>
          </cell>
          <cell r="C11">
            <v>31.3</v>
          </cell>
          <cell r="D11">
            <v>18.3</v>
          </cell>
          <cell r="E11">
            <v>76.25</v>
          </cell>
          <cell r="F11">
            <v>93</v>
          </cell>
          <cell r="G11">
            <v>42</v>
          </cell>
          <cell r="H11">
            <v>12.48</v>
          </cell>
          <cell r="I11" t="str">
            <v>N</v>
          </cell>
          <cell r="J11">
            <v>28.480000000000004</v>
          </cell>
          <cell r="K11">
            <v>0.4</v>
          </cell>
        </row>
        <row r="12">
          <cell r="B12">
            <v>25.308333333333337</v>
          </cell>
          <cell r="C12">
            <v>32</v>
          </cell>
          <cell r="D12">
            <v>19.600000000000001</v>
          </cell>
          <cell r="E12">
            <v>66.416666666666671</v>
          </cell>
          <cell r="F12">
            <v>88</v>
          </cell>
          <cell r="G12">
            <v>34</v>
          </cell>
          <cell r="H12">
            <v>11.200000000000001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26.5</v>
          </cell>
          <cell r="C13">
            <v>33.1</v>
          </cell>
          <cell r="D13">
            <v>22.1</v>
          </cell>
          <cell r="E13">
            <v>59.909090909090907</v>
          </cell>
          <cell r="F13">
            <v>79</v>
          </cell>
          <cell r="G13">
            <v>34</v>
          </cell>
          <cell r="H13">
            <v>17.28</v>
          </cell>
          <cell r="I13" t="str">
            <v>NE</v>
          </cell>
          <cell r="J13">
            <v>32.32</v>
          </cell>
          <cell r="K13">
            <v>2</v>
          </cell>
        </row>
        <row r="14">
          <cell r="B14">
            <v>27.766666666666666</v>
          </cell>
          <cell r="C14">
            <v>33.299999999999997</v>
          </cell>
          <cell r="D14">
            <v>20.8</v>
          </cell>
          <cell r="E14">
            <v>59.4</v>
          </cell>
          <cell r="F14">
            <v>83</v>
          </cell>
          <cell r="G14">
            <v>38</v>
          </cell>
          <cell r="H14">
            <v>19.200000000000003</v>
          </cell>
          <cell r="I14" t="str">
            <v>N</v>
          </cell>
          <cell r="J14">
            <v>37.119999999999997</v>
          </cell>
          <cell r="K14">
            <v>0</v>
          </cell>
        </row>
        <row r="15">
          <cell r="B15">
            <v>25.416666666666661</v>
          </cell>
          <cell r="C15">
            <v>34.5</v>
          </cell>
          <cell r="D15">
            <v>19.600000000000001</v>
          </cell>
          <cell r="E15">
            <v>70.333333333333329</v>
          </cell>
          <cell r="F15">
            <v>93</v>
          </cell>
          <cell r="G15">
            <v>31</v>
          </cell>
          <cell r="H15">
            <v>14.4</v>
          </cell>
          <cell r="I15" t="str">
            <v>SE</v>
          </cell>
          <cell r="J15">
            <v>54.400000000000006</v>
          </cell>
          <cell r="K15">
            <v>3.8</v>
          </cell>
        </row>
        <row r="16">
          <cell r="B16">
            <v>27.3</v>
          </cell>
          <cell r="C16">
            <v>35.299999999999997</v>
          </cell>
          <cell r="D16">
            <v>20.9</v>
          </cell>
          <cell r="E16">
            <v>64.041666666666671</v>
          </cell>
          <cell r="F16">
            <v>90</v>
          </cell>
          <cell r="G16">
            <v>29</v>
          </cell>
          <cell r="H16">
            <v>16.64</v>
          </cell>
          <cell r="I16" t="str">
            <v>SE</v>
          </cell>
          <cell r="J16">
            <v>35.839999999999996</v>
          </cell>
          <cell r="K16">
            <v>0</v>
          </cell>
        </row>
        <row r="17">
          <cell r="B17">
            <v>25.387500000000006</v>
          </cell>
          <cell r="C17">
            <v>32.5</v>
          </cell>
          <cell r="D17">
            <v>20.8</v>
          </cell>
          <cell r="E17">
            <v>70.708333333333329</v>
          </cell>
          <cell r="F17">
            <v>93</v>
          </cell>
          <cell r="G17">
            <v>45</v>
          </cell>
          <cell r="H17">
            <v>16</v>
          </cell>
          <cell r="I17" t="str">
            <v>NE</v>
          </cell>
          <cell r="J17">
            <v>43.52</v>
          </cell>
          <cell r="K17">
            <v>0</v>
          </cell>
        </row>
        <row r="18">
          <cell r="B18">
            <v>20.654166666666665</v>
          </cell>
          <cell r="C18">
            <v>24.4</v>
          </cell>
          <cell r="D18">
            <v>18.2</v>
          </cell>
          <cell r="E18">
            <v>92.083333333333329</v>
          </cell>
          <cell r="F18">
            <v>97</v>
          </cell>
          <cell r="G18">
            <v>73</v>
          </cell>
          <cell r="H18">
            <v>19.840000000000003</v>
          </cell>
          <cell r="I18" t="str">
            <v>SE</v>
          </cell>
          <cell r="J18">
            <v>44.800000000000004</v>
          </cell>
          <cell r="K18">
            <v>128.80000000000001</v>
          </cell>
        </row>
        <row r="19">
          <cell r="B19">
            <v>21.483333333333331</v>
          </cell>
          <cell r="C19">
            <v>28.7</v>
          </cell>
          <cell r="D19">
            <v>16.7</v>
          </cell>
          <cell r="E19">
            <v>77.875</v>
          </cell>
          <cell r="F19">
            <v>97</v>
          </cell>
          <cell r="G19">
            <v>44</v>
          </cell>
          <cell r="H19">
            <v>18.559999999999999</v>
          </cell>
          <cell r="I19" t="str">
            <v>S</v>
          </cell>
          <cell r="J19">
            <v>32</v>
          </cell>
          <cell r="K19">
            <v>0.4</v>
          </cell>
        </row>
        <row r="20">
          <cell r="B20">
            <v>22.45</v>
          </cell>
          <cell r="C20">
            <v>29.3</v>
          </cell>
          <cell r="D20">
            <v>16.7</v>
          </cell>
          <cell r="E20">
            <v>67.75</v>
          </cell>
          <cell r="F20">
            <v>93</v>
          </cell>
          <cell r="G20">
            <v>33</v>
          </cell>
          <cell r="H20">
            <v>11.200000000000001</v>
          </cell>
          <cell r="I20" t="str">
            <v>S</v>
          </cell>
          <cell r="J20">
            <v>35.839999999999996</v>
          </cell>
          <cell r="K20">
            <v>0</v>
          </cell>
        </row>
        <row r="21">
          <cell r="B21">
            <v>23.941666666666663</v>
          </cell>
          <cell r="C21">
            <v>31.2</v>
          </cell>
          <cell r="D21">
            <v>17.5</v>
          </cell>
          <cell r="E21">
            <v>62.708333333333336</v>
          </cell>
          <cell r="F21">
            <v>90</v>
          </cell>
          <cell r="G21">
            <v>31</v>
          </cell>
          <cell r="H21">
            <v>9.6000000000000014</v>
          </cell>
          <cell r="I21" t="str">
            <v>SE</v>
          </cell>
          <cell r="J21">
            <v>23.680000000000003</v>
          </cell>
          <cell r="K21">
            <v>0</v>
          </cell>
        </row>
        <row r="22">
          <cell r="B22">
            <v>24.854166666666668</v>
          </cell>
          <cell r="C22">
            <v>32.6</v>
          </cell>
          <cell r="D22">
            <v>18.5</v>
          </cell>
          <cell r="E22">
            <v>58.875</v>
          </cell>
          <cell r="F22">
            <v>82</v>
          </cell>
          <cell r="G22">
            <v>32</v>
          </cell>
          <cell r="H22">
            <v>19.52</v>
          </cell>
          <cell r="I22" t="str">
            <v>SE</v>
          </cell>
          <cell r="J22">
            <v>36.160000000000004</v>
          </cell>
          <cell r="K22">
            <v>0</v>
          </cell>
        </row>
        <row r="23">
          <cell r="B23">
            <v>25.266666666666662</v>
          </cell>
          <cell r="C23">
            <v>32.1</v>
          </cell>
          <cell r="D23">
            <v>20.100000000000001</v>
          </cell>
          <cell r="E23">
            <v>51.416666666666664</v>
          </cell>
          <cell r="F23">
            <v>72</v>
          </cell>
          <cell r="G23">
            <v>32</v>
          </cell>
          <cell r="H23">
            <v>16.64</v>
          </cell>
          <cell r="I23" t="str">
            <v>SE</v>
          </cell>
          <cell r="J23">
            <v>35.520000000000003</v>
          </cell>
          <cell r="K23">
            <v>0</v>
          </cell>
        </row>
        <row r="24">
          <cell r="B24">
            <v>26.5</v>
          </cell>
          <cell r="C24">
            <v>33.799999999999997</v>
          </cell>
          <cell r="D24">
            <v>21.1</v>
          </cell>
          <cell r="E24">
            <v>46.041666666666664</v>
          </cell>
          <cell r="F24">
            <v>62</v>
          </cell>
          <cell r="G24">
            <v>34</v>
          </cell>
          <cell r="H24">
            <v>17.919999999999998</v>
          </cell>
          <cell r="I24" t="str">
            <v>NE</v>
          </cell>
          <cell r="J24">
            <v>36.480000000000004</v>
          </cell>
          <cell r="K24">
            <v>0</v>
          </cell>
        </row>
        <row r="25">
          <cell r="B25">
            <v>27.599999999999998</v>
          </cell>
          <cell r="C25">
            <v>34.6</v>
          </cell>
          <cell r="D25">
            <v>21.2</v>
          </cell>
          <cell r="E25">
            <v>59.791666666666664</v>
          </cell>
          <cell r="F25">
            <v>95</v>
          </cell>
          <cell r="G25">
            <v>42</v>
          </cell>
          <cell r="H25">
            <v>27.52</v>
          </cell>
          <cell r="I25" t="str">
            <v>NO</v>
          </cell>
          <cell r="J25">
            <v>63.04</v>
          </cell>
          <cell r="K25">
            <v>21.8</v>
          </cell>
        </row>
        <row r="26">
          <cell r="B26">
            <v>22.245833333333334</v>
          </cell>
          <cell r="C26">
            <v>27.5</v>
          </cell>
          <cell r="D26">
            <v>18.5</v>
          </cell>
          <cell r="E26">
            <v>74.916666666666671</v>
          </cell>
          <cell r="F26">
            <v>96</v>
          </cell>
          <cell r="G26">
            <v>44</v>
          </cell>
          <cell r="H26">
            <v>19.200000000000003</v>
          </cell>
          <cell r="I26" t="str">
            <v>SO</v>
          </cell>
          <cell r="J26">
            <v>33.28</v>
          </cell>
          <cell r="K26">
            <v>6</v>
          </cell>
        </row>
        <row r="27">
          <cell r="B27">
            <v>21.666666666666668</v>
          </cell>
          <cell r="C27">
            <v>29.3</v>
          </cell>
          <cell r="D27">
            <v>15.5</v>
          </cell>
          <cell r="E27">
            <v>71.916666666666671</v>
          </cell>
          <cell r="F27">
            <v>95</v>
          </cell>
          <cell r="G27">
            <v>43</v>
          </cell>
          <cell r="H27">
            <v>8.9599999999999991</v>
          </cell>
          <cell r="I27" t="str">
            <v>SE</v>
          </cell>
          <cell r="J27">
            <v>23.36</v>
          </cell>
          <cell r="K27">
            <v>0</v>
          </cell>
        </row>
        <row r="28">
          <cell r="B28">
            <v>25.049999999999997</v>
          </cell>
          <cell r="C28">
            <v>32.9</v>
          </cell>
          <cell r="D28">
            <v>17.3</v>
          </cell>
          <cell r="E28">
            <v>59.25</v>
          </cell>
          <cell r="F28">
            <v>90</v>
          </cell>
          <cell r="G28">
            <v>27</v>
          </cell>
          <cell r="H28">
            <v>10.56</v>
          </cell>
          <cell r="I28" t="str">
            <v>NO</v>
          </cell>
          <cell r="J28">
            <v>27.84</v>
          </cell>
          <cell r="K28">
            <v>0</v>
          </cell>
        </row>
        <row r="29">
          <cell r="B29">
            <v>26.345833333333328</v>
          </cell>
          <cell r="C29">
            <v>33.200000000000003</v>
          </cell>
          <cell r="D29">
            <v>17.899999999999999</v>
          </cell>
          <cell r="E29">
            <v>49.958333333333336</v>
          </cell>
          <cell r="F29">
            <v>80</v>
          </cell>
          <cell r="G29">
            <v>29</v>
          </cell>
          <cell r="H29">
            <v>10.240000000000002</v>
          </cell>
          <cell r="I29" t="str">
            <v>SE</v>
          </cell>
          <cell r="J29">
            <v>25.6</v>
          </cell>
          <cell r="K29">
            <v>0</v>
          </cell>
        </row>
        <row r="30">
          <cell r="B30">
            <v>28.295833333333338</v>
          </cell>
          <cell r="C30">
            <v>35.4</v>
          </cell>
          <cell r="D30">
            <v>20.3</v>
          </cell>
          <cell r="E30">
            <v>47.541666666666664</v>
          </cell>
          <cell r="F30">
            <v>75</v>
          </cell>
          <cell r="G30">
            <v>26</v>
          </cell>
          <cell r="H30">
            <v>8</v>
          </cell>
          <cell r="I30" t="str">
            <v>S</v>
          </cell>
          <cell r="J30">
            <v>18.880000000000003</v>
          </cell>
          <cell r="K30">
            <v>0</v>
          </cell>
        </row>
        <row r="31">
          <cell r="B31">
            <v>27.787499999999998</v>
          </cell>
          <cell r="C31">
            <v>35.6</v>
          </cell>
          <cell r="D31">
            <v>19.100000000000001</v>
          </cell>
          <cell r="E31">
            <v>49.791666666666664</v>
          </cell>
          <cell r="F31">
            <v>81</v>
          </cell>
          <cell r="G31">
            <v>24</v>
          </cell>
          <cell r="H31">
            <v>9.9200000000000017</v>
          </cell>
          <cell r="I31" t="str">
            <v>SE</v>
          </cell>
          <cell r="J31">
            <v>24.96</v>
          </cell>
          <cell r="K31">
            <v>0</v>
          </cell>
        </row>
        <row r="32">
          <cell r="B32">
            <v>28.504166666666663</v>
          </cell>
          <cell r="C32">
            <v>35.700000000000003</v>
          </cell>
          <cell r="D32">
            <v>21.7</v>
          </cell>
          <cell r="E32">
            <v>53.125</v>
          </cell>
          <cell r="F32">
            <v>80</v>
          </cell>
          <cell r="G32">
            <v>23</v>
          </cell>
          <cell r="H32">
            <v>10.56</v>
          </cell>
          <cell r="I32" t="str">
            <v>L</v>
          </cell>
          <cell r="J32">
            <v>24</v>
          </cell>
          <cell r="K32">
            <v>0</v>
          </cell>
        </row>
        <row r="33">
          <cell r="B33">
            <v>27.520833333333332</v>
          </cell>
          <cell r="C33">
            <v>34.6</v>
          </cell>
          <cell r="D33">
            <v>20.399999999999999</v>
          </cell>
          <cell r="E33">
            <v>54.708333333333336</v>
          </cell>
          <cell r="F33">
            <v>83</v>
          </cell>
          <cell r="G33">
            <v>29</v>
          </cell>
          <cell r="H33">
            <v>8.32</v>
          </cell>
          <cell r="I33" t="str">
            <v>SE</v>
          </cell>
          <cell r="J33">
            <v>18.880000000000003</v>
          </cell>
          <cell r="K33">
            <v>0</v>
          </cell>
        </row>
        <row r="34">
          <cell r="B34">
            <v>28.604166666666657</v>
          </cell>
          <cell r="C34">
            <v>35.799999999999997</v>
          </cell>
          <cell r="D34">
            <v>21.1</v>
          </cell>
          <cell r="E34">
            <v>53.833333333333336</v>
          </cell>
          <cell r="F34">
            <v>82</v>
          </cell>
          <cell r="G34">
            <v>29</v>
          </cell>
          <cell r="H34">
            <v>11.200000000000001</v>
          </cell>
          <cell r="I34" t="str">
            <v>O</v>
          </cell>
          <cell r="J34">
            <v>26.880000000000003</v>
          </cell>
          <cell r="K34">
            <v>0</v>
          </cell>
        </row>
        <row r="35">
          <cell r="I35" t="str">
            <v>SE</v>
          </cell>
        </row>
      </sheetData>
      <sheetData sheetId="11">
        <row r="5">
          <cell r="B5">
            <v>26.108333333333334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21.879166666666666</v>
          </cell>
          <cell r="C5">
            <v>28.3</v>
          </cell>
          <cell r="D5">
            <v>15.9</v>
          </cell>
          <cell r="E5">
            <v>58.666666666666664</v>
          </cell>
          <cell r="F5">
            <v>82</v>
          </cell>
          <cell r="G5">
            <v>31</v>
          </cell>
          <cell r="H5">
            <v>15.680000000000001</v>
          </cell>
          <cell r="I5" t="str">
            <v>SE</v>
          </cell>
          <cell r="J5">
            <v>38.400000000000006</v>
          </cell>
          <cell r="K5">
            <v>0</v>
          </cell>
        </row>
        <row r="6">
          <cell r="B6">
            <v>21.920833333333334</v>
          </cell>
          <cell r="C6">
            <v>29.7</v>
          </cell>
          <cell r="D6">
            <v>14.5</v>
          </cell>
          <cell r="E6">
            <v>55.208333333333336</v>
          </cell>
          <cell r="F6">
            <v>75</v>
          </cell>
          <cell r="G6">
            <v>33</v>
          </cell>
          <cell r="H6">
            <v>9.2799999999999994</v>
          </cell>
          <cell r="I6" t="str">
            <v>SE</v>
          </cell>
          <cell r="J6">
            <v>22.72</v>
          </cell>
          <cell r="K6">
            <v>0</v>
          </cell>
        </row>
        <row r="7">
          <cell r="B7">
            <v>23.454166666666666</v>
          </cell>
          <cell r="C7">
            <v>31.7</v>
          </cell>
          <cell r="D7">
            <v>15.6</v>
          </cell>
          <cell r="E7">
            <v>51.458333333333336</v>
          </cell>
          <cell r="F7">
            <v>71</v>
          </cell>
          <cell r="G7">
            <v>26</v>
          </cell>
          <cell r="H7">
            <v>9.6000000000000014</v>
          </cell>
          <cell r="I7" t="str">
            <v>SE</v>
          </cell>
          <cell r="J7">
            <v>21.76</v>
          </cell>
          <cell r="K7">
            <v>0</v>
          </cell>
        </row>
        <row r="8">
          <cell r="B8">
            <v>25.087500000000002</v>
          </cell>
          <cell r="C8">
            <v>33.700000000000003</v>
          </cell>
          <cell r="D8">
            <v>17.7</v>
          </cell>
          <cell r="E8">
            <v>53.208333333333336</v>
          </cell>
          <cell r="F8">
            <v>77</v>
          </cell>
          <cell r="G8">
            <v>24</v>
          </cell>
          <cell r="H8">
            <v>8.9599999999999991</v>
          </cell>
          <cell r="I8" t="str">
            <v>SE</v>
          </cell>
          <cell r="J8">
            <v>19.840000000000003</v>
          </cell>
          <cell r="K8">
            <v>0</v>
          </cell>
        </row>
        <row r="9">
          <cell r="B9">
            <v>27.820833333333326</v>
          </cell>
          <cell r="C9">
            <v>35.1</v>
          </cell>
          <cell r="D9">
            <v>21.7</v>
          </cell>
          <cell r="E9">
            <v>49.625</v>
          </cell>
          <cell r="F9">
            <v>68</v>
          </cell>
          <cell r="G9">
            <v>30</v>
          </cell>
          <cell r="H9">
            <v>8</v>
          </cell>
          <cell r="I9" t="str">
            <v>L</v>
          </cell>
          <cell r="J9">
            <v>24.32</v>
          </cell>
          <cell r="K9">
            <v>0</v>
          </cell>
        </row>
        <row r="10">
          <cell r="B10">
            <v>27.066666666666666</v>
          </cell>
          <cell r="C10">
            <v>34</v>
          </cell>
          <cell r="D10">
            <v>20.5</v>
          </cell>
          <cell r="E10">
            <v>56.833333333333336</v>
          </cell>
          <cell r="F10">
            <v>96</v>
          </cell>
          <cell r="G10">
            <v>31</v>
          </cell>
          <cell r="H10">
            <v>25.28</v>
          </cell>
          <cell r="I10" t="str">
            <v>SE</v>
          </cell>
          <cell r="J10">
            <v>57.6</v>
          </cell>
          <cell r="K10">
            <v>18.600000000000001</v>
          </cell>
        </row>
        <row r="11">
          <cell r="B11">
            <v>24.033333333333335</v>
          </cell>
          <cell r="C11">
            <v>29.9</v>
          </cell>
          <cell r="D11">
            <v>21.1</v>
          </cell>
          <cell r="E11">
            <v>79.458333333333329</v>
          </cell>
          <cell r="F11">
            <v>95</v>
          </cell>
          <cell r="G11">
            <v>53</v>
          </cell>
          <cell r="H11">
            <v>10.56</v>
          </cell>
          <cell r="I11" t="str">
            <v>NE</v>
          </cell>
          <cell r="J11">
            <v>21.44</v>
          </cell>
          <cell r="K11">
            <v>1.4</v>
          </cell>
        </row>
        <row r="12">
          <cell r="B12">
            <v>25.891666666666666</v>
          </cell>
          <cell r="C12">
            <v>31.6</v>
          </cell>
          <cell r="D12">
            <v>21.7</v>
          </cell>
          <cell r="E12">
            <v>66.083333333333329</v>
          </cell>
          <cell r="F12">
            <v>91</v>
          </cell>
          <cell r="G12">
            <v>35</v>
          </cell>
          <cell r="H12">
            <v>9.6000000000000014</v>
          </cell>
          <cell r="I12" t="str">
            <v>NE</v>
          </cell>
          <cell r="J12">
            <v>21.76</v>
          </cell>
          <cell r="K12">
            <v>0</v>
          </cell>
        </row>
        <row r="13">
          <cell r="B13">
            <v>27.304166666666671</v>
          </cell>
          <cell r="C13">
            <v>32.299999999999997</v>
          </cell>
          <cell r="D13">
            <v>23.2</v>
          </cell>
          <cell r="E13">
            <v>58.541666666666664</v>
          </cell>
          <cell r="F13">
            <v>78</v>
          </cell>
          <cell r="G13">
            <v>37</v>
          </cell>
          <cell r="H13">
            <v>17.919999999999998</v>
          </cell>
          <cell r="I13" t="str">
            <v>NE</v>
          </cell>
          <cell r="J13">
            <v>37.760000000000005</v>
          </cell>
          <cell r="K13">
            <v>0</v>
          </cell>
        </row>
        <row r="14">
          <cell r="B14">
            <v>28.462499999999991</v>
          </cell>
          <cell r="C14">
            <v>34.200000000000003</v>
          </cell>
          <cell r="D14">
            <v>23.6</v>
          </cell>
          <cell r="E14">
            <v>55.458333333333336</v>
          </cell>
          <cell r="F14">
            <v>76</v>
          </cell>
          <cell r="G14">
            <v>30</v>
          </cell>
          <cell r="H14">
            <v>11.200000000000001</v>
          </cell>
          <cell r="I14" t="str">
            <v>NE</v>
          </cell>
          <cell r="J14">
            <v>26.24</v>
          </cell>
          <cell r="K14">
            <v>0</v>
          </cell>
        </row>
        <row r="15">
          <cell r="B15">
            <v>29.058333333333334</v>
          </cell>
          <cell r="C15">
            <v>35.9</v>
          </cell>
          <cell r="D15">
            <v>22.8</v>
          </cell>
          <cell r="E15">
            <v>54.416666666666664</v>
          </cell>
          <cell r="F15">
            <v>77</v>
          </cell>
          <cell r="G15">
            <v>22</v>
          </cell>
          <cell r="H15">
            <v>7.68</v>
          </cell>
          <cell r="I15" t="str">
            <v>NE</v>
          </cell>
          <cell r="J15">
            <v>22.72</v>
          </cell>
          <cell r="K15">
            <v>0</v>
          </cell>
        </row>
        <row r="16">
          <cell r="B16">
            <v>29.991666666666664</v>
          </cell>
          <cell r="C16">
            <v>36.9</v>
          </cell>
          <cell r="D16">
            <v>24.5</v>
          </cell>
          <cell r="E16">
            <v>50.125</v>
          </cell>
          <cell r="F16">
            <v>74</v>
          </cell>
          <cell r="G16">
            <v>25</v>
          </cell>
          <cell r="H16">
            <v>8.9599999999999991</v>
          </cell>
          <cell r="I16" t="str">
            <v>NE</v>
          </cell>
          <cell r="J16">
            <v>27.200000000000003</v>
          </cell>
          <cell r="K16">
            <v>0</v>
          </cell>
        </row>
        <row r="17">
          <cell r="B17">
            <v>25.408333333333335</v>
          </cell>
          <cell r="C17">
            <v>31.8</v>
          </cell>
          <cell r="D17">
            <v>21.1</v>
          </cell>
          <cell r="E17">
            <v>75.875</v>
          </cell>
          <cell r="F17">
            <v>95</v>
          </cell>
          <cell r="G17">
            <v>42</v>
          </cell>
          <cell r="H17">
            <v>12.48</v>
          </cell>
          <cell r="I17" t="str">
            <v>NE</v>
          </cell>
          <cell r="J17">
            <v>46.400000000000006</v>
          </cell>
          <cell r="K17">
            <v>19.2</v>
          </cell>
        </row>
        <row r="18">
          <cell r="B18">
            <v>21.595833333333342</v>
          </cell>
          <cell r="C18">
            <v>22.8</v>
          </cell>
          <cell r="D18">
            <v>20.5</v>
          </cell>
          <cell r="E18">
            <v>94.75</v>
          </cell>
          <cell r="F18">
            <v>98</v>
          </cell>
          <cell r="G18">
            <v>87</v>
          </cell>
          <cell r="H18">
            <v>8.64</v>
          </cell>
          <cell r="I18" t="str">
            <v>SE</v>
          </cell>
          <cell r="J18">
            <v>28.160000000000004</v>
          </cell>
          <cell r="K18">
            <v>119.39999999999998</v>
          </cell>
        </row>
        <row r="19">
          <cell r="B19">
            <v>23.5625</v>
          </cell>
          <cell r="C19">
            <v>28.7</v>
          </cell>
          <cell r="D19">
            <v>20.8</v>
          </cell>
          <cell r="E19">
            <v>78.083333333333329</v>
          </cell>
          <cell r="F19">
            <v>96</v>
          </cell>
          <cell r="G19">
            <v>49</v>
          </cell>
          <cell r="H19">
            <v>15.040000000000001</v>
          </cell>
          <cell r="I19" t="str">
            <v>SO</v>
          </cell>
          <cell r="J19">
            <v>32.32</v>
          </cell>
          <cell r="K19">
            <v>27</v>
          </cell>
        </row>
        <row r="20">
          <cell r="B20">
            <v>23.879166666666666</v>
          </cell>
          <cell r="C20">
            <v>30</v>
          </cell>
          <cell r="D20">
            <v>19.399999999999999</v>
          </cell>
          <cell r="E20">
            <v>69</v>
          </cell>
          <cell r="F20">
            <v>87</v>
          </cell>
          <cell r="G20">
            <v>42</v>
          </cell>
          <cell r="H20">
            <v>6.4</v>
          </cell>
          <cell r="I20" t="str">
            <v>SO</v>
          </cell>
          <cell r="J20">
            <v>14.4</v>
          </cell>
          <cell r="K20">
            <v>0</v>
          </cell>
        </row>
        <row r="21">
          <cell r="B21">
            <v>24.304166666666664</v>
          </cell>
          <cell r="C21">
            <v>30.4</v>
          </cell>
          <cell r="D21">
            <v>18.7</v>
          </cell>
          <cell r="E21">
            <v>64.208333333333329</v>
          </cell>
          <cell r="F21">
            <v>88</v>
          </cell>
          <cell r="G21">
            <v>34</v>
          </cell>
          <cell r="H21">
            <v>9.2799999999999994</v>
          </cell>
          <cell r="I21" t="str">
            <v>SE</v>
          </cell>
          <cell r="J21">
            <v>19.840000000000003</v>
          </cell>
          <cell r="K21">
            <v>0</v>
          </cell>
        </row>
        <row r="22">
          <cell r="B22">
            <v>25.324999999999999</v>
          </cell>
          <cell r="C22">
            <v>31.6</v>
          </cell>
          <cell r="D22">
            <v>19.399999999999999</v>
          </cell>
          <cell r="E22">
            <v>52.5</v>
          </cell>
          <cell r="F22">
            <v>73</v>
          </cell>
          <cell r="G22">
            <v>31</v>
          </cell>
          <cell r="H22">
            <v>9.6000000000000014</v>
          </cell>
          <cell r="I22" t="str">
            <v>SE</v>
          </cell>
          <cell r="J22">
            <v>21.12</v>
          </cell>
          <cell r="K22">
            <v>0</v>
          </cell>
        </row>
        <row r="23">
          <cell r="B23">
            <v>24.424999999999997</v>
          </cell>
          <cell r="C23">
            <v>31.4</v>
          </cell>
          <cell r="D23">
            <v>17.5</v>
          </cell>
          <cell r="E23">
            <v>46.958333333333336</v>
          </cell>
          <cell r="F23">
            <v>74</v>
          </cell>
          <cell r="G23">
            <v>24</v>
          </cell>
          <cell r="H23">
            <v>11.520000000000001</v>
          </cell>
          <cell r="I23" t="str">
            <v>SE</v>
          </cell>
          <cell r="J23">
            <v>23.680000000000003</v>
          </cell>
          <cell r="K23">
            <v>0</v>
          </cell>
        </row>
        <row r="24">
          <cell r="B24">
            <v>24.399999999999995</v>
          </cell>
          <cell r="C24">
            <v>32.4</v>
          </cell>
          <cell r="D24">
            <v>17.399999999999999</v>
          </cell>
          <cell r="E24">
            <v>55.375</v>
          </cell>
          <cell r="F24">
            <v>83</v>
          </cell>
          <cell r="G24">
            <v>29</v>
          </cell>
          <cell r="H24">
            <v>9.2799999999999994</v>
          </cell>
          <cell r="I24" t="str">
            <v>S</v>
          </cell>
          <cell r="J24">
            <v>21.12</v>
          </cell>
          <cell r="K24">
            <v>0</v>
          </cell>
        </row>
        <row r="25">
          <cell r="B25">
            <v>26.845833333333331</v>
          </cell>
          <cell r="C25">
            <v>36.1</v>
          </cell>
          <cell r="D25">
            <v>21.9</v>
          </cell>
          <cell r="E25">
            <v>62.333333333333336</v>
          </cell>
          <cell r="F25">
            <v>80</v>
          </cell>
          <cell r="G25">
            <v>34</v>
          </cell>
          <cell r="H25">
            <v>14.719999999999999</v>
          </cell>
          <cell r="I25" t="str">
            <v>NE</v>
          </cell>
          <cell r="J25">
            <v>42.24</v>
          </cell>
          <cell r="K25">
            <v>0.60000000000000009</v>
          </cell>
        </row>
        <row r="26">
          <cell r="B26">
            <v>24.316666666666674</v>
          </cell>
          <cell r="C26">
            <v>28.4</v>
          </cell>
          <cell r="D26">
            <v>21.5</v>
          </cell>
          <cell r="E26">
            <v>77.791666666666671</v>
          </cell>
          <cell r="F26">
            <v>96</v>
          </cell>
          <cell r="G26">
            <v>48</v>
          </cell>
          <cell r="H26">
            <v>16.32</v>
          </cell>
          <cell r="I26" t="str">
            <v>SO</v>
          </cell>
          <cell r="J26">
            <v>44.160000000000004</v>
          </cell>
          <cell r="K26">
            <v>16.2</v>
          </cell>
        </row>
        <row r="27">
          <cell r="B27">
            <v>23.687500000000004</v>
          </cell>
          <cell r="C27">
            <v>29.9</v>
          </cell>
          <cell r="D27">
            <v>17.600000000000001</v>
          </cell>
          <cell r="E27">
            <v>64.625</v>
          </cell>
          <cell r="F27">
            <v>87</v>
          </cell>
          <cell r="G27">
            <v>39</v>
          </cell>
          <cell r="H27">
            <v>8</v>
          </cell>
          <cell r="I27" t="str">
            <v>O</v>
          </cell>
          <cell r="J27">
            <v>20.8</v>
          </cell>
          <cell r="K27">
            <v>0</v>
          </cell>
        </row>
        <row r="28">
          <cell r="B28">
            <v>26.05</v>
          </cell>
          <cell r="C28">
            <v>33</v>
          </cell>
          <cell r="D28">
            <v>19.600000000000001</v>
          </cell>
          <cell r="E28">
            <v>62.041666666666664</v>
          </cell>
          <cell r="F28">
            <v>94</v>
          </cell>
          <cell r="G28">
            <v>31</v>
          </cell>
          <cell r="H28">
            <v>10.240000000000002</v>
          </cell>
          <cell r="I28" t="str">
            <v>NO</v>
          </cell>
          <cell r="J28">
            <v>20.480000000000004</v>
          </cell>
          <cell r="K28">
            <v>0</v>
          </cell>
        </row>
        <row r="29">
          <cell r="B29">
            <v>27.349999999999998</v>
          </cell>
          <cell r="C29">
            <v>33.799999999999997</v>
          </cell>
          <cell r="D29">
            <v>21.4</v>
          </cell>
          <cell r="E29">
            <v>58.75</v>
          </cell>
          <cell r="F29">
            <v>90</v>
          </cell>
          <cell r="G29">
            <v>27</v>
          </cell>
          <cell r="H29">
            <v>8</v>
          </cell>
          <cell r="I29" t="str">
            <v>NO</v>
          </cell>
          <cell r="J29">
            <v>20.480000000000004</v>
          </cell>
          <cell r="K29">
            <v>0</v>
          </cell>
        </row>
        <row r="30">
          <cell r="B30">
            <v>28.179166666666671</v>
          </cell>
          <cell r="C30">
            <v>35.1</v>
          </cell>
          <cell r="D30">
            <v>21.6</v>
          </cell>
          <cell r="E30">
            <v>51.375</v>
          </cell>
          <cell r="F30">
            <v>79</v>
          </cell>
          <cell r="G30">
            <v>25</v>
          </cell>
          <cell r="H30">
            <v>8.9599999999999991</v>
          </cell>
          <cell r="I30" t="str">
            <v>S</v>
          </cell>
          <cell r="J30">
            <v>18.559999999999999</v>
          </cell>
          <cell r="K30">
            <v>0</v>
          </cell>
        </row>
        <row r="31">
          <cell r="B31">
            <v>27.749999999999996</v>
          </cell>
          <cell r="C31">
            <v>34.200000000000003</v>
          </cell>
          <cell r="D31">
            <v>22.8</v>
          </cell>
          <cell r="E31">
            <v>60.25</v>
          </cell>
          <cell r="F31">
            <v>81</v>
          </cell>
          <cell r="G31">
            <v>35</v>
          </cell>
          <cell r="H31">
            <v>12.8</v>
          </cell>
          <cell r="I31" t="str">
            <v>NE</v>
          </cell>
          <cell r="J31">
            <v>29.12</v>
          </cell>
          <cell r="K31">
            <v>0</v>
          </cell>
        </row>
        <row r="32">
          <cell r="B32">
            <v>28.241666666666664</v>
          </cell>
          <cell r="C32">
            <v>34.700000000000003</v>
          </cell>
          <cell r="D32">
            <v>21.5</v>
          </cell>
          <cell r="E32">
            <v>57</v>
          </cell>
          <cell r="F32">
            <v>83</v>
          </cell>
          <cell r="G32">
            <v>32</v>
          </cell>
          <cell r="H32">
            <v>8.32</v>
          </cell>
          <cell r="I32" t="str">
            <v>SE</v>
          </cell>
          <cell r="J32">
            <v>20.16</v>
          </cell>
          <cell r="K32">
            <v>0</v>
          </cell>
        </row>
        <row r="33">
          <cell r="B33">
            <v>27.587499999999995</v>
          </cell>
          <cell r="C33">
            <v>33.9</v>
          </cell>
          <cell r="D33">
            <v>19.8</v>
          </cell>
          <cell r="E33">
            <v>62.916666666666664</v>
          </cell>
          <cell r="F33">
            <v>97</v>
          </cell>
          <cell r="G33">
            <v>39</v>
          </cell>
          <cell r="H33">
            <v>22.080000000000002</v>
          </cell>
          <cell r="I33" t="str">
            <v>S</v>
          </cell>
          <cell r="J33">
            <v>66.88</v>
          </cell>
          <cell r="K33">
            <v>42.6</v>
          </cell>
        </row>
        <row r="34">
          <cell r="B34">
            <v>27.537499999999998</v>
          </cell>
          <cell r="C34">
            <v>35</v>
          </cell>
          <cell r="D34">
            <v>22</v>
          </cell>
          <cell r="E34">
            <v>69.666666666666671</v>
          </cell>
          <cell r="F34">
            <v>96</v>
          </cell>
          <cell r="G34">
            <v>36</v>
          </cell>
          <cell r="H34">
            <v>7.68</v>
          </cell>
          <cell r="I34" t="str">
            <v>N</v>
          </cell>
          <cell r="J34">
            <v>18.240000000000002</v>
          </cell>
          <cell r="K34">
            <v>0.2</v>
          </cell>
        </row>
        <row r="35">
          <cell r="I35" t="str">
            <v>SE</v>
          </cell>
        </row>
      </sheetData>
      <sheetData sheetId="11">
        <row r="5">
          <cell r="B5">
            <v>27.587500000000006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24.291666666666668</v>
          </cell>
          <cell r="C5">
            <v>29.6</v>
          </cell>
          <cell r="D5">
            <v>20.100000000000001</v>
          </cell>
          <cell r="E5">
            <v>58.75</v>
          </cell>
          <cell r="F5">
            <v>80</v>
          </cell>
          <cell r="G5">
            <v>32</v>
          </cell>
          <cell r="H5">
            <v>18.720000000000002</v>
          </cell>
          <cell r="I5" t="str">
            <v>SE</v>
          </cell>
          <cell r="J5">
            <v>39.6</v>
          </cell>
          <cell r="K5">
            <v>0</v>
          </cell>
        </row>
        <row r="6">
          <cell r="B6">
            <v>23.512499999999999</v>
          </cell>
          <cell r="C6">
            <v>30.5</v>
          </cell>
          <cell r="D6">
            <v>16.600000000000001</v>
          </cell>
          <cell r="E6">
            <v>50.375</v>
          </cell>
          <cell r="F6">
            <v>76</v>
          </cell>
          <cell r="G6">
            <v>29</v>
          </cell>
          <cell r="H6">
            <v>20.16</v>
          </cell>
          <cell r="I6" t="str">
            <v>SE</v>
          </cell>
          <cell r="J6">
            <v>41.76</v>
          </cell>
          <cell r="K6">
            <v>0</v>
          </cell>
        </row>
        <row r="7">
          <cell r="B7">
            <v>25.512500000000003</v>
          </cell>
          <cell r="C7">
            <v>33.299999999999997</v>
          </cell>
          <cell r="D7">
            <v>19.899999999999999</v>
          </cell>
          <cell r="E7">
            <v>52.25</v>
          </cell>
          <cell r="F7">
            <v>68</v>
          </cell>
          <cell r="G7">
            <v>33</v>
          </cell>
          <cell r="H7">
            <v>17.64</v>
          </cell>
          <cell r="I7" t="str">
            <v>SE</v>
          </cell>
          <cell r="J7">
            <v>34.56</v>
          </cell>
          <cell r="K7">
            <v>0</v>
          </cell>
        </row>
        <row r="8">
          <cell r="B8">
            <v>28.683333333333326</v>
          </cell>
          <cell r="C8">
            <v>35.700000000000003</v>
          </cell>
          <cell r="D8">
            <v>21.2</v>
          </cell>
          <cell r="E8">
            <v>50.208333333333336</v>
          </cell>
          <cell r="F8">
            <v>79</v>
          </cell>
          <cell r="G8">
            <v>32</v>
          </cell>
          <cell r="H8">
            <v>13.68</v>
          </cell>
          <cell r="I8" t="str">
            <v>NE</v>
          </cell>
          <cell r="J8">
            <v>35.64</v>
          </cell>
          <cell r="K8">
            <v>0</v>
          </cell>
        </row>
        <row r="9">
          <cell r="B9">
            <v>28.795833333333334</v>
          </cell>
          <cell r="C9">
            <v>34.299999999999997</v>
          </cell>
          <cell r="D9">
            <v>24.3</v>
          </cell>
          <cell r="E9">
            <v>59.166666666666664</v>
          </cell>
          <cell r="F9">
            <v>82</v>
          </cell>
          <cell r="G9">
            <v>37</v>
          </cell>
          <cell r="H9">
            <v>14.04</v>
          </cell>
          <cell r="I9" t="str">
            <v>NO</v>
          </cell>
          <cell r="J9">
            <v>39.6</v>
          </cell>
          <cell r="K9">
            <v>0</v>
          </cell>
        </row>
        <row r="10">
          <cell r="B10">
            <v>24.341666666666658</v>
          </cell>
          <cell r="C10">
            <v>33.6</v>
          </cell>
          <cell r="D10">
            <v>21.6</v>
          </cell>
          <cell r="E10">
            <v>77.166666666666671</v>
          </cell>
          <cell r="F10">
            <v>93</v>
          </cell>
          <cell r="G10">
            <v>46</v>
          </cell>
          <cell r="H10">
            <v>18</v>
          </cell>
          <cell r="I10" t="str">
            <v>SE</v>
          </cell>
          <cell r="J10">
            <v>40.32</v>
          </cell>
          <cell r="K10">
            <v>14</v>
          </cell>
        </row>
        <row r="11">
          <cell r="B11">
            <v>25.608333333333324</v>
          </cell>
          <cell r="C11">
            <v>33.700000000000003</v>
          </cell>
          <cell r="D11">
            <v>19.7</v>
          </cell>
          <cell r="E11">
            <v>74.708333333333329</v>
          </cell>
          <cell r="F11">
            <v>97</v>
          </cell>
          <cell r="G11">
            <v>44</v>
          </cell>
          <cell r="H11">
            <v>11.879999999999999</v>
          </cell>
          <cell r="I11" t="str">
            <v>NE</v>
          </cell>
          <cell r="J11">
            <v>29.52</v>
          </cell>
          <cell r="K11">
            <v>0</v>
          </cell>
        </row>
        <row r="12">
          <cell r="B12">
            <v>27.266666666666669</v>
          </cell>
          <cell r="C12">
            <v>34.1</v>
          </cell>
          <cell r="D12">
            <v>20.9</v>
          </cell>
          <cell r="E12">
            <v>67.125</v>
          </cell>
          <cell r="F12">
            <v>95</v>
          </cell>
          <cell r="G12">
            <v>35</v>
          </cell>
          <cell r="H12">
            <v>11.520000000000001</v>
          </cell>
          <cell r="I12" t="str">
            <v>NE</v>
          </cell>
          <cell r="J12">
            <v>23.400000000000002</v>
          </cell>
          <cell r="K12">
            <v>0</v>
          </cell>
        </row>
        <row r="13">
          <cell r="B13">
            <v>28.400000000000002</v>
          </cell>
          <cell r="C13">
            <v>35.5</v>
          </cell>
          <cell r="D13">
            <v>22.1</v>
          </cell>
          <cell r="E13">
            <v>62</v>
          </cell>
          <cell r="F13">
            <v>90</v>
          </cell>
          <cell r="G13">
            <v>35</v>
          </cell>
          <cell r="H13">
            <v>17.28</v>
          </cell>
          <cell r="I13" t="str">
            <v>N</v>
          </cell>
          <cell r="J13">
            <v>33.119999999999997</v>
          </cell>
          <cell r="K13">
            <v>0</v>
          </cell>
        </row>
        <row r="14">
          <cell r="B14">
            <v>28.05</v>
          </cell>
          <cell r="C14">
            <v>35.200000000000003</v>
          </cell>
          <cell r="D14">
            <v>21.6</v>
          </cell>
          <cell r="E14">
            <v>65.958333333333329</v>
          </cell>
          <cell r="F14">
            <v>92</v>
          </cell>
          <cell r="G14">
            <v>39</v>
          </cell>
          <cell r="H14">
            <v>16.559999999999999</v>
          </cell>
          <cell r="I14" t="str">
            <v>SE</v>
          </cell>
          <cell r="J14">
            <v>49.32</v>
          </cell>
          <cell r="K14">
            <v>0</v>
          </cell>
        </row>
        <row r="15">
          <cell r="B15">
            <v>27.987499999999997</v>
          </cell>
          <cell r="C15">
            <v>37.299999999999997</v>
          </cell>
          <cell r="D15">
            <v>21.6</v>
          </cell>
          <cell r="E15">
            <v>65.791666666666671</v>
          </cell>
          <cell r="F15">
            <v>88</v>
          </cell>
          <cell r="G15">
            <v>33</v>
          </cell>
          <cell r="H15">
            <v>10.8</v>
          </cell>
          <cell r="I15" t="str">
            <v>S</v>
          </cell>
          <cell r="J15">
            <v>33.480000000000004</v>
          </cell>
          <cell r="K15">
            <v>0</v>
          </cell>
        </row>
        <row r="16">
          <cell r="B16">
            <v>29.374999999999989</v>
          </cell>
          <cell r="C16">
            <v>36.200000000000003</v>
          </cell>
          <cell r="D16">
            <v>23.6</v>
          </cell>
          <cell r="E16">
            <v>64.5</v>
          </cell>
          <cell r="F16">
            <v>89</v>
          </cell>
          <cell r="G16">
            <v>33</v>
          </cell>
          <cell r="H16">
            <v>16.920000000000002</v>
          </cell>
          <cell r="I16" t="str">
            <v>S</v>
          </cell>
          <cell r="J16">
            <v>33.480000000000004</v>
          </cell>
          <cell r="K16">
            <v>3</v>
          </cell>
        </row>
        <row r="17">
          <cell r="B17">
            <v>28.129166666666666</v>
          </cell>
          <cell r="C17">
            <v>36.4</v>
          </cell>
          <cell r="D17">
            <v>24.2</v>
          </cell>
          <cell r="E17">
            <v>65.041666666666671</v>
          </cell>
          <cell r="F17">
            <v>81</v>
          </cell>
          <cell r="G17">
            <v>38</v>
          </cell>
          <cell r="H17">
            <v>24.12</v>
          </cell>
          <cell r="I17" t="str">
            <v>NE</v>
          </cell>
          <cell r="J17">
            <v>79.56</v>
          </cell>
          <cell r="K17">
            <v>0.4</v>
          </cell>
        </row>
        <row r="18">
          <cell r="B18">
            <v>23.808333333333341</v>
          </cell>
          <cell r="C18">
            <v>26.6</v>
          </cell>
          <cell r="D18">
            <v>21.4</v>
          </cell>
          <cell r="E18">
            <v>87.583333333333329</v>
          </cell>
          <cell r="F18">
            <v>96</v>
          </cell>
          <cell r="G18">
            <v>73</v>
          </cell>
          <cell r="H18">
            <v>12.6</v>
          </cell>
          <cell r="I18" t="str">
            <v>SE</v>
          </cell>
          <cell r="J18">
            <v>38.519999999999996</v>
          </cell>
          <cell r="K18">
            <v>50.800000000000004</v>
          </cell>
        </row>
        <row r="19">
          <cell r="B19">
            <v>23.887500000000003</v>
          </cell>
          <cell r="C19">
            <v>30.5</v>
          </cell>
          <cell r="D19">
            <v>19.2</v>
          </cell>
          <cell r="E19">
            <v>73.916666666666671</v>
          </cell>
          <cell r="F19">
            <v>94</v>
          </cell>
          <cell r="G19">
            <v>40</v>
          </cell>
          <cell r="H19">
            <v>12.24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24.558333333333326</v>
          </cell>
          <cell r="C20">
            <v>31.6</v>
          </cell>
          <cell r="D20">
            <v>18</v>
          </cell>
          <cell r="E20">
            <v>64.125</v>
          </cell>
          <cell r="F20">
            <v>91</v>
          </cell>
          <cell r="G20">
            <v>33</v>
          </cell>
          <cell r="H20">
            <v>8.64</v>
          </cell>
          <cell r="I20" t="str">
            <v>S</v>
          </cell>
          <cell r="J20">
            <v>21.6</v>
          </cell>
          <cell r="K20">
            <v>0</v>
          </cell>
        </row>
        <row r="21">
          <cell r="B21">
            <v>25.141666666666666</v>
          </cell>
          <cell r="C21">
            <v>33.1</v>
          </cell>
          <cell r="D21">
            <v>17.5</v>
          </cell>
          <cell r="E21">
            <v>62.833333333333336</v>
          </cell>
          <cell r="F21">
            <v>93</v>
          </cell>
          <cell r="G21">
            <v>26</v>
          </cell>
          <cell r="H21">
            <v>14.04</v>
          </cell>
          <cell r="I21" t="str">
            <v>SE</v>
          </cell>
          <cell r="J21">
            <v>26.28</v>
          </cell>
          <cell r="K21">
            <v>0</v>
          </cell>
        </row>
        <row r="22">
          <cell r="B22">
            <v>27.120833333333337</v>
          </cell>
          <cell r="C22">
            <v>35</v>
          </cell>
          <cell r="D22">
            <v>21</v>
          </cell>
          <cell r="E22">
            <v>57.791666666666664</v>
          </cell>
          <cell r="F22">
            <v>84</v>
          </cell>
          <cell r="G22">
            <v>26</v>
          </cell>
          <cell r="H22">
            <v>10.8</v>
          </cell>
          <cell r="I22" t="str">
            <v>SE</v>
          </cell>
          <cell r="J22">
            <v>25.56</v>
          </cell>
          <cell r="K22">
            <v>0</v>
          </cell>
        </row>
        <row r="23">
          <cell r="B23">
            <v>27.662499999999998</v>
          </cell>
          <cell r="C23">
            <v>32.5</v>
          </cell>
          <cell r="D23">
            <v>24</v>
          </cell>
          <cell r="E23">
            <v>51.875</v>
          </cell>
          <cell r="F23">
            <v>76</v>
          </cell>
          <cell r="G23">
            <v>37</v>
          </cell>
          <cell r="H23">
            <v>14.76</v>
          </cell>
          <cell r="I23" t="str">
            <v>SE</v>
          </cell>
          <cell r="J23">
            <v>27.36</v>
          </cell>
          <cell r="K23">
            <v>0</v>
          </cell>
        </row>
        <row r="24">
          <cell r="B24">
            <v>28.845833333333335</v>
          </cell>
          <cell r="C24">
            <v>35.4</v>
          </cell>
          <cell r="D24">
            <v>22.4</v>
          </cell>
          <cell r="E24">
            <v>50.666666666666664</v>
          </cell>
          <cell r="F24">
            <v>82</v>
          </cell>
          <cell r="G24">
            <v>34</v>
          </cell>
          <cell r="H24">
            <v>12.6</v>
          </cell>
          <cell r="I24" t="str">
            <v>SE</v>
          </cell>
          <cell r="J24">
            <v>29.880000000000003</v>
          </cell>
          <cell r="K24">
            <v>0</v>
          </cell>
        </row>
        <row r="25">
          <cell r="B25">
            <v>29.07083333333334</v>
          </cell>
          <cell r="C25">
            <v>36.200000000000003</v>
          </cell>
          <cell r="D25">
            <v>23.1</v>
          </cell>
          <cell r="E25">
            <v>66.041666666666671</v>
          </cell>
          <cell r="F25">
            <v>93</v>
          </cell>
          <cell r="G25">
            <v>39</v>
          </cell>
          <cell r="H25">
            <v>17.28</v>
          </cell>
          <cell r="I25" t="str">
            <v>NO</v>
          </cell>
          <cell r="J25">
            <v>50.4</v>
          </cell>
          <cell r="K25">
            <v>7.6</v>
          </cell>
        </row>
        <row r="26">
          <cell r="B26">
            <v>24.516666666666676</v>
          </cell>
          <cell r="C26">
            <v>30.5</v>
          </cell>
          <cell r="D26">
            <v>20</v>
          </cell>
          <cell r="E26">
            <v>71.208333333333329</v>
          </cell>
          <cell r="F26">
            <v>94</v>
          </cell>
          <cell r="G26">
            <v>39</v>
          </cell>
          <cell r="H26">
            <v>10.8</v>
          </cell>
          <cell r="I26" t="str">
            <v>S</v>
          </cell>
          <cell r="J26">
            <v>30.6</v>
          </cell>
          <cell r="K26">
            <v>6.4</v>
          </cell>
        </row>
        <row r="27">
          <cell r="B27">
            <v>23.641666666666666</v>
          </cell>
          <cell r="C27">
            <v>31.3</v>
          </cell>
          <cell r="D27">
            <v>16.8</v>
          </cell>
          <cell r="E27">
            <v>67.5</v>
          </cell>
          <cell r="F27">
            <v>94</v>
          </cell>
          <cell r="G27">
            <v>39</v>
          </cell>
          <cell r="H27">
            <v>10.08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25.904166666666669</v>
          </cell>
          <cell r="C28">
            <v>35.200000000000003</v>
          </cell>
          <cell r="D28">
            <v>17.7</v>
          </cell>
          <cell r="E28">
            <v>66.875</v>
          </cell>
          <cell r="F28">
            <v>97</v>
          </cell>
          <cell r="G28">
            <v>32</v>
          </cell>
          <cell r="H28">
            <v>9.7200000000000006</v>
          </cell>
          <cell r="I28" t="str">
            <v>SE</v>
          </cell>
          <cell r="J28">
            <v>32.4</v>
          </cell>
          <cell r="K28">
            <v>0</v>
          </cell>
        </row>
        <row r="29">
          <cell r="B29">
            <v>27.416666666666671</v>
          </cell>
          <cell r="C29">
            <v>36.1</v>
          </cell>
          <cell r="D29">
            <v>18.5</v>
          </cell>
          <cell r="E29">
            <v>63.583333333333336</v>
          </cell>
          <cell r="F29">
            <v>95</v>
          </cell>
          <cell r="G29">
            <v>30</v>
          </cell>
          <cell r="H29">
            <v>9.7200000000000006</v>
          </cell>
          <cell r="I29" t="str">
            <v>SE</v>
          </cell>
          <cell r="J29">
            <v>30.240000000000002</v>
          </cell>
          <cell r="K29">
            <v>0</v>
          </cell>
        </row>
        <row r="30">
          <cell r="B30">
            <v>30.108333333333331</v>
          </cell>
          <cell r="C30">
            <v>38.1</v>
          </cell>
          <cell r="D30">
            <v>22.4</v>
          </cell>
          <cell r="E30">
            <v>53.916666666666664</v>
          </cell>
          <cell r="F30">
            <v>88</v>
          </cell>
          <cell r="G30">
            <v>23</v>
          </cell>
          <cell r="H30">
            <v>7.9200000000000008</v>
          </cell>
          <cell r="I30" t="str">
            <v>SE</v>
          </cell>
          <cell r="J30">
            <v>18</v>
          </cell>
          <cell r="K30">
            <v>0</v>
          </cell>
        </row>
        <row r="31">
          <cell r="B31">
            <v>30.104166666666668</v>
          </cell>
          <cell r="C31">
            <v>39.299999999999997</v>
          </cell>
          <cell r="D31">
            <v>22.3</v>
          </cell>
          <cell r="E31">
            <v>49.875</v>
          </cell>
          <cell r="F31">
            <v>80</v>
          </cell>
          <cell r="G31">
            <v>23</v>
          </cell>
          <cell r="H31">
            <v>10.44</v>
          </cell>
          <cell r="I31" t="str">
            <v>S</v>
          </cell>
          <cell r="J31">
            <v>30.240000000000002</v>
          </cell>
          <cell r="K31">
            <v>0</v>
          </cell>
        </row>
        <row r="32">
          <cell r="B32">
            <v>30.629166666666666</v>
          </cell>
          <cell r="C32">
            <v>38.9</v>
          </cell>
          <cell r="D32">
            <v>23.1</v>
          </cell>
          <cell r="E32">
            <v>52.541666666666664</v>
          </cell>
          <cell r="F32">
            <v>82</v>
          </cell>
          <cell r="G32">
            <v>26</v>
          </cell>
          <cell r="H32">
            <v>11.16</v>
          </cell>
          <cell r="I32" t="str">
            <v>SE</v>
          </cell>
          <cell r="J32">
            <v>30.240000000000002</v>
          </cell>
          <cell r="K32">
            <v>0</v>
          </cell>
        </row>
        <row r="33">
          <cell r="B33">
            <v>29.862499999999997</v>
          </cell>
          <cell r="C33">
            <v>38.4</v>
          </cell>
          <cell r="D33">
            <v>22.7</v>
          </cell>
          <cell r="E33">
            <v>53.916666666666664</v>
          </cell>
          <cell r="F33">
            <v>84</v>
          </cell>
          <cell r="G33">
            <v>25</v>
          </cell>
          <cell r="H33">
            <v>7.9200000000000008</v>
          </cell>
          <cell r="I33" t="str">
            <v>S</v>
          </cell>
          <cell r="J33">
            <v>23.040000000000003</v>
          </cell>
          <cell r="K33">
            <v>0</v>
          </cell>
        </row>
        <row r="34">
          <cell r="B34">
            <v>29.929166666666664</v>
          </cell>
          <cell r="C34">
            <v>39</v>
          </cell>
          <cell r="D34">
            <v>21.8</v>
          </cell>
          <cell r="E34">
            <v>59.958333333333336</v>
          </cell>
          <cell r="F34">
            <v>89</v>
          </cell>
          <cell r="G34">
            <v>24</v>
          </cell>
          <cell r="I34" t="str">
            <v>SE</v>
          </cell>
          <cell r="J34">
            <v>36</v>
          </cell>
          <cell r="K34">
            <v>0</v>
          </cell>
        </row>
        <row r="35">
          <cell r="I35" t="str">
            <v>SE</v>
          </cell>
        </row>
      </sheetData>
      <sheetData sheetId="11">
        <row r="5">
          <cell r="B5">
            <v>29.154166666666665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21.766666666666666</v>
          </cell>
          <cell r="C5">
            <v>29.8</v>
          </cell>
          <cell r="D5">
            <v>13.8</v>
          </cell>
          <cell r="E5">
            <v>63.75</v>
          </cell>
          <cell r="F5">
            <v>97</v>
          </cell>
          <cell r="G5">
            <v>28</v>
          </cell>
          <cell r="H5">
            <v>11.520000000000001</v>
          </cell>
          <cell r="I5" t="str">
            <v>NE</v>
          </cell>
          <cell r="J5">
            <v>31.680000000000003</v>
          </cell>
          <cell r="K5">
            <v>0</v>
          </cell>
        </row>
        <row r="6">
          <cell r="B6">
            <v>22.191666666666666</v>
          </cell>
          <cell r="C6">
            <v>30.1</v>
          </cell>
          <cell r="D6">
            <v>13.6</v>
          </cell>
          <cell r="E6">
            <v>54.791666666666664</v>
          </cell>
          <cell r="F6">
            <v>94</v>
          </cell>
          <cell r="G6">
            <v>27</v>
          </cell>
          <cell r="H6">
            <v>15.680000000000001</v>
          </cell>
          <cell r="I6" t="str">
            <v>NE</v>
          </cell>
          <cell r="J6">
            <v>35.520000000000003</v>
          </cell>
          <cell r="K6">
            <v>0</v>
          </cell>
        </row>
        <row r="7">
          <cell r="B7">
            <v>23.095833333333335</v>
          </cell>
          <cell r="C7">
            <v>32.700000000000003</v>
          </cell>
          <cell r="D7">
            <v>13</v>
          </cell>
          <cell r="E7">
            <v>55.958333333333336</v>
          </cell>
          <cell r="F7">
            <v>95</v>
          </cell>
          <cell r="G7">
            <v>26</v>
          </cell>
          <cell r="H7">
            <v>16.32</v>
          </cell>
          <cell r="I7" t="str">
            <v>NE</v>
          </cell>
          <cell r="J7">
            <v>30.72</v>
          </cell>
          <cell r="K7">
            <v>0</v>
          </cell>
        </row>
        <row r="8">
          <cell r="B8">
            <v>26.275000000000002</v>
          </cell>
          <cell r="C8">
            <v>35.700000000000003</v>
          </cell>
          <cell r="D8">
            <v>16.3</v>
          </cell>
          <cell r="E8">
            <v>54.375</v>
          </cell>
          <cell r="F8">
            <v>92</v>
          </cell>
          <cell r="G8">
            <v>28</v>
          </cell>
          <cell r="H8">
            <v>11.200000000000001</v>
          </cell>
          <cell r="I8" t="str">
            <v>NE</v>
          </cell>
          <cell r="J8">
            <v>29.760000000000005</v>
          </cell>
          <cell r="K8">
            <v>0</v>
          </cell>
        </row>
        <row r="9">
          <cell r="B9">
            <v>23.754166666666663</v>
          </cell>
          <cell r="C9">
            <v>34</v>
          </cell>
          <cell r="D9">
            <v>19.5</v>
          </cell>
          <cell r="E9">
            <v>75.125</v>
          </cell>
          <cell r="F9">
            <v>95</v>
          </cell>
          <cell r="G9">
            <v>42</v>
          </cell>
          <cell r="H9">
            <v>21.12</v>
          </cell>
          <cell r="I9" t="str">
            <v>NE</v>
          </cell>
          <cell r="J9">
            <v>48.64</v>
          </cell>
          <cell r="K9">
            <v>24.999999999999996</v>
          </cell>
        </row>
        <row r="10">
          <cell r="B10">
            <v>21.950000000000003</v>
          </cell>
          <cell r="C10">
            <v>27.9</v>
          </cell>
          <cell r="D10">
            <v>19.2</v>
          </cell>
          <cell r="E10">
            <v>87.375</v>
          </cell>
          <cell r="F10">
            <v>95</v>
          </cell>
          <cell r="G10">
            <v>63</v>
          </cell>
          <cell r="H10">
            <v>12.8</v>
          </cell>
          <cell r="I10" t="str">
            <v>NE</v>
          </cell>
          <cell r="J10">
            <v>39.360000000000007</v>
          </cell>
          <cell r="K10">
            <v>27.4</v>
          </cell>
        </row>
        <row r="11">
          <cell r="B11">
            <v>24.966666666666665</v>
          </cell>
          <cell r="C11">
            <v>32.5</v>
          </cell>
          <cell r="D11">
            <v>19.100000000000001</v>
          </cell>
          <cell r="E11">
            <v>74.666666666666671</v>
          </cell>
          <cell r="F11">
            <v>95</v>
          </cell>
          <cell r="G11">
            <v>42</v>
          </cell>
          <cell r="H11">
            <v>9.2799999999999994</v>
          </cell>
          <cell r="I11" t="str">
            <v>NE</v>
          </cell>
          <cell r="J11">
            <v>18.559999999999999</v>
          </cell>
          <cell r="K11">
            <v>0.60000000000000009</v>
          </cell>
        </row>
        <row r="12">
          <cell r="B12">
            <v>26.570833333333336</v>
          </cell>
          <cell r="C12">
            <v>34.200000000000003</v>
          </cell>
          <cell r="D12">
            <v>19.3</v>
          </cell>
          <cell r="E12">
            <v>69</v>
          </cell>
          <cell r="F12">
            <v>96</v>
          </cell>
          <cell r="G12">
            <v>38</v>
          </cell>
          <cell r="H12">
            <v>8.64</v>
          </cell>
          <cell r="I12" t="str">
            <v>NE</v>
          </cell>
          <cell r="J12">
            <v>26.560000000000002</v>
          </cell>
          <cell r="K12">
            <v>0</v>
          </cell>
        </row>
        <row r="13">
          <cell r="B13">
            <v>28.045833333333334</v>
          </cell>
          <cell r="C13">
            <v>35.200000000000003</v>
          </cell>
          <cell r="D13">
            <v>20.6</v>
          </cell>
          <cell r="E13">
            <v>59.625</v>
          </cell>
          <cell r="F13">
            <v>87</v>
          </cell>
          <cell r="G13">
            <v>34</v>
          </cell>
          <cell r="H13">
            <v>14.719999999999999</v>
          </cell>
          <cell r="I13" t="str">
            <v>NE</v>
          </cell>
          <cell r="J13">
            <v>33.6</v>
          </cell>
          <cell r="K13">
            <v>0</v>
          </cell>
        </row>
        <row r="14">
          <cell r="B14">
            <v>24.925000000000001</v>
          </cell>
          <cell r="C14">
            <v>31.6</v>
          </cell>
          <cell r="D14">
            <v>20.9</v>
          </cell>
          <cell r="E14">
            <v>74.583333333333329</v>
          </cell>
          <cell r="F14">
            <v>90</v>
          </cell>
          <cell r="G14">
            <v>49</v>
          </cell>
          <cell r="H14">
            <v>22.400000000000002</v>
          </cell>
          <cell r="I14" t="str">
            <v>NE</v>
          </cell>
          <cell r="J14">
            <v>53.120000000000005</v>
          </cell>
          <cell r="K14">
            <v>0.8</v>
          </cell>
        </row>
        <row r="15">
          <cell r="B15">
            <v>24.416666666666668</v>
          </cell>
          <cell r="C15">
            <v>34.1</v>
          </cell>
          <cell r="D15">
            <v>20.399999999999999</v>
          </cell>
          <cell r="E15">
            <v>81.458333333333329</v>
          </cell>
          <cell r="F15">
            <v>96</v>
          </cell>
          <cell r="G15">
            <v>44</v>
          </cell>
          <cell r="H15">
            <v>16.64</v>
          </cell>
          <cell r="I15" t="str">
            <v>O</v>
          </cell>
          <cell r="J15">
            <v>46.080000000000005</v>
          </cell>
          <cell r="K15">
            <v>15.6</v>
          </cell>
        </row>
        <row r="16">
          <cell r="B16">
            <v>26.483333333333334</v>
          </cell>
          <cell r="C16">
            <v>36.200000000000003</v>
          </cell>
          <cell r="D16">
            <v>20.100000000000001</v>
          </cell>
          <cell r="E16">
            <v>73.583333333333329</v>
          </cell>
          <cell r="F16">
            <v>96</v>
          </cell>
          <cell r="G16">
            <v>32</v>
          </cell>
          <cell r="H16">
            <v>7.68</v>
          </cell>
          <cell r="I16" t="str">
            <v>N</v>
          </cell>
          <cell r="J16">
            <v>24</v>
          </cell>
          <cell r="K16">
            <v>0</v>
          </cell>
        </row>
        <row r="17">
          <cell r="B17">
            <v>26.2</v>
          </cell>
          <cell r="C17">
            <v>32.299999999999997</v>
          </cell>
          <cell r="D17">
            <v>20.399999999999999</v>
          </cell>
          <cell r="E17">
            <v>71.916666666666671</v>
          </cell>
          <cell r="F17">
            <v>88</v>
          </cell>
          <cell r="G17">
            <v>50</v>
          </cell>
          <cell r="H17">
            <v>17.28</v>
          </cell>
          <cell r="I17" t="str">
            <v>NE</v>
          </cell>
          <cell r="J17">
            <v>56.64</v>
          </cell>
          <cell r="K17">
            <v>12</v>
          </cell>
        </row>
        <row r="18">
          <cell r="B18">
            <v>20.841666666666672</v>
          </cell>
          <cell r="C18">
            <v>25.2</v>
          </cell>
          <cell r="D18">
            <v>18.899999999999999</v>
          </cell>
          <cell r="E18">
            <v>89.583333333333329</v>
          </cell>
          <cell r="F18">
            <v>96</v>
          </cell>
          <cell r="G18">
            <v>78</v>
          </cell>
          <cell r="H18">
            <v>22.080000000000002</v>
          </cell>
          <cell r="I18" t="str">
            <v>L</v>
          </cell>
          <cell r="J18">
            <v>45.760000000000005</v>
          </cell>
          <cell r="K18">
            <v>80</v>
          </cell>
        </row>
        <row r="19">
          <cell r="B19">
            <v>22.041666666666668</v>
          </cell>
          <cell r="C19">
            <v>27.4</v>
          </cell>
          <cell r="D19">
            <v>18.3</v>
          </cell>
          <cell r="E19">
            <v>77.708333333333329</v>
          </cell>
          <cell r="F19">
            <v>97</v>
          </cell>
          <cell r="G19">
            <v>49</v>
          </cell>
          <cell r="H19">
            <v>17.919999999999998</v>
          </cell>
          <cell r="I19" t="str">
            <v>SO</v>
          </cell>
          <cell r="J19">
            <v>37.760000000000005</v>
          </cell>
          <cell r="K19">
            <v>0</v>
          </cell>
        </row>
        <row r="20">
          <cell r="B20">
            <v>22.462499999999995</v>
          </cell>
          <cell r="C20">
            <v>29.4</v>
          </cell>
          <cell r="D20">
            <v>16.3</v>
          </cell>
          <cell r="E20">
            <v>70.041666666666671</v>
          </cell>
          <cell r="F20">
            <v>97</v>
          </cell>
          <cell r="G20">
            <v>37</v>
          </cell>
          <cell r="H20">
            <v>11.840000000000002</v>
          </cell>
          <cell r="I20" t="str">
            <v>S</v>
          </cell>
          <cell r="J20">
            <v>23.36</v>
          </cell>
          <cell r="K20">
            <v>0</v>
          </cell>
        </row>
        <row r="21">
          <cell r="B21">
            <v>24.075000000000003</v>
          </cell>
          <cell r="C21">
            <v>32.799999999999997</v>
          </cell>
          <cell r="D21">
            <v>16.2</v>
          </cell>
          <cell r="E21">
            <v>69</v>
          </cell>
          <cell r="F21">
            <v>97</v>
          </cell>
          <cell r="G21">
            <v>28</v>
          </cell>
          <cell r="H21">
            <v>7.0400000000000009</v>
          </cell>
          <cell r="I21" t="str">
            <v>NE</v>
          </cell>
          <cell r="J21">
            <v>19.52</v>
          </cell>
          <cell r="K21">
            <v>0</v>
          </cell>
        </row>
        <row r="22">
          <cell r="B22">
            <v>25.775000000000002</v>
          </cell>
          <cell r="C22">
            <v>34</v>
          </cell>
          <cell r="D22">
            <v>17.7</v>
          </cell>
          <cell r="E22">
            <v>65.5</v>
          </cell>
          <cell r="F22">
            <v>95</v>
          </cell>
          <cell r="G22">
            <v>30</v>
          </cell>
          <cell r="H22">
            <v>9.6000000000000014</v>
          </cell>
          <cell r="I22" t="str">
            <v>NE</v>
          </cell>
          <cell r="J22">
            <v>19.840000000000003</v>
          </cell>
          <cell r="K22">
            <v>0</v>
          </cell>
        </row>
        <row r="23">
          <cell r="B23">
            <v>26.391666666666666</v>
          </cell>
          <cell r="C23">
            <v>32.700000000000003</v>
          </cell>
          <cell r="D23">
            <v>18.7</v>
          </cell>
          <cell r="E23">
            <v>56.333333333333336</v>
          </cell>
          <cell r="F23">
            <v>87</v>
          </cell>
          <cell r="G23">
            <v>35</v>
          </cell>
          <cell r="H23">
            <v>11.520000000000001</v>
          </cell>
          <cell r="I23" t="str">
            <v>NE</v>
          </cell>
          <cell r="J23">
            <v>28.480000000000004</v>
          </cell>
          <cell r="K23">
            <v>0</v>
          </cell>
        </row>
        <row r="24">
          <cell r="B24">
            <v>27.399999999999995</v>
          </cell>
          <cell r="C24">
            <v>34.4</v>
          </cell>
          <cell r="D24">
            <v>20.8</v>
          </cell>
          <cell r="E24">
            <v>50.541666666666664</v>
          </cell>
          <cell r="F24">
            <v>73</v>
          </cell>
          <cell r="G24">
            <v>34</v>
          </cell>
          <cell r="H24">
            <v>13.440000000000001</v>
          </cell>
          <cell r="I24" t="str">
            <v>NE</v>
          </cell>
          <cell r="J24">
            <v>32.64</v>
          </cell>
          <cell r="K24">
            <v>0</v>
          </cell>
        </row>
        <row r="25">
          <cell r="B25">
            <v>26.266666666666669</v>
          </cell>
          <cell r="C25">
            <v>34.6</v>
          </cell>
          <cell r="D25">
            <v>19.600000000000001</v>
          </cell>
          <cell r="E25">
            <v>69.791666666666671</v>
          </cell>
          <cell r="F25">
            <v>96</v>
          </cell>
          <cell r="G25">
            <v>42</v>
          </cell>
          <cell r="H25">
            <v>18.240000000000002</v>
          </cell>
          <cell r="I25" t="str">
            <v>NE</v>
          </cell>
          <cell r="J25">
            <v>60.800000000000004</v>
          </cell>
          <cell r="K25">
            <v>32.200000000000003</v>
          </cell>
        </row>
        <row r="26">
          <cell r="B26">
            <v>20.695833333333333</v>
          </cell>
          <cell r="C26">
            <v>25.2</v>
          </cell>
          <cell r="D26">
            <v>16.7</v>
          </cell>
          <cell r="E26">
            <v>80.166666666666671</v>
          </cell>
          <cell r="F26">
            <v>97</v>
          </cell>
          <cell r="G26">
            <v>57</v>
          </cell>
          <cell r="H26">
            <v>15.680000000000001</v>
          </cell>
          <cell r="I26" t="str">
            <v>SO</v>
          </cell>
          <cell r="J26">
            <v>30.080000000000002</v>
          </cell>
          <cell r="K26">
            <v>0</v>
          </cell>
        </row>
        <row r="27">
          <cell r="B27">
            <v>23.845833333333331</v>
          </cell>
          <cell r="C27">
            <v>30.6</v>
          </cell>
          <cell r="D27">
            <v>17.399999999999999</v>
          </cell>
          <cell r="E27">
            <v>70.875</v>
          </cell>
          <cell r="F27">
            <v>97</v>
          </cell>
          <cell r="G27">
            <v>36</v>
          </cell>
          <cell r="H27">
            <v>8.32</v>
          </cell>
          <cell r="I27" t="str">
            <v>S</v>
          </cell>
          <cell r="J27">
            <v>16.32</v>
          </cell>
          <cell r="K27">
            <v>0</v>
          </cell>
        </row>
        <row r="28">
          <cell r="B28">
            <v>25.216666666666669</v>
          </cell>
          <cell r="C28">
            <v>33.799999999999997</v>
          </cell>
          <cell r="D28">
            <v>17.7</v>
          </cell>
          <cell r="E28">
            <v>65.958333333333329</v>
          </cell>
          <cell r="F28">
            <v>96</v>
          </cell>
          <cell r="G28">
            <v>26</v>
          </cell>
          <cell r="H28">
            <v>10.240000000000002</v>
          </cell>
          <cell r="I28" t="str">
            <v>N</v>
          </cell>
          <cell r="J28">
            <v>23.680000000000003</v>
          </cell>
          <cell r="K28">
            <v>0.2</v>
          </cell>
        </row>
        <row r="29">
          <cell r="B29">
            <v>26.362500000000001</v>
          </cell>
          <cell r="C29">
            <v>35.6</v>
          </cell>
          <cell r="D29">
            <v>16.3</v>
          </cell>
          <cell r="E29">
            <v>61.833333333333336</v>
          </cell>
          <cell r="F29">
            <v>95</v>
          </cell>
          <cell r="G29">
            <v>27</v>
          </cell>
          <cell r="H29">
            <v>10.56</v>
          </cell>
          <cell r="I29" t="str">
            <v>NE</v>
          </cell>
          <cell r="J29">
            <v>24</v>
          </cell>
          <cell r="K29">
            <v>0</v>
          </cell>
        </row>
        <row r="30">
          <cell r="B30">
            <v>27.425000000000001</v>
          </cell>
          <cell r="C30">
            <v>36.5</v>
          </cell>
          <cell r="D30">
            <v>17.5</v>
          </cell>
          <cell r="E30">
            <v>60.625</v>
          </cell>
          <cell r="F30">
            <v>95</v>
          </cell>
          <cell r="G30">
            <v>23</v>
          </cell>
          <cell r="H30">
            <v>12.16</v>
          </cell>
          <cell r="I30" t="str">
            <v>NE</v>
          </cell>
          <cell r="J30">
            <v>19.52</v>
          </cell>
          <cell r="K30">
            <v>0</v>
          </cell>
        </row>
        <row r="31">
          <cell r="B31">
            <v>27.979166666666671</v>
          </cell>
          <cell r="C31">
            <v>37.4</v>
          </cell>
          <cell r="D31">
            <v>19.2</v>
          </cell>
          <cell r="E31">
            <v>62.041666666666664</v>
          </cell>
          <cell r="F31">
            <v>95</v>
          </cell>
          <cell r="G31">
            <v>23</v>
          </cell>
          <cell r="H31">
            <v>10.240000000000002</v>
          </cell>
          <cell r="I31" t="str">
            <v>NE</v>
          </cell>
          <cell r="J31">
            <v>22.080000000000002</v>
          </cell>
          <cell r="K31">
            <v>0</v>
          </cell>
        </row>
        <row r="32">
          <cell r="B32">
            <v>28.908333333333331</v>
          </cell>
          <cell r="C32">
            <v>37</v>
          </cell>
          <cell r="D32">
            <v>20.5</v>
          </cell>
          <cell r="E32">
            <v>58.208333333333336</v>
          </cell>
          <cell r="F32">
            <v>92</v>
          </cell>
          <cell r="G32">
            <v>25</v>
          </cell>
          <cell r="H32">
            <v>9.6000000000000014</v>
          </cell>
          <cell r="I32" t="str">
            <v>NE</v>
          </cell>
          <cell r="J32">
            <v>24</v>
          </cell>
          <cell r="K32">
            <v>0</v>
          </cell>
        </row>
        <row r="33">
          <cell r="B33">
            <v>27.666666666666661</v>
          </cell>
          <cell r="C33">
            <v>35.6</v>
          </cell>
          <cell r="D33">
            <v>20.2</v>
          </cell>
          <cell r="E33">
            <v>62.333333333333336</v>
          </cell>
          <cell r="F33">
            <v>93</v>
          </cell>
          <cell r="G33">
            <v>26</v>
          </cell>
          <cell r="H33">
            <v>8.9599999999999991</v>
          </cell>
          <cell r="I33" t="str">
            <v>SO</v>
          </cell>
          <cell r="J33">
            <v>24.64</v>
          </cell>
          <cell r="K33">
            <v>0</v>
          </cell>
        </row>
        <row r="34">
          <cell r="B34">
            <v>27.883333333333329</v>
          </cell>
          <cell r="C34">
            <v>37.200000000000003</v>
          </cell>
          <cell r="D34">
            <v>19.8</v>
          </cell>
          <cell r="E34">
            <v>64.041666666666671</v>
          </cell>
          <cell r="F34">
            <v>95</v>
          </cell>
          <cell r="G34">
            <v>27</v>
          </cell>
          <cell r="H34">
            <v>21.44</v>
          </cell>
          <cell r="I34" t="str">
            <v>NE</v>
          </cell>
          <cell r="J34">
            <v>38.72</v>
          </cell>
          <cell r="K34">
            <v>0</v>
          </cell>
        </row>
        <row r="35">
          <cell r="I35" t="str">
            <v>NE</v>
          </cell>
        </row>
      </sheetData>
      <sheetData sheetId="4">
        <row r="5">
          <cell r="B5">
            <v>25.166666666666671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21.795833333333331</v>
          </cell>
          <cell r="C5">
            <v>27.4</v>
          </cell>
          <cell r="D5">
            <v>17.2</v>
          </cell>
          <cell r="E5">
            <v>59.791666666666664</v>
          </cell>
          <cell r="F5">
            <v>82</v>
          </cell>
          <cell r="G5">
            <v>30</v>
          </cell>
          <cell r="H5">
            <v>30.240000000000002</v>
          </cell>
          <cell r="I5" t="str">
            <v>SE</v>
          </cell>
          <cell r="J5">
            <v>52.2</v>
          </cell>
          <cell r="K5">
            <v>0</v>
          </cell>
        </row>
        <row r="6">
          <cell r="B6">
            <v>22.012500000000003</v>
          </cell>
          <cell r="C6">
            <v>29.2</v>
          </cell>
          <cell r="D6">
            <v>16.100000000000001</v>
          </cell>
          <cell r="E6">
            <v>45.333333333333336</v>
          </cell>
          <cell r="F6">
            <v>64</v>
          </cell>
          <cell r="G6">
            <v>25</v>
          </cell>
          <cell r="H6">
            <v>37.440000000000005</v>
          </cell>
          <cell r="I6" t="str">
            <v>SE</v>
          </cell>
          <cell r="J6">
            <v>62.639999999999993</v>
          </cell>
          <cell r="K6">
            <v>0</v>
          </cell>
        </row>
        <row r="7">
          <cell r="B7">
            <v>24.112500000000001</v>
          </cell>
          <cell r="C7">
            <v>31.5</v>
          </cell>
          <cell r="D7">
            <v>18.3</v>
          </cell>
          <cell r="E7">
            <v>49.416666666666664</v>
          </cell>
          <cell r="F7">
            <v>66</v>
          </cell>
          <cell r="G7">
            <v>30</v>
          </cell>
          <cell r="H7">
            <v>34.92</v>
          </cell>
          <cell r="I7" t="str">
            <v>L</v>
          </cell>
          <cell r="J7">
            <v>56.16</v>
          </cell>
          <cell r="K7">
            <v>0</v>
          </cell>
        </row>
        <row r="8">
          <cell r="B8">
            <v>27.233333333333334</v>
          </cell>
          <cell r="C8">
            <v>33.299999999999997</v>
          </cell>
          <cell r="D8">
            <v>21.8</v>
          </cell>
          <cell r="E8">
            <v>43.083333333333336</v>
          </cell>
          <cell r="F8">
            <v>64</v>
          </cell>
          <cell r="G8">
            <v>29</v>
          </cell>
          <cell r="H8">
            <v>25.2</v>
          </cell>
          <cell r="I8" t="str">
            <v>L</v>
          </cell>
          <cell r="J8">
            <v>43.2</v>
          </cell>
          <cell r="K8">
            <v>0</v>
          </cell>
        </row>
        <row r="9">
          <cell r="B9">
            <v>26.983333333333334</v>
          </cell>
          <cell r="C9">
            <v>32.4</v>
          </cell>
          <cell r="D9">
            <v>21.2</v>
          </cell>
          <cell r="E9">
            <v>51.708333333333336</v>
          </cell>
          <cell r="F9">
            <v>70</v>
          </cell>
          <cell r="G9">
            <v>34</v>
          </cell>
          <cell r="H9">
            <v>16.559999999999999</v>
          </cell>
          <cell r="I9" t="str">
            <v>N</v>
          </cell>
          <cell r="J9">
            <v>32.04</v>
          </cell>
          <cell r="K9">
            <v>0</v>
          </cell>
        </row>
        <row r="10">
          <cell r="B10">
            <v>23.662499999999998</v>
          </cell>
          <cell r="C10">
            <v>31.1</v>
          </cell>
          <cell r="D10">
            <v>20</v>
          </cell>
          <cell r="E10">
            <v>71.416666666666671</v>
          </cell>
          <cell r="F10">
            <v>93</v>
          </cell>
          <cell r="G10">
            <v>43</v>
          </cell>
          <cell r="H10">
            <v>21.240000000000002</v>
          </cell>
          <cell r="I10" t="str">
            <v>L</v>
          </cell>
          <cell r="J10">
            <v>43.92</v>
          </cell>
          <cell r="K10">
            <v>11</v>
          </cell>
        </row>
        <row r="11">
          <cell r="B11">
            <v>23.170833333333334</v>
          </cell>
          <cell r="C11">
            <v>30.6</v>
          </cell>
          <cell r="D11">
            <v>19.3</v>
          </cell>
          <cell r="E11">
            <v>76.458333333333329</v>
          </cell>
          <cell r="F11">
            <v>91</v>
          </cell>
          <cell r="G11">
            <v>39</v>
          </cell>
          <cell r="H11">
            <v>16.2</v>
          </cell>
          <cell r="I11" t="str">
            <v>L</v>
          </cell>
          <cell r="J11">
            <v>36</v>
          </cell>
          <cell r="K11">
            <v>3.6</v>
          </cell>
        </row>
        <row r="12">
          <cell r="B12">
            <v>25.075000000000003</v>
          </cell>
          <cell r="C12">
            <v>31.5</v>
          </cell>
          <cell r="D12">
            <v>20.3</v>
          </cell>
          <cell r="E12">
            <v>65.666666666666671</v>
          </cell>
          <cell r="F12">
            <v>89</v>
          </cell>
          <cell r="G12">
            <v>36</v>
          </cell>
          <cell r="H12">
            <v>13.32</v>
          </cell>
          <cell r="I12" t="str">
            <v>L</v>
          </cell>
          <cell r="J12">
            <v>33.119999999999997</v>
          </cell>
          <cell r="K12">
            <v>2</v>
          </cell>
        </row>
        <row r="13">
          <cell r="B13">
            <v>26.258333333333329</v>
          </cell>
          <cell r="C13">
            <v>32.799999999999997</v>
          </cell>
          <cell r="D13">
            <v>21.9</v>
          </cell>
          <cell r="E13">
            <v>58.875</v>
          </cell>
          <cell r="F13">
            <v>74</v>
          </cell>
          <cell r="G13">
            <v>37</v>
          </cell>
          <cell r="H13">
            <v>18.36</v>
          </cell>
          <cell r="I13" t="str">
            <v>NE</v>
          </cell>
          <cell r="J13">
            <v>31.680000000000003</v>
          </cell>
          <cell r="K13">
            <v>0.2</v>
          </cell>
        </row>
        <row r="14">
          <cell r="B14">
            <v>26.758333333333329</v>
          </cell>
          <cell r="C14">
            <v>33.5</v>
          </cell>
          <cell r="D14">
            <v>22</v>
          </cell>
          <cell r="E14">
            <v>59.416666666666664</v>
          </cell>
          <cell r="F14">
            <v>78</v>
          </cell>
          <cell r="G14">
            <v>33</v>
          </cell>
          <cell r="H14">
            <v>14.76</v>
          </cell>
          <cell r="I14" t="str">
            <v>NE</v>
          </cell>
          <cell r="J14">
            <v>36.72</v>
          </cell>
          <cell r="K14">
            <v>0</v>
          </cell>
        </row>
        <row r="15">
          <cell r="B15">
            <v>26.579166666666662</v>
          </cell>
          <cell r="C15">
            <v>33.799999999999997</v>
          </cell>
          <cell r="D15">
            <v>20.9</v>
          </cell>
          <cell r="E15">
            <v>62.291666666666664</v>
          </cell>
          <cell r="F15">
            <v>87</v>
          </cell>
          <cell r="G15">
            <v>36</v>
          </cell>
          <cell r="H15">
            <v>17.28</v>
          </cell>
          <cell r="I15" t="str">
            <v>SE</v>
          </cell>
          <cell r="J15">
            <v>29.880000000000003</v>
          </cell>
          <cell r="K15">
            <v>0</v>
          </cell>
        </row>
        <row r="16">
          <cell r="B16">
            <v>27.345833333333335</v>
          </cell>
          <cell r="C16">
            <v>34.299999999999997</v>
          </cell>
          <cell r="D16">
            <v>21.3</v>
          </cell>
          <cell r="E16">
            <v>63.333333333333336</v>
          </cell>
          <cell r="F16">
            <v>86</v>
          </cell>
          <cell r="G16">
            <v>34</v>
          </cell>
          <cell r="H16">
            <v>11.16</v>
          </cell>
          <cell r="I16" t="str">
            <v>N</v>
          </cell>
          <cell r="J16">
            <v>34.56</v>
          </cell>
          <cell r="K16">
            <v>0</v>
          </cell>
        </row>
        <row r="17">
          <cell r="B17">
            <v>25.691666666666666</v>
          </cell>
          <cell r="C17">
            <v>31.3</v>
          </cell>
          <cell r="D17">
            <v>22.2</v>
          </cell>
          <cell r="E17">
            <v>69.208333333333329</v>
          </cell>
          <cell r="F17">
            <v>88</v>
          </cell>
          <cell r="G17">
            <v>43</v>
          </cell>
          <cell r="H17">
            <v>29.52</v>
          </cell>
          <cell r="I17" t="str">
            <v>L</v>
          </cell>
          <cell r="J17">
            <v>47.519999999999996</v>
          </cell>
          <cell r="K17">
            <v>0</v>
          </cell>
        </row>
        <row r="18">
          <cell r="B18">
            <v>22.083333333333332</v>
          </cell>
          <cell r="C18">
            <v>25.6</v>
          </cell>
          <cell r="D18">
            <v>19.2</v>
          </cell>
          <cell r="E18">
            <v>85.375</v>
          </cell>
          <cell r="F18">
            <v>95</v>
          </cell>
          <cell r="G18">
            <v>67</v>
          </cell>
          <cell r="H18">
            <v>19.079999999999998</v>
          </cell>
          <cell r="I18" t="str">
            <v>L</v>
          </cell>
          <cell r="J18">
            <v>55.080000000000005</v>
          </cell>
          <cell r="K18">
            <v>80.2</v>
          </cell>
        </row>
        <row r="19">
          <cell r="B19">
            <v>21.991666666666664</v>
          </cell>
          <cell r="C19">
            <v>27.5</v>
          </cell>
          <cell r="D19">
            <v>17.399999999999999</v>
          </cell>
          <cell r="E19">
            <v>75.791666666666671</v>
          </cell>
          <cell r="F19">
            <v>96</v>
          </cell>
          <cell r="G19">
            <v>46</v>
          </cell>
          <cell r="H19">
            <v>16.2</v>
          </cell>
          <cell r="I19" t="str">
            <v>N</v>
          </cell>
          <cell r="J19">
            <v>32.04</v>
          </cell>
          <cell r="K19">
            <v>7.0000000000000009</v>
          </cell>
        </row>
        <row r="20">
          <cell r="B20">
            <v>22.587500000000002</v>
          </cell>
          <cell r="C20">
            <v>29.2</v>
          </cell>
          <cell r="D20">
            <v>17.8</v>
          </cell>
          <cell r="E20">
            <v>64</v>
          </cell>
          <cell r="F20">
            <v>91</v>
          </cell>
          <cell r="G20">
            <v>30</v>
          </cell>
          <cell r="H20">
            <v>15.120000000000001</v>
          </cell>
          <cell r="I20" t="str">
            <v>N</v>
          </cell>
          <cell r="J20">
            <v>31.680000000000003</v>
          </cell>
          <cell r="K20">
            <v>0</v>
          </cell>
        </row>
        <row r="21">
          <cell r="B21">
            <v>24.370833333333334</v>
          </cell>
          <cell r="C21">
            <v>31.8</v>
          </cell>
          <cell r="D21">
            <v>18.5</v>
          </cell>
          <cell r="E21">
            <v>57.333333333333336</v>
          </cell>
          <cell r="F21">
            <v>83</v>
          </cell>
          <cell r="G21">
            <v>27</v>
          </cell>
          <cell r="H21">
            <v>21.96</v>
          </cell>
          <cell r="I21" t="str">
            <v>L</v>
          </cell>
          <cell r="J21">
            <v>47.16</v>
          </cell>
          <cell r="K21">
            <v>0</v>
          </cell>
        </row>
        <row r="22">
          <cell r="B22">
            <v>26.279166666666669</v>
          </cell>
          <cell r="C22">
            <v>32.299999999999997</v>
          </cell>
          <cell r="D22">
            <v>21.3</v>
          </cell>
          <cell r="E22">
            <v>49.875</v>
          </cell>
          <cell r="F22">
            <v>64</v>
          </cell>
          <cell r="G22">
            <v>30</v>
          </cell>
          <cell r="H22">
            <v>23.759999999999998</v>
          </cell>
          <cell r="I22" t="str">
            <v>L</v>
          </cell>
          <cell r="J22">
            <v>43.92</v>
          </cell>
          <cell r="K22">
            <v>0</v>
          </cell>
        </row>
        <row r="23">
          <cell r="B23">
            <v>26.258333333333329</v>
          </cell>
          <cell r="C23">
            <v>32</v>
          </cell>
          <cell r="D23">
            <v>21.7</v>
          </cell>
          <cell r="E23">
            <v>45.083333333333336</v>
          </cell>
          <cell r="F23">
            <v>60</v>
          </cell>
          <cell r="G23">
            <v>32</v>
          </cell>
          <cell r="H23">
            <v>30.96</v>
          </cell>
          <cell r="I23" t="str">
            <v>L</v>
          </cell>
          <cell r="J23">
            <v>52.56</v>
          </cell>
          <cell r="K23">
            <v>0</v>
          </cell>
        </row>
        <row r="24">
          <cell r="B24">
            <v>27.012500000000003</v>
          </cell>
          <cell r="C24">
            <v>33.1</v>
          </cell>
          <cell r="D24">
            <v>21.5</v>
          </cell>
          <cell r="E24">
            <v>41.833333333333336</v>
          </cell>
          <cell r="F24">
            <v>62</v>
          </cell>
          <cell r="G24">
            <v>33</v>
          </cell>
          <cell r="H24">
            <v>24.12</v>
          </cell>
          <cell r="I24" t="str">
            <v>L</v>
          </cell>
          <cell r="J24">
            <v>43.92</v>
          </cell>
          <cell r="K24">
            <v>0</v>
          </cell>
        </row>
        <row r="25">
          <cell r="B25">
            <v>27.875000000000004</v>
          </cell>
          <cell r="C25">
            <v>33.1</v>
          </cell>
          <cell r="D25">
            <v>24.1</v>
          </cell>
          <cell r="E25">
            <v>57.083333333333336</v>
          </cell>
          <cell r="F25">
            <v>77</v>
          </cell>
          <cell r="G25">
            <v>45</v>
          </cell>
          <cell r="H25">
            <v>24.48</v>
          </cell>
          <cell r="I25" t="str">
            <v>N</v>
          </cell>
          <cell r="J25">
            <v>61.560000000000009</v>
          </cell>
          <cell r="K25">
            <v>0</v>
          </cell>
        </row>
        <row r="26">
          <cell r="B26">
            <v>22.191666666666663</v>
          </cell>
          <cell r="C26">
            <v>26.4</v>
          </cell>
          <cell r="D26">
            <v>18.399999999999999</v>
          </cell>
          <cell r="E26">
            <v>77.791666666666671</v>
          </cell>
          <cell r="F26">
            <v>95</v>
          </cell>
          <cell r="G26">
            <v>41</v>
          </cell>
          <cell r="H26">
            <v>14.76</v>
          </cell>
          <cell r="I26" t="str">
            <v>N</v>
          </cell>
          <cell r="J26">
            <v>53.28</v>
          </cell>
          <cell r="K26">
            <v>17.399999999999995</v>
          </cell>
        </row>
        <row r="27">
          <cell r="B27">
            <v>21.691666666666666</v>
          </cell>
          <cell r="C27">
            <v>28.7</v>
          </cell>
          <cell r="D27">
            <v>16.3</v>
          </cell>
          <cell r="E27">
            <v>68.375</v>
          </cell>
          <cell r="F27">
            <v>91</v>
          </cell>
          <cell r="G27">
            <v>42</v>
          </cell>
          <cell r="H27">
            <v>13.32</v>
          </cell>
          <cell r="I27" t="str">
            <v>N</v>
          </cell>
          <cell r="J27">
            <v>25.92</v>
          </cell>
          <cell r="K27">
            <v>0</v>
          </cell>
        </row>
        <row r="28">
          <cell r="B28">
            <v>24.3125</v>
          </cell>
          <cell r="C28">
            <v>31.6</v>
          </cell>
          <cell r="D28">
            <v>17.899999999999999</v>
          </cell>
          <cell r="E28">
            <v>59.166666666666664</v>
          </cell>
          <cell r="F28">
            <v>86</v>
          </cell>
          <cell r="G28">
            <v>33</v>
          </cell>
          <cell r="H28">
            <v>15.120000000000001</v>
          </cell>
          <cell r="I28" t="str">
            <v>N</v>
          </cell>
          <cell r="J28">
            <v>30.240000000000002</v>
          </cell>
          <cell r="K28">
            <v>0</v>
          </cell>
        </row>
        <row r="29">
          <cell r="B29">
            <v>26.337499999999995</v>
          </cell>
          <cell r="C29">
            <v>33.4</v>
          </cell>
          <cell r="D29">
            <v>19.600000000000001</v>
          </cell>
          <cell r="E29">
            <v>48</v>
          </cell>
          <cell r="F29">
            <v>70</v>
          </cell>
          <cell r="G29">
            <v>27</v>
          </cell>
          <cell r="H29">
            <v>13.32</v>
          </cell>
          <cell r="I29" t="str">
            <v>N</v>
          </cell>
          <cell r="J29">
            <v>30.240000000000002</v>
          </cell>
          <cell r="K29">
            <v>0</v>
          </cell>
        </row>
        <row r="30">
          <cell r="B30">
            <v>28.212499999999995</v>
          </cell>
          <cell r="C30">
            <v>35.200000000000003</v>
          </cell>
          <cell r="D30">
            <v>21.8</v>
          </cell>
          <cell r="E30">
            <v>45.291666666666664</v>
          </cell>
          <cell r="F30">
            <v>72</v>
          </cell>
          <cell r="G30">
            <v>22</v>
          </cell>
          <cell r="H30">
            <v>15.120000000000001</v>
          </cell>
          <cell r="I30" t="str">
            <v>L</v>
          </cell>
          <cell r="J30">
            <v>24.12</v>
          </cell>
          <cell r="K30">
            <v>0</v>
          </cell>
        </row>
        <row r="31">
          <cell r="B31">
            <v>28.679166666666664</v>
          </cell>
          <cell r="C31">
            <v>34.4</v>
          </cell>
          <cell r="D31">
            <v>21.6</v>
          </cell>
          <cell r="E31">
            <v>43.125</v>
          </cell>
          <cell r="F31">
            <v>65</v>
          </cell>
          <cell r="G31">
            <v>28</v>
          </cell>
          <cell r="H31">
            <v>16.920000000000002</v>
          </cell>
          <cell r="I31" t="str">
            <v>L</v>
          </cell>
          <cell r="J31">
            <v>26.28</v>
          </cell>
          <cell r="K31">
            <v>0</v>
          </cell>
        </row>
        <row r="32">
          <cell r="B32">
            <v>28.558333333333337</v>
          </cell>
          <cell r="C32">
            <v>33.700000000000003</v>
          </cell>
          <cell r="D32">
            <v>24</v>
          </cell>
          <cell r="E32">
            <v>52.125</v>
          </cell>
          <cell r="F32">
            <v>69</v>
          </cell>
          <cell r="G32">
            <v>37</v>
          </cell>
          <cell r="H32">
            <v>20.52</v>
          </cell>
          <cell r="I32" t="str">
            <v>L</v>
          </cell>
          <cell r="J32">
            <v>48.6</v>
          </cell>
          <cell r="K32">
            <v>0</v>
          </cell>
        </row>
        <row r="33">
          <cell r="B33">
            <v>28.270833333333329</v>
          </cell>
          <cell r="C33">
            <v>34</v>
          </cell>
          <cell r="D33">
            <v>22.4</v>
          </cell>
          <cell r="E33">
            <v>47.75</v>
          </cell>
          <cell r="F33">
            <v>69</v>
          </cell>
          <cell r="G33">
            <v>29</v>
          </cell>
          <cell r="H33">
            <v>16.559999999999999</v>
          </cell>
          <cell r="I33" t="str">
            <v>L</v>
          </cell>
          <cell r="J33">
            <v>33.119999999999997</v>
          </cell>
          <cell r="K33">
            <v>0</v>
          </cell>
        </row>
        <row r="34">
          <cell r="B34">
            <v>28.595833333333331</v>
          </cell>
          <cell r="C34">
            <v>35.200000000000003</v>
          </cell>
          <cell r="D34">
            <v>22.8</v>
          </cell>
          <cell r="E34">
            <v>49.625</v>
          </cell>
          <cell r="F34">
            <v>72</v>
          </cell>
          <cell r="G34">
            <v>27</v>
          </cell>
          <cell r="H34">
            <v>14.4</v>
          </cell>
          <cell r="I34" t="str">
            <v>NE</v>
          </cell>
          <cell r="J34">
            <v>32.04</v>
          </cell>
          <cell r="K34">
            <v>0</v>
          </cell>
        </row>
        <row r="35">
          <cell r="I35" t="str">
            <v>L</v>
          </cell>
        </row>
      </sheetData>
      <sheetData sheetId="11">
        <row r="5">
          <cell r="B5">
            <v>25.929166666666674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22.650000000000002</v>
          </cell>
          <cell r="C5">
            <v>28</v>
          </cell>
          <cell r="D5">
            <v>17.8</v>
          </cell>
          <cell r="E5">
            <v>60.125</v>
          </cell>
          <cell r="F5">
            <v>80</v>
          </cell>
          <cell r="G5">
            <v>36</v>
          </cell>
          <cell r="H5">
            <v>18.36</v>
          </cell>
          <cell r="I5" t="str">
            <v>SE</v>
          </cell>
          <cell r="J5">
            <v>34.200000000000003</v>
          </cell>
          <cell r="K5">
            <v>0</v>
          </cell>
        </row>
        <row r="6">
          <cell r="B6">
            <v>22.416666666666668</v>
          </cell>
          <cell r="C6">
            <v>29.8</v>
          </cell>
          <cell r="D6">
            <v>15.1</v>
          </cell>
          <cell r="E6">
            <v>50.333333333333336</v>
          </cell>
          <cell r="F6">
            <v>69</v>
          </cell>
          <cell r="G6">
            <v>32</v>
          </cell>
          <cell r="H6">
            <v>16.559999999999999</v>
          </cell>
          <cell r="I6" t="str">
            <v>SE</v>
          </cell>
          <cell r="J6">
            <v>32.4</v>
          </cell>
          <cell r="K6">
            <v>0</v>
          </cell>
        </row>
        <row r="7">
          <cell r="B7">
            <v>24.07083333333334</v>
          </cell>
          <cell r="C7">
            <v>32.299999999999997</v>
          </cell>
          <cell r="D7">
            <v>16.5</v>
          </cell>
          <cell r="E7">
            <v>51.166666666666664</v>
          </cell>
          <cell r="F7">
            <v>71</v>
          </cell>
          <cell r="G7">
            <v>29</v>
          </cell>
          <cell r="H7">
            <v>14.04</v>
          </cell>
          <cell r="I7" t="str">
            <v>L</v>
          </cell>
          <cell r="J7">
            <v>27.720000000000002</v>
          </cell>
          <cell r="K7">
            <v>0</v>
          </cell>
        </row>
        <row r="8">
          <cell r="B8">
            <v>26.229166666666668</v>
          </cell>
          <cell r="C8">
            <v>34.1</v>
          </cell>
          <cell r="D8">
            <v>18.8</v>
          </cell>
          <cell r="E8">
            <v>48.791666666666664</v>
          </cell>
          <cell r="F8">
            <v>78</v>
          </cell>
          <cell r="G8">
            <v>26</v>
          </cell>
          <cell r="H8">
            <v>10.44</v>
          </cell>
          <cell r="I8" t="str">
            <v>SE</v>
          </cell>
          <cell r="J8">
            <v>25.2</v>
          </cell>
          <cell r="K8">
            <v>0</v>
          </cell>
        </row>
        <row r="9">
          <cell r="B9">
            <v>26.104166666666668</v>
          </cell>
          <cell r="C9">
            <v>33.6</v>
          </cell>
          <cell r="D9">
            <v>19.899999999999999</v>
          </cell>
          <cell r="E9">
            <v>55.416666666666664</v>
          </cell>
          <cell r="F9">
            <v>83</v>
          </cell>
          <cell r="G9">
            <v>30</v>
          </cell>
          <cell r="H9">
            <v>15.48</v>
          </cell>
          <cell r="I9" t="str">
            <v>O</v>
          </cell>
          <cell r="J9">
            <v>43.56</v>
          </cell>
          <cell r="K9">
            <v>0</v>
          </cell>
        </row>
        <row r="10">
          <cell r="B10">
            <v>23.733333333333334</v>
          </cell>
          <cell r="C10">
            <v>33.200000000000003</v>
          </cell>
          <cell r="D10">
            <v>18.600000000000001</v>
          </cell>
          <cell r="E10">
            <v>63.583333333333336</v>
          </cell>
          <cell r="F10">
            <v>86</v>
          </cell>
          <cell r="G10">
            <v>31</v>
          </cell>
          <cell r="H10">
            <v>13.68</v>
          </cell>
          <cell r="I10" t="str">
            <v>O</v>
          </cell>
          <cell r="J10">
            <v>37.800000000000004</v>
          </cell>
          <cell r="K10">
            <v>8.1999999999999993</v>
          </cell>
        </row>
        <row r="11">
          <cell r="B11">
            <v>22.845833333333331</v>
          </cell>
          <cell r="C11">
            <v>27</v>
          </cell>
          <cell r="D11">
            <v>20.5</v>
          </cell>
          <cell r="E11">
            <v>78.75</v>
          </cell>
          <cell r="F11">
            <v>95</v>
          </cell>
          <cell r="G11">
            <v>52</v>
          </cell>
          <cell r="H11">
            <v>12.24</v>
          </cell>
          <cell r="I11" t="str">
            <v>NE</v>
          </cell>
          <cell r="J11">
            <v>23.040000000000003</v>
          </cell>
          <cell r="K11">
            <v>5.0000000000000009</v>
          </cell>
        </row>
        <row r="12">
          <cell r="B12">
            <v>23.895833333333332</v>
          </cell>
          <cell r="C12">
            <v>30.2</v>
          </cell>
          <cell r="D12">
            <v>18.100000000000001</v>
          </cell>
          <cell r="E12">
            <v>66.625</v>
          </cell>
          <cell r="F12">
            <v>91</v>
          </cell>
          <cell r="G12">
            <v>40</v>
          </cell>
          <cell r="H12">
            <v>13.68</v>
          </cell>
          <cell r="I12" t="str">
            <v>NE</v>
          </cell>
          <cell r="J12">
            <v>28.08</v>
          </cell>
          <cell r="K12">
            <v>0</v>
          </cell>
        </row>
        <row r="13">
          <cell r="B13">
            <v>25.408333333333331</v>
          </cell>
          <cell r="C13">
            <v>31.6</v>
          </cell>
          <cell r="D13">
            <v>19.8</v>
          </cell>
          <cell r="E13">
            <v>62</v>
          </cell>
          <cell r="F13">
            <v>89</v>
          </cell>
          <cell r="G13">
            <v>38</v>
          </cell>
          <cell r="H13">
            <v>14.04</v>
          </cell>
          <cell r="I13" t="str">
            <v>NE</v>
          </cell>
          <cell r="J13">
            <v>37.440000000000005</v>
          </cell>
          <cell r="K13">
            <v>0</v>
          </cell>
        </row>
        <row r="14">
          <cell r="B14">
            <v>25.987500000000001</v>
          </cell>
          <cell r="C14">
            <v>33.799999999999997</v>
          </cell>
          <cell r="D14">
            <v>21</v>
          </cell>
          <cell r="E14">
            <v>62.625</v>
          </cell>
          <cell r="F14">
            <v>87</v>
          </cell>
          <cell r="G14">
            <v>31</v>
          </cell>
          <cell r="H14">
            <v>11.520000000000001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26.920833333333331</v>
          </cell>
          <cell r="C15">
            <v>34.9</v>
          </cell>
          <cell r="D15">
            <v>19.399999999999999</v>
          </cell>
          <cell r="E15">
            <v>60.625</v>
          </cell>
          <cell r="F15">
            <v>91</v>
          </cell>
          <cell r="G15">
            <v>28</v>
          </cell>
          <cell r="H15">
            <v>13.68</v>
          </cell>
          <cell r="I15" t="str">
            <v>NE</v>
          </cell>
          <cell r="J15">
            <v>28.44</v>
          </cell>
          <cell r="K15">
            <v>0</v>
          </cell>
        </row>
        <row r="16">
          <cell r="B16">
            <v>27.883333333333336</v>
          </cell>
          <cell r="C16">
            <v>36</v>
          </cell>
          <cell r="D16">
            <v>20.9</v>
          </cell>
          <cell r="E16">
            <v>55.625</v>
          </cell>
          <cell r="F16">
            <v>82</v>
          </cell>
          <cell r="G16">
            <v>26</v>
          </cell>
          <cell r="H16">
            <v>10.08</v>
          </cell>
          <cell r="I16" t="str">
            <v>SO</v>
          </cell>
          <cell r="J16">
            <v>22.32</v>
          </cell>
          <cell r="K16">
            <v>0</v>
          </cell>
        </row>
        <row r="17">
          <cell r="B17">
            <v>25.74166666666666</v>
          </cell>
          <cell r="C17">
            <v>32.299999999999997</v>
          </cell>
          <cell r="D17">
            <v>22.2</v>
          </cell>
          <cell r="E17">
            <v>67.25</v>
          </cell>
          <cell r="F17">
            <v>85</v>
          </cell>
          <cell r="G17">
            <v>41</v>
          </cell>
          <cell r="H17">
            <v>19.079999999999998</v>
          </cell>
          <cell r="I17" t="str">
            <v>L</v>
          </cell>
          <cell r="J17">
            <v>47.88</v>
          </cell>
          <cell r="K17">
            <v>0.6</v>
          </cell>
        </row>
        <row r="18">
          <cell r="B18">
            <v>23.420833333333331</v>
          </cell>
          <cell r="C18">
            <v>29.7</v>
          </cell>
          <cell r="D18">
            <v>19.5</v>
          </cell>
          <cell r="E18">
            <v>80.791666666666671</v>
          </cell>
          <cell r="F18">
            <v>95</v>
          </cell>
          <cell r="G18">
            <v>53</v>
          </cell>
          <cell r="H18">
            <v>13.68</v>
          </cell>
          <cell r="I18" t="str">
            <v>L</v>
          </cell>
          <cell r="J18">
            <v>65.52</v>
          </cell>
          <cell r="K18">
            <v>22.599999999999998</v>
          </cell>
        </row>
        <row r="19">
          <cell r="B19">
            <v>23.137499999999999</v>
          </cell>
          <cell r="C19">
            <v>26.8</v>
          </cell>
          <cell r="D19">
            <v>20.7</v>
          </cell>
          <cell r="E19">
            <v>81.041666666666671</v>
          </cell>
          <cell r="F19">
            <v>94</v>
          </cell>
          <cell r="G19">
            <v>58</v>
          </cell>
          <cell r="H19">
            <v>17.64</v>
          </cell>
          <cell r="I19" t="str">
            <v>SO</v>
          </cell>
          <cell r="J19">
            <v>35.64</v>
          </cell>
          <cell r="K19">
            <v>4.1999999999999993</v>
          </cell>
        </row>
        <row r="20">
          <cell r="B20">
            <v>21.433333333333337</v>
          </cell>
          <cell r="C20">
            <v>27.5</v>
          </cell>
          <cell r="D20">
            <v>15.3</v>
          </cell>
          <cell r="E20">
            <v>69.958333333333329</v>
          </cell>
          <cell r="F20">
            <v>92</v>
          </cell>
          <cell r="G20">
            <v>35</v>
          </cell>
          <cell r="H20">
            <v>13.32</v>
          </cell>
          <cell r="I20" t="str">
            <v>O</v>
          </cell>
          <cell r="J20">
            <v>27.36</v>
          </cell>
          <cell r="K20">
            <v>0</v>
          </cell>
        </row>
        <row r="21">
          <cell r="B21">
            <v>23.037500000000005</v>
          </cell>
          <cell r="C21">
            <v>29.9</v>
          </cell>
          <cell r="D21">
            <v>17.100000000000001</v>
          </cell>
          <cell r="E21">
            <v>57.416666666666664</v>
          </cell>
          <cell r="F21">
            <v>82</v>
          </cell>
          <cell r="G21">
            <v>32</v>
          </cell>
          <cell r="H21">
            <v>16.920000000000002</v>
          </cell>
          <cell r="I21" t="str">
            <v>S</v>
          </cell>
          <cell r="J21">
            <v>24.48</v>
          </cell>
          <cell r="K21">
            <v>0</v>
          </cell>
        </row>
        <row r="22">
          <cell r="B22">
            <v>25.104166666666668</v>
          </cell>
          <cell r="C22">
            <v>32.299999999999997</v>
          </cell>
          <cell r="D22">
            <v>18.5</v>
          </cell>
          <cell r="E22">
            <v>56.75</v>
          </cell>
          <cell r="F22">
            <v>84</v>
          </cell>
          <cell r="G22">
            <v>33</v>
          </cell>
          <cell r="H22">
            <v>12.6</v>
          </cell>
          <cell r="I22" t="str">
            <v>L</v>
          </cell>
          <cell r="J22">
            <v>24.12</v>
          </cell>
          <cell r="K22">
            <v>0</v>
          </cell>
        </row>
        <row r="23">
          <cell r="B23">
            <v>25.404166666666665</v>
          </cell>
          <cell r="C23">
            <v>32.9</v>
          </cell>
          <cell r="D23">
            <v>18.3</v>
          </cell>
          <cell r="E23">
            <v>47.958333333333336</v>
          </cell>
          <cell r="F23">
            <v>75</v>
          </cell>
          <cell r="G23">
            <v>29</v>
          </cell>
          <cell r="H23">
            <v>11.520000000000001</v>
          </cell>
          <cell r="I23" t="str">
            <v>SE</v>
          </cell>
          <cell r="J23">
            <v>27.36</v>
          </cell>
          <cell r="K23">
            <v>0</v>
          </cell>
        </row>
        <row r="24">
          <cell r="B24">
            <v>25.891666666666662</v>
          </cell>
          <cell r="C24">
            <v>34.5</v>
          </cell>
          <cell r="D24">
            <v>18.2</v>
          </cell>
          <cell r="E24">
            <v>46.833333333333336</v>
          </cell>
          <cell r="F24">
            <v>72</v>
          </cell>
          <cell r="G24">
            <v>28</v>
          </cell>
          <cell r="H24">
            <v>11.520000000000001</v>
          </cell>
          <cell r="I24" t="str">
            <v>SE</v>
          </cell>
          <cell r="J24">
            <v>21.96</v>
          </cell>
          <cell r="K24">
            <v>0</v>
          </cell>
        </row>
        <row r="25">
          <cell r="B25">
            <v>24.412499999999998</v>
          </cell>
          <cell r="C25">
            <v>33.6</v>
          </cell>
          <cell r="D25">
            <v>20</v>
          </cell>
          <cell r="E25">
            <v>69.5</v>
          </cell>
          <cell r="F25">
            <v>93</v>
          </cell>
          <cell r="G25">
            <v>38</v>
          </cell>
          <cell r="H25">
            <v>19.079999999999998</v>
          </cell>
          <cell r="I25" t="str">
            <v>SO</v>
          </cell>
          <cell r="J25">
            <v>55.440000000000005</v>
          </cell>
          <cell r="K25">
            <v>24.6</v>
          </cell>
        </row>
        <row r="26">
          <cell r="B26">
            <v>24.029166666666669</v>
          </cell>
          <cell r="C26">
            <v>29.4</v>
          </cell>
          <cell r="D26">
            <v>19.8</v>
          </cell>
          <cell r="E26">
            <v>79.208333333333329</v>
          </cell>
          <cell r="F26">
            <v>95</v>
          </cell>
          <cell r="G26">
            <v>53</v>
          </cell>
          <cell r="H26">
            <v>21.6</v>
          </cell>
          <cell r="I26" t="str">
            <v>O</v>
          </cell>
          <cell r="J26">
            <v>46.080000000000005</v>
          </cell>
          <cell r="K26">
            <v>47.400000000000006</v>
          </cell>
        </row>
        <row r="27">
          <cell r="B27">
            <v>24.150000000000002</v>
          </cell>
          <cell r="C27">
            <v>30.5</v>
          </cell>
          <cell r="D27">
            <v>17.7</v>
          </cell>
          <cell r="E27">
            <v>63.166666666666664</v>
          </cell>
          <cell r="F27">
            <v>89</v>
          </cell>
          <cell r="G27">
            <v>39</v>
          </cell>
          <cell r="H27">
            <v>11.520000000000001</v>
          </cell>
          <cell r="I27" t="str">
            <v>S</v>
          </cell>
          <cell r="J27">
            <v>25.2</v>
          </cell>
          <cell r="K27">
            <v>0</v>
          </cell>
        </row>
        <row r="28">
          <cell r="B28">
            <v>25.104166666666661</v>
          </cell>
          <cell r="C28">
            <v>32.9</v>
          </cell>
          <cell r="D28">
            <v>17.399999999999999</v>
          </cell>
          <cell r="E28">
            <v>60.541666666666664</v>
          </cell>
          <cell r="F28">
            <v>91</v>
          </cell>
          <cell r="G28">
            <v>26</v>
          </cell>
          <cell r="H28">
            <v>16.2</v>
          </cell>
          <cell r="I28" t="str">
            <v>SO</v>
          </cell>
          <cell r="J28">
            <v>29.880000000000003</v>
          </cell>
          <cell r="K28">
            <v>0</v>
          </cell>
        </row>
        <row r="29">
          <cell r="B29">
            <v>26.3125</v>
          </cell>
          <cell r="C29">
            <v>34.4</v>
          </cell>
          <cell r="D29">
            <v>17.8</v>
          </cell>
          <cell r="E29">
            <v>53.166666666666664</v>
          </cell>
          <cell r="F29">
            <v>87</v>
          </cell>
          <cell r="G29">
            <v>23</v>
          </cell>
          <cell r="H29">
            <v>10.08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27.308333333333334</v>
          </cell>
          <cell r="C30">
            <v>35</v>
          </cell>
          <cell r="D30">
            <v>19.7</v>
          </cell>
          <cell r="E30">
            <v>51.125</v>
          </cell>
          <cell r="F30">
            <v>81</v>
          </cell>
          <cell r="G30">
            <v>24</v>
          </cell>
          <cell r="H30">
            <v>8.2799999999999994</v>
          </cell>
          <cell r="I30" t="str">
            <v>SO</v>
          </cell>
          <cell r="J30">
            <v>20.88</v>
          </cell>
          <cell r="K30">
            <v>0</v>
          </cell>
        </row>
        <row r="31">
          <cell r="B31">
            <v>27.2</v>
          </cell>
          <cell r="C31">
            <v>34.200000000000003</v>
          </cell>
          <cell r="D31">
            <v>20.9</v>
          </cell>
          <cell r="E31">
            <v>59.541666666666664</v>
          </cell>
          <cell r="F31">
            <v>88</v>
          </cell>
          <cell r="G31">
            <v>27</v>
          </cell>
          <cell r="H31">
            <v>12.6</v>
          </cell>
          <cell r="I31" t="str">
            <v>L</v>
          </cell>
          <cell r="J31">
            <v>25.2</v>
          </cell>
          <cell r="K31">
            <v>0</v>
          </cell>
        </row>
        <row r="32">
          <cell r="B32">
            <v>27.1875</v>
          </cell>
          <cell r="C32">
            <v>34</v>
          </cell>
          <cell r="D32">
            <v>22.2</v>
          </cell>
          <cell r="E32">
            <v>61.333333333333336</v>
          </cell>
          <cell r="F32">
            <v>88</v>
          </cell>
          <cell r="G32">
            <v>31</v>
          </cell>
          <cell r="H32">
            <v>14.76</v>
          </cell>
          <cell r="I32" t="str">
            <v>L</v>
          </cell>
          <cell r="J32">
            <v>30.6</v>
          </cell>
          <cell r="K32">
            <v>5.2</v>
          </cell>
        </row>
        <row r="33">
          <cell r="B33">
            <v>26.283333333333331</v>
          </cell>
          <cell r="C33">
            <v>34.5</v>
          </cell>
          <cell r="D33">
            <v>20</v>
          </cell>
          <cell r="E33">
            <v>64.291666666666671</v>
          </cell>
          <cell r="F33">
            <v>90</v>
          </cell>
          <cell r="G33">
            <v>24</v>
          </cell>
          <cell r="H33">
            <v>13.68</v>
          </cell>
          <cell r="I33" t="str">
            <v>L</v>
          </cell>
          <cell r="J33">
            <v>46.440000000000005</v>
          </cell>
          <cell r="K33">
            <v>0</v>
          </cell>
        </row>
        <row r="34">
          <cell r="B34">
            <v>25.662500000000005</v>
          </cell>
          <cell r="C34">
            <v>33.200000000000003</v>
          </cell>
          <cell r="D34">
            <v>19.5</v>
          </cell>
          <cell r="E34">
            <v>64.291666666666671</v>
          </cell>
          <cell r="F34">
            <v>88</v>
          </cell>
          <cell r="G34">
            <v>38</v>
          </cell>
          <cell r="H34">
            <v>17.64</v>
          </cell>
          <cell r="I34" t="str">
            <v>NO</v>
          </cell>
          <cell r="J34">
            <v>41.76</v>
          </cell>
          <cell r="K34">
            <v>0</v>
          </cell>
        </row>
        <row r="35">
          <cell r="I35" t="str">
            <v>NE</v>
          </cell>
        </row>
      </sheetData>
      <sheetData sheetId="11">
        <row r="5">
          <cell r="B5">
            <v>26.337500000000002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20.395833333333339</v>
          </cell>
          <cell r="C5">
            <v>25.3</v>
          </cell>
          <cell r="D5">
            <v>16</v>
          </cell>
          <cell r="E5">
            <v>72</v>
          </cell>
          <cell r="F5">
            <v>93</v>
          </cell>
          <cell r="G5">
            <v>46</v>
          </cell>
          <cell r="H5">
            <v>18.36</v>
          </cell>
          <cell r="I5" t="str">
            <v>SE</v>
          </cell>
          <cell r="J5">
            <v>32.76</v>
          </cell>
          <cell r="K5">
            <v>0</v>
          </cell>
        </row>
        <row r="6">
          <cell r="B6">
            <v>20.233333333333338</v>
          </cell>
          <cell r="C6">
            <v>28</v>
          </cell>
          <cell r="D6">
            <v>13.6</v>
          </cell>
          <cell r="E6">
            <v>57.458333333333336</v>
          </cell>
          <cell r="F6">
            <v>75</v>
          </cell>
          <cell r="G6">
            <v>35</v>
          </cell>
          <cell r="H6">
            <v>20.52</v>
          </cell>
          <cell r="I6" t="str">
            <v>SE</v>
          </cell>
          <cell r="J6">
            <v>36.72</v>
          </cell>
          <cell r="K6">
            <v>0</v>
          </cell>
        </row>
        <row r="7">
          <cell r="B7">
            <v>22.766666666666669</v>
          </cell>
          <cell r="C7">
            <v>30.7</v>
          </cell>
          <cell r="D7">
            <v>16.3</v>
          </cell>
          <cell r="E7">
            <v>54.125</v>
          </cell>
          <cell r="F7">
            <v>73</v>
          </cell>
          <cell r="G7">
            <v>33</v>
          </cell>
          <cell r="H7">
            <v>20.16</v>
          </cell>
          <cell r="I7" t="str">
            <v>L</v>
          </cell>
          <cell r="J7">
            <v>38.519999999999996</v>
          </cell>
          <cell r="K7">
            <v>0</v>
          </cell>
        </row>
        <row r="8">
          <cell r="B8">
            <v>24.3</v>
          </cell>
          <cell r="C8">
            <v>32</v>
          </cell>
          <cell r="D8">
            <v>19</v>
          </cell>
          <cell r="E8">
            <v>53.166666666666664</v>
          </cell>
          <cell r="F8">
            <v>77</v>
          </cell>
          <cell r="G8">
            <v>31</v>
          </cell>
          <cell r="H8">
            <v>18.36</v>
          </cell>
          <cell r="I8" t="str">
            <v>L</v>
          </cell>
          <cell r="J8">
            <v>35.64</v>
          </cell>
          <cell r="K8">
            <v>0.6</v>
          </cell>
        </row>
        <row r="9">
          <cell r="B9">
            <v>23.975000000000005</v>
          </cell>
          <cell r="C9">
            <v>31</v>
          </cell>
          <cell r="D9">
            <v>19.8</v>
          </cell>
          <cell r="E9">
            <v>56.875</v>
          </cell>
          <cell r="F9">
            <v>80</v>
          </cell>
          <cell r="G9">
            <v>26</v>
          </cell>
          <cell r="H9">
            <v>28.8</v>
          </cell>
          <cell r="I9" t="str">
            <v>NE</v>
          </cell>
          <cell r="J9">
            <v>47.16</v>
          </cell>
          <cell r="K9">
            <v>0</v>
          </cell>
        </row>
        <row r="10">
          <cell r="B10">
            <v>22.439130434782605</v>
          </cell>
          <cell r="C10">
            <v>28.5</v>
          </cell>
          <cell r="D10">
            <v>18.899999999999999</v>
          </cell>
          <cell r="E10">
            <v>65.782608695652172</v>
          </cell>
          <cell r="F10">
            <v>87</v>
          </cell>
          <cell r="G10">
            <v>45</v>
          </cell>
          <cell r="H10">
            <v>13.68</v>
          </cell>
          <cell r="I10" t="str">
            <v>NO</v>
          </cell>
          <cell r="J10">
            <v>47.88</v>
          </cell>
          <cell r="K10">
            <v>5.4</v>
          </cell>
        </row>
        <row r="11">
          <cell r="B11">
            <v>20.683999999999997</v>
          </cell>
          <cell r="C11">
            <v>25.2</v>
          </cell>
          <cell r="D11">
            <v>18.5</v>
          </cell>
          <cell r="E11">
            <v>81.88</v>
          </cell>
          <cell r="F11">
            <v>95</v>
          </cell>
          <cell r="G11">
            <v>59</v>
          </cell>
          <cell r="H11">
            <v>18</v>
          </cell>
          <cell r="I11" t="str">
            <v>NE</v>
          </cell>
          <cell r="J11">
            <v>32.4</v>
          </cell>
          <cell r="K11">
            <v>5</v>
          </cell>
        </row>
        <row r="12">
          <cell r="B12">
            <v>21.241666666666667</v>
          </cell>
          <cell r="C12">
            <v>28.8</v>
          </cell>
          <cell r="D12">
            <v>15.7</v>
          </cell>
          <cell r="E12">
            <v>73.541666666666671</v>
          </cell>
          <cell r="F12">
            <v>92</v>
          </cell>
          <cell r="G12">
            <v>43</v>
          </cell>
          <cell r="H12">
            <v>14.4</v>
          </cell>
          <cell r="I12" t="str">
            <v>NE</v>
          </cell>
          <cell r="J12">
            <v>35.28</v>
          </cell>
          <cell r="K12">
            <v>0.8</v>
          </cell>
        </row>
        <row r="13">
          <cell r="B13">
            <v>22.979166666666668</v>
          </cell>
          <cell r="C13">
            <v>28.7</v>
          </cell>
          <cell r="D13">
            <v>18.3</v>
          </cell>
          <cell r="E13">
            <v>71.041666666666671</v>
          </cell>
          <cell r="F13">
            <v>94</v>
          </cell>
          <cell r="G13">
            <v>45</v>
          </cell>
          <cell r="H13">
            <v>15.48</v>
          </cell>
          <cell r="I13" t="str">
            <v>NE</v>
          </cell>
          <cell r="J13">
            <v>37.440000000000005</v>
          </cell>
          <cell r="K13">
            <v>0</v>
          </cell>
        </row>
        <row r="14">
          <cell r="B14">
            <v>23.608333333333345</v>
          </cell>
          <cell r="C14">
            <v>30.6</v>
          </cell>
          <cell r="D14">
            <v>18.399999999999999</v>
          </cell>
          <cell r="E14">
            <v>66.75</v>
          </cell>
          <cell r="F14">
            <v>91</v>
          </cell>
          <cell r="G14">
            <v>38</v>
          </cell>
          <cell r="H14">
            <v>19.440000000000001</v>
          </cell>
          <cell r="I14" t="str">
            <v>N</v>
          </cell>
          <cell r="J14">
            <v>44.64</v>
          </cell>
          <cell r="K14">
            <v>0</v>
          </cell>
        </row>
        <row r="15">
          <cell r="B15">
            <v>25.183333333333334</v>
          </cell>
          <cell r="C15">
            <v>31.7</v>
          </cell>
          <cell r="D15">
            <v>20</v>
          </cell>
          <cell r="E15">
            <v>62.166666666666664</v>
          </cell>
          <cell r="F15">
            <v>83</v>
          </cell>
          <cell r="G15">
            <v>34</v>
          </cell>
          <cell r="H15">
            <v>31.680000000000003</v>
          </cell>
          <cell r="I15" t="str">
            <v>NE</v>
          </cell>
          <cell r="J15">
            <v>56.519999999999996</v>
          </cell>
          <cell r="K15">
            <v>0.4</v>
          </cell>
        </row>
        <row r="16">
          <cell r="B16">
            <v>25.083333333333329</v>
          </cell>
          <cell r="C16">
            <v>32.1</v>
          </cell>
          <cell r="D16">
            <v>20.9</v>
          </cell>
          <cell r="E16">
            <v>64.625</v>
          </cell>
          <cell r="F16">
            <v>81</v>
          </cell>
          <cell r="G16">
            <v>35</v>
          </cell>
          <cell r="H16">
            <v>10.8</v>
          </cell>
          <cell r="I16" t="str">
            <v>NO</v>
          </cell>
          <cell r="J16">
            <v>31.680000000000003</v>
          </cell>
          <cell r="K16">
            <v>5</v>
          </cell>
        </row>
        <row r="17">
          <cell r="B17">
            <v>23.150000000000002</v>
          </cell>
          <cell r="C17">
            <v>29.3</v>
          </cell>
          <cell r="D17">
            <v>18.600000000000001</v>
          </cell>
          <cell r="E17">
            <v>75.541666666666671</v>
          </cell>
          <cell r="F17">
            <v>93</v>
          </cell>
          <cell r="G17">
            <v>51</v>
          </cell>
          <cell r="H17">
            <v>19.8</v>
          </cell>
          <cell r="I17" t="str">
            <v>L</v>
          </cell>
          <cell r="J17">
            <v>57.6</v>
          </cell>
          <cell r="K17">
            <v>19.2</v>
          </cell>
        </row>
        <row r="18">
          <cell r="B18">
            <v>21.716666666666669</v>
          </cell>
          <cell r="C18">
            <v>26.5</v>
          </cell>
          <cell r="D18">
            <v>18</v>
          </cell>
          <cell r="E18">
            <v>84.166666666666671</v>
          </cell>
          <cell r="F18">
            <v>95</v>
          </cell>
          <cell r="G18">
            <v>62</v>
          </cell>
          <cell r="H18">
            <v>29.52</v>
          </cell>
          <cell r="I18" t="str">
            <v>N</v>
          </cell>
          <cell r="J18">
            <v>56.519999999999996</v>
          </cell>
          <cell r="K18">
            <v>19.399999999999999</v>
          </cell>
        </row>
        <row r="19">
          <cell r="B19">
            <v>20.991666666666671</v>
          </cell>
          <cell r="C19">
            <v>24.8</v>
          </cell>
          <cell r="D19">
            <v>19.399999999999999</v>
          </cell>
          <cell r="E19">
            <v>87.625</v>
          </cell>
          <cell r="F19">
            <v>95</v>
          </cell>
          <cell r="G19">
            <v>65</v>
          </cell>
          <cell r="H19">
            <v>20.16</v>
          </cell>
          <cell r="I19" t="str">
            <v>N</v>
          </cell>
          <cell r="J19">
            <v>36</v>
          </cell>
          <cell r="K19">
            <v>2.0000000000000004</v>
          </cell>
        </row>
        <row r="20">
          <cell r="B20">
            <v>21.433333333333337</v>
          </cell>
          <cell r="C20">
            <v>27.5</v>
          </cell>
          <cell r="D20">
            <v>15.3</v>
          </cell>
          <cell r="E20">
            <v>69.958333333333329</v>
          </cell>
          <cell r="F20">
            <v>92</v>
          </cell>
          <cell r="G20">
            <v>35</v>
          </cell>
          <cell r="H20">
            <v>13.32</v>
          </cell>
          <cell r="I20" t="str">
            <v>O</v>
          </cell>
          <cell r="J20">
            <v>27.36</v>
          </cell>
          <cell r="K20">
            <v>0</v>
          </cell>
        </row>
        <row r="21">
          <cell r="B21">
            <v>23.037500000000005</v>
          </cell>
          <cell r="C21">
            <v>29.9</v>
          </cell>
          <cell r="D21">
            <v>17.100000000000001</v>
          </cell>
          <cell r="E21">
            <v>57.416666666666664</v>
          </cell>
          <cell r="F21">
            <v>82</v>
          </cell>
          <cell r="G21">
            <v>32</v>
          </cell>
          <cell r="H21">
            <v>16.920000000000002</v>
          </cell>
          <cell r="I21" t="str">
            <v>S</v>
          </cell>
          <cell r="J21">
            <v>24.48</v>
          </cell>
          <cell r="K21">
            <v>0</v>
          </cell>
        </row>
        <row r="22">
          <cell r="B22">
            <v>24.041666666666668</v>
          </cell>
          <cell r="C22">
            <v>30.7</v>
          </cell>
          <cell r="D22">
            <v>18.7</v>
          </cell>
          <cell r="E22">
            <v>54.625</v>
          </cell>
          <cell r="F22">
            <v>71</v>
          </cell>
          <cell r="G22">
            <v>33</v>
          </cell>
          <cell r="H22">
            <v>18</v>
          </cell>
          <cell r="I22" t="str">
            <v>SE</v>
          </cell>
          <cell r="J22">
            <v>30.96</v>
          </cell>
          <cell r="K22">
            <v>0</v>
          </cell>
        </row>
        <row r="23">
          <cell r="B23">
            <v>24.012499999999992</v>
          </cell>
          <cell r="C23">
            <v>31.4</v>
          </cell>
          <cell r="D23">
            <v>19.2</v>
          </cell>
          <cell r="E23">
            <v>52.375</v>
          </cell>
          <cell r="F23">
            <v>67</v>
          </cell>
          <cell r="G23">
            <v>33</v>
          </cell>
          <cell r="H23">
            <v>19.079999999999998</v>
          </cell>
          <cell r="I23" t="str">
            <v>L</v>
          </cell>
          <cell r="J23">
            <v>30.96</v>
          </cell>
          <cell r="K23">
            <v>0</v>
          </cell>
        </row>
        <row r="24">
          <cell r="B24">
            <v>24.700000000000003</v>
          </cell>
          <cell r="C24">
            <v>32.5</v>
          </cell>
          <cell r="D24">
            <v>18.600000000000001</v>
          </cell>
          <cell r="E24">
            <v>48.291666666666664</v>
          </cell>
          <cell r="F24">
            <v>74</v>
          </cell>
          <cell r="G24">
            <v>32</v>
          </cell>
          <cell r="H24">
            <v>16.2</v>
          </cell>
          <cell r="I24" t="str">
            <v>L</v>
          </cell>
          <cell r="J24">
            <v>27.720000000000002</v>
          </cell>
          <cell r="K24">
            <v>1.2</v>
          </cell>
        </row>
        <row r="25">
          <cell r="B25">
            <v>24.549999999999997</v>
          </cell>
          <cell r="C25">
            <v>31.8</v>
          </cell>
          <cell r="D25">
            <v>20.399999999999999</v>
          </cell>
          <cell r="E25">
            <v>70.041666666666671</v>
          </cell>
          <cell r="F25">
            <v>87</v>
          </cell>
          <cell r="G25">
            <v>45</v>
          </cell>
          <cell r="H25">
            <v>29.880000000000003</v>
          </cell>
          <cell r="I25" t="str">
            <v>N</v>
          </cell>
          <cell r="J25">
            <v>46.440000000000005</v>
          </cell>
          <cell r="K25">
            <v>0</v>
          </cell>
        </row>
        <row r="26">
          <cell r="B26">
            <v>22.349999999999998</v>
          </cell>
          <cell r="C26">
            <v>26.1</v>
          </cell>
          <cell r="D26">
            <v>18.8</v>
          </cell>
          <cell r="E26">
            <v>80.208333333333329</v>
          </cell>
          <cell r="F26">
            <v>96</v>
          </cell>
          <cell r="G26">
            <v>64</v>
          </cell>
          <cell r="H26">
            <v>32.76</v>
          </cell>
          <cell r="I26" t="str">
            <v>O</v>
          </cell>
          <cell r="J26">
            <v>51.84</v>
          </cell>
          <cell r="K26">
            <v>25.6</v>
          </cell>
        </row>
        <row r="27">
          <cell r="B27">
            <v>21.445833333333329</v>
          </cell>
          <cell r="C27">
            <v>28.6</v>
          </cell>
          <cell r="D27">
            <v>15.3</v>
          </cell>
          <cell r="E27">
            <v>67.583333333333329</v>
          </cell>
          <cell r="F27">
            <v>92</v>
          </cell>
          <cell r="G27">
            <v>30</v>
          </cell>
          <cell r="H27">
            <v>15.48</v>
          </cell>
          <cell r="I27" t="str">
            <v>O</v>
          </cell>
          <cell r="J27">
            <v>42.84</v>
          </cell>
          <cell r="K27">
            <v>0</v>
          </cell>
        </row>
        <row r="28">
          <cell r="B28">
            <v>23.429166666666671</v>
          </cell>
          <cell r="C28">
            <v>29.7</v>
          </cell>
          <cell r="D28">
            <v>16.600000000000001</v>
          </cell>
          <cell r="E28">
            <v>54.625</v>
          </cell>
          <cell r="F28">
            <v>84</v>
          </cell>
          <cell r="G28">
            <v>26</v>
          </cell>
          <cell r="H28">
            <v>14.76</v>
          </cell>
          <cell r="I28" t="str">
            <v>O</v>
          </cell>
          <cell r="J28">
            <v>38.519999999999996</v>
          </cell>
          <cell r="K28">
            <v>0</v>
          </cell>
        </row>
        <row r="29">
          <cell r="B29">
            <v>25.345833333333335</v>
          </cell>
          <cell r="C29">
            <v>32</v>
          </cell>
          <cell r="D29">
            <v>19.8</v>
          </cell>
          <cell r="E29">
            <v>46.25</v>
          </cell>
          <cell r="F29">
            <v>71</v>
          </cell>
          <cell r="G29">
            <v>23</v>
          </cell>
          <cell r="H29">
            <v>11.520000000000001</v>
          </cell>
          <cell r="I29" t="str">
            <v>NE</v>
          </cell>
          <cell r="J29">
            <v>27.720000000000002</v>
          </cell>
          <cell r="K29">
            <v>0</v>
          </cell>
        </row>
        <row r="30">
          <cell r="B30">
            <v>26.641666666666666</v>
          </cell>
          <cell r="C30">
            <v>32.299999999999997</v>
          </cell>
          <cell r="D30">
            <v>20.9</v>
          </cell>
          <cell r="E30">
            <v>44.416666666666664</v>
          </cell>
          <cell r="F30">
            <v>64</v>
          </cell>
          <cell r="G30">
            <v>29</v>
          </cell>
          <cell r="H30">
            <v>12.96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24.7</v>
          </cell>
          <cell r="C31">
            <v>31</v>
          </cell>
          <cell r="D31">
            <v>19.2</v>
          </cell>
          <cell r="E31">
            <v>62.375</v>
          </cell>
          <cell r="F31">
            <v>84</v>
          </cell>
          <cell r="G31">
            <v>39</v>
          </cell>
          <cell r="H31">
            <v>15.48</v>
          </cell>
          <cell r="I31" t="str">
            <v>N</v>
          </cell>
          <cell r="J31">
            <v>44.28</v>
          </cell>
          <cell r="K31">
            <v>5.8</v>
          </cell>
        </row>
        <row r="32">
          <cell r="B32">
            <v>23.933333333333337</v>
          </cell>
          <cell r="C32">
            <v>30.2</v>
          </cell>
          <cell r="D32">
            <v>18.600000000000001</v>
          </cell>
          <cell r="E32">
            <v>71.625</v>
          </cell>
          <cell r="F32">
            <v>93</v>
          </cell>
          <cell r="G32">
            <v>44</v>
          </cell>
          <cell r="H32">
            <v>17.28</v>
          </cell>
          <cell r="I32" t="str">
            <v>N</v>
          </cell>
          <cell r="J32">
            <v>29.880000000000003</v>
          </cell>
          <cell r="K32">
            <v>0.6</v>
          </cell>
        </row>
        <row r="33">
          <cell r="B33">
            <v>24.895833333333329</v>
          </cell>
          <cell r="C33">
            <v>31.1</v>
          </cell>
          <cell r="D33">
            <v>19.399999999999999</v>
          </cell>
          <cell r="E33">
            <v>62.375</v>
          </cell>
          <cell r="F33">
            <v>90</v>
          </cell>
          <cell r="G33">
            <v>25</v>
          </cell>
          <cell r="H33">
            <v>13.32</v>
          </cell>
          <cell r="I33" t="str">
            <v>SE</v>
          </cell>
          <cell r="J33">
            <v>31.680000000000003</v>
          </cell>
          <cell r="K33">
            <v>0</v>
          </cell>
        </row>
        <row r="34">
          <cell r="B34">
            <v>23.650000000000002</v>
          </cell>
          <cell r="C34">
            <v>31.6</v>
          </cell>
          <cell r="D34">
            <v>19.100000000000001</v>
          </cell>
          <cell r="E34">
            <v>68.083333333333329</v>
          </cell>
          <cell r="F34">
            <v>88</v>
          </cell>
          <cell r="G34">
            <v>37</v>
          </cell>
          <cell r="H34">
            <v>25.56</v>
          </cell>
          <cell r="I34" t="str">
            <v>NO</v>
          </cell>
          <cell r="J34">
            <v>51.480000000000004</v>
          </cell>
          <cell r="K34">
            <v>22.2</v>
          </cell>
        </row>
        <row r="35">
          <cell r="I35" t="str">
            <v>L</v>
          </cell>
        </row>
      </sheetData>
      <sheetData sheetId="11">
        <row r="5">
          <cell r="B5">
            <v>23.308333333333334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26.612500000000001</v>
          </cell>
          <cell r="C5">
            <v>30.9</v>
          </cell>
          <cell r="D5">
            <v>20.9</v>
          </cell>
          <cell r="E5">
            <v>49.75</v>
          </cell>
          <cell r="F5">
            <v>77</v>
          </cell>
          <cell r="G5">
            <v>37</v>
          </cell>
          <cell r="H5">
            <v>19.079999999999998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27.345833333333331</v>
          </cell>
          <cell r="C6">
            <v>32</v>
          </cell>
          <cell r="D6">
            <v>23.4</v>
          </cell>
          <cell r="E6">
            <v>41.375</v>
          </cell>
          <cell r="F6">
            <v>48</v>
          </cell>
          <cell r="G6">
            <v>34</v>
          </cell>
          <cell r="H6">
            <v>21.240000000000002</v>
          </cell>
          <cell r="I6" t="str">
            <v>SE</v>
          </cell>
          <cell r="J6">
            <v>39.24</v>
          </cell>
          <cell r="K6">
            <v>0</v>
          </cell>
        </row>
        <row r="7">
          <cell r="B7">
            <v>29.220833333333331</v>
          </cell>
          <cell r="C7">
            <v>35.1</v>
          </cell>
          <cell r="D7">
            <v>25</v>
          </cell>
          <cell r="E7">
            <v>41.166666666666664</v>
          </cell>
          <cell r="F7">
            <v>56</v>
          </cell>
          <cell r="G7">
            <v>33</v>
          </cell>
          <cell r="H7">
            <v>20.16</v>
          </cell>
          <cell r="I7" t="str">
            <v>SE</v>
          </cell>
          <cell r="J7">
            <v>37.800000000000004</v>
          </cell>
          <cell r="K7">
            <v>0</v>
          </cell>
        </row>
        <row r="8">
          <cell r="B8">
            <v>29.866666666666664</v>
          </cell>
          <cell r="C8">
            <v>35.6</v>
          </cell>
          <cell r="D8">
            <v>25.1</v>
          </cell>
          <cell r="E8">
            <v>56.916666666666664</v>
          </cell>
          <cell r="F8">
            <v>77</v>
          </cell>
          <cell r="G8">
            <v>40</v>
          </cell>
          <cell r="H8">
            <v>14.76</v>
          </cell>
          <cell r="I8" t="str">
            <v>L</v>
          </cell>
          <cell r="J8">
            <v>34.92</v>
          </cell>
          <cell r="K8">
            <v>0</v>
          </cell>
        </row>
        <row r="9">
          <cell r="B9">
            <v>29.104166666666661</v>
          </cell>
          <cell r="C9">
            <v>35</v>
          </cell>
          <cell r="D9">
            <v>23.9</v>
          </cell>
          <cell r="E9">
            <v>61.375</v>
          </cell>
          <cell r="F9">
            <v>81</v>
          </cell>
          <cell r="G9">
            <v>40</v>
          </cell>
          <cell r="H9">
            <v>15.840000000000002</v>
          </cell>
          <cell r="I9" t="str">
            <v>L</v>
          </cell>
          <cell r="J9">
            <v>33.840000000000003</v>
          </cell>
          <cell r="K9">
            <v>0</v>
          </cell>
        </row>
        <row r="10">
          <cell r="B10">
            <v>27.458333333333332</v>
          </cell>
          <cell r="C10">
            <v>34.799999999999997</v>
          </cell>
          <cell r="D10">
            <v>21.6</v>
          </cell>
          <cell r="E10">
            <v>65.833333333333329</v>
          </cell>
          <cell r="F10">
            <v>88</v>
          </cell>
          <cell r="G10">
            <v>41</v>
          </cell>
          <cell r="H10">
            <v>15.120000000000001</v>
          </cell>
          <cell r="I10" t="str">
            <v>N</v>
          </cell>
          <cell r="J10">
            <v>34.200000000000003</v>
          </cell>
          <cell r="K10">
            <v>0</v>
          </cell>
        </row>
        <row r="11">
          <cell r="B11">
            <v>27.516666666666669</v>
          </cell>
          <cell r="C11">
            <v>34</v>
          </cell>
          <cell r="D11">
            <v>22.5</v>
          </cell>
          <cell r="E11">
            <v>66.833333333333329</v>
          </cell>
          <cell r="F11">
            <v>85</v>
          </cell>
          <cell r="G11">
            <v>41</v>
          </cell>
          <cell r="H11">
            <v>16.559999999999999</v>
          </cell>
          <cell r="I11" t="str">
            <v>L</v>
          </cell>
          <cell r="J11">
            <v>28.8</v>
          </cell>
          <cell r="K11">
            <v>0</v>
          </cell>
        </row>
        <row r="12">
          <cell r="B12">
            <v>28.8</v>
          </cell>
          <cell r="C12">
            <v>34.700000000000003</v>
          </cell>
          <cell r="D12">
            <v>23.6</v>
          </cell>
          <cell r="E12">
            <v>62.375</v>
          </cell>
          <cell r="F12">
            <v>82</v>
          </cell>
          <cell r="G12">
            <v>37</v>
          </cell>
          <cell r="H12">
            <v>14.4</v>
          </cell>
          <cell r="I12" t="str">
            <v>NE</v>
          </cell>
          <cell r="J12">
            <v>31.319999999999997</v>
          </cell>
          <cell r="K12">
            <v>0</v>
          </cell>
        </row>
        <row r="13">
          <cell r="B13">
            <v>30.091666666666665</v>
          </cell>
          <cell r="C13">
            <v>35.6</v>
          </cell>
          <cell r="D13">
            <v>24.6</v>
          </cell>
          <cell r="E13">
            <v>57.583333333333336</v>
          </cell>
          <cell r="F13">
            <v>77</v>
          </cell>
          <cell r="G13">
            <v>37</v>
          </cell>
          <cell r="H13">
            <v>17.64</v>
          </cell>
          <cell r="I13" t="str">
            <v>L</v>
          </cell>
          <cell r="J13">
            <v>37.440000000000005</v>
          </cell>
          <cell r="K13">
            <v>0</v>
          </cell>
        </row>
        <row r="14">
          <cell r="B14">
            <v>30.212500000000009</v>
          </cell>
          <cell r="C14">
            <v>36.4</v>
          </cell>
          <cell r="D14">
            <v>25.6</v>
          </cell>
          <cell r="E14">
            <v>57.75</v>
          </cell>
          <cell r="F14">
            <v>71</v>
          </cell>
          <cell r="G14">
            <v>39</v>
          </cell>
          <cell r="H14">
            <v>33.480000000000004</v>
          </cell>
          <cell r="I14" t="str">
            <v>L</v>
          </cell>
          <cell r="J14">
            <v>77.400000000000006</v>
          </cell>
          <cell r="K14">
            <v>0</v>
          </cell>
        </row>
        <row r="15">
          <cell r="B15">
            <v>28.616666666666664</v>
          </cell>
          <cell r="C15">
            <v>36.799999999999997</v>
          </cell>
          <cell r="D15">
            <v>23</v>
          </cell>
          <cell r="E15">
            <v>61.041666666666664</v>
          </cell>
          <cell r="F15">
            <v>83</v>
          </cell>
          <cell r="G15">
            <v>35</v>
          </cell>
          <cell r="H15">
            <v>20.52</v>
          </cell>
          <cell r="I15" t="str">
            <v>S</v>
          </cell>
          <cell r="J15">
            <v>55.440000000000005</v>
          </cell>
          <cell r="K15">
            <v>0</v>
          </cell>
        </row>
        <row r="16">
          <cell r="B16">
            <v>29.929166666666671</v>
          </cell>
          <cell r="C16">
            <v>37.799999999999997</v>
          </cell>
          <cell r="D16">
            <v>24.5</v>
          </cell>
          <cell r="E16">
            <v>63.5</v>
          </cell>
          <cell r="F16">
            <v>85</v>
          </cell>
          <cell r="G16">
            <v>34</v>
          </cell>
          <cell r="H16">
            <v>11.16</v>
          </cell>
          <cell r="I16" t="str">
            <v>L</v>
          </cell>
          <cell r="J16">
            <v>27</v>
          </cell>
          <cell r="K16">
            <v>0</v>
          </cell>
        </row>
        <row r="17">
          <cell r="B17">
            <v>29.979166666666668</v>
          </cell>
          <cell r="C17">
            <v>37.200000000000003</v>
          </cell>
          <cell r="D17">
            <v>26.2</v>
          </cell>
          <cell r="E17">
            <v>61.666666666666664</v>
          </cell>
          <cell r="F17">
            <v>83</v>
          </cell>
          <cell r="G17">
            <v>37</v>
          </cell>
          <cell r="H17">
            <v>20.16</v>
          </cell>
          <cell r="I17" t="str">
            <v>SE</v>
          </cell>
          <cell r="J17">
            <v>62.639999999999993</v>
          </cell>
          <cell r="K17">
            <v>5</v>
          </cell>
        </row>
        <row r="18">
          <cell r="B18">
            <v>28.429166666666664</v>
          </cell>
          <cell r="C18">
            <v>36.1</v>
          </cell>
          <cell r="D18">
            <v>23.8</v>
          </cell>
          <cell r="E18">
            <v>68.708333333333329</v>
          </cell>
          <cell r="F18">
            <v>91</v>
          </cell>
          <cell r="G18">
            <v>34</v>
          </cell>
          <cell r="H18">
            <v>18</v>
          </cell>
          <cell r="I18" t="str">
            <v>SE</v>
          </cell>
          <cell r="J18">
            <v>49.32</v>
          </cell>
          <cell r="K18">
            <v>1.6</v>
          </cell>
        </row>
        <row r="19">
          <cell r="B19">
            <v>25.087500000000002</v>
          </cell>
          <cell r="C19">
            <v>30.4</v>
          </cell>
          <cell r="D19">
            <v>20.8</v>
          </cell>
          <cell r="E19">
            <v>67.5</v>
          </cell>
          <cell r="F19">
            <v>92</v>
          </cell>
          <cell r="G19">
            <v>36</v>
          </cell>
          <cell r="H19">
            <v>16.559999999999999</v>
          </cell>
          <cell r="I19" t="str">
            <v>SO</v>
          </cell>
          <cell r="J19">
            <v>35.28</v>
          </cell>
          <cell r="K19">
            <v>0</v>
          </cell>
        </row>
        <row r="20">
          <cell r="B20">
            <v>27.074999999999999</v>
          </cell>
          <cell r="C20">
            <v>33.1</v>
          </cell>
          <cell r="D20">
            <v>19.899999999999999</v>
          </cell>
          <cell r="E20">
            <v>51.958333333333336</v>
          </cell>
          <cell r="F20">
            <v>88</v>
          </cell>
          <cell r="G20">
            <v>27</v>
          </cell>
          <cell r="H20">
            <v>9.7200000000000006</v>
          </cell>
          <cell r="I20" t="str">
            <v>S</v>
          </cell>
          <cell r="J20">
            <v>45.36</v>
          </cell>
          <cell r="K20">
            <v>0</v>
          </cell>
        </row>
        <row r="21">
          <cell r="B21">
            <v>27.604166666666668</v>
          </cell>
          <cell r="C21">
            <v>35.5</v>
          </cell>
          <cell r="D21">
            <v>20.2</v>
          </cell>
          <cell r="E21">
            <v>54.541666666666664</v>
          </cell>
          <cell r="F21">
            <v>89</v>
          </cell>
          <cell r="G21">
            <v>28</v>
          </cell>
          <cell r="H21">
            <v>11.520000000000001</v>
          </cell>
          <cell r="I21" t="str">
            <v>NE</v>
          </cell>
          <cell r="J21">
            <v>24.48</v>
          </cell>
          <cell r="K21">
            <v>0</v>
          </cell>
        </row>
        <row r="22">
          <cell r="B22">
            <v>29.866666666666671</v>
          </cell>
          <cell r="C22">
            <v>37.4</v>
          </cell>
          <cell r="D22">
            <v>22.6</v>
          </cell>
          <cell r="E22">
            <v>48</v>
          </cell>
          <cell r="F22">
            <v>79</v>
          </cell>
          <cell r="G22">
            <v>25</v>
          </cell>
          <cell r="H22">
            <v>15.48</v>
          </cell>
          <cell r="I22" t="str">
            <v>L</v>
          </cell>
          <cell r="J22">
            <v>29.16</v>
          </cell>
          <cell r="K22">
            <v>0</v>
          </cell>
        </row>
        <row r="23">
          <cell r="B23">
            <v>30.570833333333329</v>
          </cell>
          <cell r="C23">
            <v>36</v>
          </cell>
          <cell r="D23">
            <v>25.9</v>
          </cell>
          <cell r="E23">
            <v>47.791666666666664</v>
          </cell>
          <cell r="F23">
            <v>67</v>
          </cell>
          <cell r="G23">
            <v>33</v>
          </cell>
          <cell r="H23">
            <v>19.079999999999998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30.729166666666668</v>
          </cell>
          <cell r="C24">
            <v>37.5</v>
          </cell>
          <cell r="D24">
            <v>25.8</v>
          </cell>
          <cell r="E24">
            <v>59.125</v>
          </cell>
          <cell r="F24">
            <v>85</v>
          </cell>
          <cell r="G24">
            <v>34</v>
          </cell>
          <cell r="H24">
            <v>17.64</v>
          </cell>
          <cell r="I24" t="str">
            <v>NE</v>
          </cell>
          <cell r="J24">
            <v>37.080000000000005</v>
          </cell>
          <cell r="K24">
            <v>0</v>
          </cell>
        </row>
        <row r="25">
          <cell r="B25">
            <v>30.508333333333329</v>
          </cell>
          <cell r="C25">
            <v>39.700000000000003</v>
          </cell>
          <cell r="D25">
            <v>24</v>
          </cell>
          <cell r="E25">
            <v>60.541666666666664</v>
          </cell>
          <cell r="F25">
            <v>91</v>
          </cell>
          <cell r="G25">
            <v>28</v>
          </cell>
          <cell r="H25">
            <v>21.96</v>
          </cell>
          <cell r="I25" t="str">
            <v>L</v>
          </cell>
          <cell r="J25">
            <v>59.04</v>
          </cell>
          <cell r="K25">
            <v>13.4</v>
          </cell>
        </row>
        <row r="26">
          <cell r="B26">
            <v>25.787499999999994</v>
          </cell>
          <cell r="C26">
            <v>31.1</v>
          </cell>
          <cell r="D26">
            <v>21.5</v>
          </cell>
          <cell r="E26">
            <v>58.208333333333336</v>
          </cell>
          <cell r="F26">
            <v>88</v>
          </cell>
          <cell r="G26">
            <v>29</v>
          </cell>
          <cell r="H26">
            <v>20.88</v>
          </cell>
          <cell r="I26" t="str">
            <v>SO</v>
          </cell>
          <cell r="J26">
            <v>49.680000000000007</v>
          </cell>
          <cell r="K26">
            <v>0.4</v>
          </cell>
        </row>
        <row r="27">
          <cell r="B27">
            <v>26.354166666666668</v>
          </cell>
          <cell r="C27">
            <v>34.5</v>
          </cell>
          <cell r="D27">
            <v>18.8</v>
          </cell>
          <cell r="E27">
            <v>54.833333333333336</v>
          </cell>
          <cell r="F27">
            <v>88</v>
          </cell>
          <cell r="G27">
            <v>24</v>
          </cell>
          <cell r="H27">
            <v>11.520000000000001</v>
          </cell>
          <cell r="I27" t="str">
            <v>O</v>
          </cell>
          <cell r="J27">
            <v>23.400000000000002</v>
          </cell>
          <cell r="K27">
            <v>0</v>
          </cell>
        </row>
        <row r="28">
          <cell r="B28">
            <v>30.179166666666664</v>
          </cell>
          <cell r="C28">
            <v>38.799999999999997</v>
          </cell>
          <cell r="D28">
            <v>24.3</v>
          </cell>
          <cell r="E28">
            <v>47.5</v>
          </cell>
          <cell r="F28">
            <v>69</v>
          </cell>
          <cell r="G28">
            <v>22</v>
          </cell>
          <cell r="H28">
            <v>12.96</v>
          </cell>
          <cell r="I28" t="str">
            <v>L</v>
          </cell>
          <cell r="J28">
            <v>25.92</v>
          </cell>
          <cell r="K28">
            <v>0</v>
          </cell>
        </row>
        <row r="29">
          <cell r="B29">
            <v>30.191666666666663</v>
          </cell>
          <cell r="C29">
            <v>37.6</v>
          </cell>
          <cell r="D29">
            <v>24.8</v>
          </cell>
          <cell r="E29">
            <v>54.75</v>
          </cell>
          <cell r="F29">
            <v>78</v>
          </cell>
          <cell r="G29">
            <v>32</v>
          </cell>
          <cell r="H29">
            <v>23.400000000000002</v>
          </cell>
          <cell r="I29" t="str">
            <v>L</v>
          </cell>
          <cell r="J29">
            <v>51.84</v>
          </cell>
          <cell r="K29">
            <v>2.6</v>
          </cell>
        </row>
        <row r="30">
          <cell r="B30">
            <v>28.375000000000004</v>
          </cell>
          <cell r="C30">
            <v>37.799999999999997</v>
          </cell>
          <cell r="D30">
            <v>22</v>
          </cell>
          <cell r="E30">
            <v>57.5</v>
          </cell>
          <cell r="F30">
            <v>86</v>
          </cell>
          <cell r="G30">
            <v>27</v>
          </cell>
          <cell r="H30">
            <v>23.759999999999998</v>
          </cell>
          <cell r="I30" t="str">
            <v>NO</v>
          </cell>
          <cell r="J30">
            <v>51.12</v>
          </cell>
          <cell r="K30">
            <v>0</v>
          </cell>
        </row>
        <row r="31">
          <cell r="B31">
            <v>30.291666666666661</v>
          </cell>
          <cell r="C31">
            <v>38</v>
          </cell>
          <cell r="D31">
            <v>24</v>
          </cell>
          <cell r="E31">
            <v>57.125</v>
          </cell>
          <cell r="F31">
            <v>87</v>
          </cell>
          <cell r="G31">
            <v>27</v>
          </cell>
          <cell r="H31">
            <v>10.44</v>
          </cell>
          <cell r="I31" t="str">
            <v>NE</v>
          </cell>
          <cell r="J31">
            <v>22.32</v>
          </cell>
          <cell r="K31">
            <v>0</v>
          </cell>
        </row>
        <row r="32">
          <cell r="B32">
            <v>31.208333333333329</v>
          </cell>
          <cell r="C32">
            <v>37.200000000000003</v>
          </cell>
          <cell r="D32">
            <v>24.8</v>
          </cell>
          <cell r="E32">
            <v>56.458333333333336</v>
          </cell>
          <cell r="F32">
            <v>85</v>
          </cell>
          <cell r="G32">
            <v>35</v>
          </cell>
          <cell r="H32">
            <v>13.68</v>
          </cell>
          <cell r="I32" t="str">
            <v>O</v>
          </cell>
          <cell r="J32">
            <v>38.880000000000003</v>
          </cell>
          <cell r="K32">
            <v>0.8</v>
          </cell>
        </row>
        <row r="33">
          <cell r="B33">
            <v>30.074999999999999</v>
          </cell>
          <cell r="C33">
            <v>35.299999999999997</v>
          </cell>
          <cell r="D33">
            <v>24.6</v>
          </cell>
          <cell r="E33">
            <v>55.708333333333336</v>
          </cell>
          <cell r="F33">
            <v>79</v>
          </cell>
          <cell r="G33">
            <v>33</v>
          </cell>
          <cell r="H33">
            <v>16.920000000000002</v>
          </cell>
          <cell r="I33" t="str">
            <v>SO</v>
          </cell>
          <cell r="J33">
            <v>36.36</v>
          </cell>
          <cell r="K33">
            <v>0</v>
          </cell>
        </row>
        <row r="34">
          <cell r="B34">
            <v>30.166666666666668</v>
          </cell>
          <cell r="C34">
            <v>38.200000000000003</v>
          </cell>
          <cell r="D34">
            <v>24.3</v>
          </cell>
          <cell r="E34">
            <v>58.666666666666664</v>
          </cell>
          <cell r="F34">
            <v>84</v>
          </cell>
          <cell r="G34">
            <v>28</v>
          </cell>
          <cell r="H34">
            <v>9.3600000000000012</v>
          </cell>
          <cell r="I34" t="str">
            <v>NO</v>
          </cell>
          <cell r="J34">
            <v>41.04</v>
          </cell>
          <cell r="K34">
            <v>0.6</v>
          </cell>
        </row>
        <row r="35">
          <cell r="I35" t="str">
            <v>L</v>
          </cell>
        </row>
      </sheetData>
      <sheetData sheetId="11">
        <row r="5">
          <cell r="B5">
            <v>29.074999999999999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25.087500000000002</v>
          </cell>
          <cell r="C5">
            <v>30.6</v>
          </cell>
          <cell r="D5">
            <v>20.100000000000001</v>
          </cell>
          <cell r="E5">
            <v>65.454545454545453</v>
          </cell>
          <cell r="F5">
            <v>100</v>
          </cell>
          <cell r="G5">
            <v>39</v>
          </cell>
          <cell r="H5">
            <v>11.520000000000001</v>
          </cell>
          <cell r="I5" t="str">
            <v>SE</v>
          </cell>
          <cell r="J5">
            <v>32.76</v>
          </cell>
          <cell r="K5">
            <v>0</v>
          </cell>
        </row>
        <row r="6">
          <cell r="B6">
            <v>24.229166666666668</v>
          </cell>
          <cell r="C6">
            <v>32.1</v>
          </cell>
          <cell r="D6">
            <v>16.100000000000001</v>
          </cell>
          <cell r="E6">
            <v>52.208333333333336</v>
          </cell>
          <cell r="F6">
            <v>78</v>
          </cell>
          <cell r="G6">
            <v>29</v>
          </cell>
          <cell r="H6">
            <v>10.08</v>
          </cell>
          <cell r="I6" t="str">
            <v>SE</v>
          </cell>
          <cell r="J6">
            <v>30.240000000000002</v>
          </cell>
          <cell r="K6">
            <v>0</v>
          </cell>
        </row>
        <row r="7">
          <cell r="B7">
            <v>25.474999999999998</v>
          </cell>
          <cell r="C7">
            <v>34</v>
          </cell>
          <cell r="D7">
            <v>17.600000000000001</v>
          </cell>
          <cell r="E7">
            <v>56.75</v>
          </cell>
          <cell r="F7">
            <v>80</v>
          </cell>
          <cell r="G7">
            <v>31</v>
          </cell>
          <cell r="H7">
            <v>9.3600000000000012</v>
          </cell>
          <cell r="I7" t="str">
            <v>SE</v>
          </cell>
          <cell r="J7">
            <v>22.32</v>
          </cell>
          <cell r="K7">
            <v>0</v>
          </cell>
        </row>
        <row r="8">
          <cell r="B8">
            <v>26.933333333333334</v>
          </cell>
          <cell r="C8">
            <v>34.5</v>
          </cell>
          <cell r="D8">
            <v>19.8</v>
          </cell>
          <cell r="E8">
            <v>62.916666666666664</v>
          </cell>
          <cell r="F8">
            <v>82</v>
          </cell>
          <cell r="G8">
            <v>41</v>
          </cell>
          <cell r="H8">
            <v>3.24</v>
          </cell>
          <cell r="I8" t="str">
            <v>L</v>
          </cell>
          <cell r="J8">
            <v>27.36</v>
          </cell>
          <cell r="K8">
            <v>0</v>
          </cell>
        </row>
        <row r="9">
          <cell r="B9">
            <v>26.124999999999996</v>
          </cell>
          <cell r="C9">
            <v>32.4</v>
          </cell>
          <cell r="D9">
            <v>19.7</v>
          </cell>
          <cell r="E9">
            <v>64.75</v>
          </cell>
          <cell r="F9">
            <v>100</v>
          </cell>
          <cell r="G9">
            <v>41</v>
          </cell>
          <cell r="H9">
            <v>10.8</v>
          </cell>
          <cell r="I9" t="str">
            <v>L</v>
          </cell>
          <cell r="J9">
            <v>30.96</v>
          </cell>
          <cell r="K9">
            <v>0</v>
          </cell>
        </row>
        <row r="10">
          <cell r="B10">
            <v>24.891666666666666</v>
          </cell>
          <cell r="C10">
            <v>33</v>
          </cell>
          <cell r="D10">
            <v>18.7</v>
          </cell>
          <cell r="E10">
            <v>70.650000000000006</v>
          </cell>
          <cell r="F10">
            <v>100</v>
          </cell>
          <cell r="G10">
            <v>43</v>
          </cell>
          <cell r="H10">
            <v>7.2</v>
          </cell>
          <cell r="I10" t="str">
            <v>O</v>
          </cell>
          <cell r="J10">
            <v>43.56</v>
          </cell>
          <cell r="K10">
            <v>13</v>
          </cell>
        </row>
        <row r="11">
          <cell r="B11">
            <v>24.883333333333326</v>
          </cell>
          <cell r="C11">
            <v>30.7</v>
          </cell>
          <cell r="D11">
            <v>20.8</v>
          </cell>
          <cell r="E11">
            <v>61.5</v>
          </cell>
          <cell r="F11">
            <v>91</v>
          </cell>
          <cell r="G11">
            <v>49</v>
          </cell>
          <cell r="H11">
            <v>9.3600000000000012</v>
          </cell>
          <cell r="I11" t="str">
            <v>NE</v>
          </cell>
          <cell r="J11">
            <v>29.52</v>
          </cell>
          <cell r="K11">
            <v>47.599999999999994</v>
          </cell>
        </row>
        <row r="12">
          <cell r="B12">
            <v>25.220833333333331</v>
          </cell>
          <cell r="C12">
            <v>32.1</v>
          </cell>
          <cell r="D12">
            <v>18.100000000000001</v>
          </cell>
          <cell r="E12">
            <v>65.904761904761898</v>
          </cell>
          <cell r="F12">
            <v>100</v>
          </cell>
          <cell r="G12">
            <v>45</v>
          </cell>
          <cell r="H12">
            <v>4.6800000000000006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26.4375</v>
          </cell>
          <cell r="C13">
            <v>33.1</v>
          </cell>
          <cell r="D13">
            <v>20.100000000000001</v>
          </cell>
          <cell r="E13">
            <v>66.38095238095238</v>
          </cell>
          <cell r="F13">
            <v>100</v>
          </cell>
          <cell r="G13">
            <v>43</v>
          </cell>
          <cell r="H13">
            <v>7.5600000000000005</v>
          </cell>
          <cell r="I13" t="str">
            <v>NE</v>
          </cell>
          <cell r="J13">
            <v>27.720000000000002</v>
          </cell>
          <cell r="K13">
            <v>0</v>
          </cell>
        </row>
        <row r="14">
          <cell r="B14">
            <v>27.283333333333335</v>
          </cell>
          <cell r="C14">
            <v>34.299999999999997</v>
          </cell>
          <cell r="D14">
            <v>20.7</v>
          </cell>
          <cell r="E14">
            <v>64.523809523809518</v>
          </cell>
          <cell r="F14">
            <v>100</v>
          </cell>
          <cell r="G14">
            <v>43</v>
          </cell>
          <cell r="H14">
            <v>7.2</v>
          </cell>
          <cell r="I14" t="str">
            <v>NE</v>
          </cell>
          <cell r="J14">
            <v>21.240000000000002</v>
          </cell>
          <cell r="K14">
            <v>0</v>
          </cell>
        </row>
        <row r="15">
          <cell r="B15">
            <v>27.537499999999998</v>
          </cell>
          <cell r="C15">
            <v>34.4</v>
          </cell>
          <cell r="D15">
            <v>22.2</v>
          </cell>
          <cell r="E15">
            <v>66.5</v>
          </cell>
          <cell r="F15">
            <v>100</v>
          </cell>
          <cell r="G15">
            <v>45</v>
          </cell>
          <cell r="H15">
            <v>5.7600000000000007</v>
          </cell>
          <cell r="I15" t="str">
            <v>L</v>
          </cell>
          <cell r="J15">
            <v>20.16</v>
          </cell>
          <cell r="K15">
            <v>0</v>
          </cell>
        </row>
        <row r="16">
          <cell r="B16">
            <v>28.116666666666664</v>
          </cell>
          <cell r="C16">
            <v>35.799999999999997</v>
          </cell>
          <cell r="D16">
            <v>22.2</v>
          </cell>
          <cell r="E16">
            <v>68.857142857142861</v>
          </cell>
          <cell r="F16">
            <v>100</v>
          </cell>
          <cell r="G16">
            <v>43</v>
          </cell>
          <cell r="H16">
            <v>14.76</v>
          </cell>
          <cell r="I16" t="str">
            <v>S</v>
          </cell>
          <cell r="J16">
            <v>46.440000000000005</v>
          </cell>
          <cell r="K16">
            <v>0</v>
          </cell>
        </row>
        <row r="17">
          <cell r="B17">
            <v>26.479166666666668</v>
          </cell>
          <cell r="C17">
            <v>35.200000000000003</v>
          </cell>
          <cell r="D17">
            <v>23.4</v>
          </cell>
          <cell r="E17">
            <v>76.045454545454547</v>
          </cell>
          <cell r="F17">
            <v>100</v>
          </cell>
          <cell r="G17">
            <v>47</v>
          </cell>
          <cell r="H17">
            <v>3.9600000000000004</v>
          </cell>
          <cell r="I17" t="str">
            <v>L</v>
          </cell>
          <cell r="J17">
            <v>35.64</v>
          </cell>
          <cell r="K17">
            <v>0.60000000000000009</v>
          </cell>
        </row>
        <row r="18">
          <cell r="B18">
            <v>24.150000000000006</v>
          </cell>
          <cell r="C18">
            <v>29</v>
          </cell>
          <cell r="D18">
            <v>21.2</v>
          </cell>
          <cell r="E18">
            <v>81</v>
          </cell>
          <cell r="F18">
            <v>100</v>
          </cell>
          <cell r="G18">
            <v>67</v>
          </cell>
          <cell r="H18">
            <v>12.24</v>
          </cell>
          <cell r="I18" t="str">
            <v>L</v>
          </cell>
          <cell r="J18">
            <v>72.360000000000014</v>
          </cell>
          <cell r="K18">
            <v>24.4</v>
          </cell>
        </row>
        <row r="19">
          <cell r="B19">
            <v>24.583333333333329</v>
          </cell>
          <cell r="C19">
            <v>29.8</v>
          </cell>
          <cell r="D19">
            <v>21.8</v>
          </cell>
          <cell r="E19">
            <v>65.75</v>
          </cell>
          <cell r="F19">
            <v>100</v>
          </cell>
          <cell r="G19">
            <v>52</v>
          </cell>
          <cell r="H19">
            <v>10.08</v>
          </cell>
          <cell r="I19" t="str">
            <v>SO</v>
          </cell>
          <cell r="J19">
            <v>25.92</v>
          </cell>
          <cell r="K19">
            <v>2.0000000000000004</v>
          </cell>
        </row>
        <row r="20">
          <cell r="B20">
            <v>24.866666666666664</v>
          </cell>
          <cell r="C20">
            <v>32.1</v>
          </cell>
          <cell r="D20">
            <v>18.7</v>
          </cell>
          <cell r="E20">
            <v>66.875</v>
          </cell>
          <cell r="F20">
            <v>100</v>
          </cell>
          <cell r="G20">
            <v>39</v>
          </cell>
          <cell r="H20">
            <v>1.4400000000000002</v>
          </cell>
          <cell r="I20" t="str">
            <v>SE</v>
          </cell>
          <cell r="J20">
            <v>13.68</v>
          </cell>
          <cell r="K20">
            <v>0</v>
          </cell>
        </row>
        <row r="21">
          <cell r="B21">
            <v>24.733333333333334</v>
          </cell>
          <cell r="C21">
            <v>32.799999999999997</v>
          </cell>
          <cell r="D21">
            <v>16.5</v>
          </cell>
          <cell r="E21">
            <v>62.826086956521742</v>
          </cell>
          <cell r="F21">
            <v>100</v>
          </cell>
          <cell r="G21">
            <v>36</v>
          </cell>
          <cell r="H21">
            <v>0.72000000000000008</v>
          </cell>
          <cell r="I21" t="str">
            <v>SE</v>
          </cell>
          <cell r="J21">
            <v>20.52</v>
          </cell>
          <cell r="K21">
            <v>0</v>
          </cell>
        </row>
        <row r="22">
          <cell r="B22">
            <v>26.137499999999999</v>
          </cell>
          <cell r="C22">
            <v>34.6</v>
          </cell>
          <cell r="D22">
            <v>19.100000000000001</v>
          </cell>
          <cell r="E22">
            <v>63.958333333333336</v>
          </cell>
          <cell r="F22">
            <v>100</v>
          </cell>
          <cell r="G22">
            <v>34</v>
          </cell>
          <cell r="H22">
            <v>9</v>
          </cell>
          <cell r="I22" t="str">
            <v>SE</v>
          </cell>
          <cell r="J22">
            <v>25.2</v>
          </cell>
          <cell r="K22">
            <v>0</v>
          </cell>
        </row>
        <row r="23">
          <cell r="B23">
            <v>26.962500000000002</v>
          </cell>
          <cell r="C23">
            <v>34.299999999999997</v>
          </cell>
          <cell r="D23">
            <v>21</v>
          </cell>
          <cell r="E23">
            <v>61.583333333333336</v>
          </cell>
          <cell r="F23">
            <v>77</v>
          </cell>
          <cell r="G23">
            <v>43</v>
          </cell>
          <cell r="H23">
            <v>4.32</v>
          </cell>
          <cell r="I23" t="str">
            <v>SE</v>
          </cell>
          <cell r="J23">
            <v>21.6</v>
          </cell>
          <cell r="K23">
            <v>0</v>
          </cell>
        </row>
        <row r="24">
          <cell r="B24">
            <v>27.245833333333337</v>
          </cell>
          <cell r="C24">
            <v>35.1</v>
          </cell>
          <cell r="D24">
            <v>19.7</v>
          </cell>
          <cell r="E24">
            <v>62.833333333333336</v>
          </cell>
          <cell r="F24">
            <v>82</v>
          </cell>
          <cell r="G24">
            <v>44</v>
          </cell>
          <cell r="H24">
            <v>14.4</v>
          </cell>
          <cell r="I24" t="str">
            <v>SE</v>
          </cell>
          <cell r="J24">
            <v>30.6</v>
          </cell>
          <cell r="K24">
            <v>0</v>
          </cell>
        </row>
        <row r="25">
          <cell r="B25">
            <v>29.752631578947366</v>
          </cell>
          <cell r="C25">
            <v>36</v>
          </cell>
          <cell r="D25">
            <v>22.9</v>
          </cell>
          <cell r="E25">
            <v>63.555555555555557</v>
          </cell>
          <cell r="F25">
            <v>100</v>
          </cell>
          <cell r="G25">
            <v>44</v>
          </cell>
          <cell r="H25">
            <v>16.559999999999999</v>
          </cell>
          <cell r="I25" t="str">
            <v>N</v>
          </cell>
          <cell r="J25">
            <v>36.72</v>
          </cell>
          <cell r="K25">
            <v>0</v>
          </cell>
        </row>
        <row r="26">
          <cell r="B26">
            <v>24.974999999999994</v>
          </cell>
          <cell r="C26">
            <v>28.7</v>
          </cell>
          <cell r="D26">
            <v>21.8</v>
          </cell>
          <cell r="E26">
            <v>71.357142857142861</v>
          </cell>
          <cell r="F26">
            <v>100</v>
          </cell>
          <cell r="G26">
            <v>57</v>
          </cell>
          <cell r="H26">
            <v>19.440000000000001</v>
          </cell>
          <cell r="I26" t="str">
            <v>O</v>
          </cell>
          <cell r="J26">
            <v>40.680000000000007</v>
          </cell>
          <cell r="K26">
            <v>23.399999999999995</v>
          </cell>
        </row>
        <row r="27">
          <cell r="B27">
            <v>23.583333333333329</v>
          </cell>
          <cell r="C27">
            <v>31.2</v>
          </cell>
          <cell r="D27">
            <v>16.600000000000001</v>
          </cell>
          <cell r="E27">
            <v>73.521739130434781</v>
          </cell>
          <cell r="F27">
            <v>100</v>
          </cell>
          <cell r="G27">
            <v>45</v>
          </cell>
          <cell r="H27">
            <v>4.6800000000000006</v>
          </cell>
          <cell r="I27" t="str">
            <v>NO</v>
          </cell>
          <cell r="J27">
            <v>20.52</v>
          </cell>
          <cell r="K27">
            <v>0.2</v>
          </cell>
        </row>
        <row r="28">
          <cell r="B28">
            <v>25.295833333333334</v>
          </cell>
          <cell r="C28">
            <v>33.700000000000003</v>
          </cell>
          <cell r="D28">
            <v>17.600000000000001</v>
          </cell>
          <cell r="E28">
            <v>62.666666666666664</v>
          </cell>
          <cell r="F28">
            <v>100</v>
          </cell>
          <cell r="G28">
            <v>39</v>
          </cell>
          <cell r="H28">
            <v>12.96</v>
          </cell>
          <cell r="I28" t="str">
            <v>SO</v>
          </cell>
          <cell r="J28">
            <v>25.2</v>
          </cell>
          <cell r="K28">
            <v>0</v>
          </cell>
        </row>
        <row r="29">
          <cell r="B29">
            <v>25.662500000000005</v>
          </cell>
          <cell r="C29">
            <v>34.299999999999997</v>
          </cell>
          <cell r="D29">
            <v>17.100000000000001</v>
          </cell>
          <cell r="E29">
            <v>66.047619047619051</v>
          </cell>
          <cell r="F29">
            <v>100</v>
          </cell>
          <cell r="G29">
            <v>43</v>
          </cell>
          <cell r="H29">
            <v>6.12</v>
          </cell>
          <cell r="I29" t="str">
            <v>NO</v>
          </cell>
          <cell r="J29">
            <v>21.240000000000002</v>
          </cell>
          <cell r="K29">
            <v>0</v>
          </cell>
        </row>
        <row r="30">
          <cell r="B30">
            <v>28.054166666666671</v>
          </cell>
          <cell r="C30">
            <v>35.4</v>
          </cell>
          <cell r="D30">
            <v>21.2</v>
          </cell>
          <cell r="E30">
            <v>66.913043478260875</v>
          </cell>
          <cell r="F30">
            <v>100</v>
          </cell>
          <cell r="G30">
            <v>45</v>
          </cell>
          <cell r="H30">
            <v>4.6800000000000006</v>
          </cell>
          <cell r="I30" t="str">
            <v>O</v>
          </cell>
          <cell r="J30">
            <v>24.840000000000003</v>
          </cell>
          <cell r="K30">
            <v>0</v>
          </cell>
        </row>
        <row r="31">
          <cell r="B31">
            <v>27.862499999999997</v>
          </cell>
          <cell r="C31">
            <v>35.4</v>
          </cell>
          <cell r="D31">
            <v>21</v>
          </cell>
          <cell r="E31">
            <v>66.826086956521735</v>
          </cell>
          <cell r="F31">
            <v>100</v>
          </cell>
          <cell r="G31">
            <v>45</v>
          </cell>
          <cell r="H31">
            <v>4.32</v>
          </cell>
          <cell r="I31" t="str">
            <v>L</v>
          </cell>
          <cell r="J31">
            <v>20.52</v>
          </cell>
          <cell r="K31">
            <v>0</v>
          </cell>
        </row>
        <row r="32">
          <cell r="B32">
            <v>27.437500000000011</v>
          </cell>
          <cell r="C32">
            <v>34.200000000000003</v>
          </cell>
          <cell r="D32">
            <v>22.4</v>
          </cell>
          <cell r="E32">
            <v>69.083333333333329</v>
          </cell>
          <cell r="F32">
            <v>82</v>
          </cell>
          <cell r="G32">
            <v>54</v>
          </cell>
          <cell r="H32">
            <v>8.2799999999999994</v>
          </cell>
          <cell r="I32" t="str">
            <v>L</v>
          </cell>
          <cell r="J32">
            <v>36.72</v>
          </cell>
          <cell r="K32">
            <v>1.2</v>
          </cell>
        </row>
        <row r="33">
          <cell r="B33">
            <v>27.308333333333334</v>
          </cell>
          <cell r="C33">
            <v>35.6</v>
          </cell>
          <cell r="D33">
            <v>21</v>
          </cell>
          <cell r="E33">
            <v>64.647058823529406</v>
          </cell>
          <cell r="F33">
            <v>100</v>
          </cell>
          <cell r="G33">
            <v>41</v>
          </cell>
          <cell r="H33">
            <v>6.84</v>
          </cell>
          <cell r="I33" t="str">
            <v>O</v>
          </cell>
          <cell r="J33">
            <v>32.76</v>
          </cell>
          <cell r="K33">
            <v>0</v>
          </cell>
        </row>
        <row r="34">
          <cell r="B34">
            <v>27.511999999999997</v>
          </cell>
          <cell r="C34">
            <v>35.9</v>
          </cell>
          <cell r="D34">
            <v>20.5</v>
          </cell>
          <cell r="E34">
            <v>66.72</v>
          </cell>
          <cell r="F34">
            <v>100</v>
          </cell>
          <cell r="G34">
            <v>42</v>
          </cell>
          <cell r="H34">
            <v>11.879999999999999</v>
          </cell>
          <cell r="I34" t="str">
            <v>NO</v>
          </cell>
          <cell r="J34">
            <v>32.04</v>
          </cell>
          <cell r="K34">
            <v>0.2</v>
          </cell>
        </row>
        <row r="35">
          <cell r="I35" t="str">
            <v>SE</v>
          </cell>
        </row>
      </sheetData>
      <sheetData sheetId="11">
        <row r="5">
          <cell r="B5">
            <v>26.334782608695654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16" width="5.42578125" style="2" bestFit="1" customWidth="1"/>
    <col min="17" max="31" width="5.42578125" style="2" customWidth="1"/>
    <col min="32" max="32" width="6.5703125" style="18" bestFit="1" customWidth="1"/>
    <col min="33" max="33" width="9.140625" style="1"/>
  </cols>
  <sheetData>
    <row r="1" spans="1:33" ht="20.100000000000001" customHeight="1" thickBot="1" x14ac:dyDescent="0.25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3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11"/>
    </row>
    <row r="3" spans="1:33" s="5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40</v>
      </c>
      <c r="AG3" s="12"/>
    </row>
    <row r="4" spans="1:33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  <c r="AG4" s="12"/>
    </row>
    <row r="5" spans="1:33" s="5" customFormat="1" ht="20.100000000000001" customHeight="1" thickTop="1" x14ac:dyDescent="0.2">
      <c r="A5" s="9" t="s">
        <v>47</v>
      </c>
      <c r="B5" s="42">
        <f>[1]Novembro!$B$5</f>
        <v>21.879166666666666</v>
      </c>
      <c r="C5" s="42">
        <f>[1]Novembro!$B$6</f>
        <v>21.537499999999998</v>
      </c>
      <c r="D5" s="42">
        <f>[1]Novembro!$B$7</f>
        <v>22.683333333333337</v>
      </c>
      <c r="E5" s="42">
        <f>[1]Novembro!$B$8</f>
        <v>24.824999999999999</v>
      </c>
      <c r="F5" s="42">
        <f>[1]Novembro!$B$9</f>
        <v>26.695833333333329</v>
      </c>
      <c r="G5" s="42">
        <f>[1]Novembro!$B$10</f>
        <v>25.166666666666668</v>
      </c>
      <c r="H5" s="42">
        <f>[1]Novembro!$B$11</f>
        <v>24.604166666666668</v>
      </c>
      <c r="I5" s="42">
        <f>[1]Novembro!$B$12</f>
        <v>25.958333333333332</v>
      </c>
      <c r="J5" s="42">
        <f>[1]Novembro!$B$13</f>
        <v>27.44583333333334</v>
      </c>
      <c r="K5" s="42">
        <f>[1]Novembro!$B$14</f>
        <v>28.120833333333334</v>
      </c>
      <c r="L5" s="42">
        <f>[1]Novembro!$B$15</f>
        <v>28.404166666666669</v>
      </c>
      <c r="M5" s="42">
        <f>[1]Novembro!$B$16</f>
        <v>28.774999999999995</v>
      </c>
      <c r="N5" s="42">
        <f>[1]Novembro!$B$17</f>
        <v>25.991666666666671</v>
      </c>
      <c r="O5" s="42">
        <f>[1]Novembro!$B$18</f>
        <v>21.258333333333333</v>
      </c>
      <c r="P5" s="42">
        <f>[1]Novembro!$B$19</f>
        <v>23.658333333333328</v>
      </c>
      <c r="Q5" s="42">
        <f>[1]Novembro!$B$20</f>
        <v>24.141666666666666</v>
      </c>
      <c r="R5" s="42">
        <f>[1]Novembro!$B$21</f>
        <v>24.108333333333331</v>
      </c>
      <c r="S5" s="42">
        <f>[1]Novembro!$B$22</f>
        <v>24.612499999999997</v>
      </c>
      <c r="T5" s="42">
        <f>[1]Novembro!$B$23</f>
        <v>23.866666666666671</v>
      </c>
      <c r="U5" s="42">
        <f>[1]Novembro!$B$24</f>
        <v>24.679166666666664</v>
      </c>
      <c r="V5" s="42">
        <f>[1]Novembro!$B$25</f>
        <v>25.570833333333329</v>
      </c>
      <c r="W5" s="42">
        <f>[1]Novembro!$B$26</f>
        <v>24.024999999999995</v>
      </c>
      <c r="X5" s="42">
        <f>[1]Novembro!$B$27</f>
        <v>23.345833333333331</v>
      </c>
      <c r="Y5" s="42">
        <f>[1]Novembro!$B$28</f>
        <v>25.654166666666665</v>
      </c>
      <c r="Z5" s="42">
        <f>[1]Novembro!$B$29</f>
        <v>27.091666666666669</v>
      </c>
      <c r="AA5" s="42">
        <f>[1]Novembro!$B$30</f>
        <v>27.737500000000001</v>
      </c>
      <c r="AB5" s="42">
        <f>[1]Novembro!$B$31</f>
        <v>27.308333333333337</v>
      </c>
      <c r="AC5" s="42">
        <f>[1]Novembro!$B$32</f>
        <v>28.191666666666659</v>
      </c>
      <c r="AD5" s="42">
        <f>[1]Novembro!$B$33</f>
        <v>27.475000000000005</v>
      </c>
      <c r="AE5" s="42">
        <f>[1]Novembro!$B$34</f>
        <v>28.691666666666666</v>
      </c>
      <c r="AF5" s="43">
        <f t="shared" ref="AF5:AF29" si="1">AVERAGE(B5:AE5)</f>
        <v>25.450138888888887</v>
      </c>
      <c r="AG5" s="12"/>
    </row>
    <row r="6" spans="1:33" ht="17.100000000000001" customHeight="1" x14ac:dyDescent="0.2">
      <c r="A6" s="9" t="s">
        <v>0</v>
      </c>
      <c r="B6" s="3">
        <f>[2]Novembro!$B$5</f>
        <v>20.108333333333338</v>
      </c>
      <c r="C6" s="3">
        <f>[2]Novembro!$B$6</f>
        <v>19.583333333333332</v>
      </c>
      <c r="D6" s="3">
        <f>[2]Novembro!$B$7</f>
        <v>20.191666666666666</v>
      </c>
      <c r="E6" s="3">
        <f>[2]Novembro!$B$8</f>
        <v>23.05416666666666</v>
      </c>
      <c r="F6" s="3">
        <f>[2]Novembro!$B$9</f>
        <v>23.145833333333332</v>
      </c>
      <c r="G6" s="3">
        <f>[2]Novembro!$B$10</f>
        <v>19.474999999999998</v>
      </c>
      <c r="H6" s="3">
        <f>[2]Novembro!$B$11</f>
        <v>22.079166666666666</v>
      </c>
      <c r="I6" s="3">
        <f>[2]Novembro!$B$12</f>
        <v>25.012499999999999</v>
      </c>
      <c r="J6" s="3">
        <f>[2]Novembro!$B$13</f>
        <v>25.845833333333335</v>
      </c>
      <c r="K6" s="3">
        <f>[2]Novembro!$B$14</f>
        <v>24.69583333333334</v>
      </c>
      <c r="L6" s="3">
        <f>[2]Novembro!$B$15</f>
        <v>25.354166666666668</v>
      </c>
      <c r="M6" s="3">
        <f>[2]Novembro!$B$16</f>
        <v>25.070833333333336</v>
      </c>
      <c r="N6" s="3">
        <f>[2]Novembro!$B$17</f>
        <v>21.983333333333334</v>
      </c>
      <c r="O6" s="3">
        <f>[2]Novembro!$B$18</f>
        <v>18.929166666666667</v>
      </c>
      <c r="P6" s="3">
        <f>[2]Novembro!$B$19</f>
        <v>20.095833333333339</v>
      </c>
      <c r="Q6" s="3">
        <f>[2]Novembro!$B$20</f>
        <v>20.720833333333335</v>
      </c>
      <c r="R6" s="3">
        <f>[2]Novembro!$B$21</f>
        <v>22.604166666666668</v>
      </c>
      <c r="S6" s="3">
        <f>[2]Novembro!$B$22</f>
        <v>23.091666666666665</v>
      </c>
      <c r="T6" s="3">
        <f>[2]Novembro!$B$23</f>
        <v>23.083333333333332</v>
      </c>
      <c r="U6" s="3">
        <f>[2]Novembro!$B$24</f>
        <v>22.858333333333334</v>
      </c>
      <c r="V6" s="3">
        <f>[2]Novembro!$B$25</f>
        <v>24.504166666666663</v>
      </c>
      <c r="W6" s="3">
        <f>[2]Novembro!$B$26</f>
        <v>20.045833333333334</v>
      </c>
      <c r="X6" s="3">
        <f>[2]Novembro!$B$27</f>
        <v>22.220833333333331</v>
      </c>
      <c r="Y6" s="3">
        <f>[2]Novembro!$B$28</f>
        <v>24.308333333333337</v>
      </c>
      <c r="Z6" s="3">
        <f>[2]Novembro!$B$29</f>
        <v>25.650000000000002</v>
      </c>
      <c r="AA6" s="3">
        <f>[2]Novembro!$B$30</f>
        <v>26.283333333333328</v>
      </c>
      <c r="AB6" s="3">
        <f>[2]Novembro!$B$31</f>
        <v>26.737499999999997</v>
      </c>
      <c r="AC6" s="3">
        <f>[2]Novembro!$B$32</f>
        <v>26.583333333333329</v>
      </c>
      <c r="AD6" s="3">
        <f>[2]Novembro!$B$33</f>
        <v>26.829166666666669</v>
      </c>
      <c r="AE6" s="3">
        <f>[2]Novembro!$B$34</f>
        <v>27.062499999999996</v>
      </c>
      <c r="AF6" s="16">
        <f t="shared" si="1"/>
        <v>23.240277777777774</v>
      </c>
    </row>
    <row r="7" spans="1:33" ht="17.100000000000001" customHeight="1" x14ac:dyDescent="0.2">
      <c r="A7" s="9" t="s">
        <v>1</v>
      </c>
      <c r="B7" s="3">
        <f>[3]Novembro!$B$5</f>
        <v>24.291666666666668</v>
      </c>
      <c r="C7" s="3">
        <f>[3]Novembro!$B$6</f>
        <v>23.512499999999999</v>
      </c>
      <c r="D7" s="3">
        <f>[3]Novembro!$B$7</f>
        <v>25.512500000000003</v>
      </c>
      <c r="E7" s="3">
        <f>[3]Novembro!$B$8</f>
        <v>28.683333333333326</v>
      </c>
      <c r="F7" s="3">
        <f>[3]Novembro!$B$9</f>
        <v>28.795833333333334</v>
      </c>
      <c r="G7" s="3">
        <f>[3]Novembro!$B$10</f>
        <v>24.341666666666658</v>
      </c>
      <c r="H7" s="3">
        <f>[3]Novembro!$B$11</f>
        <v>25.608333333333324</v>
      </c>
      <c r="I7" s="3">
        <f>[3]Novembro!$B$12</f>
        <v>27.266666666666669</v>
      </c>
      <c r="J7" s="3">
        <f>[3]Novembro!$B$13</f>
        <v>28.400000000000002</v>
      </c>
      <c r="K7" s="3">
        <f>[3]Novembro!$B$14</f>
        <v>28.05</v>
      </c>
      <c r="L7" s="3">
        <f>[3]Novembro!$B$15</f>
        <v>27.987499999999997</v>
      </c>
      <c r="M7" s="3">
        <f>[3]Novembro!$B$16</f>
        <v>29.374999999999989</v>
      </c>
      <c r="N7" s="3">
        <f>[3]Novembro!$B$17</f>
        <v>28.129166666666666</v>
      </c>
      <c r="O7" s="3">
        <f>[3]Novembro!$B$18</f>
        <v>23.808333333333341</v>
      </c>
      <c r="P7" s="3">
        <f>[3]Novembro!$B$19</f>
        <v>23.887500000000003</v>
      </c>
      <c r="Q7" s="3">
        <f>[3]Novembro!$B$20</f>
        <v>24.558333333333326</v>
      </c>
      <c r="R7" s="3">
        <f>[3]Novembro!$B$21</f>
        <v>25.141666666666666</v>
      </c>
      <c r="S7" s="3">
        <f>[3]Novembro!$B$22</f>
        <v>27.120833333333337</v>
      </c>
      <c r="T7" s="3">
        <f>[3]Novembro!$B$23</f>
        <v>27.662499999999998</v>
      </c>
      <c r="U7" s="3">
        <f>[3]Novembro!$B$24</f>
        <v>28.845833333333335</v>
      </c>
      <c r="V7" s="3">
        <f>[3]Novembro!$B$25</f>
        <v>29.07083333333334</v>
      </c>
      <c r="W7" s="3">
        <f>[3]Novembro!$B$26</f>
        <v>24.516666666666676</v>
      </c>
      <c r="X7" s="3">
        <f>[3]Novembro!$B$27</f>
        <v>23.641666666666666</v>
      </c>
      <c r="Y7" s="3">
        <f>[3]Novembro!$B$28</f>
        <v>25.904166666666669</v>
      </c>
      <c r="Z7" s="3">
        <f>[3]Novembro!$B$29</f>
        <v>27.416666666666671</v>
      </c>
      <c r="AA7" s="3">
        <f>[3]Novembro!$B$30</f>
        <v>30.108333333333331</v>
      </c>
      <c r="AB7" s="3">
        <f>[3]Novembro!$B$31</f>
        <v>30.104166666666668</v>
      </c>
      <c r="AC7" s="3">
        <f>[3]Novembro!$B$32</f>
        <v>30.629166666666666</v>
      </c>
      <c r="AD7" s="3">
        <f>[3]Novembro!$B$33</f>
        <v>29.862499999999997</v>
      </c>
      <c r="AE7" s="3">
        <f>[3]Novembro!$B$34</f>
        <v>29.929166666666664</v>
      </c>
      <c r="AF7" s="16">
        <f t="shared" si="1"/>
        <v>27.072083333333332</v>
      </c>
    </row>
    <row r="8" spans="1:33" ht="17.100000000000001" customHeight="1" x14ac:dyDescent="0.2">
      <c r="A8" s="9" t="s">
        <v>49</v>
      </c>
      <c r="B8" s="3">
        <f>[4]Novembro!$B$5</f>
        <v>21.766666666666666</v>
      </c>
      <c r="C8" s="3">
        <f>[4]Novembro!$B$6</f>
        <v>22.191666666666666</v>
      </c>
      <c r="D8" s="3">
        <f>[4]Novembro!$B$7</f>
        <v>23.095833333333335</v>
      </c>
      <c r="E8" s="3">
        <f>[4]Novembro!$B$8</f>
        <v>26.275000000000002</v>
      </c>
      <c r="F8" s="3">
        <f>[4]Novembro!$B$9</f>
        <v>23.754166666666663</v>
      </c>
      <c r="G8" s="3">
        <f>[4]Novembro!$B$10</f>
        <v>21.950000000000003</v>
      </c>
      <c r="H8" s="3">
        <f>[4]Novembro!$B$11</f>
        <v>24.966666666666665</v>
      </c>
      <c r="I8" s="3">
        <f>[4]Novembro!$B$12</f>
        <v>26.570833333333336</v>
      </c>
      <c r="J8" s="3">
        <f>[4]Novembro!$B$13</f>
        <v>28.045833333333334</v>
      </c>
      <c r="K8" s="3">
        <f>[4]Novembro!$B$14</f>
        <v>24.925000000000001</v>
      </c>
      <c r="L8" s="3">
        <f>[4]Novembro!$B$15</f>
        <v>24.416666666666668</v>
      </c>
      <c r="M8" s="3">
        <f>[4]Novembro!$B$16</f>
        <v>26.483333333333334</v>
      </c>
      <c r="N8" s="3">
        <f>[4]Novembro!$B$17</f>
        <v>26.2</v>
      </c>
      <c r="O8" s="3">
        <f>[4]Novembro!$B$18</f>
        <v>20.841666666666672</v>
      </c>
      <c r="P8" s="3">
        <f>[4]Novembro!$B$19</f>
        <v>22.041666666666668</v>
      </c>
      <c r="Q8" s="3">
        <f>[4]Novembro!$B$20</f>
        <v>22.462499999999995</v>
      </c>
      <c r="R8" s="3">
        <f>[4]Novembro!$B$21</f>
        <v>24.075000000000003</v>
      </c>
      <c r="S8" s="3">
        <f>[4]Novembro!$B$22</f>
        <v>25.775000000000002</v>
      </c>
      <c r="T8" s="3">
        <f>[4]Novembro!$B$23</f>
        <v>26.391666666666666</v>
      </c>
      <c r="U8" s="3">
        <f>[4]Novembro!$B$24</f>
        <v>27.399999999999995</v>
      </c>
      <c r="V8" s="3">
        <f>[4]Novembro!$B$25</f>
        <v>26.266666666666669</v>
      </c>
      <c r="W8" s="3">
        <f>[4]Novembro!$B$26</f>
        <v>20.695833333333333</v>
      </c>
      <c r="X8" s="3">
        <f>[4]Novembro!$B$27</f>
        <v>23.845833333333331</v>
      </c>
      <c r="Y8" s="3">
        <f>[4]Novembro!$B$28</f>
        <v>25.216666666666669</v>
      </c>
      <c r="Z8" s="3">
        <f>[4]Novembro!$B$29</f>
        <v>26.362500000000001</v>
      </c>
      <c r="AA8" s="3">
        <f>[4]Novembro!$B$30</f>
        <v>27.425000000000001</v>
      </c>
      <c r="AB8" s="3">
        <f>[4]Novembro!$B$31</f>
        <v>27.979166666666671</v>
      </c>
      <c r="AC8" s="3">
        <f>[4]Novembro!$B$32</f>
        <v>28.908333333333331</v>
      </c>
      <c r="AD8" s="3">
        <f>[4]Novembro!$B$33</f>
        <v>27.666666666666661</v>
      </c>
      <c r="AE8" s="3">
        <f>[4]Novembro!$B$34</f>
        <v>27.883333333333329</v>
      </c>
      <c r="AF8" s="16">
        <f t="shared" si="1"/>
        <v>25.062638888888884</v>
      </c>
    </row>
    <row r="9" spans="1:33" ht="17.100000000000001" customHeight="1" x14ac:dyDescent="0.2">
      <c r="A9" s="9" t="s">
        <v>2</v>
      </c>
      <c r="B9" s="3">
        <f>[5]Novembro!$B$5</f>
        <v>21.795833333333331</v>
      </c>
      <c r="C9" s="3">
        <f>[5]Novembro!$B$6</f>
        <v>22.012500000000003</v>
      </c>
      <c r="D9" s="3">
        <f>[5]Novembro!$B$7</f>
        <v>24.112500000000001</v>
      </c>
      <c r="E9" s="3">
        <f>[5]Novembro!$B$8</f>
        <v>27.233333333333334</v>
      </c>
      <c r="F9" s="3">
        <f>[5]Novembro!$B$9</f>
        <v>26.983333333333334</v>
      </c>
      <c r="G9" s="3">
        <f>[5]Novembro!$B$10</f>
        <v>23.662499999999998</v>
      </c>
      <c r="H9" s="3">
        <f>[5]Novembro!$B$11</f>
        <v>23.170833333333334</v>
      </c>
      <c r="I9" s="3">
        <f>[5]Novembro!$B$12</f>
        <v>25.075000000000003</v>
      </c>
      <c r="J9" s="3">
        <f>[5]Novembro!$B$13</f>
        <v>26.258333333333329</v>
      </c>
      <c r="K9" s="3">
        <f>[5]Novembro!$B$14</f>
        <v>26.758333333333329</v>
      </c>
      <c r="L9" s="3">
        <f>[5]Novembro!$B$15</f>
        <v>26.579166666666662</v>
      </c>
      <c r="M9" s="3">
        <f>[5]Novembro!$B$16</f>
        <v>27.345833333333335</v>
      </c>
      <c r="N9" s="3">
        <f>[5]Novembro!$B$17</f>
        <v>25.691666666666666</v>
      </c>
      <c r="O9" s="3">
        <f>[5]Novembro!$B$18</f>
        <v>22.083333333333332</v>
      </c>
      <c r="P9" s="3">
        <f>[5]Novembro!$B$19</f>
        <v>21.991666666666664</v>
      </c>
      <c r="Q9" s="3">
        <f>[5]Novembro!$B$20</f>
        <v>22.587500000000002</v>
      </c>
      <c r="R9" s="3">
        <f>[5]Novembro!$B$21</f>
        <v>24.370833333333334</v>
      </c>
      <c r="S9" s="3">
        <f>[5]Novembro!$B$22</f>
        <v>26.279166666666669</v>
      </c>
      <c r="T9" s="3">
        <f>[5]Novembro!$B$23</f>
        <v>26.258333333333329</v>
      </c>
      <c r="U9" s="3">
        <f>[5]Novembro!$B$24</f>
        <v>27.012500000000003</v>
      </c>
      <c r="V9" s="3">
        <f>[5]Novembro!$B$25</f>
        <v>27.875000000000004</v>
      </c>
      <c r="W9" s="3">
        <f>[5]Novembro!$B$26</f>
        <v>22.191666666666663</v>
      </c>
      <c r="X9" s="3">
        <f>[5]Novembro!$B$27</f>
        <v>21.691666666666666</v>
      </c>
      <c r="Y9" s="3">
        <f>[5]Novembro!$B$28</f>
        <v>24.3125</v>
      </c>
      <c r="Z9" s="3">
        <f>[5]Novembro!$B$29</f>
        <v>26.337499999999995</v>
      </c>
      <c r="AA9" s="3">
        <f>[5]Novembro!$B$30</f>
        <v>28.212499999999995</v>
      </c>
      <c r="AB9" s="3">
        <f>[5]Novembro!$B$31</f>
        <v>28.679166666666664</v>
      </c>
      <c r="AC9" s="3">
        <f>[5]Novembro!$B$32</f>
        <v>28.558333333333337</v>
      </c>
      <c r="AD9" s="3">
        <f>[5]Novembro!$B$33</f>
        <v>28.270833333333329</v>
      </c>
      <c r="AE9" s="3">
        <f>[5]Novembro!$B$34</f>
        <v>28.595833333333331</v>
      </c>
      <c r="AF9" s="16">
        <f t="shared" si="1"/>
        <v>25.399583333333336</v>
      </c>
    </row>
    <row r="10" spans="1:33" ht="17.100000000000001" customHeight="1" x14ac:dyDescent="0.2">
      <c r="A10" s="9" t="s">
        <v>3</v>
      </c>
      <c r="B10" s="3">
        <f>[6]Novembro!$B$5</f>
        <v>22.650000000000002</v>
      </c>
      <c r="C10" s="3">
        <f>[6]Novembro!$B$6</f>
        <v>22.416666666666668</v>
      </c>
      <c r="D10" s="3">
        <f>[6]Novembro!$B$7</f>
        <v>24.07083333333334</v>
      </c>
      <c r="E10" s="3">
        <f>[6]Novembro!$B$8</f>
        <v>26.229166666666668</v>
      </c>
      <c r="F10" s="3">
        <f>[6]Novembro!$B$9</f>
        <v>26.104166666666668</v>
      </c>
      <c r="G10" s="3">
        <f>[6]Novembro!$B$10</f>
        <v>23.733333333333334</v>
      </c>
      <c r="H10" s="3">
        <f>[6]Novembro!$B$11</f>
        <v>22.845833333333331</v>
      </c>
      <c r="I10" s="3">
        <f>[6]Novembro!$B$12</f>
        <v>23.895833333333332</v>
      </c>
      <c r="J10" s="3">
        <f>[6]Novembro!$B$13</f>
        <v>25.408333333333331</v>
      </c>
      <c r="K10" s="3">
        <f>[6]Novembro!$B$14</f>
        <v>25.987500000000001</v>
      </c>
      <c r="L10" s="3">
        <f>[6]Novembro!$B$15</f>
        <v>26.920833333333331</v>
      </c>
      <c r="M10" s="3">
        <f>[6]Novembro!$B$16</f>
        <v>27.883333333333336</v>
      </c>
      <c r="N10" s="3">
        <f>[6]Novembro!$B$17</f>
        <v>25.74166666666666</v>
      </c>
      <c r="O10" s="3">
        <f>[6]Novembro!$B$18</f>
        <v>23.420833333333331</v>
      </c>
      <c r="P10" s="3">
        <f>[6]Novembro!$B$19</f>
        <v>23.137499999999999</v>
      </c>
      <c r="Q10" s="3">
        <f>[6]Novembro!$B$20</f>
        <v>21.433333333333337</v>
      </c>
      <c r="R10" s="3">
        <f>[6]Novembro!$B$21</f>
        <v>23.037500000000005</v>
      </c>
      <c r="S10" s="3">
        <f>[6]Novembro!$B$22</f>
        <v>25.104166666666668</v>
      </c>
      <c r="T10" s="3">
        <f>[6]Novembro!$B$23</f>
        <v>25.404166666666665</v>
      </c>
      <c r="U10" s="3">
        <f>[6]Novembro!$B$24</f>
        <v>25.891666666666662</v>
      </c>
      <c r="V10" s="3">
        <f>[6]Novembro!$B$25</f>
        <v>24.412499999999998</v>
      </c>
      <c r="W10" s="3">
        <f>[6]Novembro!$B$26</f>
        <v>24.029166666666669</v>
      </c>
      <c r="X10" s="3">
        <f>[6]Novembro!$B$27</f>
        <v>24.150000000000002</v>
      </c>
      <c r="Y10" s="3">
        <f>[6]Novembro!$B$28</f>
        <v>25.104166666666661</v>
      </c>
      <c r="Z10" s="3">
        <f>[6]Novembro!$B$29</f>
        <v>26.3125</v>
      </c>
      <c r="AA10" s="3">
        <f>[6]Novembro!$B$30</f>
        <v>27.308333333333334</v>
      </c>
      <c r="AB10" s="3">
        <f>[6]Novembro!$B$31</f>
        <v>27.2</v>
      </c>
      <c r="AC10" s="3">
        <f>[6]Novembro!$B$32</f>
        <v>27.1875</v>
      </c>
      <c r="AD10" s="3">
        <f>[6]Novembro!$B$33</f>
        <v>26.283333333333331</v>
      </c>
      <c r="AE10" s="3">
        <f>[6]Novembro!$B$34</f>
        <v>25.662500000000005</v>
      </c>
      <c r="AF10" s="16">
        <f t="shared" si="1"/>
        <v>24.965555555555557</v>
      </c>
    </row>
    <row r="11" spans="1:33" ht="17.100000000000001" customHeight="1" x14ac:dyDescent="0.2">
      <c r="A11" s="9" t="s">
        <v>4</v>
      </c>
      <c r="B11" s="3">
        <f>[7]Novembro!$B$5</f>
        <v>20.395833333333339</v>
      </c>
      <c r="C11" s="3">
        <f>[7]Novembro!$B$6</f>
        <v>20.233333333333338</v>
      </c>
      <c r="D11" s="3">
        <f>[7]Novembro!$B$7</f>
        <v>22.766666666666669</v>
      </c>
      <c r="E11" s="3">
        <f>[7]Novembro!$B$8</f>
        <v>24.3</v>
      </c>
      <c r="F11" s="3">
        <f>[7]Novembro!$B$9</f>
        <v>23.975000000000005</v>
      </c>
      <c r="G11" s="3">
        <f>[7]Novembro!$B$10</f>
        <v>22.439130434782605</v>
      </c>
      <c r="H11" s="3">
        <f>[7]Novembro!$B$11</f>
        <v>20.683999999999997</v>
      </c>
      <c r="I11" s="3">
        <f>[7]Novembro!$B$12</f>
        <v>21.241666666666667</v>
      </c>
      <c r="J11" s="3">
        <f>[7]Novembro!$B$13</f>
        <v>22.979166666666668</v>
      </c>
      <c r="K11" s="3">
        <f>[7]Novembro!$B$14</f>
        <v>23.608333333333345</v>
      </c>
      <c r="L11" s="3">
        <f>[7]Novembro!$B$15</f>
        <v>25.183333333333334</v>
      </c>
      <c r="M11" s="3">
        <f>[7]Novembro!$B$16</f>
        <v>25.083333333333329</v>
      </c>
      <c r="N11" s="3">
        <f>[7]Novembro!$B$17</f>
        <v>23.150000000000002</v>
      </c>
      <c r="O11" s="3">
        <f>[7]Novembro!$B$18</f>
        <v>21.716666666666669</v>
      </c>
      <c r="P11" s="3">
        <f>[7]Novembro!$B$19</f>
        <v>20.991666666666671</v>
      </c>
      <c r="Q11" s="3">
        <f>[7]Novembro!$B$20</f>
        <v>21.433333333333337</v>
      </c>
      <c r="R11" s="3">
        <f>[7]Novembro!$B$21</f>
        <v>23.037500000000005</v>
      </c>
      <c r="S11" s="3">
        <f>[7]Novembro!$B$22</f>
        <v>24.041666666666668</v>
      </c>
      <c r="T11" s="3">
        <f>[7]Novembro!$B$23</f>
        <v>24.012499999999992</v>
      </c>
      <c r="U11" s="3">
        <f>[7]Novembro!$B$24</f>
        <v>24.700000000000003</v>
      </c>
      <c r="V11" s="3">
        <f>[7]Novembro!$B$25</f>
        <v>24.549999999999997</v>
      </c>
      <c r="W11" s="3">
        <f>[7]Novembro!$B$26</f>
        <v>22.349999999999998</v>
      </c>
      <c r="X11" s="3">
        <f>[7]Novembro!$B$27</f>
        <v>21.445833333333329</v>
      </c>
      <c r="Y11" s="3">
        <f>[7]Novembro!$B$28</f>
        <v>23.429166666666671</v>
      </c>
      <c r="Z11" s="3">
        <f>[7]Novembro!$B$29</f>
        <v>25.345833333333335</v>
      </c>
      <c r="AA11" s="3">
        <f>[7]Novembro!$B$30</f>
        <v>26.641666666666666</v>
      </c>
      <c r="AB11" s="3">
        <f>[7]Novembro!$B$31</f>
        <v>24.7</v>
      </c>
      <c r="AC11" s="3">
        <f>[7]Novembro!$B$32</f>
        <v>23.933333333333337</v>
      </c>
      <c r="AD11" s="3">
        <f>[7]Novembro!$B$33</f>
        <v>24.895833333333329</v>
      </c>
      <c r="AE11" s="3">
        <f>[7]Novembro!$B$34</f>
        <v>23.650000000000002</v>
      </c>
      <c r="AF11" s="16">
        <f t="shared" si="1"/>
        <v>23.230493236714985</v>
      </c>
    </row>
    <row r="12" spans="1:33" ht="17.100000000000001" customHeight="1" x14ac:dyDescent="0.2">
      <c r="A12" s="9" t="s">
        <v>5</v>
      </c>
      <c r="B12" s="3">
        <f>[8]Novembro!$B$5</f>
        <v>26.612500000000001</v>
      </c>
      <c r="C12" s="3">
        <f>[8]Novembro!$B$6</f>
        <v>27.345833333333331</v>
      </c>
      <c r="D12" s="3">
        <f>[8]Novembro!$B$7</f>
        <v>29.220833333333331</v>
      </c>
      <c r="E12" s="3">
        <f>[8]Novembro!$B$8</f>
        <v>29.866666666666664</v>
      </c>
      <c r="F12" s="3">
        <f>[8]Novembro!$B$9</f>
        <v>29.104166666666661</v>
      </c>
      <c r="G12" s="3">
        <f>[8]Novembro!$B$10</f>
        <v>27.458333333333332</v>
      </c>
      <c r="H12" s="3">
        <f>[8]Novembro!$B$11</f>
        <v>27.516666666666669</v>
      </c>
      <c r="I12" s="3">
        <f>[8]Novembro!$B$12</f>
        <v>28.8</v>
      </c>
      <c r="J12" s="3">
        <f>[8]Novembro!$B$13</f>
        <v>30.091666666666665</v>
      </c>
      <c r="K12" s="3">
        <f>[8]Novembro!$B$14</f>
        <v>30.212500000000009</v>
      </c>
      <c r="L12" s="3">
        <f>[8]Novembro!$B$15</f>
        <v>28.616666666666664</v>
      </c>
      <c r="M12" s="3">
        <f>[8]Novembro!$B$16</f>
        <v>29.929166666666671</v>
      </c>
      <c r="N12" s="3">
        <f>[8]Novembro!$B$17</f>
        <v>29.979166666666668</v>
      </c>
      <c r="O12" s="3">
        <f>[8]Novembro!$B$18</f>
        <v>28.429166666666664</v>
      </c>
      <c r="P12" s="3">
        <f>[8]Novembro!$B$19</f>
        <v>25.087500000000002</v>
      </c>
      <c r="Q12" s="3">
        <f>[8]Novembro!$B$20</f>
        <v>27.074999999999999</v>
      </c>
      <c r="R12" s="3">
        <f>[8]Novembro!$B$21</f>
        <v>27.604166666666668</v>
      </c>
      <c r="S12" s="3">
        <f>[8]Novembro!$B$22</f>
        <v>29.866666666666671</v>
      </c>
      <c r="T12" s="3">
        <f>[8]Novembro!$B$23</f>
        <v>30.570833333333329</v>
      </c>
      <c r="U12" s="3">
        <f>[8]Novembro!$B$24</f>
        <v>30.729166666666668</v>
      </c>
      <c r="V12" s="3">
        <f>[8]Novembro!$B$25</f>
        <v>30.508333333333329</v>
      </c>
      <c r="W12" s="3">
        <f>[8]Novembro!$B$26</f>
        <v>25.787499999999994</v>
      </c>
      <c r="X12" s="3">
        <f>[8]Novembro!$B$27</f>
        <v>26.354166666666668</v>
      </c>
      <c r="Y12" s="3">
        <f>[8]Novembro!$B$28</f>
        <v>30.179166666666664</v>
      </c>
      <c r="Z12" s="3">
        <f>[8]Novembro!$B$29</f>
        <v>30.191666666666663</v>
      </c>
      <c r="AA12" s="3">
        <f>[8]Novembro!$B$30</f>
        <v>28.375000000000004</v>
      </c>
      <c r="AB12" s="3">
        <f>[8]Novembro!$B$31</f>
        <v>30.291666666666661</v>
      </c>
      <c r="AC12" s="3">
        <f>[8]Novembro!$B$32</f>
        <v>31.208333333333329</v>
      </c>
      <c r="AD12" s="3">
        <f>[8]Novembro!$B$33</f>
        <v>30.074999999999999</v>
      </c>
      <c r="AE12" s="3">
        <f>[8]Novembro!$B$34</f>
        <v>30.166666666666668</v>
      </c>
      <c r="AF12" s="16">
        <f t="shared" si="1"/>
        <v>28.908472222222223</v>
      </c>
    </row>
    <row r="13" spans="1:33" ht="17.100000000000001" customHeight="1" x14ac:dyDescent="0.2">
      <c r="A13" s="9" t="s">
        <v>6</v>
      </c>
      <c r="B13" s="3">
        <f>[9]Novembro!$B$5</f>
        <v>25.087500000000002</v>
      </c>
      <c r="C13" s="3">
        <f>[9]Novembro!$B$6</f>
        <v>24.229166666666668</v>
      </c>
      <c r="D13" s="3">
        <f>[9]Novembro!$B$7</f>
        <v>25.474999999999998</v>
      </c>
      <c r="E13" s="3">
        <f>[9]Novembro!$B$8</f>
        <v>26.933333333333334</v>
      </c>
      <c r="F13" s="3">
        <f>[9]Novembro!$B$9</f>
        <v>26.124999999999996</v>
      </c>
      <c r="G13" s="3">
        <f>[9]Novembro!$B$10</f>
        <v>24.891666666666666</v>
      </c>
      <c r="H13" s="3">
        <f>[9]Novembro!$B$11</f>
        <v>24.883333333333326</v>
      </c>
      <c r="I13" s="3">
        <f>[9]Novembro!$B$12</f>
        <v>25.220833333333331</v>
      </c>
      <c r="J13" s="3">
        <f>[9]Novembro!$B$13</f>
        <v>26.4375</v>
      </c>
      <c r="K13" s="3">
        <f>[9]Novembro!$B$14</f>
        <v>27.283333333333335</v>
      </c>
      <c r="L13" s="3">
        <f>[9]Novembro!$B$15</f>
        <v>27.537499999999998</v>
      </c>
      <c r="M13" s="3">
        <f>[9]Novembro!$B$16</f>
        <v>28.116666666666664</v>
      </c>
      <c r="N13" s="3">
        <f>[9]Novembro!$B$17</f>
        <v>26.479166666666668</v>
      </c>
      <c r="O13" s="3">
        <f>[9]Novembro!$B$18</f>
        <v>24.150000000000006</v>
      </c>
      <c r="P13" s="3">
        <f>[9]Novembro!$B$19</f>
        <v>24.583333333333329</v>
      </c>
      <c r="Q13" s="3">
        <f>[9]Novembro!$B$20</f>
        <v>24.866666666666664</v>
      </c>
      <c r="R13" s="3">
        <f>[9]Novembro!$B$21</f>
        <v>24.733333333333334</v>
      </c>
      <c r="S13" s="3">
        <f>[9]Novembro!$B$22</f>
        <v>26.137499999999999</v>
      </c>
      <c r="T13" s="3">
        <f>[9]Novembro!$B$23</f>
        <v>26.962500000000002</v>
      </c>
      <c r="U13" s="3">
        <f>[9]Novembro!$B$24</f>
        <v>27.245833333333337</v>
      </c>
      <c r="V13" s="3">
        <f>[9]Novembro!$B$25</f>
        <v>29.752631578947366</v>
      </c>
      <c r="W13" s="3">
        <f>[9]Novembro!$B$26</f>
        <v>24.974999999999994</v>
      </c>
      <c r="X13" s="3">
        <f>[9]Novembro!$B$27</f>
        <v>23.583333333333329</v>
      </c>
      <c r="Y13" s="3">
        <f>[9]Novembro!$B$28</f>
        <v>25.295833333333334</v>
      </c>
      <c r="Z13" s="3">
        <f>[9]Novembro!$B$29</f>
        <v>25.662500000000005</v>
      </c>
      <c r="AA13" s="3">
        <f>[9]Novembro!$B$30</f>
        <v>28.054166666666671</v>
      </c>
      <c r="AB13" s="3">
        <f>[9]Novembro!$B$31</f>
        <v>27.862499999999997</v>
      </c>
      <c r="AC13" s="3">
        <f>[9]Novembro!$B$32</f>
        <v>27.437500000000011</v>
      </c>
      <c r="AD13" s="3">
        <f>[9]Novembro!$B$33</f>
        <v>27.308333333333334</v>
      </c>
      <c r="AE13" s="3">
        <f>[9]Novembro!$B$34</f>
        <v>27.511999999999997</v>
      </c>
      <c r="AF13" s="16">
        <f t="shared" si="1"/>
        <v>26.160765497076017</v>
      </c>
    </row>
    <row r="14" spans="1:33" ht="17.100000000000001" customHeight="1" x14ac:dyDescent="0.2">
      <c r="A14" s="9" t="s">
        <v>7</v>
      </c>
      <c r="B14" s="3">
        <f>[10]Novembro!$B$5</f>
        <v>20.695833333333336</v>
      </c>
      <c r="C14" s="3">
        <f>[10]Novembro!$B$6</f>
        <v>20.299999999999997</v>
      </c>
      <c r="D14" s="3">
        <f>[10]Novembro!$B$7</f>
        <v>22.104166666666668</v>
      </c>
      <c r="E14" s="3">
        <f>[10]Novembro!$B$8</f>
        <v>24.849999999999994</v>
      </c>
      <c r="F14" s="3">
        <f>[10]Novembro!$B$9</f>
        <v>26.008333333333336</v>
      </c>
      <c r="G14" s="3">
        <f>[10]Novembro!$B$10</f>
        <v>20.425000000000001</v>
      </c>
      <c r="H14" s="3">
        <f>[10]Novembro!$B$11</f>
        <v>22.816666666666666</v>
      </c>
      <c r="I14" s="3">
        <f>[10]Novembro!$B$12</f>
        <v>25.329166666666666</v>
      </c>
      <c r="J14" s="3">
        <f>[10]Novembro!$B$13</f>
        <v>26.941666666666666</v>
      </c>
      <c r="K14" s="3">
        <f>[10]Novembro!$B$14</f>
        <v>25.362500000000001</v>
      </c>
      <c r="L14" s="3">
        <f>[10]Novembro!$B$15</f>
        <v>26.487500000000008</v>
      </c>
      <c r="M14" s="3">
        <f>[10]Novembro!$B$16</f>
        <v>27.462500000000002</v>
      </c>
      <c r="N14" s="3">
        <f>[10]Novembro!$B$17</f>
        <v>24.204166666666662</v>
      </c>
      <c r="O14" s="3">
        <f>[10]Novembro!$B$18</f>
        <v>18.758333333333329</v>
      </c>
      <c r="P14" s="3">
        <f>[10]Novembro!$B$19</f>
        <v>20.233333333333334</v>
      </c>
      <c r="Q14" s="3">
        <f>[10]Novembro!$B$20</f>
        <v>20.983333333333331</v>
      </c>
      <c r="R14" s="3">
        <f>[10]Novembro!$B$21</f>
        <v>23.354166666666668</v>
      </c>
      <c r="S14" s="3">
        <f>[10]Novembro!$B$22</f>
        <v>24.608333333333331</v>
      </c>
      <c r="T14" s="3">
        <f>[10]Novembro!$B$23</f>
        <v>24.333333333333339</v>
      </c>
      <c r="U14" s="3">
        <f>[10]Novembro!$B$24</f>
        <v>24.379166666666666</v>
      </c>
      <c r="V14" s="3">
        <f>[10]Novembro!$B$25</f>
        <v>25.899999999999995</v>
      </c>
      <c r="W14" s="3">
        <f>[10]Novembro!$B$26</f>
        <v>20.779166666666669</v>
      </c>
      <c r="X14" s="3">
        <f>[10]Novembro!$B$27</f>
        <v>21.924999999999997</v>
      </c>
      <c r="Y14" s="3">
        <f>[10]Novembro!$B$28</f>
        <v>25.454166666666669</v>
      </c>
      <c r="Z14" s="3">
        <f>[10]Novembro!$B$29</f>
        <v>27.004166666666663</v>
      </c>
      <c r="AA14" s="3">
        <f>[10]Novembro!$B$30</f>
        <v>28.324999999999999</v>
      </c>
      <c r="AB14" s="3">
        <f>[10]Novembro!$B$31</f>
        <v>27.9375</v>
      </c>
      <c r="AC14" s="3">
        <f>[10]Novembro!$B$32</f>
        <v>27.912499999999998</v>
      </c>
      <c r="AD14" s="3">
        <f>[10]Novembro!$B$33</f>
        <v>27.745833333333337</v>
      </c>
      <c r="AE14" s="3">
        <f>[10]Novembro!$B$34</f>
        <v>27.716666666666669</v>
      </c>
      <c r="AF14" s="16">
        <f t="shared" si="1"/>
        <v>24.344583333333336</v>
      </c>
    </row>
    <row r="15" spans="1:33" ht="17.100000000000001" customHeight="1" x14ac:dyDescent="0.2">
      <c r="A15" s="9" t="s">
        <v>8</v>
      </c>
      <c r="B15" s="3">
        <f>[11]Novembro!$B$5</f>
        <v>20.270833333333339</v>
      </c>
      <c r="C15" s="3">
        <f>[11]Novembro!$B$6</f>
        <v>20.299999999999997</v>
      </c>
      <c r="D15" s="3">
        <f>[11]Novembro!$B$7</f>
        <v>20.708333333333339</v>
      </c>
      <c r="E15" s="3">
        <f>[11]Novembro!$B$8</f>
        <v>22.512499999999999</v>
      </c>
      <c r="F15" s="3">
        <f>[11]Novembro!$B$9</f>
        <v>24.400000000000002</v>
      </c>
      <c r="G15" s="3">
        <f>[11]Novembro!$B$10</f>
        <v>20.370833333333334</v>
      </c>
      <c r="H15" s="3">
        <f>[11]Novembro!$B$11</f>
        <v>23.333333333333332</v>
      </c>
      <c r="I15" s="3">
        <f>[11]Novembro!$B$12</f>
        <v>25.224999999999998</v>
      </c>
      <c r="J15" s="3">
        <f>[11]Novembro!$B$13</f>
        <v>26.695833333333329</v>
      </c>
      <c r="K15" s="3">
        <f>[11]Novembro!$B$14</f>
        <v>26.066666666666674</v>
      </c>
      <c r="L15" s="3">
        <f>[11]Novembro!$B$15</f>
        <v>27.075000000000003</v>
      </c>
      <c r="M15" s="3">
        <f>[11]Novembro!$B$16</f>
        <v>26.525000000000002</v>
      </c>
      <c r="N15" s="3">
        <f>[11]Novembro!$B$17</f>
        <v>21.529166666666669</v>
      </c>
      <c r="O15" s="3">
        <f>[11]Novembro!$B$18</f>
        <v>19.858333333333331</v>
      </c>
      <c r="P15" s="3">
        <f>[11]Novembro!$B$19</f>
        <v>21.395833333333332</v>
      </c>
      <c r="Q15" s="3">
        <f>[11]Novembro!$B$20</f>
        <v>21.383333333333329</v>
      </c>
      <c r="R15" s="3">
        <f>[11]Novembro!$B$21</f>
        <v>22.841666666666669</v>
      </c>
      <c r="S15" s="3">
        <f>[11]Novembro!$B$22</f>
        <v>23.875000000000004</v>
      </c>
      <c r="T15" s="3">
        <f>[11]Novembro!$B$23</f>
        <v>23.537499999999998</v>
      </c>
      <c r="U15" s="3">
        <f>[11]Novembro!$B$24</f>
        <v>22.845833333333331</v>
      </c>
      <c r="V15" s="3">
        <f>[11]Novembro!$B$25</f>
        <v>23.308333333333334</v>
      </c>
      <c r="W15" s="3">
        <f>[11]Novembro!$B$26</f>
        <v>21.133333333333333</v>
      </c>
      <c r="X15" s="3">
        <f>[11]Novembro!$B$27</f>
        <v>22.087500000000006</v>
      </c>
      <c r="Y15" s="3">
        <f>[11]Novembro!$B$28</f>
        <v>24.991666666666671</v>
      </c>
      <c r="Z15" s="3">
        <f>[11]Novembro!$B$29</f>
        <v>26.624999999999996</v>
      </c>
      <c r="AA15" s="3">
        <f>[11]Novembro!$B$30</f>
        <v>27.374999999999996</v>
      </c>
      <c r="AB15" s="3">
        <f>[11]Novembro!$B$31</f>
        <v>26.820833333333336</v>
      </c>
      <c r="AC15" s="3">
        <f>[11]Novembro!$B$32</f>
        <v>26.829166666666666</v>
      </c>
      <c r="AD15" s="3">
        <f>[11]Novembro!$B$33</f>
        <v>27.195833333333336</v>
      </c>
      <c r="AE15" s="3">
        <f>[11]Novembro!$B$34</f>
        <v>26.395833333333332</v>
      </c>
      <c r="AF15" s="16">
        <f t="shared" si="1"/>
        <v>23.783750000000001</v>
      </c>
    </row>
    <row r="16" spans="1:33" ht="17.100000000000001" customHeight="1" x14ac:dyDescent="0.2">
      <c r="A16" s="9" t="s">
        <v>9</v>
      </c>
      <c r="B16" s="3">
        <f>[12]Novembro!$B$5</f>
        <v>20.762500000000003</v>
      </c>
      <c r="C16" s="3">
        <f>[12]Novembro!$B$6</f>
        <v>20.566666666666666</v>
      </c>
      <c r="D16" s="3">
        <f>[12]Novembro!$B$7</f>
        <v>22.008333333333336</v>
      </c>
      <c r="E16" s="3">
        <f>[12]Novembro!$B$8</f>
        <v>24.054166666666671</v>
      </c>
      <c r="F16" s="3">
        <f>[12]Novembro!$B$9</f>
        <v>26.516666666666676</v>
      </c>
      <c r="G16" s="3">
        <f>[12]Novembro!$B$10</f>
        <v>22.437499999999996</v>
      </c>
      <c r="H16" s="3">
        <f>[12]Novembro!$B$11</f>
        <v>23.804166666666664</v>
      </c>
      <c r="I16" s="3">
        <f>[12]Novembro!$B$12</f>
        <v>25.850000000000005</v>
      </c>
      <c r="J16" s="3">
        <f>[12]Novembro!$B$13</f>
        <v>27.283333333333331</v>
      </c>
      <c r="K16" s="3">
        <f>[12]Novembro!$B$14</f>
        <v>27.587500000000002</v>
      </c>
      <c r="L16" s="3">
        <f>[12]Novembro!$B$15</f>
        <v>28.612499999999997</v>
      </c>
      <c r="M16" s="3">
        <f>[12]Novembro!$B$16</f>
        <v>29.408333333333331</v>
      </c>
      <c r="N16" s="3">
        <f>[12]Novembro!$B$17</f>
        <v>24.195833333333336</v>
      </c>
      <c r="O16" s="3">
        <f>[12]Novembro!$B$18</f>
        <v>19.645833333333332</v>
      </c>
      <c r="P16" s="3">
        <f>[12]Novembro!$B$19</f>
        <v>21.633333333333329</v>
      </c>
      <c r="Q16" s="3">
        <f>[12]Novembro!$B$20</f>
        <v>21.895833333333332</v>
      </c>
      <c r="R16" s="3">
        <f>[12]Novembro!$B$21</f>
        <v>23.166666666666668</v>
      </c>
      <c r="S16" s="3">
        <f>[12]Novembro!$B$22</f>
        <v>24.520833333333332</v>
      </c>
      <c r="T16" s="3">
        <f>[12]Novembro!$B$23</f>
        <v>24.2</v>
      </c>
      <c r="U16" s="3">
        <f>[12]Novembro!$B$24</f>
        <v>24.237500000000001</v>
      </c>
      <c r="V16" s="3">
        <f>[12]Novembro!$B$25</f>
        <v>23.308333333333334</v>
      </c>
      <c r="W16" s="3">
        <f>[12]Novembro!$B$26</f>
        <v>21.133333333333333</v>
      </c>
      <c r="X16" s="3">
        <f>[12]Novembro!$B$27</f>
        <v>22.537499999999998</v>
      </c>
      <c r="Y16" s="3">
        <f>[12]Novembro!$B$28</f>
        <v>26.183333333333334</v>
      </c>
      <c r="Z16" s="3">
        <f>[12]Novembro!$B$29</f>
        <v>27.658333333333335</v>
      </c>
      <c r="AA16" s="3">
        <f>[12]Novembro!$B$30</f>
        <v>28.920833333333331</v>
      </c>
      <c r="AB16" s="3">
        <f>[12]Novembro!$B$31</f>
        <v>28.070833333333336</v>
      </c>
      <c r="AC16" s="3">
        <f>[12]Novembro!$B$32</f>
        <v>27.870833333333337</v>
      </c>
      <c r="AD16" s="3">
        <f>[12]Novembro!$B$33</f>
        <v>28.379166666666663</v>
      </c>
      <c r="AE16" s="3">
        <f>[12]Novembro!$B$34</f>
        <v>28.570833333333329</v>
      </c>
      <c r="AF16" s="16">
        <f t="shared" si="1"/>
        <v>24.83402777777777</v>
      </c>
    </row>
    <row r="17" spans="1:33" ht="17.100000000000001" customHeight="1" x14ac:dyDescent="0.2">
      <c r="A17" s="9" t="s">
        <v>50</v>
      </c>
      <c r="B17" s="3">
        <f>[13]Novembro!$B$5</f>
        <v>23.433333333333337</v>
      </c>
      <c r="C17" s="3">
        <f>[13]Novembro!$B$6</f>
        <v>23.558333333333337</v>
      </c>
      <c r="D17" s="3">
        <f>[13]Novembro!$B$7</f>
        <v>24.858333333333331</v>
      </c>
      <c r="E17" s="3">
        <f>[13]Novembro!$B$8</f>
        <v>27.754166666666659</v>
      </c>
      <c r="F17" s="3">
        <f>[13]Novembro!$B$9</f>
        <v>27.145833333333329</v>
      </c>
      <c r="G17" s="3">
        <f>[13]Novembro!$B$10</f>
        <v>24.216666666666669</v>
      </c>
      <c r="H17" s="3">
        <f>[13]Novembro!$B$11</f>
        <v>25.183333333333334</v>
      </c>
      <c r="I17" s="3">
        <f>[13]Novembro!$B$12</f>
        <v>27.129166666666666</v>
      </c>
      <c r="J17" s="3">
        <f>[13]Novembro!$B$13</f>
        <v>28.583333333333339</v>
      </c>
      <c r="K17" s="3">
        <f>[13]Novembro!$B$14</f>
        <v>27.137499999999992</v>
      </c>
      <c r="L17" s="3">
        <f>[13]Novembro!$B$15</f>
        <v>25.608333333333324</v>
      </c>
      <c r="M17" s="3">
        <f>[13]Novembro!$B$16</f>
        <v>28.166666666666668</v>
      </c>
      <c r="N17" s="3">
        <f>[13]Novembro!$B$17</f>
        <v>27.983333333333331</v>
      </c>
      <c r="O17" s="3">
        <f>[13]Novembro!$B$18</f>
        <v>21.195833333333333</v>
      </c>
      <c r="P17" s="3">
        <f>[13]Novembro!$B$19</f>
        <v>22.720833333333335</v>
      </c>
      <c r="Q17" s="3">
        <f>[13]Novembro!$B$20</f>
        <v>23.795833333333334</v>
      </c>
      <c r="R17" s="3">
        <f>[13]Novembro!$B$21</f>
        <v>25.133333333333329</v>
      </c>
      <c r="S17" s="3">
        <f>[13]Novembro!$B$22</f>
        <v>27.099999999999998</v>
      </c>
      <c r="T17" s="3">
        <f>[13]Novembro!$B$23</f>
        <v>27.500000000000004</v>
      </c>
      <c r="U17" s="3">
        <f>[13]Novembro!$B$24</f>
        <v>28.008333333333336</v>
      </c>
      <c r="V17" s="3">
        <f>[13]Novembro!$B$25</f>
        <v>27.670833333333334</v>
      </c>
      <c r="W17" s="3">
        <f>[13]Novembro!$B$26</f>
        <v>22.362500000000001</v>
      </c>
      <c r="X17" s="3">
        <f>[13]Novembro!$B$27</f>
        <v>23.675000000000001</v>
      </c>
      <c r="Y17" s="3">
        <f>[13]Novembro!$B$28</f>
        <v>25.866666666666671</v>
      </c>
      <c r="Z17" s="3">
        <f>[13]Novembro!$B$29</f>
        <v>26.950000000000003</v>
      </c>
      <c r="AA17" s="3">
        <f>[13]Novembro!$B$30</f>
        <v>29.383333333333329</v>
      </c>
      <c r="AB17" s="3">
        <f>[13]Novembro!$B$31</f>
        <v>29.737499999999997</v>
      </c>
      <c r="AC17" s="3">
        <f>[13]Novembro!$B$32</f>
        <v>30.341666666666665</v>
      </c>
      <c r="AD17" s="3">
        <f>[13]Novembro!$B$33</f>
        <v>29.4375</v>
      </c>
      <c r="AE17" s="3">
        <f>[13]Novembro!$B$34</f>
        <v>28.158333333333335</v>
      </c>
      <c r="AF17" s="16">
        <f t="shared" si="1"/>
        <v>26.326527777777777</v>
      </c>
    </row>
    <row r="18" spans="1:33" ht="17.100000000000001" customHeight="1" x14ac:dyDescent="0.2">
      <c r="A18" s="9" t="s">
        <v>10</v>
      </c>
      <c r="B18" s="3">
        <f>[14]Novembro!$B$5</f>
        <v>20.866666666666664</v>
      </c>
      <c r="C18" s="3">
        <f>[14]Novembro!$B$6</f>
        <v>20.475000000000005</v>
      </c>
      <c r="D18" s="3">
        <f>[14]Novembro!$B$7</f>
        <v>21.475000000000005</v>
      </c>
      <c r="E18" s="3">
        <f>[14]Novembro!$B$8</f>
        <v>23.770833333333329</v>
      </c>
      <c r="F18" s="3">
        <f>[14]Novembro!$B$9</f>
        <v>25.695833333333336</v>
      </c>
      <c r="G18" s="3">
        <f>[14]Novembro!$B$10</f>
        <v>20.366666666666671</v>
      </c>
      <c r="H18" s="3">
        <f>[14]Novembro!$B$11</f>
        <v>23.433333333333334</v>
      </c>
      <c r="I18" s="3">
        <f>[14]Novembro!$B$12</f>
        <v>25.891666666666662</v>
      </c>
      <c r="J18" s="3">
        <f>[14]Novembro!$B$13</f>
        <v>27.745833333333341</v>
      </c>
      <c r="K18" s="3">
        <f>[14]Novembro!$B$14</f>
        <v>26.579166666666662</v>
      </c>
      <c r="L18" s="3">
        <f>[14]Novembro!$B$15</f>
        <v>26.937500000000004</v>
      </c>
      <c r="M18" s="3">
        <f>[14]Novembro!$B$16</f>
        <v>27.3</v>
      </c>
      <c r="N18" s="3">
        <f>[14]Novembro!$B$17</f>
        <v>22.754166666666666</v>
      </c>
      <c r="O18" s="3">
        <f>[14]Novembro!$B$18</f>
        <v>19.770833333333332</v>
      </c>
      <c r="P18" s="3">
        <f>[14]Novembro!$B$19</f>
        <v>20.766666666666662</v>
      </c>
      <c r="Q18" s="3">
        <f>[14]Novembro!$B$20</f>
        <v>21.262500000000003</v>
      </c>
      <c r="R18" s="3">
        <f>[14]Novembro!$B$21</f>
        <v>22.945833333333329</v>
      </c>
      <c r="S18" s="3">
        <f>[14]Novembro!$B$22</f>
        <v>23.704166666666666</v>
      </c>
      <c r="T18" s="3">
        <f>[14]Novembro!$B$23</f>
        <v>24.416666666666671</v>
      </c>
      <c r="U18" s="3">
        <f>[14]Novembro!$B$24</f>
        <v>24.445833333333336</v>
      </c>
      <c r="V18" s="3">
        <f>[14]Novembro!$B$25</f>
        <v>25.545833333333334</v>
      </c>
      <c r="W18" s="3">
        <f>[14]Novembro!$B$26</f>
        <v>20.858333333333334</v>
      </c>
      <c r="X18" s="3">
        <f>[14]Novembro!$B$27</f>
        <v>22.595833333333331</v>
      </c>
      <c r="Y18" s="3">
        <f>[14]Novembro!$B$28</f>
        <v>25.1875</v>
      </c>
      <c r="Z18" s="3">
        <f>[14]Novembro!$B$29</f>
        <v>26.524999999999995</v>
      </c>
      <c r="AA18" s="3">
        <f>[14]Novembro!$B$30</f>
        <v>27.416666666666668</v>
      </c>
      <c r="AB18" s="3">
        <f>[14]Novembro!$B$31</f>
        <v>27.708333333333329</v>
      </c>
      <c r="AC18" s="3">
        <f>[14]Novembro!$B$32</f>
        <v>27.725000000000005</v>
      </c>
      <c r="AD18" s="3">
        <f>[14]Novembro!$B$33</f>
        <v>27.729166666666657</v>
      </c>
      <c r="AE18" s="3">
        <f>[14]Novembro!$B$34</f>
        <v>27.366666666666671</v>
      </c>
      <c r="AF18" s="16">
        <f t="shared" si="1"/>
        <v>24.308749999999996</v>
      </c>
    </row>
    <row r="19" spans="1:33" ht="17.100000000000001" customHeight="1" x14ac:dyDescent="0.2">
      <c r="A19" s="9" t="s">
        <v>11</v>
      </c>
      <c r="B19" s="3">
        <f>[15]Novembro!$B$5</f>
        <v>21.125</v>
      </c>
      <c r="C19" s="3">
        <f>[15]Novembro!$B$6</f>
        <v>20.791666666666668</v>
      </c>
      <c r="D19" s="3">
        <f>[15]Novembro!$B$7</f>
        <v>22.099999999999998</v>
      </c>
      <c r="E19" s="3">
        <f>[15]Novembro!$B$8</f>
        <v>24.420833333333338</v>
      </c>
      <c r="F19" s="3">
        <f>[15]Novembro!$B$9</f>
        <v>26.158333333333335</v>
      </c>
      <c r="G19" s="3">
        <f>[15]Novembro!$B$10</f>
        <v>21.662499999999998</v>
      </c>
      <c r="H19" s="3">
        <f>[15]Novembro!$B$11</f>
        <v>22.291666666666661</v>
      </c>
      <c r="I19" s="3">
        <f>[15]Novembro!$B$12</f>
        <v>25.004166666666674</v>
      </c>
      <c r="J19" s="3">
        <f>[15]Novembro!$B$13</f>
        <v>26.458333333333332</v>
      </c>
      <c r="K19" s="3">
        <f>[15]Novembro!$B$14</f>
        <v>24.854166666666668</v>
      </c>
      <c r="L19" s="3">
        <f>[15]Novembro!$B$15</f>
        <v>26.066666666666663</v>
      </c>
      <c r="M19" s="3">
        <f>[15]Novembro!$B$16</f>
        <v>28.150000000000002</v>
      </c>
      <c r="N19" s="3">
        <f>[15]Novembro!$B$17</f>
        <v>25.829166666666666</v>
      </c>
      <c r="O19" s="3">
        <f>[15]Novembro!$B$18</f>
        <v>19.954166666666669</v>
      </c>
      <c r="P19" s="3">
        <f>[15]Novembro!$B$19</f>
        <v>21.5625</v>
      </c>
      <c r="Q19" s="3">
        <f>[15]Novembro!$B$20</f>
        <v>22.366666666666671</v>
      </c>
      <c r="R19" s="3">
        <f>[15]Novembro!$B$21</f>
        <v>23.408333333333331</v>
      </c>
      <c r="S19" s="3">
        <f>[15]Novembro!$B$22</f>
        <v>24.308333333333326</v>
      </c>
      <c r="T19" s="3">
        <f>[15]Novembro!$B$23</f>
        <v>24.566666666666666</v>
      </c>
      <c r="U19" s="3">
        <f>[15]Novembro!$B$24</f>
        <v>25.108333333333334</v>
      </c>
      <c r="V19" s="3">
        <f>[15]Novembro!$B$25</f>
        <v>26.329166666666662</v>
      </c>
      <c r="W19" s="3">
        <f>[15]Novembro!$B$26</f>
        <v>21.933333333333334</v>
      </c>
      <c r="X19" s="3">
        <f>[15]Novembro!$B$27</f>
        <v>22.137499999999999</v>
      </c>
      <c r="Y19" s="3">
        <f>[15]Novembro!$B$28</f>
        <v>24.291666666666668</v>
      </c>
      <c r="Z19" s="3">
        <f>[15]Novembro!$B$29</f>
        <v>25.316666666666663</v>
      </c>
      <c r="AA19" s="3">
        <f>[15]Novembro!$B$30</f>
        <v>27.108333333333334</v>
      </c>
      <c r="AB19" s="3">
        <f>[15]Novembro!$B$31</f>
        <v>27.30416666666666</v>
      </c>
      <c r="AC19" s="3">
        <f>[15]Novembro!$B$32</f>
        <v>27.833333333333329</v>
      </c>
      <c r="AD19" s="3">
        <f>[15]Novembro!$B$33</f>
        <v>26.720833333333328</v>
      </c>
      <c r="AE19" s="3">
        <f>[15]Novembro!$B$34</f>
        <v>27.429166666666664</v>
      </c>
      <c r="AF19" s="16">
        <f t="shared" si="1"/>
        <v>24.419722222222219</v>
      </c>
    </row>
    <row r="20" spans="1:33" ht="17.100000000000001" customHeight="1" x14ac:dyDescent="0.2">
      <c r="A20" s="9" t="s">
        <v>12</v>
      </c>
      <c r="B20" s="3">
        <f>[16]Novembro!$B$5</f>
        <v>23.979166666666668</v>
      </c>
      <c r="C20" s="3">
        <f>[16]Novembro!$B$6</f>
        <v>23.400000000000002</v>
      </c>
      <c r="D20" s="3">
        <f>[16]Novembro!$B$7</f>
        <v>25.008333333333336</v>
      </c>
      <c r="E20" s="3">
        <f>[16]Novembro!$B$8</f>
        <v>27.566666666666663</v>
      </c>
      <c r="F20" s="3">
        <f>[16]Novembro!$B$9</f>
        <v>28.170833333333334</v>
      </c>
      <c r="G20" s="3">
        <f>[16]Novembro!$B$10</f>
        <v>24.845833333333342</v>
      </c>
      <c r="H20" s="3">
        <f>[16]Novembro!$B$11</f>
        <v>25.670833333333331</v>
      </c>
      <c r="I20" s="3">
        <f>[16]Novembro!$B$12</f>
        <v>27.191666666666666</v>
      </c>
      <c r="J20" s="3">
        <f>[16]Novembro!$B$13</f>
        <v>27.8125</v>
      </c>
      <c r="K20" s="3">
        <f>[16]Novembro!$B$14</f>
        <v>28.379166666666663</v>
      </c>
      <c r="L20" s="3">
        <f>[16]Novembro!$B$15</f>
        <v>27.633333333333329</v>
      </c>
      <c r="M20" s="3">
        <f>[16]Novembro!$B$16</f>
        <v>28.354166666666661</v>
      </c>
      <c r="N20" s="3">
        <f>[16]Novembro!$B$17</f>
        <v>27.870833333333323</v>
      </c>
      <c r="O20" s="3">
        <f>[16]Novembro!$B$18</f>
        <v>23.112500000000001</v>
      </c>
      <c r="P20" s="3">
        <f>[16]Novembro!$B$19</f>
        <v>23.991666666666671</v>
      </c>
      <c r="Q20" s="3">
        <f>[16]Novembro!$B$20</f>
        <v>25.016666666666666</v>
      </c>
      <c r="R20" s="3">
        <f>[16]Novembro!$B$21</f>
        <v>25.791666666666661</v>
      </c>
      <c r="S20" s="3">
        <f>[16]Novembro!$B$22</f>
        <v>27.383333333333326</v>
      </c>
      <c r="T20" s="3">
        <f>[16]Novembro!$B$23</f>
        <v>26.491666666666671</v>
      </c>
      <c r="U20" s="3">
        <f>[16]Novembro!$B$24</f>
        <v>27.9375</v>
      </c>
      <c r="V20" s="3">
        <f>[16]Novembro!$B$25</f>
        <v>27.833333333333339</v>
      </c>
      <c r="W20" s="3">
        <f>[16]Novembro!$B$26</f>
        <v>24.895833333333332</v>
      </c>
      <c r="X20" s="3">
        <f>[16]Novembro!$B$27</f>
        <v>23.387500000000003</v>
      </c>
      <c r="Y20" s="3">
        <f>[16]Novembro!$B$28</f>
        <v>26.575000000000003</v>
      </c>
      <c r="Z20" s="3">
        <f>[16]Novembro!$B$29</f>
        <v>27.974999999999994</v>
      </c>
      <c r="AA20" s="3">
        <f>[16]Novembro!$B$30</f>
        <v>29.037500000000009</v>
      </c>
      <c r="AB20" s="3">
        <f>[16]Novembro!$B$31</f>
        <v>29.458333333333329</v>
      </c>
      <c r="AC20" s="3">
        <f>[16]Novembro!$B$32</f>
        <v>30.000000000000011</v>
      </c>
      <c r="AD20" s="3">
        <f>[16]Novembro!$B$33</f>
        <v>29.204166666666662</v>
      </c>
      <c r="AE20" s="3">
        <f>[16]Novembro!$B$34</f>
        <v>28.145833333333339</v>
      </c>
      <c r="AF20" s="16">
        <f t="shared" si="1"/>
        <v>26.73736111111112</v>
      </c>
    </row>
    <row r="21" spans="1:33" ht="17.100000000000001" customHeight="1" x14ac:dyDescent="0.2">
      <c r="A21" s="9" t="s">
        <v>13</v>
      </c>
      <c r="B21" s="3">
        <f>[17]Novembro!$B$5</f>
        <v>24.854166666666668</v>
      </c>
      <c r="C21" s="3">
        <f>[17]Novembro!$B$6</f>
        <v>24.983333333333334</v>
      </c>
      <c r="D21" s="3">
        <f>[17]Novembro!$B$7</f>
        <v>26.312500000000004</v>
      </c>
      <c r="E21" s="3">
        <f>[17]Novembro!$B$8</f>
        <v>28.483333333333331</v>
      </c>
      <c r="F21" s="3">
        <f>[17]Novembro!$B$9</f>
        <v>28.8125</v>
      </c>
      <c r="G21" s="3">
        <f>[17]Novembro!$B$10</f>
        <v>26.279166666666665</v>
      </c>
      <c r="H21" s="3">
        <f>[17]Novembro!$B$11</f>
        <v>26.579166666666669</v>
      </c>
      <c r="I21" s="3">
        <f>[17]Novembro!$B$12</f>
        <v>27.762499999999989</v>
      </c>
      <c r="J21" s="3">
        <f>[17]Novembro!$B$13</f>
        <v>29.066666666666674</v>
      </c>
      <c r="K21" s="3">
        <f>[17]Novembro!$B$14</f>
        <v>28.979166666666668</v>
      </c>
      <c r="L21" s="3">
        <f>[17]Novembro!$B$15</f>
        <v>26.641666666666666</v>
      </c>
      <c r="M21" s="3">
        <f>[17]Novembro!$B$16</f>
        <v>27.737499999999997</v>
      </c>
      <c r="N21" s="3">
        <f>[17]Novembro!$B$17</f>
        <v>27.854166666666668</v>
      </c>
      <c r="O21" s="3">
        <f>[17]Novembro!$B$18</f>
        <v>26.854166666666661</v>
      </c>
      <c r="P21" s="3">
        <f>[17]Novembro!$B$19</f>
        <v>24.712500000000002</v>
      </c>
      <c r="Q21" s="3">
        <f>[17]Novembro!$B$20</f>
        <v>24.724999999999998</v>
      </c>
      <c r="R21" s="3">
        <f>[17]Novembro!$B$21</f>
        <v>26.220833333333335</v>
      </c>
      <c r="S21" s="3">
        <f>[17]Novembro!$B$22</f>
        <v>21.946153846153848</v>
      </c>
      <c r="T21" s="3">
        <f>[17]Novembro!$B$23</f>
        <v>21.964285714285712</v>
      </c>
      <c r="U21" s="3">
        <f>[17]Novembro!$B$24</f>
        <v>21.361538461538462</v>
      </c>
      <c r="V21" s="3">
        <f>[17]Novembro!$B$25</f>
        <v>30.920833333333331</v>
      </c>
      <c r="W21" s="3">
        <f>[17]Novembro!$B$26</f>
        <v>25.3</v>
      </c>
      <c r="X21" s="3">
        <f>[17]Novembro!$B$27</f>
        <v>24.362500000000001</v>
      </c>
      <c r="Y21" s="3">
        <f>[17]Novembro!$B$28</f>
        <v>26.920833333333334</v>
      </c>
      <c r="Z21" s="3">
        <f>[17]Novembro!$B$29</f>
        <v>27.979166666666668</v>
      </c>
      <c r="AA21" s="3">
        <f>[17]Novembro!$B$30</f>
        <v>29.062500000000004</v>
      </c>
      <c r="AB21" s="3">
        <f>[17]Novembro!$B$31</f>
        <v>29.299999999999997</v>
      </c>
      <c r="AC21" s="3">
        <f>[17]Novembro!$B$32</f>
        <v>30.133333333333326</v>
      </c>
      <c r="AD21" s="3">
        <f>[17]Novembro!$B$33</f>
        <v>28.312499999999996</v>
      </c>
      <c r="AE21" s="3">
        <f>[17]Novembro!$B$34</f>
        <v>28.891666666666669</v>
      </c>
      <c r="AF21" s="16">
        <f t="shared" si="1"/>
        <v>26.777121489621486</v>
      </c>
    </row>
    <row r="22" spans="1:33" ht="17.100000000000001" customHeight="1" x14ac:dyDescent="0.2">
      <c r="A22" s="9" t="s">
        <v>14</v>
      </c>
      <c r="B22" s="3">
        <f>[18]Novembro!$B$5</f>
        <v>20.34</v>
      </c>
      <c r="C22" s="3">
        <f>[18]Novembro!$B$6</f>
        <v>19.521428571428572</v>
      </c>
      <c r="D22" s="3">
        <f>[18]Novembro!$B$7</f>
        <v>20.871428571428574</v>
      </c>
      <c r="E22" s="3">
        <f>[18]Novembro!$B$8</f>
        <v>22.542857142857144</v>
      </c>
      <c r="F22" s="3">
        <f>[18]Novembro!$B$9</f>
        <v>25.433333333333334</v>
      </c>
      <c r="G22" s="3">
        <f>[18]Novembro!$B$10</f>
        <v>23.381249999999998</v>
      </c>
      <c r="H22" s="3">
        <f>[18]Novembro!$B$11</f>
        <v>22.505263157894735</v>
      </c>
      <c r="I22" s="3">
        <f>[18]Novembro!$B$12</f>
        <v>22.514285714285712</v>
      </c>
      <c r="J22" s="3">
        <f>[18]Novembro!$B$13</f>
        <v>23.915384615384614</v>
      </c>
      <c r="K22" s="3">
        <f>[18]Novembro!$B$14</f>
        <v>25.471428571428572</v>
      </c>
      <c r="L22" s="3">
        <f>[18]Novembro!$B$15</f>
        <v>25.071428571428573</v>
      </c>
      <c r="M22" s="3">
        <f>[18]Novembro!$B$16</f>
        <v>26.528571428571428</v>
      </c>
      <c r="N22" s="3">
        <f>[18]Novembro!$B$17</f>
        <v>25.01052631578948</v>
      </c>
      <c r="O22" s="3">
        <f>[18]Novembro!$B$18</f>
        <v>23.263636363636369</v>
      </c>
      <c r="P22" s="3">
        <f>[18]Novembro!$B$19</f>
        <v>21.935294117647057</v>
      </c>
      <c r="Q22" s="3">
        <f>[18]Novembro!$B$20</f>
        <v>21.092307692307692</v>
      </c>
      <c r="R22" s="3">
        <f>[18]Novembro!$B$21</f>
        <v>21.76923076923077</v>
      </c>
      <c r="S22" s="3">
        <f>[18]Novembro!$B$22</f>
        <v>21.946153846153848</v>
      </c>
      <c r="T22" s="3">
        <f>[18]Novembro!$B$23</f>
        <v>21.964285714285712</v>
      </c>
      <c r="U22" s="3">
        <f>[18]Novembro!$B$24</f>
        <v>21.361538461538462</v>
      </c>
      <c r="V22" s="3">
        <f>[18]Novembro!$B$25</f>
        <v>23.793749999999999</v>
      </c>
      <c r="W22" s="3">
        <f>[18]Novembro!$B$26</f>
        <v>23.468421052631584</v>
      </c>
      <c r="X22" s="3">
        <f>[18]Novembro!$B$27</f>
        <v>20.6</v>
      </c>
      <c r="Y22" s="3">
        <f>[18]Novembro!$B$28</f>
        <v>21.541666666666661</v>
      </c>
      <c r="Z22" s="3">
        <f>[18]Novembro!$B$29</f>
        <v>22.349999999999998</v>
      </c>
      <c r="AA22" s="3">
        <f>[18]Novembro!$B$30</f>
        <v>23.946153846153852</v>
      </c>
      <c r="AB22" s="3">
        <f>[18]Novembro!$B$31</f>
        <v>25.407142857142865</v>
      </c>
      <c r="AC22" s="3">
        <f>[18]Novembro!$B$32</f>
        <v>25.261538461538464</v>
      </c>
      <c r="AD22" s="3">
        <f>[18]Novembro!$B$33</f>
        <v>24.858823529411762</v>
      </c>
      <c r="AE22" s="3">
        <f>[18]Novembro!$B$34</f>
        <v>24.2</v>
      </c>
      <c r="AF22" s="16">
        <f t="shared" si="1"/>
        <v>23.062237645739192</v>
      </c>
    </row>
    <row r="23" spans="1:33" ht="17.100000000000001" customHeight="1" x14ac:dyDescent="0.2">
      <c r="A23" s="9" t="s">
        <v>15</v>
      </c>
      <c r="B23" s="3">
        <f>[19]Novembro!$B$5</f>
        <v>19.745833333333334</v>
      </c>
      <c r="C23" s="3">
        <f>[19]Novembro!$B$6</f>
        <v>19.054166666666667</v>
      </c>
      <c r="D23" s="3">
        <f>[19]Novembro!$B$7</f>
        <v>20.770833333333332</v>
      </c>
      <c r="E23" s="3">
        <f>[19]Novembro!$B$8</f>
        <v>23.45</v>
      </c>
      <c r="F23" s="3">
        <f>[19]Novembro!$B$9</f>
        <v>22.874999999999996</v>
      </c>
      <c r="G23" s="3">
        <f>[19]Novembro!$B$10</f>
        <v>18.695833333333329</v>
      </c>
      <c r="H23" s="3">
        <f>[19]Novembro!$B$11</f>
        <v>22.92</v>
      </c>
      <c r="I23" s="3">
        <f>[19]Novembro!$B$12</f>
        <v>24.162499999999994</v>
      </c>
      <c r="J23" s="3">
        <f>[19]Novembro!$B$13</f>
        <v>25.108333333333334</v>
      </c>
      <c r="K23" s="3">
        <f>[19]Novembro!$B$14</f>
        <v>23.170833333333334</v>
      </c>
      <c r="L23" s="3">
        <f>[19]Novembro!$B$15</f>
        <v>25.033333333333335</v>
      </c>
      <c r="M23" s="3">
        <f>[19]Novembro!$B$16</f>
        <v>25.333333333333329</v>
      </c>
      <c r="N23" s="3">
        <f>[19]Novembro!$B$17</f>
        <v>22.595833333333335</v>
      </c>
      <c r="O23" s="3">
        <f>[19]Novembro!$B$18</f>
        <v>17.737500000000001</v>
      </c>
      <c r="P23" s="3">
        <f>[19]Novembro!$B$19</f>
        <v>20.630769230769236</v>
      </c>
      <c r="Q23" s="3">
        <f>[19]Novembro!$B$20</f>
        <v>20.366666666666667</v>
      </c>
      <c r="R23" s="3">
        <f>[19]Novembro!$B$21</f>
        <v>22.258333333333336</v>
      </c>
      <c r="S23" s="3">
        <f>[19]Novembro!$B$22</f>
        <v>23.166666666666668</v>
      </c>
      <c r="T23" s="3">
        <f>[19]Novembro!$B$23</f>
        <v>22.974999999999998</v>
      </c>
      <c r="U23" s="3">
        <f>[19]Novembro!$B$24</f>
        <v>23.137500000000003</v>
      </c>
      <c r="V23" s="3">
        <f>[19]Novembro!$B$25</f>
        <v>23.537500000000005</v>
      </c>
      <c r="W23" s="3">
        <f>[19]Novembro!$B$26</f>
        <v>18.175000000000001</v>
      </c>
      <c r="X23" s="3">
        <f>[19]Novembro!$B$27</f>
        <v>21.391666666666669</v>
      </c>
      <c r="Y23" s="3">
        <f>[19]Novembro!$B$28</f>
        <v>24.458333333333339</v>
      </c>
      <c r="Z23" s="3">
        <f>[19]Novembro!$B$29</f>
        <v>26.05</v>
      </c>
      <c r="AA23" s="3">
        <f>[19]Novembro!$B$30</f>
        <v>26.829166666666666</v>
      </c>
      <c r="AB23" s="3">
        <f>[19]Novembro!$B$31</f>
        <v>26.895833333333339</v>
      </c>
      <c r="AC23" s="3">
        <f>[19]Novembro!$B$32</f>
        <v>26.545833333333334</v>
      </c>
      <c r="AD23" s="3">
        <f>[19]Novembro!$B$33</f>
        <v>26.758333333333329</v>
      </c>
      <c r="AE23" s="3">
        <f>[19]Novembro!$B$34</f>
        <v>26.991666666666674</v>
      </c>
      <c r="AF23" s="16">
        <f t="shared" si="1"/>
        <v>23.027386752136756</v>
      </c>
    </row>
    <row r="24" spans="1:33" ht="17.100000000000001" customHeight="1" x14ac:dyDescent="0.2">
      <c r="A24" s="9" t="s">
        <v>16</v>
      </c>
      <c r="B24" s="3">
        <f>[20]Novembro!$B$5</f>
        <v>23.741666666666671</v>
      </c>
      <c r="C24" s="3">
        <f>[20]Novembro!$B$6</f>
        <v>24.450000000000003</v>
      </c>
      <c r="D24" s="3">
        <f>[20]Novembro!$B$7</f>
        <v>25.937500000000004</v>
      </c>
      <c r="E24" s="3">
        <f>[20]Novembro!$B$8</f>
        <v>28.870833333333337</v>
      </c>
      <c r="F24" s="3">
        <f>[20]Novembro!$B$9</f>
        <v>28.275000000000006</v>
      </c>
      <c r="G24" s="3">
        <f>[20]Novembro!$B$10</f>
        <v>25.745833333333337</v>
      </c>
      <c r="H24" s="3">
        <f>[20]Novembro!$B$11</f>
        <v>28.058333333333334</v>
      </c>
      <c r="I24" s="3">
        <f>[20]Novembro!$B$12</f>
        <v>30.045833333333331</v>
      </c>
      <c r="J24" s="3">
        <f>[20]Novembro!$B$13</f>
        <v>31.083333333333339</v>
      </c>
      <c r="K24" s="3">
        <f>[20]Novembro!$B$14</f>
        <v>27.058333333333337</v>
      </c>
      <c r="L24" s="3">
        <f>[20]Novembro!$B$15</f>
        <v>25.966666666666658</v>
      </c>
      <c r="M24" s="3">
        <f>[20]Novembro!$B$16</f>
        <v>28.087500000000009</v>
      </c>
      <c r="N24" s="3">
        <f>[20]Novembro!$B$17</f>
        <v>29.237500000000001</v>
      </c>
      <c r="O24" s="3">
        <f>[20]Novembro!$B$18</f>
        <v>22.741666666666671</v>
      </c>
      <c r="P24" s="3">
        <f>[20]Novembro!$B$19</f>
        <v>23.524999999999995</v>
      </c>
      <c r="Q24" s="3">
        <f>[20]Novembro!$B$20</f>
        <v>24.091666666666672</v>
      </c>
      <c r="R24" s="3">
        <f>[20]Novembro!$B$21</f>
        <v>25.462500000000002</v>
      </c>
      <c r="S24" s="3">
        <f>[20]Novembro!$B$22</f>
        <v>28.237500000000001</v>
      </c>
      <c r="T24" s="3">
        <f>[20]Novembro!$B$23</f>
        <v>28.545833333333331</v>
      </c>
      <c r="U24" s="3">
        <f>[20]Novembro!$B$24</f>
        <v>30.404166666666658</v>
      </c>
      <c r="V24" s="3">
        <f>[20]Novembro!$B$25</f>
        <v>28.595833333333331</v>
      </c>
      <c r="W24" s="3">
        <f>[20]Novembro!$B$26</f>
        <v>22.079166666666666</v>
      </c>
      <c r="X24" s="3">
        <f>[20]Novembro!$B$27</f>
        <v>24.316666666666674</v>
      </c>
      <c r="Y24" s="3">
        <f>[20]Novembro!$B$28</f>
        <v>27.549999999999997</v>
      </c>
      <c r="Z24" s="3">
        <f>[20]Novembro!$B$29</f>
        <v>29.424999999999997</v>
      </c>
      <c r="AA24" s="3">
        <f>[20]Novembro!$B$30</f>
        <v>30.491666666666671</v>
      </c>
      <c r="AB24" s="3">
        <f>[20]Novembro!$B$31</f>
        <v>31.949999999999992</v>
      </c>
      <c r="AC24" s="3">
        <f>[20]Novembro!$B$32</f>
        <v>33.312500000000007</v>
      </c>
      <c r="AD24" s="3">
        <f>[20]Novembro!$B$33</f>
        <v>30.183333333333334</v>
      </c>
      <c r="AE24" s="3">
        <f>[20]Novembro!$B$34</f>
        <v>30.887499999999999</v>
      </c>
      <c r="AF24" s="16">
        <f t="shared" si="1"/>
        <v>27.611944444444443</v>
      </c>
    </row>
    <row r="25" spans="1:33" ht="17.100000000000001" customHeight="1" x14ac:dyDescent="0.2">
      <c r="A25" s="9" t="s">
        <v>17</v>
      </c>
      <c r="B25" s="3">
        <f>[21]Novembro!$B$5</f>
        <v>21.616666666666664</v>
      </c>
      <c r="C25" s="3">
        <f>[21]Novembro!$B$6</f>
        <v>21.412500000000005</v>
      </c>
      <c r="D25" s="3">
        <f>[21]Novembro!$B$7</f>
        <v>22.320833333333336</v>
      </c>
      <c r="E25" s="3">
        <f>[21]Novembro!$B$8</f>
        <v>25.037500000000005</v>
      </c>
      <c r="F25" s="3">
        <f>[21]Novembro!$B$9</f>
        <v>26.900000000000002</v>
      </c>
      <c r="G25" s="3">
        <f>[21]Novembro!$B$10</f>
        <v>21.916666666666668</v>
      </c>
      <c r="H25" s="3">
        <f>[21]Novembro!$B$11</f>
        <v>23.720833333333335</v>
      </c>
      <c r="I25" s="3">
        <f>[21]Novembro!$B$12</f>
        <v>25.462500000000002</v>
      </c>
      <c r="J25" s="3">
        <f>[21]Novembro!$B$13</f>
        <v>27.020833333333339</v>
      </c>
      <c r="K25" s="3">
        <f>[21]Novembro!$B$14</f>
        <v>26.854166666666661</v>
      </c>
      <c r="L25" s="3">
        <f>[21]Novembro!$B$15</f>
        <v>27.120833333333334</v>
      </c>
      <c r="M25" s="3">
        <f>[21]Novembro!$B$16</f>
        <v>28.049999999999997</v>
      </c>
      <c r="N25" s="3">
        <f>[21]Novembro!$B$17</f>
        <v>26.495833333333334</v>
      </c>
      <c r="O25" s="3">
        <f>[21]Novembro!$B$18</f>
        <v>19.999999999999996</v>
      </c>
      <c r="P25" s="3">
        <f>[21]Novembro!$B$19</f>
        <v>21.691666666666666</v>
      </c>
      <c r="Q25" s="3">
        <f>[21]Novembro!$B$20</f>
        <v>22.433333333333337</v>
      </c>
      <c r="R25" s="3">
        <f>[21]Novembro!$B$21</f>
        <v>23.979166666666668</v>
      </c>
      <c r="S25" s="3">
        <f>[21]Novembro!$B$22</f>
        <v>24.429166666666671</v>
      </c>
      <c r="T25" s="3">
        <f>[21]Novembro!$B$23</f>
        <v>24.624999999999996</v>
      </c>
      <c r="U25" s="3">
        <f>[21]Novembro!$B$24</f>
        <v>24.804166666666664</v>
      </c>
      <c r="V25" s="3">
        <f>[21]Novembro!$B$25</f>
        <v>27.229166666666668</v>
      </c>
      <c r="W25" s="3">
        <f>[21]Novembro!$B$26</f>
        <v>22.408333333333335</v>
      </c>
      <c r="X25" s="3">
        <f>[21]Novembro!$B$27</f>
        <v>22.45</v>
      </c>
      <c r="Y25" s="3">
        <f>[21]Novembro!$B$28</f>
        <v>25.079166666666666</v>
      </c>
      <c r="Z25" s="3">
        <f>[21]Novembro!$B$29</f>
        <v>25.679166666666671</v>
      </c>
      <c r="AA25" s="3">
        <f>[21]Novembro!$B$30</f>
        <v>27.254166666666666</v>
      </c>
      <c r="AB25" s="3">
        <f>[21]Novembro!$B$31</f>
        <v>27.475000000000005</v>
      </c>
      <c r="AC25" s="3">
        <f>[21]Novembro!$B$32</f>
        <v>27.916666666666668</v>
      </c>
      <c r="AD25" s="3">
        <f>[21]Novembro!$B$33</f>
        <v>27.291666666666661</v>
      </c>
      <c r="AE25" s="3">
        <f>[21]Novembro!$B$34</f>
        <v>27.683333333333326</v>
      </c>
      <c r="AF25" s="16">
        <f t="shared" si="1"/>
        <v>24.878611111111113</v>
      </c>
    </row>
    <row r="26" spans="1:33" ht="17.100000000000001" customHeight="1" x14ac:dyDescent="0.2">
      <c r="A26" s="9" t="s">
        <v>18</v>
      </c>
      <c r="B26" s="3">
        <f>[22]Novembro!$B$5</f>
        <v>21.758333333333329</v>
      </c>
      <c r="C26" s="3">
        <f>[22]Novembro!$B$6</f>
        <v>21.558333333333334</v>
      </c>
      <c r="D26" s="3">
        <f>[22]Novembro!$B$7</f>
        <v>23.462499999999995</v>
      </c>
      <c r="E26" s="3">
        <f>[22]Novembro!$B$8</f>
        <v>25.141666666666669</v>
      </c>
      <c r="F26" s="3">
        <f>[22]Novembro!$B$9</f>
        <v>24.495833333333334</v>
      </c>
      <c r="G26" s="3">
        <f>[22]Novembro!$B$10</f>
        <v>23.866666666666664</v>
      </c>
      <c r="H26" s="3">
        <f>[22]Novembro!$B$11</f>
        <v>22.829166666666669</v>
      </c>
      <c r="I26" s="3">
        <f>[22]Novembro!$B$12</f>
        <v>23.733333333333338</v>
      </c>
      <c r="J26" s="3">
        <f>[22]Novembro!$B$13</f>
        <v>24.63333333333334</v>
      </c>
      <c r="K26" s="3">
        <f>[22]Novembro!$B$14</f>
        <v>26.062499999999996</v>
      </c>
      <c r="L26" s="3">
        <f>[22]Novembro!$B$15</f>
        <v>26.320833333333329</v>
      </c>
      <c r="M26" s="3">
        <f>[22]Novembro!$B$16</f>
        <v>26.537500000000005</v>
      </c>
      <c r="N26" s="3">
        <f>[22]Novembro!$B$17</f>
        <v>24.916666666666661</v>
      </c>
      <c r="O26" s="3">
        <f>[22]Novembro!$B$18</f>
        <v>22.349999999999998</v>
      </c>
      <c r="P26" s="3">
        <f>[22]Novembro!$B$19</f>
        <v>21.737500000000001</v>
      </c>
      <c r="Q26" s="3">
        <f>[22]Novembro!$B$20</f>
        <v>22.208333333333332</v>
      </c>
      <c r="R26" s="3">
        <f>[22]Novembro!$B$21</f>
        <v>23.641666666666666</v>
      </c>
      <c r="S26" s="3">
        <f>[22]Novembro!$B$22</f>
        <v>25.099999999999998</v>
      </c>
      <c r="T26" s="3">
        <f>[22]Novembro!$B$23</f>
        <v>24.979166666666671</v>
      </c>
      <c r="U26" s="3">
        <f>[22]Novembro!$B$24</f>
        <v>25.837500000000002</v>
      </c>
      <c r="V26" s="3">
        <f>[22]Novembro!$B$25</f>
        <v>27.308333333333337</v>
      </c>
      <c r="W26" s="3">
        <f>[22]Novembro!$B$26</f>
        <v>22.108333333333334</v>
      </c>
      <c r="X26" s="3">
        <f>[22]Novembro!$B$27</f>
        <v>21.349999999999994</v>
      </c>
      <c r="Y26" s="3">
        <f>[22]Novembro!$B$28</f>
        <v>23.820833333333329</v>
      </c>
      <c r="Z26" s="3">
        <f>[22]Novembro!$B$29</f>
        <v>25.058333333333334</v>
      </c>
      <c r="AA26" s="3">
        <f>[22]Novembro!$B$30</f>
        <v>26.945833333333326</v>
      </c>
      <c r="AB26" s="3">
        <f>[22]Novembro!$B$31</f>
        <v>26.129166666666666</v>
      </c>
      <c r="AC26" s="3">
        <f>[22]Novembro!$B$32</f>
        <v>25.037500000000005</v>
      </c>
      <c r="AD26" s="3">
        <f>[22]Novembro!$B$33</f>
        <v>26.170833333333331</v>
      </c>
      <c r="AE26" s="3">
        <f>[22]Novembro!$B$34</f>
        <v>24.775000000000006</v>
      </c>
      <c r="AF26" s="16">
        <f t="shared" si="1"/>
        <v>24.329166666666669</v>
      </c>
    </row>
    <row r="27" spans="1:33" ht="17.100000000000001" customHeight="1" x14ac:dyDescent="0.2">
      <c r="A27" s="9" t="s">
        <v>19</v>
      </c>
      <c r="B27" s="3">
        <f>[23]Novembro!$B$5</f>
        <v>21.312499999999996</v>
      </c>
      <c r="C27" s="3">
        <f>[23]Novembro!$B$6</f>
        <v>21.608333333333331</v>
      </c>
      <c r="D27" s="3">
        <f>[23]Novembro!$B$7</f>
        <v>22.395833333333332</v>
      </c>
      <c r="E27" s="3">
        <f>[23]Novembro!$B$8</f>
        <v>24.520833333333332</v>
      </c>
      <c r="F27" s="3">
        <f>[23]Novembro!$B$9</f>
        <v>25.004166666666666</v>
      </c>
      <c r="G27" s="3">
        <f>[23]Novembro!$B$10</f>
        <v>22.512500000000003</v>
      </c>
      <c r="H27" s="3">
        <f>[23]Novembro!$B$11</f>
        <v>24.645833333333339</v>
      </c>
      <c r="I27" s="3">
        <f>[23]Novembro!$B$12</f>
        <v>26.237499999999997</v>
      </c>
      <c r="J27" s="3">
        <f>[23]Novembro!$B$13</f>
        <v>27.049999999999994</v>
      </c>
      <c r="K27" s="3">
        <f>[23]Novembro!$B$14</f>
        <v>26.537499999999998</v>
      </c>
      <c r="L27" s="3">
        <f>[23]Novembro!$B$15</f>
        <v>26.254166666666659</v>
      </c>
      <c r="M27" s="3">
        <f>[23]Novembro!$B$16</f>
        <v>25.954166666666666</v>
      </c>
      <c r="N27" s="3">
        <f>[23]Novembro!$B$17</f>
        <v>23.191666666666674</v>
      </c>
      <c r="O27" s="3">
        <f>[23]Novembro!$B$18</f>
        <v>22.424999999999997</v>
      </c>
      <c r="P27" s="3">
        <f>[23]Novembro!$B$19</f>
        <v>22.054166666666664</v>
      </c>
      <c r="Q27" s="3">
        <f>[23]Novembro!$B$20</f>
        <v>21.616666666666664</v>
      </c>
      <c r="R27" s="3">
        <f>[23]Novembro!$B$21</f>
        <v>24.216666666666658</v>
      </c>
      <c r="S27" s="3">
        <f>[23]Novembro!$B$22</f>
        <v>25.275000000000006</v>
      </c>
      <c r="T27" s="3">
        <f>[23]Novembro!$B$23</f>
        <v>25.404166666666665</v>
      </c>
      <c r="U27" s="3">
        <f>[23]Novembro!$B$24</f>
        <v>25.704166666666666</v>
      </c>
      <c r="V27" s="3">
        <f>[23]Novembro!$B$25</f>
        <v>25.425000000000001</v>
      </c>
      <c r="W27" s="3">
        <f>[23]Novembro!$B$26</f>
        <v>25.700000000000003</v>
      </c>
      <c r="X27" s="3">
        <f>[23]Novembro!$B$27</f>
        <v>25.787500000000005</v>
      </c>
      <c r="Y27" s="3">
        <f>[23]Novembro!$B$28</f>
        <v>26.891666666666662</v>
      </c>
      <c r="Z27" s="3">
        <f>[23]Novembro!$B$29</f>
        <v>27.295833333333338</v>
      </c>
      <c r="AA27" s="3">
        <f>[23]Novembro!$B$30</f>
        <v>27.758333333333329</v>
      </c>
      <c r="AB27" s="3">
        <f>[23]Novembro!$B$31</f>
        <v>27</v>
      </c>
      <c r="AC27" s="3">
        <f>[23]Novembro!$B$32</f>
        <v>27.3125</v>
      </c>
      <c r="AD27" s="3">
        <f>[23]Novembro!$B$33</f>
        <v>27.445833333333326</v>
      </c>
      <c r="AE27" s="3">
        <f>[23]Novembro!$B$34</f>
        <v>27.125</v>
      </c>
      <c r="AF27" s="16">
        <f t="shared" si="1"/>
        <v>25.055416666666666</v>
      </c>
    </row>
    <row r="28" spans="1:33" ht="17.100000000000001" customHeight="1" x14ac:dyDescent="0.2">
      <c r="A28" s="9" t="s">
        <v>31</v>
      </c>
      <c r="B28" s="3">
        <f>[24]Novembro!$B$5</f>
        <v>21.083333333333332</v>
      </c>
      <c r="C28" s="3">
        <f>[24]Novembro!$B$6</f>
        <v>20.616666666666667</v>
      </c>
      <c r="D28" s="3">
        <f>[24]Novembro!$B$7</f>
        <v>22.445833333333336</v>
      </c>
      <c r="E28" s="3">
        <f>[24]Novembro!$B$8</f>
        <v>26.308333333333334</v>
      </c>
      <c r="F28" s="3">
        <f>[24]Novembro!$B$9</f>
        <v>27.316666666666663</v>
      </c>
      <c r="G28" s="3">
        <f>[24]Novembro!$B$10</f>
        <v>22.591666666666669</v>
      </c>
      <c r="H28" s="3">
        <f>[24]Novembro!$B$11</f>
        <v>23.545833333333334</v>
      </c>
      <c r="I28" s="3">
        <f>[24]Novembro!$B$12</f>
        <v>25.308333333333337</v>
      </c>
      <c r="J28" s="3">
        <f>[24]Novembro!$B$13</f>
        <v>26.5</v>
      </c>
      <c r="K28" s="3">
        <f>[24]Novembro!$B$14</f>
        <v>27.766666666666666</v>
      </c>
      <c r="L28" s="3">
        <f>[24]Novembro!$B$15</f>
        <v>25.416666666666661</v>
      </c>
      <c r="M28" s="3">
        <f>[24]Novembro!$B$16</f>
        <v>27.3</v>
      </c>
      <c r="N28" s="3">
        <f>[24]Novembro!$B$17</f>
        <v>25.387500000000006</v>
      </c>
      <c r="O28" s="3">
        <f>[24]Novembro!$B$18</f>
        <v>20.654166666666665</v>
      </c>
      <c r="P28" s="3">
        <f>[24]Novembro!$B$19</f>
        <v>21.483333333333331</v>
      </c>
      <c r="Q28" s="3">
        <f>[24]Novembro!$B$20</f>
        <v>22.45</v>
      </c>
      <c r="R28" s="3">
        <f>[24]Novembro!$B$21</f>
        <v>23.941666666666663</v>
      </c>
      <c r="S28" s="3">
        <f>[24]Novembro!$B$22</f>
        <v>24.854166666666668</v>
      </c>
      <c r="T28" s="3">
        <f>[24]Novembro!$B$23</f>
        <v>25.266666666666662</v>
      </c>
      <c r="U28" s="3">
        <f>[24]Novembro!$B$24</f>
        <v>26.5</v>
      </c>
      <c r="V28" s="3">
        <f>[24]Novembro!$B$25</f>
        <v>27.599999999999998</v>
      </c>
      <c r="W28" s="3">
        <f>[24]Novembro!$B$26</f>
        <v>22.245833333333334</v>
      </c>
      <c r="X28" s="3">
        <f>[24]Novembro!$B$27</f>
        <v>21.666666666666668</v>
      </c>
      <c r="Y28" s="3">
        <f>[24]Novembro!$B$28</f>
        <v>25.049999999999997</v>
      </c>
      <c r="Z28" s="3">
        <f>[24]Novembro!$B$29</f>
        <v>26.345833333333328</v>
      </c>
      <c r="AA28" s="3">
        <f>[24]Novembro!$B$30</f>
        <v>28.295833333333338</v>
      </c>
      <c r="AB28" s="3">
        <f>[24]Novembro!$B$31</f>
        <v>27.787499999999998</v>
      </c>
      <c r="AC28" s="3">
        <f>[24]Novembro!$B$32</f>
        <v>28.504166666666663</v>
      </c>
      <c r="AD28" s="3">
        <f>[24]Novembro!$B$33</f>
        <v>27.520833333333332</v>
      </c>
      <c r="AE28" s="3">
        <f>[24]Novembro!$B$34</f>
        <v>28.604166666666657</v>
      </c>
      <c r="AF28" s="16">
        <f t="shared" si="1"/>
        <v>25.011944444444438</v>
      </c>
    </row>
    <row r="29" spans="1:33" ht="17.100000000000001" customHeight="1" x14ac:dyDescent="0.2">
      <c r="A29" s="9" t="s">
        <v>20</v>
      </c>
      <c r="B29" s="3">
        <f>[25]Novembro!$B$5</f>
        <v>21.879166666666666</v>
      </c>
      <c r="C29" s="3">
        <f>[25]Novembro!$B$6</f>
        <v>21.920833333333334</v>
      </c>
      <c r="D29" s="3">
        <f>[25]Novembro!$B$7</f>
        <v>23.454166666666666</v>
      </c>
      <c r="E29" s="3">
        <f>[25]Novembro!$B$8</f>
        <v>25.087500000000002</v>
      </c>
      <c r="F29" s="3">
        <f>[25]Novembro!$B$9</f>
        <v>27.820833333333326</v>
      </c>
      <c r="G29" s="3">
        <f>[25]Novembro!$B$10</f>
        <v>27.066666666666666</v>
      </c>
      <c r="H29" s="3">
        <f>[25]Novembro!$B$11</f>
        <v>24.033333333333335</v>
      </c>
      <c r="I29" s="3">
        <f>[25]Novembro!$B$12</f>
        <v>25.891666666666666</v>
      </c>
      <c r="J29" s="3">
        <f>[25]Novembro!$B$13</f>
        <v>27.304166666666671</v>
      </c>
      <c r="K29" s="3">
        <f>[25]Novembro!$B$14</f>
        <v>28.462499999999991</v>
      </c>
      <c r="L29" s="3">
        <f>[25]Novembro!$B$15</f>
        <v>29.058333333333334</v>
      </c>
      <c r="M29" s="3">
        <f>[25]Novembro!$B$16</f>
        <v>29.991666666666664</v>
      </c>
      <c r="N29" s="3">
        <f>[25]Novembro!$B$17</f>
        <v>25.408333333333335</v>
      </c>
      <c r="O29" s="3">
        <f>[25]Novembro!$B$18</f>
        <v>21.595833333333342</v>
      </c>
      <c r="P29" s="3">
        <f>[25]Novembro!$B$19</f>
        <v>23.5625</v>
      </c>
      <c r="Q29" s="3">
        <f>[25]Novembro!$B$20</f>
        <v>23.879166666666666</v>
      </c>
      <c r="R29" s="3">
        <f>[25]Novembro!$B$21</f>
        <v>24.304166666666664</v>
      </c>
      <c r="S29" s="3">
        <f>[25]Novembro!$B$22</f>
        <v>25.324999999999999</v>
      </c>
      <c r="T29" s="3">
        <f>[25]Novembro!$B$23</f>
        <v>24.424999999999997</v>
      </c>
      <c r="U29" s="3">
        <f>[25]Novembro!$B$24</f>
        <v>24.399999999999995</v>
      </c>
      <c r="V29" s="3">
        <f>[25]Novembro!$B$25</f>
        <v>26.845833333333331</v>
      </c>
      <c r="W29" s="3">
        <f>[25]Novembro!$B$26</f>
        <v>24.316666666666674</v>
      </c>
      <c r="X29" s="3">
        <f>[25]Novembro!$B$27</f>
        <v>23.687500000000004</v>
      </c>
      <c r="Y29" s="3">
        <f>[25]Novembro!$B$28</f>
        <v>26.05</v>
      </c>
      <c r="Z29" s="3">
        <f>[25]Novembro!$B$29</f>
        <v>27.349999999999998</v>
      </c>
      <c r="AA29" s="3">
        <f>[25]Novembro!$B$30</f>
        <v>28.179166666666671</v>
      </c>
      <c r="AB29" s="3">
        <f>[25]Novembro!$B$31</f>
        <v>27.749999999999996</v>
      </c>
      <c r="AC29" s="3">
        <f>[25]Novembro!$B$32</f>
        <v>28.241666666666664</v>
      </c>
      <c r="AD29" s="3">
        <f>[25]Novembro!$B$33</f>
        <v>27.587499999999995</v>
      </c>
      <c r="AE29" s="3">
        <f>[25]Novembro!$B$34</f>
        <v>27.537499999999998</v>
      </c>
      <c r="AF29" s="16">
        <f t="shared" si="1"/>
        <v>25.747222222222224</v>
      </c>
    </row>
    <row r="30" spans="1:33" s="5" customFormat="1" ht="17.100000000000001" customHeight="1" x14ac:dyDescent="0.2">
      <c r="A30" s="13" t="s">
        <v>34</v>
      </c>
      <c r="B30" s="21">
        <f>AVERAGE(B5:B29)</f>
        <v>22.082100000000004</v>
      </c>
      <c r="C30" s="21">
        <f t="shared" ref="C30:AF30" si="2">AVERAGE(C5:C29)</f>
        <v>21.903190476190481</v>
      </c>
      <c r="D30" s="21">
        <f t="shared" si="2"/>
        <v>23.334523809523812</v>
      </c>
      <c r="E30" s="21">
        <f t="shared" si="2"/>
        <v>25.670880952380948</v>
      </c>
      <c r="F30" s="21">
        <f t="shared" si="2"/>
        <v>26.2285</v>
      </c>
      <c r="G30" s="21">
        <f t="shared" si="2"/>
        <v>23.17998188405798</v>
      </c>
      <c r="H30" s="21">
        <f t="shared" si="2"/>
        <v>24.069203859649125</v>
      </c>
      <c r="I30" s="21">
        <f t="shared" si="2"/>
        <v>25.671238095238095</v>
      </c>
      <c r="J30" s="21">
        <f t="shared" si="2"/>
        <v>26.964615384615385</v>
      </c>
      <c r="K30" s="21">
        <f t="shared" si="2"/>
        <v>26.638857142857145</v>
      </c>
      <c r="L30" s="21">
        <f t="shared" si="2"/>
        <v>26.652190476190466</v>
      </c>
      <c r="M30" s="21">
        <f t="shared" si="2"/>
        <v>27.557976190476182</v>
      </c>
      <c r="N30" s="21">
        <f t="shared" si="2"/>
        <v>25.512421052631581</v>
      </c>
      <c r="O30" s="21">
        <f t="shared" si="2"/>
        <v>21.782212121212119</v>
      </c>
      <c r="P30" s="21">
        <f t="shared" si="2"/>
        <v>22.364475867269988</v>
      </c>
      <c r="Q30" s="21">
        <f t="shared" si="2"/>
        <v>22.753858974358977</v>
      </c>
      <c r="R30" s="21">
        <f t="shared" si="2"/>
        <v>24.045935897435896</v>
      </c>
      <c r="S30" s="21">
        <f t="shared" si="2"/>
        <v>25.112358974358973</v>
      </c>
      <c r="T30" s="21">
        <f t="shared" si="2"/>
        <v>25.176309523809522</v>
      </c>
      <c r="U30" s="21">
        <f t="shared" si="2"/>
        <v>25.593423076923077</v>
      </c>
      <c r="V30" s="21">
        <f t="shared" si="2"/>
        <v>26.546521929824561</v>
      </c>
      <c r="W30" s="21">
        <f t="shared" si="2"/>
        <v>22.700570175438596</v>
      </c>
      <c r="X30" s="21">
        <f t="shared" si="2"/>
        <v>22.969499999999996</v>
      </c>
      <c r="Y30" s="21">
        <f t="shared" si="2"/>
        <v>25.412666666666663</v>
      </c>
      <c r="Z30" s="21">
        <f t="shared" si="2"/>
        <v>26.638333333333332</v>
      </c>
      <c r="AA30" s="21">
        <f t="shared" si="2"/>
        <v>27.859012820512827</v>
      </c>
      <c r="AB30" s="21">
        <f t="shared" si="2"/>
        <v>27.903785714285718</v>
      </c>
      <c r="AC30" s="21">
        <f t="shared" si="2"/>
        <v>28.136628205128204</v>
      </c>
      <c r="AD30" s="21">
        <f t="shared" si="2"/>
        <v>27.648352941176462</v>
      </c>
      <c r="AE30" s="53">
        <f t="shared" si="2"/>
        <v>27.585313333333328</v>
      </c>
      <c r="AF30" s="21">
        <f t="shared" si="2"/>
        <v>25.189831295962644</v>
      </c>
      <c r="AG30" s="12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activeCell="H25" sqref="H25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14" width="6.42578125" style="2" customWidth="1"/>
    <col min="15" max="15" width="7.42578125" style="2" bestFit="1" customWidth="1"/>
    <col min="16" max="31" width="6.42578125" style="2" customWidth="1"/>
    <col min="32" max="32" width="7.42578125" style="18" bestFit="1" customWidth="1"/>
    <col min="33" max="33" width="8.28515625" style="1" bestFit="1" customWidth="1"/>
    <col min="34" max="34" width="12.42578125" style="37" bestFit="1" customWidth="1"/>
  </cols>
  <sheetData>
    <row r="1" spans="1:34" ht="20.100000000000001" customHeight="1" thickBot="1" x14ac:dyDescent="0.25">
      <c r="A1" s="65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39" t="s">
        <v>45</v>
      </c>
    </row>
    <row r="3" spans="1:34" s="5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44</v>
      </c>
      <c r="AG3" s="34" t="s">
        <v>41</v>
      </c>
      <c r="AH3" s="39" t="s">
        <v>46</v>
      </c>
    </row>
    <row r="4" spans="1:34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  <c r="AG4" s="35" t="s">
        <v>39</v>
      </c>
      <c r="AH4" s="40">
        <v>40877</v>
      </c>
    </row>
    <row r="5" spans="1:34" s="5" customFormat="1" ht="20.100000000000001" customHeight="1" thickTop="1" x14ac:dyDescent="0.2">
      <c r="A5" s="8" t="s">
        <v>47</v>
      </c>
      <c r="B5" s="42">
        <f>[1]Novembro!$K$5</f>
        <v>0</v>
      </c>
      <c r="C5" s="42">
        <f>[1]Novembro!$K$6</f>
        <v>0</v>
      </c>
      <c r="D5" s="42">
        <f>[1]Novembro!$K$7</f>
        <v>0</v>
      </c>
      <c r="E5" s="42">
        <f>[1]Novembro!$K$8</f>
        <v>0</v>
      </c>
      <c r="F5" s="42">
        <f>[1]Novembro!$K$9</f>
        <v>0</v>
      </c>
      <c r="G5" s="42">
        <f>[1]Novembro!$K$10</f>
        <v>2</v>
      </c>
      <c r="H5" s="42">
        <f>[1]Novembro!$K$11</f>
        <v>0.8</v>
      </c>
      <c r="I5" s="42">
        <f>[1]Novembro!$K$12</f>
        <v>0</v>
      </c>
      <c r="J5" s="42">
        <f>[1]Novembro!$K$13</f>
        <v>0</v>
      </c>
      <c r="K5" s="42">
        <f>[1]Novembro!$K$14</f>
        <v>0</v>
      </c>
      <c r="L5" s="42">
        <f>[1]Novembro!$K$15</f>
        <v>0</v>
      </c>
      <c r="M5" s="42">
        <f>[1]Novembro!$K$16</f>
        <v>0.8</v>
      </c>
      <c r="N5" s="42">
        <f>[1]Novembro!$K$17</f>
        <v>36</v>
      </c>
      <c r="O5" s="42">
        <f>[1]Novembro!$K$18</f>
        <v>64</v>
      </c>
      <c r="P5" s="42">
        <f>[1]Novembro!$K$19</f>
        <v>6.4</v>
      </c>
      <c r="Q5" s="42">
        <f>[1]Novembro!$K$20</f>
        <v>0</v>
      </c>
      <c r="R5" s="42">
        <f>[1]Novembro!$K$21</f>
        <v>0</v>
      </c>
      <c r="S5" s="42">
        <f>[1]Novembro!$K$22</f>
        <v>0</v>
      </c>
      <c r="T5" s="42">
        <f>[1]Novembro!$K$23</f>
        <v>0</v>
      </c>
      <c r="U5" s="42">
        <f>[1]Novembro!$K$24</f>
        <v>0</v>
      </c>
      <c r="V5" s="42">
        <f>[1]Novembro!$K$25</f>
        <v>10.399999999999999</v>
      </c>
      <c r="W5" s="42">
        <f>[1]Novembro!$K$26</f>
        <v>13.399999999999997</v>
      </c>
      <c r="X5" s="42">
        <f>[1]Novembro!$K$27</f>
        <v>0</v>
      </c>
      <c r="Y5" s="42">
        <f>[1]Novembro!$K$28</f>
        <v>0</v>
      </c>
      <c r="Z5" s="42">
        <f>[1]Novembro!$K$29</f>
        <v>0</v>
      </c>
      <c r="AA5" s="42">
        <f>[1]Novembro!$K$30</f>
        <v>0</v>
      </c>
      <c r="AB5" s="42">
        <f>[1]Novembro!$K$31</f>
        <v>0</v>
      </c>
      <c r="AC5" s="42">
        <f>[1]Novembro!$K$32</f>
        <v>0</v>
      </c>
      <c r="AD5" s="42">
        <f>[1]Novembro!$K$33</f>
        <v>0</v>
      </c>
      <c r="AE5" s="42">
        <f>[1]Novembro!$K$34</f>
        <v>0</v>
      </c>
      <c r="AF5" s="43">
        <f t="shared" ref="AF5:AF28" si="1">SUM(B5:AE5)</f>
        <v>133.80000000000001</v>
      </c>
      <c r="AG5" s="46">
        <f t="shared" ref="AG5:AG27" si="2">MAX(B5:AE5)</f>
        <v>64</v>
      </c>
      <c r="AH5" s="37">
        <v>8</v>
      </c>
    </row>
    <row r="6" spans="1:34" ht="17.100000000000001" customHeight="1" x14ac:dyDescent="0.2">
      <c r="A6" s="9" t="s">
        <v>0</v>
      </c>
      <c r="B6" s="3">
        <f>[2]Novembro!$K$5</f>
        <v>0</v>
      </c>
      <c r="C6" s="3">
        <f>[2]Novembro!$K$6</f>
        <v>0</v>
      </c>
      <c r="D6" s="3">
        <f>[2]Novembro!$K$7</f>
        <v>0</v>
      </c>
      <c r="E6" s="3">
        <f>[2]Novembro!$K$8</f>
        <v>0</v>
      </c>
      <c r="F6" s="3">
        <f>[2]Novembro!$K$9</f>
        <v>0.8</v>
      </c>
      <c r="G6" s="3">
        <f>[2]Novembro!$K$10</f>
        <v>25.2</v>
      </c>
      <c r="H6" s="3">
        <f>[2]Novembro!$K$11</f>
        <v>0</v>
      </c>
      <c r="I6" s="3">
        <f>[2]Novembro!$K$12</f>
        <v>0</v>
      </c>
      <c r="J6" s="3">
        <f>[2]Novembro!$K$13</f>
        <v>0</v>
      </c>
      <c r="K6" s="3">
        <f>[2]Novembro!$K$14</f>
        <v>0</v>
      </c>
      <c r="L6" s="3">
        <f>[2]Novembro!$K$15</f>
        <v>0</v>
      </c>
      <c r="M6" s="3">
        <f>[2]Novembro!$K$16</f>
        <v>0.60000000000000009</v>
      </c>
      <c r="N6" s="3">
        <f>[2]Novembro!$K$17</f>
        <v>7.6000000000000005</v>
      </c>
      <c r="O6" s="3">
        <f>[2]Novembro!$K$18</f>
        <v>85.199999999999989</v>
      </c>
      <c r="P6" s="3">
        <f>[2]Novembro!$K$19</f>
        <v>0.2</v>
      </c>
      <c r="Q6" s="3">
        <f>[2]Novembro!$K$20</f>
        <v>0</v>
      </c>
      <c r="R6" s="3">
        <f>[2]Novembro!$K$21</f>
        <v>0</v>
      </c>
      <c r="S6" s="3">
        <f>[2]Novembro!$K$22</f>
        <v>0</v>
      </c>
      <c r="T6" s="3">
        <f>[2]Novembro!$K$23</f>
        <v>0</v>
      </c>
      <c r="U6" s="3">
        <f>[2]Novembro!$K$24</f>
        <v>0</v>
      </c>
      <c r="V6" s="3">
        <f>[2]Novembro!$K$25</f>
        <v>22.999999999999996</v>
      </c>
      <c r="W6" s="3">
        <f>[2]Novembro!$K$26</f>
        <v>0.4</v>
      </c>
      <c r="X6" s="3">
        <f>[2]Novembro!$K$27</f>
        <v>0</v>
      </c>
      <c r="Y6" s="3">
        <f>[2]Novembro!$K$28</f>
        <v>0</v>
      </c>
      <c r="Z6" s="3">
        <f>[2]Novembro!$K$29</f>
        <v>0</v>
      </c>
      <c r="AA6" s="3">
        <f>[2]Novembro!$K$30</f>
        <v>0</v>
      </c>
      <c r="AB6" s="3">
        <f>[2]Novembro!$K$31</f>
        <v>0</v>
      </c>
      <c r="AC6" s="3">
        <f>[2]Novembro!$K$32</f>
        <v>0</v>
      </c>
      <c r="AD6" s="3">
        <f>[2]Novembro!$K$33</f>
        <v>0</v>
      </c>
      <c r="AE6" s="3">
        <f>[2]Novembro!$K$34</f>
        <v>0</v>
      </c>
      <c r="AF6" s="16">
        <f t="shared" si="1"/>
        <v>143</v>
      </c>
      <c r="AG6" s="16">
        <f t="shared" si="2"/>
        <v>85.199999999999989</v>
      </c>
      <c r="AH6" s="37">
        <v>8</v>
      </c>
    </row>
    <row r="7" spans="1:34" ht="17.100000000000001" customHeight="1" x14ac:dyDescent="0.2">
      <c r="A7" s="9" t="s">
        <v>1</v>
      </c>
      <c r="B7" s="3">
        <f>[3]Novembro!$K$5</f>
        <v>0</v>
      </c>
      <c r="C7" s="3">
        <f>[3]Novembro!$K$6</f>
        <v>0</v>
      </c>
      <c r="D7" s="3">
        <f>[3]Novembro!$K$7</f>
        <v>0</v>
      </c>
      <c r="E7" s="3">
        <f>[3]Novembro!$K$8</f>
        <v>0</v>
      </c>
      <c r="F7" s="3">
        <f>[3]Novembro!$K$9</f>
        <v>0</v>
      </c>
      <c r="G7" s="3">
        <f>[3]Novembro!$K$10</f>
        <v>14</v>
      </c>
      <c r="H7" s="3">
        <f>[3]Novembro!$K$11</f>
        <v>0</v>
      </c>
      <c r="I7" s="3">
        <f>[3]Novembro!$K$12</f>
        <v>0</v>
      </c>
      <c r="J7" s="3">
        <f>[3]Novembro!$K$13</f>
        <v>0</v>
      </c>
      <c r="K7" s="3">
        <f>[3]Novembro!$K$14</f>
        <v>0</v>
      </c>
      <c r="L7" s="3">
        <f>[3]Novembro!$K$15</f>
        <v>0</v>
      </c>
      <c r="M7" s="3">
        <f>[3]Novembro!$K$16</f>
        <v>3</v>
      </c>
      <c r="N7" s="3">
        <f>[3]Novembro!$K$17</f>
        <v>0.4</v>
      </c>
      <c r="O7" s="3">
        <f>[3]Novembro!$K$18</f>
        <v>50.800000000000004</v>
      </c>
      <c r="P7" s="3">
        <f>[3]Novembro!$K$19</f>
        <v>0</v>
      </c>
      <c r="Q7" s="3">
        <f>[3]Novembro!$K$20</f>
        <v>0</v>
      </c>
      <c r="R7" s="3">
        <f>[3]Novembro!$K$21</f>
        <v>0</v>
      </c>
      <c r="S7" s="3">
        <f>[3]Novembro!$K$22</f>
        <v>0</v>
      </c>
      <c r="T7" s="3">
        <f>[3]Novembro!$K$23</f>
        <v>0</v>
      </c>
      <c r="U7" s="3">
        <f>[3]Novembro!$K$24</f>
        <v>0</v>
      </c>
      <c r="V7" s="3">
        <f>[3]Novembro!$K$25</f>
        <v>7.6</v>
      </c>
      <c r="W7" s="3">
        <f>[3]Novembro!$K$26</f>
        <v>6.4</v>
      </c>
      <c r="X7" s="3">
        <f>[3]Novembro!$K$27</f>
        <v>0</v>
      </c>
      <c r="Y7" s="3">
        <f>[3]Novembro!$K$28</f>
        <v>0</v>
      </c>
      <c r="Z7" s="3">
        <f>[3]Novembro!$K$29</f>
        <v>0</v>
      </c>
      <c r="AA7" s="3">
        <f>[3]Novembro!$K$30</f>
        <v>0</v>
      </c>
      <c r="AB7" s="3">
        <f>[3]Novembro!$K$31</f>
        <v>0</v>
      </c>
      <c r="AC7" s="3">
        <f>[3]Novembro!$K$32</f>
        <v>0</v>
      </c>
      <c r="AD7" s="3">
        <f>[3]Novembro!$K$33</f>
        <v>0</v>
      </c>
      <c r="AE7" s="3">
        <f>[3]Novembro!$K$34</f>
        <v>0</v>
      </c>
      <c r="AF7" s="16">
        <f t="shared" si="1"/>
        <v>82.2</v>
      </c>
      <c r="AG7" s="16">
        <f t="shared" si="2"/>
        <v>50.800000000000004</v>
      </c>
      <c r="AH7" s="37">
        <v>8</v>
      </c>
    </row>
    <row r="8" spans="1:34" ht="17.100000000000001" customHeight="1" x14ac:dyDescent="0.2">
      <c r="A8" s="9" t="s">
        <v>49</v>
      </c>
      <c r="B8" s="3">
        <f>[4]Novembro!$K$5</f>
        <v>0</v>
      </c>
      <c r="C8" s="3">
        <f>[4]Novembro!$K$6</f>
        <v>0</v>
      </c>
      <c r="D8" s="3">
        <f>[4]Novembro!$K$7</f>
        <v>0</v>
      </c>
      <c r="E8" s="3">
        <f>[4]Novembro!$K$8</f>
        <v>0</v>
      </c>
      <c r="F8" s="3">
        <f>[4]Novembro!$K$9</f>
        <v>24.999999999999996</v>
      </c>
      <c r="G8" s="3">
        <f>[4]Novembro!$K$10</f>
        <v>27.4</v>
      </c>
      <c r="H8" s="3">
        <f>[4]Novembro!$K$11</f>
        <v>0.60000000000000009</v>
      </c>
      <c r="I8" s="3">
        <f>[4]Novembro!$K$12</f>
        <v>0</v>
      </c>
      <c r="J8" s="3">
        <f>[4]Novembro!$K$13</f>
        <v>0</v>
      </c>
      <c r="K8" s="3">
        <f>[4]Novembro!$K$14</f>
        <v>0.8</v>
      </c>
      <c r="L8" s="3">
        <f>[4]Novembro!$K$15</f>
        <v>15.6</v>
      </c>
      <c r="M8" s="3">
        <f>[4]Novembro!$K$16</f>
        <v>0</v>
      </c>
      <c r="N8" s="3">
        <f>[4]Novembro!$K$17</f>
        <v>12</v>
      </c>
      <c r="O8" s="3">
        <f>[4]Novembro!$K$18</f>
        <v>80</v>
      </c>
      <c r="P8" s="3">
        <f>[4]Novembro!$K$19</f>
        <v>0</v>
      </c>
      <c r="Q8" s="3">
        <f>[4]Novembro!$K$20</f>
        <v>0</v>
      </c>
      <c r="R8" s="3">
        <f>[4]Novembro!$K$21</f>
        <v>0</v>
      </c>
      <c r="S8" s="3">
        <f>[4]Novembro!$K$22</f>
        <v>0</v>
      </c>
      <c r="T8" s="3">
        <f>[4]Novembro!$K$23</f>
        <v>0</v>
      </c>
      <c r="U8" s="3">
        <f>[4]Novembro!$K$24</f>
        <v>0</v>
      </c>
      <c r="V8" s="3">
        <f>[4]Novembro!$K$25</f>
        <v>32.200000000000003</v>
      </c>
      <c r="W8" s="3">
        <f>[4]Novembro!$K$26</f>
        <v>0</v>
      </c>
      <c r="X8" s="3">
        <f>[4]Novembro!$K$27</f>
        <v>0</v>
      </c>
      <c r="Y8" s="3">
        <f>[4]Novembro!$K$28</f>
        <v>0.2</v>
      </c>
      <c r="Z8" s="3">
        <f>[4]Novembro!$K$29</f>
        <v>0</v>
      </c>
      <c r="AA8" s="3">
        <f>[4]Novembro!$K$30</f>
        <v>0</v>
      </c>
      <c r="AB8" s="3">
        <f>[4]Novembro!$K$31</f>
        <v>0</v>
      </c>
      <c r="AC8" s="3">
        <f>[4]Novembro!$K$32</f>
        <v>0</v>
      </c>
      <c r="AD8" s="3">
        <f>[4]Novembro!$K$33</f>
        <v>0</v>
      </c>
      <c r="AE8" s="3">
        <f>[4]Novembro!$K$34</f>
        <v>0</v>
      </c>
      <c r="AF8" s="16">
        <f t="shared" si="1"/>
        <v>193.79999999999995</v>
      </c>
      <c r="AG8" s="16">
        <f t="shared" si="2"/>
        <v>80</v>
      </c>
      <c r="AH8" s="37">
        <v>6</v>
      </c>
    </row>
    <row r="9" spans="1:34" ht="17.100000000000001" customHeight="1" x14ac:dyDescent="0.2">
      <c r="A9" s="9" t="s">
        <v>2</v>
      </c>
      <c r="B9" s="3">
        <f>[5]Novembro!$K$5</f>
        <v>0</v>
      </c>
      <c r="C9" s="3">
        <f>[5]Novembro!$K$6</f>
        <v>0</v>
      </c>
      <c r="D9" s="3">
        <f>[5]Novembro!$K$7</f>
        <v>0</v>
      </c>
      <c r="E9" s="3">
        <f>[5]Novembro!$K$8</f>
        <v>0</v>
      </c>
      <c r="F9" s="3">
        <f>[5]Novembro!$K$9</f>
        <v>0</v>
      </c>
      <c r="G9" s="3">
        <f>[5]Novembro!$K$10</f>
        <v>11</v>
      </c>
      <c r="H9" s="3">
        <f>[5]Novembro!$K$11</f>
        <v>3.6</v>
      </c>
      <c r="I9" s="3">
        <f>[5]Novembro!$K$12</f>
        <v>2</v>
      </c>
      <c r="J9" s="3">
        <f>[5]Novembro!$K$13</f>
        <v>0.2</v>
      </c>
      <c r="K9" s="3">
        <f>[5]Novembro!$K$14</f>
        <v>0</v>
      </c>
      <c r="L9" s="3">
        <f>[5]Novembro!$K$15</f>
        <v>0</v>
      </c>
      <c r="M9" s="3">
        <f>[5]Novembro!$K$16</f>
        <v>0</v>
      </c>
      <c r="N9" s="3">
        <f>[5]Novembro!$K$17</f>
        <v>0</v>
      </c>
      <c r="O9" s="3">
        <f>[5]Novembro!$K$18</f>
        <v>80.2</v>
      </c>
      <c r="P9" s="3">
        <f>[5]Novembro!$K$19</f>
        <v>7.0000000000000009</v>
      </c>
      <c r="Q9" s="3">
        <f>[5]Novembro!$K$20</f>
        <v>0</v>
      </c>
      <c r="R9" s="3">
        <f>[5]Novembro!$K$21</f>
        <v>0</v>
      </c>
      <c r="S9" s="3">
        <f>[5]Novembro!$K$22</f>
        <v>0</v>
      </c>
      <c r="T9" s="3">
        <f>[5]Novembro!$K$23</f>
        <v>0</v>
      </c>
      <c r="U9" s="3">
        <f>[5]Novembro!$K$24</f>
        <v>0</v>
      </c>
      <c r="V9" s="3">
        <f>[5]Novembro!$K$25</f>
        <v>0</v>
      </c>
      <c r="W9" s="3">
        <f>[5]Novembro!$K$26</f>
        <v>17.399999999999995</v>
      </c>
      <c r="X9" s="3">
        <f>[5]Novembro!$K$27</f>
        <v>0</v>
      </c>
      <c r="Y9" s="3">
        <f>[5]Novembro!$K$28</f>
        <v>0</v>
      </c>
      <c r="Z9" s="3">
        <f>[5]Novembro!$K$29</f>
        <v>0</v>
      </c>
      <c r="AA9" s="3">
        <f>[5]Novembro!$K$30</f>
        <v>0</v>
      </c>
      <c r="AB9" s="3">
        <f>[5]Novembro!$K$31</f>
        <v>0</v>
      </c>
      <c r="AC9" s="3">
        <f>[5]Novembro!$K$32</f>
        <v>0</v>
      </c>
      <c r="AD9" s="3">
        <f>[5]Novembro!$K$33</f>
        <v>0</v>
      </c>
      <c r="AE9" s="3">
        <f>[5]Novembro!$K$34</f>
        <v>0</v>
      </c>
      <c r="AF9" s="16">
        <f t="shared" si="1"/>
        <v>121.39999999999999</v>
      </c>
      <c r="AG9" s="16">
        <f t="shared" si="2"/>
        <v>80.2</v>
      </c>
      <c r="AH9" s="37">
        <v>8</v>
      </c>
    </row>
    <row r="10" spans="1:34" ht="17.100000000000001" customHeight="1" x14ac:dyDescent="0.2">
      <c r="A10" s="9" t="s">
        <v>3</v>
      </c>
      <c r="B10" s="3">
        <f>[6]Novembro!$K$5</f>
        <v>0</v>
      </c>
      <c r="C10" s="3">
        <f>[6]Novembro!$K$6</f>
        <v>0</v>
      </c>
      <c r="D10" s="3">
        <f>[6]Novembro!$K$7</f>
        <v>0</v>
      </c>
      <c r="E10" s="3">
        <f>[6]Novembro!$K$8</f>
        <v>0</v>
      </c>
      <c r="F10" s="3">
        <f>[6]Novembro!$K$9</f>
        <v>0</v>
      </c>
      <c r="G10" s="3">
        <f>[6]Novembro!$K$10</f>
        <v>8.1999999999999993</v>
      </c>
      <c r="H10" s="3">
        <f>[6]Novembro!$K$11</f>
        <v>5.0000000000000009</v>
      </c>
      <c r="I10" s="3">
        <f>[6]Novembro!$K$12</f>
        <v>0</v>
      </c>
      <c r="J10" s="3">
        <f>[6]Novembro!$K$13</f>
        <v>0</v>
      </c>
      <c r="K10" s="3">
        <f>[6]Novembro!$K$14</f>
        <v>0</v>
      </c>
      <c r="L10" s="3">
        <f>[6]Novembro!$K$15</f>
        <v>0</v>
      </c>
      <c r="M10" s="3">
        <f>[6]Novembro!$K$16</f>
        <v>0</v>
      </c>
      <c r="N10" s="3">
        <f>[6]Novembro!$K$17</f>
        <v>0.6</v>
      </c>
      <c r="O10" s="3">
        <f>[6]Novembro!$K$18</f>
        <v>22.599999999999998</v>
      </c>
      <c r="P10" s="3">
        <f>[6]Novembro!$K$19</f>
        <v>4.1999999999999993</v>
      </c>
      <c r="Q10" s="3">
        <f>[6]Novembro!$K$20</f>
        <v>0</v>
      </c>
      <c r="R10" s="3">
        <f>[6]Novembro!$K$21</f>
        <v>0</v>
      </c>
      <c r="S10" s="3">
        <f>[6]Novembro!$K$22</f>
        <v>0</v>
      </c>
      <c r="T10" s="3">
        <f>[6]Novembro!$K$23</f>
        <v>0</v>
      </c>
      <c r="U10" s="3">
        <f>[6]Novembro!$K$24</f>
        <v>0</v>
      </c>
      <c r="V10" s="3">
        <f>[6]Novembro!$K$25</f>
        <v>24.6</v>
      </c>
      <c r="W10" s="3">
        <f>[6]Novembro!$K$26</f>
        <v>47.400000000000006</v>
      </c>
      <c r="X10" s="3">
        <f>[6]Novembro!$K$27</f>
        <v>0</v>
      </c>
      <c r="Y10" s="3">
        <f>[6]Novembro!$K$28</f>
        <v>0</v>
      </c>
      <c r="Z10" s="3">
        <f>[6]Novembro!$K$29</f>
        <v>0</v>
      </c>
      <c r="AA10" s="3">
        <f>[6]Novembro!$K$30</f>
        <v>0</v>
      </c>
      <c r="AB10" s="3">
        <f>[6]Novembro!$K$31</f>
        <v>0</v>
      </c>
      <c r="AC10" s="3">
        <f>[6]Novembro!$K$32</f>
        <v>5.2</v>
      </c>
      <c r="AD10" s="3">
        <f>[6]Novembro!$K$33</f>
        <v>0</v>
      </c>
      <c r="AE10" s="3">
        <f>[6]Novembro!$K$34</f>
        <v>0</v>
      </c>
      <c r="AF10" s="16">
        <f t="shared" si="1"/>
        <v>117.8</v>
      </c>
      <c r="AG10" s="16">
        <f t="shared" si="2"/>
        <v>47.400000000000006</v>
      </c>
      <c r="AH10" s="37">
        <v>2</v>
      </c>
    </row>
    <row r="11" spans="1:34" ht="17.100000000000001" customHeight="1" x14ac:dyDescent="0.2">
      <c r="A11" s="9" t="s">
        <v>4</v>
      </c>
      <c r="B11" s="3">
        <f>[7]Novembro!$K$5</f>
        <v>0</v>
      </c>
      <c r="C11" s="3">
        <f>[7]Novembro!$K$6</f>
        <v>0</v>
      </c>
      <c r="D11" s="3">
        <f>[7]Novembro!$K$7</f>
        <v>0</v>
      </c>
      <c r="E11" s="3">
        <f>[7]Novembro!$K$8</f>
        <v>0.6</v>
      </c>
      <c r="F11" s="3">
        <f>[7]Novembro!$K$9</f>
        <v>0</v>
      </c>
      <c r="G11" s="3">
        <f>[7]Novembro!$K$10</f>
        <v>5.4</v>
      </c>
      <c r="H11" s="3">
        <f>[7]Novembro!$K$11</f>
        <v>5</v>
      </c>
      <c r="I11" s="3">
        <f>[7]Novembro!$K$12</f>
        <v>0.8</v>
      </c>
      <c r="J11" s="3">
        <f>[7]Novembro!$K$13</f>
        <v>0</v>
      </c>
      <c r="K11" s="3">
        <f>[7]Novembro!$K$14</f>
        <v>0</v>
      </c>
      <c r="L11" s="3">
        <f>[7]Novembro!$K$15</f>
        <v>0.4</v>
      </c>
      <c r="M11" s="3">
        <f>[7]Novembro!$K$16</f>
        <v>5</v>
      </c>
      <c r="N11" s="3">
        <f>[7]Novembro!$K$17</f>
        <v>19.2</v>
      </c>
      <c r="O11" s="3">
        <f>[7]Novembro!$K$18</f>
        <v>19.399999999999999</v>
      </c>
      <c r="P11" s="3">
        <f>[7]Novembro!$K$19</f>
        <v>2.0000000000000004</v>
      </c>
      <c r="Q11" s="3">
        <f>[7]Novembro!$K$20</f>
        <v>0</v>
      </c>
      <c r="R11" s="3">
        <f>[7]Novembro!$K$21</f>
        <v>0</v>
      </c>
      <c r="S11" s="3">
        <f>[7]Novembro!$K$22</f>
        <v>0</v>
      </c>
      <c r="T11" s="3">
        <f>[7]Novembro!$K$23</f>
        <v>0</v>
      </c>
      <c r="U11" s="3">
        <f>[7]Novembro!$K$24</f>
        <v>1.2</v>
      </c>
      <c r="V11" s="3">
        <f>[7]Novembro!$K$25</f>
        <v>0</v>
      </c>
      <c r="W11" s="3">
        <f>[7]Novembro!$K$26</f>
        <v>25.6</v>
      </c>
      <c r="X11" s="3">
        <f>[7]Novembro!$K$27</f>
        <v>0</v>
      </c>
      <c r="Y11" s="3">
        <f>[7]Novembro!$K$28</f>
        <v>0</v>
      </c>
      <c r="Z11" s="3">
        <f>[7]Novembro!$K$29</f>
        <v>0</v>
      </c>
      <c r="AA11" s="3">
        <f>[7]Novembro!$K$30</f>
        <v>0</v>
      </c>
      <c r="AB11" s="3">
        <f>[7]Novembro!$K$31</f>
        <v>5.8</v>
      </c>
      <c r="AC11" s="3">
        <f>[7]Novembro!$K$32</f>
        <v>0.6</v>
      </c>
      <c r="AD11" s="3">
        <f>[7]Novembro!$K$33</f>
        <v>0</v>
      </c>
      <c r="AE11" s="3">
        <f>[7]Novembro!$K$34</f>
        <v>22.2</v>
      </c>
      <c r="AF11" s="16">
        <f t="shared" si="1"/>
        <v>113.2</v>
      </c>
      <c r="AG11" s="16">
        <f t="shared" si="2"/>
        <v>25.6</v>
      </c>
      <c r="AH11" s="37" t="s">
        <v>56</v>
      </c>
    </row>
    <row r="12" spans="1:34" ht="17.100000000000001" customHeight="1" x14ac:dyDescent="0.2">
      <c r="A12" s="9" t="s">
        <v>5</v>
      </c>
      <c r="B12" s="14">
        <f>[8]Novembro!$K$5</f>
        <v>0</v>
      </c>
      <c r="C12" s="14">
        <f>[8]Novembro!$K$6</f>
        <v>0</v>
      </c>
      <c r="D12" s="14">
        <f>[8]Novembro!$K$7</f>
        <v>0</v>
      </c>
      <c r="E12" s="14">
        <f>[8]Novembro!$K$8</f>
        <v>0</v>
      </c>
      <c r="F12" s="14">
        <f>[8]Novembro!$K$9</f>
        <v>0</v>
      </c>
      <c r="G12" s="14">
        <f>[8]Novembro!$K$10</f>
        <v>0</v>
      </c>
      <c r="H12" s="14">
        <f>[8]Novembro!$K$11</f>
        <v>0</v>
      </c>
      <c r="I12" s="14">
        <f>[8]Novembro!$K$12</f>
        <v>0</v>
      </c>
      <c r="J12" s="14">
        <f>[8]Novembro!$K$13</f>
        <v>0</v>
      </c>
      <c r="K12" s="14">
        <f>[8]Novembro!$K$14</f>
        <v>0</v>
      </c>
      <c r="L12" s="14">
        <f>[8]Novembro!$K$15</f>
        <v>0</v>
      </c>
      <c r="M12" s="14">
        <f>[8]Novembro!$K$16</f>
        <v>0</v>
      </c>
      <c r="N12" s="14">
        <f>[8]Novembro!$K$17</f>
        <v>5</v>
      </c>
      <c r="O12" s="14">
        <f>[8]Novembro!$K$18</f>
        <v>1.6</v>
      </c>
      <c r="P12" s="14">
        <f>[8]Novembro!$K$19</f>
        <v>0</v>
      </c>
      <c r="Q12" s="14">
        <f>[8]Novembro!$K$20</f>
        <v>0</v>
      </c>
      <c r="R12" s="14">
        <f>[8]Novembro!$K$21</f>
        <v>0</v>
      </c>
      <c r="S12" s="14">
        <f>[8]Novembro!$K$22</f>
        <v>0</v>
      </c>
      <c r="T12" s="14">
        <f>[8]Novembro!$K$23</f>
        <v>0</v>
      </c>
      <c r="U12" s="14">
        <f>[8]Novembro!$K$24</f>
        <v>0</v>
      </c>
      <c r="V12" s="14">
        <f>[8]Novembro!$K$25</f>
        <v>13.4</v>
      </c>
      <c r="W12" s="14">
        <f>[8]Novembro!$K$26</f>
        <v>0.4</v>
      </c>
      <c r="X12" s="14">
        <f>[8]Novembro!$K$27</f>
        <v>0</v>
      </c>
      <c r="Y12" s="14">
        <f>[8]Novembro!$K$28</f>
        <v>0</v>
      </c>
      <c r="Z12" s="14">
        <f>[8]Novembro!$K$29</f>
        <v>2.6</v>
      </c>
      <c r="AA12" s="14">
        <f>[8]Novembro!$K$30</f>
        <v>0</v>
      </c>
      <c r="AB12" s="14">
        <f>[8]Novembro!$K$31</f>
        <v>0</v>
      </c>
      <c r="AC12" s="14">
        <f>[8]Novembro!$K$32</f>
        <v>0.8</v>
      </c>
      <c r="AD12" s="14">
        <f>[8]Novembro!$K$33</f>
        <v>0</v>
      </c>
      <c r="AE12" s="14">
        <f>[8]Novembro!$K$34</f>
        <v>0.6</v>
      </c>
      <c r="AF12" s="16">
        <f t="shared" si="1"/>
        <v>24.400000000000002</v>
      </c>
      <c r="AG12" s="16">
        <f t="shared" si="2"/>
        <v>13.4</v>
      </c>
      <c r="AH12" s="37" t="s">
        <v>56</v>
      </c>
    </row>
    <row r="13" spans="1:34" ht="17.100000000000001" customHeight="1" x14ac:dyDescent="0.2">
      <c r="A13" s="9" t="s">
        <v>6</v>
      </c>
      <c r="B13" s="14">
        <f>[9]Novembro!$K$5</f>
        <v>0</v>
      </c>
      <c r="C13" s="14">
        <f>[9]Novembro!$K$6</f>
        <v>0</v>
      </c>
      <c r="D13" s="14">
        <f>[9]Novembro!$K$7</f>
        <v>0</v>
      </c>
      <c r="E13" s="14">
        <f>[9]Novembro!$K$8</f>
        <v>0</v>
      </c>
      <c r="F13" s="14">
        <f>[9]Novembro!$K$9</f>
        <v>0</v>
      </c>
      <c r="G13" s="14">
        <f>[9]Novembro!$K$10</f>
        <v>13</v>
      </c>
      <c r="H13" s="14">
        <f>[9]Novembro!$K$11</f>
        <v>47.599999999999994</v>
      </c>
      <c r="I13" s="14">
        <f>[9]Novembro!$K$12</f>
        <v>0</v>
      </c>
      <c r="J13" s="14">
        <f>[9]Novembro!$K$13</f>
        <v>0</v>
      </c>
      <c r="K13" s="14">
        <f>[9]Novembro!$K$14</f>
        <v>0</v>
      </c>
      <c r="L13" s="14">
        <f>[9]Novembro!$K$15</f>
        <v>0</v>
      </c>
      <c r="M13" s="14">
        <f>[9]Novembro!$K$16</f>
        <v>0</v>
      </c>
      <c r="N13" s="14">
        <f>[9]Novembro!$K$17</f>
        <v>0.60000000000000009</v>
      </c>
      <c r="O13" s="14">
        <f>[9]Novembro!$K$18</f>
        <v>24.4</v>
      </c>
      <c r="P13" s="14">
        <f>[9]Novembro!$K$19</f>
        <v>2.0000000000000004</v>
      </c>
      <c r="Q13" s="14">
        <f>[9]Novembro!$K$20</f>
        <v>0</v>
      </c>
      <c r="R13" s="14">
        <f>[9]Novembro!$K$21</f>
        <v>0</v>
      </c>
      <c r="S13" s="14">
        <f>[9]Novembro!$K$22</f>
        <v>0</v>
      </c>
      <c r="T13" s="14">
        <f>[9]Novembro!$K$23</f>
        <v>0</v>
      </c>
      <c r="U13" s="14">
        <f>[9]Novembro!$K$24</f>
        <v>0</v>
      </c>
      <c r="V13" s="14">
        <f>[9]Novembro!$K$25</f>
        <v>0</v>
      </c>
      <c r="W13" s="14">
        <f>[9]Novembro!$K$26</f>
        <v>23.399999999999995</v>
      </c>
      <c r="X13" s="14">
        <f>[9]Novembro!$K$27</f>
        <v>0.2</v>
      </c>
      <c r="Y13" s="14">
        <f>[9]Novembro!$K$28</f>
        <v>0</v>
      </c>
      <c r="Z13" s="14">
        <f>[9]Novembro!$K$29</f>
        <v>0</v>
      </c>
      <c r="AA13" s="14">
        <f>[9]Novembro!$K$30</f>
        <v>0</v>
      </c>
      <c r="AB13" s="14">
        <f>[9]Novembro!$K$31</f>
        <v>0</v>
      </c>
      <c r="AC13" s="14">
        <f>[9]Novembro!$K$32</f>
        <v>1.2</v>
      </c>
      <c r="AD13" s="14">
        <f>[9]Novembro!$K$33</f>
        <v>0</v>
      </c>
      <c r="AE13" s="14">
        <f>[9]Novembro!$K$34</f>
        <v>0.2</v>
      </c>
      <c r="AF13" s="16">
        <f t="shared" si="1"/>
        <v>112.6</v>
      </c>
      <c r="AG13" s="16">
        <f t="shared" si="2"/>
        <v>47.599999999999994</v>
      </c>
      <c r="AH13" s="37" t="s">
        <v>56</v>
      </c>
    </row>
    <row r="14" spans="1:34" ht="17.100000000000001" customHeight="1" x14ac:dyDescent="0.2">
      <c r="A14" s="9" t="s">
        <v>7</v>
      </c>
      <c r="B14" s="14">
        <f>[10]Novembro!$K$5</f>
        <v>0</v>
      </c>
      <c r="C14" s="14">
        <f>[10]Novembro!$K$6</f>
        <v>0</v>
      </c>
      <c r="D14" s="14">
        <f>[10]Novembro!$K$7</f>
        <v>0</v>
      </c>
      <c r="E14" s="14">
        <f>[10]Novembro!$K$8</f>
        <v>0</v>
      </c>
      <c r="F14" s="14">
        <f>[10]Novembro!$K$9</f>
        <v>0</v>
      </c>
      <c r="G14" s="14">
        <f>[10]Novembro!$K$10</f>
        <v>30</v>
      </c>
      <c r="H14" s="14">
        <f>[10]Novembro!$K$11</f>
        <v>2.2000000000000002</v>
      </c>
      <c r="I14" s="14">
        <f>[10]Novembro!$K$12</f>
        <v>0</v>
      </c>
      <c r="J14" s="14">
        <f>[10]Novembro!$K$13</f>
        <v>0</v>
      </c>
      <c r="K14" s="14">
        <f>[10]Novembro!$K$14</f>
        <v>13.4</v>
      </c>
      <c r="L14" s="14">
        <f>[10]Novembro!$K$15</f>
        <v>0</v>
      </c>
      <c r="M14" s="14">
        <f>[10]Novembro!$K$16</f>
        <v>0</v>
      </c>
      <c r="N14" s="14">
        <f>[10]Novembro!$K$17</f>
        <v>29.8</v>
      </c>
      <c r="O14" s="14">
        <f>[10]Novembro!$K$18</f>
        <v>55.8</v>
      </c>
      <c r="P14" s="14">
        <f>[10]Novembro!$K$19</f>
        <v>0.2</v>
      </c>
      <c r="Q14" s="14">
        <f>[10]Novembro!$K$20</f>
        <v>0.4</v>
      </c>
      <c r="R14" s="14">
        <f>[10]Novembro!$K$21</f>
        <v>0</v>
      </c>
      <c r="S14" s="14">
        <f>[10]Novembro!$K$22</f>
        <v>0</v>
      </c>
      <c r="T14" s="14">
        <f>[10]Novembro!$K$23</f>
        <v>0</v>
      </c>
      <c r="U14" s="14">
        <f>[10]Novembro!$K$24</f>
        <v>0</v>
      </c>
      <c r="V14" s="14">
        <f>[10]Novembro!$K$25</f>
        <v>23.4</v>
      </c>
      <c r="W14" s="14">
        <f>[10]Novembro!$K$26</f>
        <v>0.6</v>
      </c>
      <c r="X14" s="14">
        <f>[10]Novembro!$K$27</f>
        <v>0</v>
      </c>
      <c r="Y14" s="14">
        <f>[10]Novembro!$K$28</f>
        <v>0</v>
      </c>
      <c r="Z14" s="14">
        <f>[10]Novembro!$K$29</f>
        <v>0</v>
      </c>
      <c r="AA14" s="14">
        <f>[10]Novembro!$K$30</f>
        <v>0</v>
      </c>
      <c r="AB14" s="14">
        <f>[10]Novembro!$K$31</f>
        <v>0</v>
      </c>
      <c r="AC14" s="14">
        <f>[10]Novembro!$K$32</f>
        <v>0</v>
      </c>
      <c r="AD14" s="14">
        <f>[10]Novembro!$K$33</f>
        <v>0</v>
      </c>
      <c r="AE14" s="14">
        <f>[10]Novembro!$K$34</f>
        <v>0</v>
      </c>
      <c r="AF14" s="16">
        <f t="shared" si="1"/>
        <v>155.79999999999998</v>
      </c>
      <c r="AG14" s="16">
        <f t="shared" si="2"/>
        <v>55.8</v>
      </c>
      <c r="AH14" s="37">
        <v>8</v>
      </c>
    </row>
    <row r="15" spans="1:34" ht="17.100000000000001" customHeight="1" x14ac:dyDescent="0.2">
      <c r="A15" s="9" t="s">
        <v>8</v>
      </c>
      <c r="B15" s="3">
        <f>[11]Novembro!$K$5</f>
        <v>0</v>
      </c>
      <c r="C15" s="3">
        <f>[11]Novembro!$K$6</f>
        <v>0</v>
      </c>
      <c r="D15" s="3">
        <f>[11]Novembro!$K$7</f>
        <v>0</v>
      </c>
      <c r="E15" s="3">
        <f>[11]Novembro!$K$8</f>
        <v>0</v>
      </c>
      <c r="F15" s="3">
        <f>[11]Novembro!$K$9</f>
        <v>0</v>
      </c>
      <c r="G15" s="3">
        <f>[11]Novembro!$K$10</f>
        <v>19</v>
      </c>
      <c r="H15" s="3">
        <f>[11]Novembro!$K$11</f>
        <v>0</v>
      </c>
      <c r="I15" s="3">
        <f>[11]Novembro!$K$12</f>
        <v>0</v>
      </c>
      <c r="J15" s="3">
        <f>[11]Novembro!$K$13</f>
        <v>0</v>
      </c>
      <c r="K15" s="3">
        <f>[11]Novembro!$K$14</f>
        <v>0</v>
      </c>
      <c r="L15" s="3">
        <f>[11]Novembro!$K$15</f>
        <v>0</v>
      </c>
      <c r="M15" s="3">
        <f>[11]Novembro!$K$16</f>
        <v>2.6</v>
      </c>
      <c r="N15" s="3">
        <f>[11]Novembro!$K$17</f>
        <v>14.2</v>
      </c>
      <c r="O15" s="3">
        <f>[11]Novembro!$K$18</f>
        <v>36.6</v>
      </c>
      <c r="P15" s="3">
        <f>[11]Novembro!$K$19</f>
        <v>0.8</v>
      </c>
      <c r="Q15" s="3">
        <f>[11]Novembro!$K$20</f>
        <v>0</v>
      </c>
      <c r="R15" s="3">
        <f>[11]Novembro!$K$21</f>
        <v>0</v>
      </c>
      <c r="S15" s="3">
        <f>[11]Novembro!$K$22</f>
        <v>0</v>
      </c>
      <c r="T15" s="3">
        <f>[11]Novembro!$K$23</f>
        <v>0</v>
      </c>
      <c r="U15" s="3">
        <f>[11]Novembro!$K$24</f>
        <v>0</v>
      </c>
      <c r="V15" s="3">
        <f>[11]Novembro!$K$25</f>
        <v>77.800000000000011</v>
      </c>
      <c r="W15" s="3">
        <f>[11]Novembro!$K$26</f>
        <v>0.60000000000000009</v>
      </c>
      <c r="X15" s="3">
        <f>[11]Novembro!$K$27</f>
        <v>0</v>
      </c>
      <c r="Y15" s="3">
        <f>[11]Novembro!$K$28</f>
        <v>0</v>
      </c>
      <c r="Z15" s="3">
        <f>[11]Novembro!$K$29</f>
        <v>0</v>
      </c>
      <c r="AA15" s="3">
        <f>[11]Novembro!$K$30</f>
        <v>0</v>
      </c>
      <c r="AB15" s="3">
        <f>[11]Novembro!$K$31</f>
        <v>0</v>
      </c>
      <c r="AC15" s="3">
        <f>[11]Novembro!$K$32</f>
        <v>0</v>
      </c>
      <c r="AD15" s="3">
        <f>[11]Novembro!$K$33</f>
        <v>0</v>
      </c>
      <c r="AE15" s="3">
        <f>[11]Novembro!$K$34</f>
        <v>11.2</v>
      </c>
      <c r="AF15" s="16">
        <f t="shared" si="1"/>
        <v>162.79999999999998</v>
      </c>
      <c r="AG15" s="16">
        <f t="shared" si="2"/>
        <v>77.800000000000011</v>
      </c>
      <c r="AH15" s="37" t="s">
        <v>56</v>
      </c>
    </row>
    <row r="16" spans="1:34" ht="17.100000000000001" customHeight="1" x14ac:dyDescent="0.2">
      <c r="A16" s="9" t="s">
        <v>9</v>
      </c>
      <c r="B16" s="14">
        <f>[12]Novembro!$K$5</f>
        <v>0</v>
      </c>
      <c r="C16" s="14">
        <f>[12]Novembro!$K$6</f>
        <v>0</v>
      </c>
      <c r="D16" s="14">
        <f>[12]Novembro!$K$7</f>
        <v>0</v>
      </c>
      <c r="E16" s="14">
        <f>[12]Novembro!$K$8</f>
        <v>0</v>
      </c>
      <c r="F16" s="14">
        <f>[12]Novembro!$K$9</f>
        <v>0</v>
      </c>
      <c r="G16" s="14">
        <f>[12]Novembro!$K$10</f>
        <v>0.60000000000000009</v>
      </c>
      <c r="H16" s="14">
        <f>[12]Novembro!$K$11</f>
        <v>1.4</v>
      </c>
      <c r="I16" s="14">
        <f>[12]Novembro!$K$12</f>
        <v>0</v>
      </c>
      <c r="J16" s="14">
        <f>[12]Novembro!$K$13</f>
        <v>0</v>
      </c>
      <c r="K16" s="14">
        <f>[12]Novembro!$K$14</f>
        <v>0</v>
      </c>
      <c r="L16" s="14">
        <f>[12]Novembro!$K$15</f>
        <v>0</v>
      </c>
      <c r="M16" s="14">
        <f>[12]Novembro!$K$16</f>
        <v>0</v>
      </c>
      <c r="N16" s="14">
        <f>[12]Novembro!$K$17</f>
        <v>33.800000000000004</v>
      </c>
      <c r="O16" s="14">
        <f>[12]Novembro!$K$18</f>
        <v>100.6</v>
      </c>
      <c r="P16" s="14">
        <f>[12]Novembro!$K$19</f>
        <v>0.2</v>
      </c>
      <c r="Q16" s="14">
        <f>[12]Novembro!$K$20</f>
        <v>0</v>
      </c>
      <c r="R16" s="14">
        <f>[12]Novembro!$K$21</f>
        <v>0</v>
      </c>
      <c r="S16" s="14">
        <f>[12]Novembro!$K$22</f>
        <v>0</v>
      </c>
      <c r="T16" s="14">
        <f>[12]Novembro!$K$23</f>
        <v>0</v>
      </c>
      <c r="U16" s="14">
        <f>[12]Novembro!$K$24</f>
        <v>0</v>
      </c>
      <c r="V16" s="14">
        <f>[12]Novembro!$K$25</f>
        <v>77.800000000000011</v>
      </c>
      <c r="W16" s="14">
        <f>[12]Novembro!$K$26</f>
        <v>0.60000000000000009</v>
      </c>
      <c r="X16" s="14">
        <f>[12]Novembro!$K$27</f>
        <v>0</v>
      </c>
      <c r="Y16" s="14">
        <f>[12]Novembro!$K$28</f>
        <v>0</v>
      </c>
      <c r="Z16" s="14">
        <f>[12]Novembro!$K$29</f>
        <v>0</v>
      </c>
      <c r="AA16" s="14">
        <f>[12]Novembro!$K$30</f>
        <v>0</v>
      </c>
      <c r="AB16" s="14">
        <f>[12]Novembro!$K$31</f>
        <v>0</v>
      </c>
      <c r="AC16" s="14">
        <f>[12]Novembro!$K$32</f>
        <v>0</v>
      </c>
      <c r="AD16" s="14">
        <f>[12]Novembro!$K$33</f>
        <v>0</v>
      </c>
      <c r="AE16" s="14">
        <f>[12]Novembro!$K$34</f>
        <v>8.6</v>
      </c>
      <c r="AF16" s="16">
        <f t="shared" si="1"/>
        <v>223.6</v>
      </c>
      <c r="AG16" s="16">
        <f t="shared" si="2"/>
        <v>100.6</v>
      </c>
      <c r="AH16" s="37" t="s">
        <v>56</v>
      </c>
    </row>
    <row r="17" spans="1:34" ht="17.100000000000001" customHeight="1" x14ac:dyDescent="0.2">
      <c r="A17" s="9" t="s">
        <v>50</v>
      </c>
      <c r="B17" s="14">
        <f>[13]Novembro!$K$5</f>
        <v>0</v>
      </c>
      <c r="C17" s="14">
        <f>[13]Novembro!$K$6</f>
        <v>0</v>
      </c>
      <c r="D17" s="14">
        <f>[13]Novembro!$K$7</f>
        <v>0</v>
      </c>
      <c r="E17" s="14">
        <f>[13]Novembro!$K$8</f>
        <v>0</v>
      </c>
      <c r="F17" s="14">
        <f>[13]Novembro!$K$9</f>
        <v>0</v>
      </c>
      <c r="G17" s="14">
        <f>[13]Novembro!$K$10</f>
        <v>0</v>
      </c>
      <c r="H17" s="14">
        <f>[13]Novembro!$K$11</f>
        <v>0</v>
      </c>
      <c r="I17" s="14">
        <f>[13]Novembro!$K$12</f>
        <v>0</v>
      </c>
      <c r="J17" s="14">
        <f>[13]Novembro!$K$13</f>
        <v>0</v>
      </c>
      <c r="K17" s="14">
        <f>[13]Novembro!$K$14</f>
        <v>0</v>
      </c>
      <c r="L17" s="14">
        <f>[13]Novembro!$K$15</f>
        <v>2.8</v>
      </c>
      <c r="M17" s="14">
        <f>[13]Novembro!$K$16</f>
        <v>0</v>
      </c>
      <c r="N17" s="14">
        <f>[13]Novembro!$K$17</f>
        <v>3</v>
      </c>
      <c r="O17" s="14">
        <f>[13]Novembro!$K$18</f>
        <v>106</v>
      </c>
      <c r="P17" s="14">
        <f>[13]Novembro!$K$19</f>
        <v>0</v>
      </c>
      <c r="Q17" s="14">
        <f>[13]Novembro!$K$20</f>
        <v>0</v>
      </c>
      <c r="R17" s="14">
        <f>[13]Novembro!$K$21</f>
        <v>0</v>
      </c>
      <c r="S17" s="14">
        <f>[13]Novembro!$K$22</f>
        <v>0</v>
      </c>
      <c r="T17" s="14">
        <f>[13]Novembro!$K$23</f>
        <v>0</v>
      </c>
      <c r="U17" s="14">
        <f>[13]Novembro!$K$24</f>
        <v>0</v>
      </c>
      <c r="V17" s="14">
        <f>[13]Novembro!$K$25</f>
        <v>17.8</v>
      </c>
      <c r="W17" s="14">
        <f>[13]Novembro!$K$26</f>
        <v>0</v>
      </c>
      <c r="X17" s="14">
        <f>[13]Novembro!$K$27</f>
        <v>0</v>
      </c>
      <c r="Y17" s="14">
        <f>[13]Novembro!$K$28</f>
        <v>0</v>
      </c>
      <c r="Z17" s="14">
        <f>[13]Novembro!$K$29</f>
        <v>0</v>
      </c>
      <c r="AA17" s="14">
        <f>[13]Novembro!$K$30</f>
        <v>0</v>
      </c>
      <c r="AB17" s="14">
        <f>[13]Novembro!$K$31</f>
        <v>0</v>
      </c>
      <c r="AC17" s="14">
        <f>[13]Novembro!$K$32</f>
        <v>0</v>
      </c>
      <c r="AD17" s="14">
        <f>[13]Novembro!$K$33</f>
        <v>0</v>
      </c>
      <c r="AE17" s="14">
        <f>[13]Novembro!$K$34</f>
        <v>0.6</v>
      </c>
      <c r="AF17" s="16">
        <f t="shared" ref="AF17" si="3">SUM(B17:AE17)</f>
        <v>130.19999999999999</v>
      </c>
      <c r="AG17" s="16">
        <f t="shared" ref="AG17" si="4">MAX(B17:AE17)</f>
        <v>106</v>
      </c>
      <c r="AH17" s="37" t="s">
        <v>56</v>
      </c>
    </row>
    <row r="18" spans="1:34" ht="17.100000000000001" customHeight="1" x14ac:dyDescent="0.2">
      <c r="A18" s="9" t="s">
        <v>10</v>
      </c>
      <c r="B18" s="14">
        <f>[14]Novembro!$K$5</f>
        <v>0</v>
      </c>
      <c r="C18" s="14">
        <f>[14]Novembro!$K$6</f>
        <v>0</v>
      </c>
      <c r="D18" s="14">
        <f>[14]Novembro!$K$7</f>
        <v>0</v>
      </c>
      <c r="E18" s="14">
        <f>[14]Novembro!$K$8</f>
        <v>0</v>
      </c>
      <c r="F18" s="14">
        <f>[14]Novembro!$K$9</f>
        <v>0.2</v>
      </c>
      <c r="G18" s="14">
        <f>[14]Novembro!$K$10</f>
        <v>23.999999999999996</v>
      </c>
      <c r="H18" s="14">
        <f>[14]Novembro!$K$11</f>
        <v>0.2</v>
      </c>
      <c r="I18" s="14">
        <f>[14]Novembro!$K$12</f>
        <v>0</v>
      </c>
      <c r="J18" s="14">
        <f>[14]Novembro!$K$13</f>
        <v>0</v>
      </c>
      <c r="K18" s="14">
        <f>[14]Novembro!$K$14</f>
        <v>0</v>
      </c>
      <c r="L18" s="14">
        <f>[14]Novembro!$K$15</f>
        <v>0</v>
      </c>
      <c r="M18" s="14">
        <f>[14]Novembro!$K$16</f>
        <v>0.4</v>
      </c>
      <c r="N18" s="14">
        <f>[14]Novembro!$K$17</f>
        <v>64.600000000000009</v>
      </c>
      <c r="O18" s="14">
        <f>[14]Novembro!$K$18</f>
        <v>39.800000000000004</v>
      </c>
      <c r="P18" s="14">
        <f>[14]Novembro!$K$19</f>
        <v>0.2</v>
      </c>
      <c r="Q18" s="14">
        <f>[14]Novembro!$K$20</f>
        <v>0.2</v>
      </c>
      <c r="R18" s="14">
        <f>[14]Novembro!$K$21</f>
        <v>0</v>
      </c>
      <c r="S18" s="14">
        <f>[14]Novembro!$K$22</f>
        <v>0</v>
      </c>
      <c r="T18" s="14">
        <f>[14]Novembro!$K$23</f>
        <v>0</v>
      </c>
      <c r="U18" s="14">
        <f>[14]Novembro!$K$24</f>
        <v>0</v>
      </c>
      <c r="V18" s="14">
        <f>[14]Novembro!$K$25</f>
        <v>44.2</v>
      </c>
      <c r="W18" s="14">
        <f>[14]Novembro!$K$26</f>
        <v>1.4</v>
      </c>
      <c r="X18" s="14">
        <f>[14]Novembro!$K$27</f>
        <v>0</v>
      </c>
      <c r="Y18" s="14">
        <f>[14]Novembro!$K$28</f>
        <v>0</v>
      </c>
      <c r="Z18" s="14">
        <f>[14]Novembro!$K$29</f>
        <v>0</v>
      </c>
      <c r="AA18" s="14">
        <f>[14]Novembro!$K$30</f>
        <v>0</v>
      </c>
      <c r="AB18" s="14">
        <f>[14]Novembro!$K$31</f>
        <v>0</v>
      </c>
      <c r="AC18" s="14">
        <f>[14]Novembro!$K$32</f>
        <v>0</v>
      </c>
      <c r="AD18" s="14">
        <f>[14]Novembro!$K$33</f>
        <v>0</v>
      </c>
      <c r="AE18" s="14">
        <f>[14]Novembro!$K$34</f>
        <v>0</v>
      </c>
      <c r="AF18" s="16">
        <f t="shared" si="1"/>
        <v>175.20000000000002</v>
      </c>
      <c r="AG18" s="16">
        <f t="shared" si="2"/>
        <v>64.600000000000009</v>
      </c>
      <c r="AH18" s="37">
        <v>8</v>
      </c>
    </row>
    <row r="19" spans="1:34" ht="17.100000000000001" customHeight="1" x14ac:dyDescent="0.2">
      <c r="A19" s="9" t="s">
        <v>11</v>
      </c>
      <c r="B19" s="14">
        <f>[15]Novembro!$K$5</f>
        <v>6.4</v>
      </c>
      <c r="C19" s="14">
        <f>[15]Novembro!$K$6</f>
        <v>4.8000000000000016</v>
      </c>
      <c r="D19" s="14">
        <f>[15]Novembro!$K$7</f>
        <v>3.2</v>
      </c>
      <c r="E19" s="14">
        <f>[15]Novembro!$K$8</f>
        <v>1.4</v>
      </c>
      <c r="F19" s="14">
        <f>[15]Novembro!$K$9</f>
        <v>0.2</v>
      </c>
      <c r="G19" s="14">
        <f>[15]Novembro!$K$10</f>
        <v>13.2</v>
      </c>
      <c r="H19" s="14">
        <f>[15]Novembro!$K$11</f>
        <v>5.2000000000000011</v>
      </c>
      <c r="I19" s="14">
        <f>[15]Novembro!$K$12</f>
        <v>0</v>
      </c>
      <c r="J19" s="14">
        <f>[15]Novembro!$K$13</f>
        <v>0</v>
      </c>
      <c r="K19" s="14">
        <f>[15]Novembro!$K$14</f>
        <v>5.8</v>
      </c>
      <c r="L19" s="14">
        <f>[15]Novembro!$K$15</f>
        <v>5.6000000000000014</v>
      </c>
      <c r="M19" s="14">
        <f>[15]Novembro!$K$16</f>
        <v>0</v>
      </c>
      <c r="N19" s="14">
        <f>[15]Novembro!$K$17</f>
        <v>0.2</v>
      </c>
      <c r="O19" s="14">
        <f>[15]Novembro!$K$18</f>
        <v>63.600000000000009</v>
      </c>
      <c r="P19" s="14">
        <f>[15]Novembro!$K$19</f>
        <v>0</v>
      </c>
      <c r="Q19" s="14">
        <f>[15]Novembro!$K$20</f>
        <v>0</v>
      </c>
      <c r="R19" s="14">
        <f>[15]Novembro!$K$21</f>
        <v>0</v>
      </c>
      <c r="S19" s="14">
        <f>[15]Novembro!$K$22</f>
        <v>0</v>
      </c>
      <c r="T19" s="14">
        <f>[15]Novembro!$K$23</f>
        <v>0</v>
      </c>
      <c r="U19" s="14">
        <f>[15]Novembro!$K$24</f>
        <v>0</v>
      </c>
      <c r="V19" s="14">
        <f>[15]Novembro!$K$25</f>
        <v>18.8</v>
      </c>
      <c r="W19" s="14">
        <f>[15]Novembro!$K$26</f>
        <v>0.2</v>
      </c>
      <c r="X19" s="14">
        <f>[15]Novembro!$K$27</f>
        <v>0</v>
      </c>
      <c r="Y19" s="14">
        <f>[15]Novembro!$K$28</f>
        <v>0</v>
      </c>
      <c r="Z19" s="14">
        <f>[15]Novembro!$K$29</f>
        <v>0</v>
      </c>
      <c r="AA19" s="14">
        <f>[15]Novembro!$K$30</f>
        <v>0</v>
      </c>
      <c r="AB19" s="14">
        <f>[15]Novembro!$K$31</f>
        <v>0</v>
      </c>
      <c r="AC19" s="14">
        <f>[15]Novembro!$K$32</f>
        <v>0</v>
      </c>
      <c r="AD19" s="14">
        <f>[15]Novembro!$K$33</f>
        <v>0</v>
      </c>
      <c r="AE19" s="14">
        <f>[15]Novembro!$K$34</f>
        <v>0</v>
      </c>
      <c r="AF19" s="16">
        <f t="shared" si="1"/>
        <v>128.60000000000002</v>
      </c>
      <c r="AG19" s="16">
        <f t="shared" si="2"/>
        <v>63.600000000000009</v>
      </c>
      <c r="AH19" s="37">
        <v>8</v>
      </c>
    </row>
    <row r="20" spans="1:34" ht="17.100000000000001" customHeight="1" x14ac:dyDescent="0.2">
      <c r="A20" s="9" t="s">
        <v>12</v>
      </c>
      <c r="B20" s="14">
        <f>[16]Novembro!$K$5</f>
        <v>0</v>
      </c>
      <c r="C20" s="14">
        <f>[16]Novembro!$K$6</f>
        <v>0</v>
      </c>
      <c r="D20" s="14">
        <f>[16]Novembro!$K$7</f>
        <v>0</v>
      </c>
      <c r="E20" s="14">
        <f>[16]Novembro!$K$8</f>
        <v>0</v>
      </c>
      <c r="F20" s="14">
        <f>[16]Novembro!$K$9</f>
        <v>0</v>
      </c>
      <c r="G20" s="14">
        <f>[16]Novembro!$K$10</f>
        <v>0</v>
      </c>
      <c r="H20" s="14">
        <f>[16]Novembro!$K$11</f>
        <v>0</v>
      </c>
      <c r="I20" s="14">
        <f>[16]Novembro!$K$12</f>
        <v>0</v>
      </c>
      <c r="J20" s="14">
        <f>[16]Novembro!$K$13</f>
        <v>0</v>
      </c>
      <c r="K20" s="14">
        <f>[16]Novembro!$K$14</f>
        <v>0</v>
      </c>
      <c r="L20" s="14">
        <f>[16]Novembro!$K$15</f>
        <v>0</v>
      </c>
      <c r="M20" s="14">
        <f>[16]Novembro!$K$16</f>
        <v>1.5999999999999999</v>
      </c>
      <c r="N20" s="14">
        <f>[16]Novembro!$K$17</f>
        <v>0</v>
      </c>
      <c r="O20" s="14">
        <f>[16]Novembro!$K$18</f>
        <v>45.400000000000006</v>
      </c>
      <c r="P20" s="14">
        <f>[16]Novembro!$K$19</f>
        <v>0</v>
      </c>
      <c r="Q20" s="14">
        <f>[16]Novembro!$K$20</f>
        <v>0</v>
      </c>
      <c r="R20" s="14">
        <f>[16]Novembro!$K$21</f>
        <v>0</v>
      </c>
      <c r="S20" s="14">
        <f>[16]Novembro!$K$22</f>
        <v>0</v>
      </c>
      <c r="T20" s="14">
        <f>[16]Novembro!$K$23</f>
        <v>0</v>
      </c>
      <c r="U20" s="14">
        <f>[16]Novembro!$K$24</f>
        <v>0</v>
      </c>
      <c r="V20" s="14">
        <f>[16]Novembro!$K$25</f>
        <v>7.2</v>
      </c>
      <c r="W20" s="14">
        <f>[16]Novembro!$K$26</f>
        <v>0.8</v>
      </c>
      <c r="X20" s="14">
        <f>[16]Novembro!$K$27</f>
        <v>0</v>
      </c>
      <c r="Y20" s="14">
        <f>[16]Novembro!$K$28</f>
        <v>0</v>
      </c>
      <c r="Z20" s="14">
        <f>[16]Novembro!$K$29</f>
        <v>0</v>
      </c>
      <c r="AA20" s="14">
        <f>[16]Novembro!$K$30</f>
        <v>21.599999999999998</v>
      </c>
      <c r="AB20" s="14">
        <f>[16]Novembro!$K$31</f>
        <v>0</v>
      </c>
      <c r="AC20" s="14">
        <f>[16]Novembro!$K$32</f>
        <v>0</v>
      </c>
      <c r="AD20" s="14">
        <f>[16]Novembro!$K$33</f>
        <v>0</v>
      </c>
      <c r="AE20" s="14">
        <f>[16]Novembro!$K$34</f>
        <v>3</v>
      </c>
      <c r="AF20" s="16">
        <f t="shared" si="1"/>
        <v>79.600000000000009</v>
      </c>
      <c r="AG20" s="16">
        <f t="shared" si="2"/>
        <v>45.400000000000006</v>
      </c>
      <c r="AH20" s="37" t="s">
        <v>56</v>
      </c>
    </row>
    <row r="21" spans="1:34" ht="17.100000000000001" customHeight="1" x14ac:dyDescent="0.2">
      <c r="A21" s="9" t="s">
        <v>13</v>
      </c>
      <c r="B21" s="14">
        <f>[17]Novembro!$K$5</f>
        <v>0</v>
      </c>
      <c r="C21" s="14">
        <f>[17]Novembro!$K$6</f>
        <v>0</v>
      </c>
      <c r="D21" s="14">
        <f>[17]Novembro!$K$7</f>
        <v>0</v>
      </c>
      <c r="E21" s="14">
        <f>[17]Novembro!$K$8</f>
        <v>0</v>
      </c>
      <c r="F21" s="14">
        <f>[17]Novembro!$K$9</f>
        <v>0</v>
      </c>
      <c r="G21" s="14">
        <f>[17]Novembro!$K$10</f>
        <v>0</v>
      </c>
      <c r="H21" s="14">
        <f>[17]Novembro!$K$11</f>
        <v>0</v>
      </c>
      <c r="I21" s="14">
        <f>[17]Novembro!$K$12</f>
        <v>0</v>
      </c>
      <c r="J21" s="14">
        <f>[17]Novembro!$K$13</f>
        <v>0</v>
      </c>
      <c r="K21" s="14">
        <f>[17]Novembro!$K$14</f>
        <v>0.2</v>
      </c>
      <c r="L21" s="14">
        <f>[17]Novembro!$K$15</f>
        <v>0.2</v>
      </c>
      <c r="M21" s="14">
        <f>[17]Novembro!$K$16</f>
        <v>0</v>
      </c>
      <c r="N21" s="14">
        <f>[17]Novembro!$K$17</f>
        <v>0</v>
      </c>
      <c r="O21" s="14">
        <f>[17]Novembro!$K$18</f>
        <v>11.600000000000001</v>
      </c>
      <c r="P21" s="14">
        <f>[17]Novembro!$K$19</f>
        <v>0</v>
      </c>
      <c r="Q21" s="14">
        <f>[17]Novembro!$K$20</f>
        <v>0</v>
      </c>
      <c r="R21" s="14">
        <f>[17]Novembro!$K$21</f>
        <v>0</v>
      </c>
      <c r="S21" s="14">
        <f>[17]Novembro!$K$22</f>
        <v>0</v>
      </c>
      <c r="T21" s="14">
        <f>[17]Novembro!$K$23</f>
        <v>0</v>
      </c>
      <c r="U21" s="14">
        <f>[17]Novembro!$K$24</f>
        <v>0</v>
      </c>
      <c r="V21" s="14">
        <f>[17]Novembro!$K$25</f>
        <v>5.6</v>
      </c>
      <c r="W21" s="14">
        <f>[17]Novembro!$K$26</f>
        <v>27.2</v>
      </c>
      <c r="X21" s="14">
        <f>[17]Novembro!$K$27</f>
        <v>0</v>
      </c>
      <c r="Y21" s="14">
        <f>[17]Novembro!$K$28</f>
        <v>0</v>
      </c>
      <c r="Z21" s="14">
        <f>[17]Novembro!$K$29</f>
        <v>0</v>
      </c>
      <c r="AA21" s="14">
        <f>[17]Novembro!$K$30</f>
        <v>0</v>
      </c>
      <c r="AB21" s="14">
        <f>[17]Novembro!$K$31</f>
        <v>0</v>
      </c>
      <c r="AC21" s="14">
        <f>[17]Novembro!$K$32</f>
        <v>0</v>
      </c>
      <c r="AD21" s="14">
        <f>[17]Novembro!$K$33</f>
        <v>0</v>
      </c>
      <c r="AE21" s="14">
        <f>[17]Novembro!$K$34</f>
        <v>0</v>
      </c>
      <c r="AF21" s="16">
        <f t="shared" si="1"/>
        <v>44.8</v>
      </c>
      <c r="AG21" s="16">
        <f t="shared" si="2"/>
        <v>27.2</v>
      </c>
      <c r="AH21" s="37">
        <v>8</v>
      </c>
    </row>
    <row r="22" spans="1:34" ht="17.100000000000001" customHeight="1" x14ac:dyDescent="0.2">
      <c r="A22" s="9" t="s">
        <v>14</v>
      </c>
      <c r="B22" s="14">
        <f>[18]Novembro!$K$5</f>
        <v>0</v>
      </c>
      <c r="C22" s="14">
        <f>[18]Novembro!$K$6</f>
        <v>0</v>
      </c>
      <c r="D22" s="14">
        <f>[18]Novembro!$K$7</f>
        <v>0</v>
      </c>
      <c r="E22" s="14">
        <f>[18]Novembro!$K$8</f>
        <v>0</v>
      </c>
      <c r="F22" s="14">
        <f>[18]Novembro!$K$9</f>
        <v>0</v>
      </c>
      <c r="G22" s="14">
        <f>[18]Novembro!$K$10</f>
        <v>1.6</v>
      </c>
      <c r="H22" s="14">
        <f>[18]Novembro!$K$11</f>
        <v>0.8</v>
      </c>
      <c r="I22" s="14">
        <f>[18]Novembro!$K$12</f>
        <v>0</v>
      </c>
      <c r="J22" s="14">
        <f>[18]Novembro!$K$13</f>
        <v>0</v>
      </c>
      <c r="K22" s="14">
        <f>[18]Novembro!$K$14</f>
        <v>0</v>
      </c>
      <c r="L22" s="14">
        <f>[18]Novembro!$K$15</f>
        <v>0</v>
      </c>
      <c r="M22" s="14">
        <f>[18]Novembro!$K$16</f>
        <v>0</v>
      </c>
      <c r="N22" s="14">
        <f>[18]Novembro!$K$17</f>
        <v>5.0000000000000009</v>
      </c>
      <c r="O22" s="14">
        <f>[18]Novembro!$K$18</f>
        <v>23.8</v>
      </c>
      <c r="P22" s="14">
        <f>[18]Novembro!$K$19</f>
        <v>14.6</v>
      </c>
      <c r="Q22" s="14">
        <f>[18]Novembro!$K$20</f>
        <v>0</v>
      </c>
      <c r="R22" s="14">
        <f>[18]Novembro!$K$21</f>
        <v>0</v>
      </c>
      <c r="S22" s="14">
        <f>[18]Novembro!$K$22</f>
        <v>0</v>
      </c>
      <c r="T22" s="14">
        <f>[18]Novembro!$K$23</f>
        <v>0</v>
      </c>
      <c r="U22" s="14">
        <f>[18]Novembro!$K$24</f>
        <v>0</v>
      </c>
      <c r="V22" s="14">
        <f>[18]Novembro!$K$25</f>
        <v>9.1999999999999993</v>
      </c>
      <c r="W22" s="14">
        <f>[18]Novembro!$K$26</f>
        <v>8.3999999999999986</v>
      </c>
      <c r="X22" s="14">
        <f>[18]Novembro!$K$27</f>
        <v>0</v>
      </c>
      <c r="Y22" s="14">
        <f>[18]Novembro!$K$28</f>
        <v>0</v>
      </c>
      <c r="Z22" s="14">
        <f>[18]Novembro!$K$29</f>
        <v>0</v>
      </c>
      <c r="AA22" s="14">
        <f>[18]Novembro!$K$30</f>
        <v>0</v>
      </c>
      <c r="AB22" s="14">
        <f>[18]Novembro!$K$31</f>
        <v>0</v>
      </c>
      <c r="AC22" s="14">
        <f>[18]Novembro!$K$32</f>
        <v>0</v>
      </c>
      <c r="AD22" s="14">
        <f>[18]Novembro!$K$33</f>
        <v>1</v>
      </c>
      <c r="AE22" s="14">
        <f>[18]Novembro!$K$34</f>
        <v>0</v>
      </c>
      <c r="AF22" s="16">
        <f t="shared" si="1"/>
        <v>64.400000000000006</v>
      </c>
      <c r="AG22" s="16">
        <f t="shared" si="2"/>
        <v>23.8</v>
      </c>
      <c r="AH22" s="37">
        <v>1</v>
      </c>
    </row>
    <row r="23" spans="1:34" ht="17.100000000000001" customHeight="1" x14ac:dyDescent="0.2">
      <c r="A23" s="9" t="s">
        <v>15</v>
      </c>
      <c r="B23" s="14">
        <f>[19]Novembro!$K$5</f>
        <v>0</v>
      </c>
      <c r="C23" s="14">
        <f>[19]Novembro!$K$6</f>
        <v>0</v>
      </c>
      <c r="D23" s="14">
        <f>[19]Novembro!$K$7</f>
        <v>0</v>
      </c>
      <c r="E23" s="14">
        <f>[19]Novembro!$K$8</f>
        <v>0</v>
      </c>
      <c r="F23" s="14">
        <f>[19]Novembro!$K$9</f>
        <v>0</v>
      </c>
      <c r="G23" s="14">
        <f>[19]Novembro!$K$10</f>
        <v>29.2</v>
      </c>
      <c r="H23" s="14">
        <f>[19]Novembro!$K$11</f>
        <v>2.5999999999999996</v>
      </c>
      <c r="I23" s="14">
        <f>[19]Novembro!$K$12</f>
        <v>0.2</v>
      </c>
      <c r="J23" s="14">
        <f>[19]Novembro!$K$13</f>
        <v>0</v>
      </c>
      <c r="K23" s="14">
        <f>[19]Novembro!$K$14</f>
        <v>0</v>
      </c>
      <c r="L23" s="14">
        <f>[19]Novembro!$K$15</f>
        <v>0</v>
      </c>
      <c r="M23" s="14">
        <f>[19]Novembro!$K$16</f>
        <v>3.2</v>
      </c>
      <c r="N23" s="14">
        <f>[19]Novembro!$K$17</f>
        <v>7.2</v>
      </c>
      <c r="O23" s="14">
        <f>[19]Novembro!$K$18</f>
        <v>73.400000000000006</v>
      </c>
      <c r="P23" s="14">
        <f>[19]Novembro!$K$19</f>
        <v>0</v>
      </c>
      <c r="Q23" s="14">
        <f>[19]Novembro!$K$20</f>
        <v>0</v>
      </c>
      <c r="R23" s="14">
        <f>[19]Novembro!$K$21</f>
        <v>0</v>
      </c>
      <c r="S23" s="14">
        <f>[19]Novembro!$K$22</f>
        <v>0</v>
      </c>
      <c r="T23" s="14">
        <f>[19]Novembro!$K$23</f>
        <v>0</v>
      </c>
      <c r="U23" s="14">
        <f>[19]Novembro!$K$24</f>
        <v>0</v>
      </c>
      <c r="V23" s="14">
        <f>[19]Novembro!$K$25</f>
        <v>44.8</v>
      </c>
      <c r="W23" s="14">
        <f>[19]Novembro!$K$26</f>
        <v>0.4</v>
      </c>
      <c r="X23" s="14">
        <f>[19]Novembro!$K$27</f>
        <v>0</v>
      </c>
      <c r="Y23" s="14">
        <f>[19]Novembro!$K$28</f>
        <v>0</v>
      </c>
      <c r="Z23" s="14">
        <f>[19]Novembro!$K$29</f>
        <v>0</v>
      </c>
      <c r="AA23" s="14">
        <f>[19]Novembro!$K$30</f>
        <v>0</v>
      </c>
      <c r="AB23" s="14">
        <f>[19]Novembro!$K$31</f>
        <v>0</v>
      </c>
      <c r="AC23" s="14">
        <f>[19]Novembro!$K$32</f>
        <v>0</v>
      </c>
      <c r="AD23" s="14">
        <f>[19]Novembro!$K$33</f>
        <v>0</v>
      </c>
      <c r="AE23" s="14">
        <f>[19]Novembro!$K$34</f>
        <v>0</v>
      </c>
      <c r="AF23" s="16">
        <f t="shared" si="1"/>
        <v>161.00000000000003</v>
      </c>
      <c r="AG23" s="16">
        <f t="shared" si="2"/>
        <v>73.400000000000006</v>
      </c>
      <c r="AH23" s="37">
        <v>8</v>
      </c>
    </row>
    <row r="24" spans="1:34" ht="17.100000000000001" customHeight="1" x14ac:dyDescent="0.2">
      <c r="A24" s="9" t="s">
        <v>16</v>
      </c>
      <c r="B24" s="14">
        <f>[20]Novembro!$K$5</f>
        <v>0</v>
      </c>
      <c r="C24" s="14">
        <f>[20]Novembro!$K$6</f>
        <v>0</v>
      </c>
      <c r="D24" s="14">
        <f>[20]Novembro!$K$7</f>
        <v>0</v>
      </c>
      <c r="E24" s="14">
        <f>[20]Novembro!$K$8</f>
        <v>0</v>
      </c>
      <c r="F24" s="14">
        <f>[20]Novembro!$K$9</f>
        <v>2.4000000000000004</v>
      </c>
      <c r="G24" s="14">
        <f>[20]Novembro!$K$10</f>
        <v>0</v>
      </c>
      <c r="H24" s="14">
        <f>[20]Novembro!$K$11</f>
        <v>0</v>
      </c>
      <c r="I24" s="14">
        <f>[20]Novembro!$K$12</f>
        <v>0</v>
      </c>
      <c r="J24" s="14">
        <f>[20]Novembro!$K$13</f>
        <v>0</v>
      </c>
      <c r="K24" s="14">
        <f>[20]Novembro!$K$14</f>
        <v>18.599999999999998</v>
      </c>
      <c r="L24" s="14">
        <f>[20]Novembro!$K$15</f>
        <v>0</v>
      </c>
      <c r="M24" s="14">
        <f>[20]Novembro!$K$16</f>
        <v>0.4</v>
      </c>
      <c r="N24" s="14">
        <f>[20]Novembro!$K$17</f>
        <v>3</v>
      </c>
      <c r="O24" s="14">
        <f>[20]Novembro!$K$18</f>
        <v>20.000000000000004</v>
      </c>
      <c r="P24" s="14">
        <f>[20]Novembro!$K$19</f>
        <v>0</v>
      </c>
      <c r="Q24" s="14">
        <f>[20]Novembro!$K$20</f>
        <v>0</v>
      </c>
      <c r="R24" s="14">
        <f>[20]Novembro!$K$21</f>
        <v>0</v>
      </c>
      <c r="S24" s="14">
        <f>[20]Novembro!$K$22</f>
        <v>0</v>
      </c>
      <c r="T24" s="14">
        <f>[20]Novembro!$K$23</f>
        <v>0</v>
      </c>
      <c r="U24" s="14">
        <f>[20]Novembro!$K$24</f>
        <v>0</v>
      </c>
      <c r="V24" s="14">
        <f>[20]Novembro!$K$25</f>
        <v>14.600000000000001</v>
      </c>
      <c r="W24" s="14">
        <f>[20]Novembro!$K$26</f>
        <v>0.2</v>
      </c>
      <c r="X24" s="14">
        <f>[20]Novembro!$K$27</f>
        <v>0</v>
      </c>
      <c r="Y24" s="14">
        <f>[20]Novembro!$K$28</f>
        <v>0</v>
      </c>
      <c r="Z24" s="14">
        <f>[20]Novembro!$K$29</f>
        <v>0</v>
      </c>
      <c r="AA24" s="14">
        <f>[20]Novembro!$K$30</f>
        <v>0</v>
      </c>
      <c r="AB24" s="14">
        <f>[20]Novembro!$K$31</f>
        <v>0</v>
      </c>
      <c r="AC24" s="14">
        <f>[20]Novembro!$K$32</f>
        <v>0</v>
      </c>
      <c r="AD24" s="14">
        <f>[20]Novembro!$K$33</f>
        <v>0</v>
      </c>
      <c r="AE24" s="14">
        <f>[20]Novembro!$K$34</f>
        <v>0</v>
      </c>
      <c r="AF24" s="16">
        <f t="shared" si="1"/>
        <v>59.20000000000001</v>
      </c>
      <c r="AG24" s="16">
        <f t="shared" si="2"/>
        <v>20.000000000000004</v>
      </c>
      <c r="AH24" s="37">
        <v>8</v>
      </c>
    </row>
    <row r="25" spans="1:34" ht="17.100000000000001" customHeight="1" x14ac:dyDescent="0.2">
      <c r="A25" s="9" t="s">
        <v>17</v>
      </c>
      <c r="B25" s="14">
        <f>[21]Novembro!$K$5</f>
        <v>0</v>
      </c>
      <c r="C25" s="14">
        <f>[21]Novembro!$K$6</f>
        <v>0</v>
      </c>
      <c r="D25" s="14">
        <f>[21]Novembro!$K$7</f>
        <v>0</v>
      </c>
      <c r="E25" s="14">
        <f>[21]Novembro!$K$8</f>
        <v>0</v>
      </c>
      <c r="F25" s="14">
        <f>[21]Novembro!$K$9</f>
        <v>0</v>
      </c>
      <c r="G25" s="14">
        <f>[21]Novembro!$K$10</f>
        <v>22.4</v>
      </c>
      <c r="H25" s="14">
        <f>[21]Novembro!$K$11</f>
        <v>0.2</v>
      </c>
      <c r="I25" s="14">
        <f>[21]Novembro!$K$12</f>
        <v>0</v>
      </c>
      <c r="J25" s="14">
        <f>[21]Novembro!$K$13</f>
        <v>0</v>
      </c>
      <c r="K25" s="14">
        <f>[21]Novembro!$K$14</f>
        <v>0</v>
      </c>
      <c r="L25" s="14">
        <f>[21]Novembro!$K$15</f>
        <v>0</v>
      </c>
      <c r="M25" s="14">
        <f>[21]Novembro!$K$16</f>
        <v>0</v>
      </c>
      <c r="N25" s="14">
        <f>[21]Novembro!$K$17</f>
        <v>0</v>
      </c>
      <c r="O25" s="14">
        <f>[21]Novembro!$K$18</f>
        <v>39.399999999999991</v>
      </c>
      <c r="P25" s="14">
        <f>[21]Novembro!$K$19</f>
        <v>0.2</v>
      </c>
      <c r="Q25" s="14">
        <f>[21]Novembro!$K$20</f>
        <v>0</v>
      </c>
      <c r="R25" s="14">
        <f>[21]Novembro!$K$21</f>
        <v>0</v>
      </c>
      <c r="S25" s="14">
        <f>[21]Novembro!$K$22</f>
        <v>0</v>
      </c>
      <c r="T25" s="14">
        <f>[21]Novembro!$K$23</f>
        <v>0</v>
      </c>
      <c r="U25" s="14">
        <f>[21]Novembro!$K$24</f>
        <v>0</v>
      </c>
      <c r="V25" s="14">
        <f>[21]Novembro!$K$25</f>
        <v>15.6</v>
      </c>
      <c r="W25" s="14">
        <f>[21]Novembro!$K$26</f>
        <v>1.8</v>
      </c>
      <c r="X25" s="14">
        <f>[21]Novembro!$K$27</f>
        <v>0</v>
      </c>
      <c r="Y25" s="14">
        <f>[21]Novembro!$K$28</f>
        <v>0</v>
      </c>
      <c r="Z25" s="14">
        <f>[21]Novembro!$K$29</f>
        <v>0</v>
      </c>
      <c r="AA25" s="14">
        <f>[21]Novembro!$K$30</f>
        <v>0</v>
      </c>
      <c r="AB25" s="14">
        <f>[21]Novembro!$K$31</f>
        <v>0</v>
      </c>
      <c r="AC25" s="14">
        <f>[21]Novembro!$K$32</f>
        <v>0</v>
      </c>
      <c r="AD25" s="14">
        <f>[21]Novembro!$K$33</f>
        <v>0</v>
      </c>
      <c r="AE25" s="14">
        <f>[21]Novembro!$K$34</f>
        <v>0</v>
      </c>
      <c r="AF25" s="16">
        <f t="shared" si="1"/>
        <v>79.59999999999998</v>
      </c>
      <c r="AG25" s="16">
        <f t="shared" si="2"/>
        <v>39.399999999999991</v>
      </c>
      <c r="AH25" s="37">
        <v>8</v>
      </c>
    </row>
    <row r="26" spans="1:34" ht="17.100000000000001" customHeight="1" x14ac:dyDescent="0.2">
      <c r="A26" s="9" t="s">
        <v>18</v>
      </c>
      <c r="B26" s="14">
        <f>[22]Novembro!$K$5</f>
        <v>0.4</v>
      </c>
      <c r="C26" s="14">
        <f>[22]Novembro!$K$6</f>
        <v>0</v>
      </c>
      <c r="D26" s="14">
        <f>[22]Novembro!$K$7</f>
        <v>0</v>
      </c>
      <c r="E26" s="14">
        <f>[22]Novembro!$K$8</f>
        <v>1.8</v>
      </c>
      <c r="F26" s="14">
        <f>[22]Novembro!$K$9</f>
        <v>0.60000000000000009</v>
      </c>
      <c r="G26" s="14">
        <f>[22]Novembro!$K$10</f>
        <v>21.6</v>
      </c>
      <c r="H26" s="14">
        <f>[22]Novembro!$K$11</f>
        <v>0.8</v>
      </c>
      <c r="I26" s="14">
        <f>[22]Novembro!$K$12</f>
        <v>0</v>
      </c>
      <c r="J26" s="14">
        <f>[22]Novembro!$K$13</f>
        <v>0</v>
      </c>
      <c r="K26" s="14">
        <f>[22]Novembro!$K$14</f>
        <v>0</v>
      </c>
      <c r="L26" s="14">
        <f>[22]Novembro!$K$15</f>
        <v>0</v>
      </c>
      <c r="M26" s="14">
        <f>[22]Novembro!$K$16</f>
        <v>0</v>
      </c>
      <c r="N26" s="14">
        <f>[22]Novembro!$K$17</f>
        <v>0</v>
      </c>
      <c r="O26" s="14">
        <f>[22]Novembro!$K$18</f>
        <v>34.599999999999994</v>
      </c>
      <c r="P26" s="14">
        <f>[22]Novembro!$K$19</f>
        <v>9.6</v>
      </c>
      <c r="Q26" s="14">
        <f>[22]Novembro!$K$20</f>
        <v>0</v>
      </c>
      <c r="R26" s="14">
        <f>[22]Novembro!$K$21</f>
        <v>0</v>
      </c>
      <c r="S26" s="14">
        <f>[22]Novembro!$K$22</f>
        <v>0</v>
      </c>
      <c r="T26" s="14">
        <f>[22]Novembro!$K$23</f>
        <v>0</v>
      </c>
      <c r="U26" s="14">
        <f>[22]Novembro!$K$24</f>
        <v>0</v>
      </c>
      <c r="V26" s="14">
        <f>[22]Novembro!$K$25</f>
        <v>0</v>
      </c>
      <c r="W26" s="14">
        <f>[22]Novembro!$K$26</f>
        <v>6.4</v>
      </c>
      <c r="X26" s="14">
        <f>[22]Novembro!$K$27</f>
        <v>0</v>
      </c>
      <c r="Y26" s="14">
        <f>[22]Novembro!$K$28</f>
        <v>0</v>
      </c>
      <c r="Z26" s="14">
        <f>[22]Novembro!$K$29</f>
        <v>0</v>
      </c>
      <c r="AA26" s="14">
        <f>[22]Novembro!$K$30</f>
        <v>0</v>
      </c>
      <c r="AB26" s="14">
        <f>[22]Novembro!$K$31</f>
        <v>11.6</v>
      </c>
      <c r="AC26" s="14">
        <f>[22]Novembro!$K$32</f>
        <v>4</v>
      </c>
      <c r="AD26" s="14">
        <f>[22]Novembro!$K$33</f>
        <v>0</v>
      </c>
      <c r="AE26" s="14">
        <f>[22]Novembro!$K$34</f>
        <v>2</v>
      </c>
      <c r="AF26" s="16">
        <f t="shared" si="1"/>
        <v>93.399999999999991</v>
      </c>
      <c r="AG26" s="16">
        <f t="shared" si="2"/>
        <v>34.599999999999994</v>
      </c>
      <c r="AH26" s="37" t="s">
        <v>56</v>
      </c>
    </row>
    <row r="27" spans="1:34" ht="17.100000000000001" customHeight="1" x14ac:dyDescent="0.2">
      <c r="A27" s="9" t="s">
        <v>19</v>
      </c>
      <c r="B27" s="14">
        <f>[23]Novembro!$K$5</f>
        <v>0</v>
      </c>
      <c r="C27" s="14">
        <f>[23]Novembro!$K$6</f>
        <v>0</v>
      </c>
      <c r="D27" s="14">
        <f>[23]Novembro!$K$7</f>
        <v>0</v>
      </c>
      <c r="E27" s="14">
        <f>[23]Novembro!$K$8</f>
        <v>0</v>
      </c>
      <c r="F27" s="14">
        <f>[23]Novembro!$K$9</f>
        <v>13.399999999999999</v>
      </c>
      <c r="G27" s="14">
        <f>[23]Novembro!$K$10</f>
        <v>25.599999999999998</v>
      </c>
      <c r="H27" s="14">
        <f>[23]Novembro!$K$11</f>
        <v>0.2</v>
      </c>
      <c r="I27" s="14">
        <f>[23]Novembro!$K$12</f>
        <v>0</v>
      </c>
      <c r="J27" s="14">
        <f>[23]Novembro!$K$13</f>
        <v>0</v>
      </c>
      <c r="K27" s="14">
        <f>[23]Novembro!$K$14</f>
        <v>0</v>
      </c>
      <c r="L27" s="14">
        <f>[23]Novembro!$K$15</f>
        <v>1.2</v>
      </c>
      <c r="M27" s="14">
        <f>[23]Novembro!$K$16</f>
        <v>8.4</v>
      </c>
      <c r="N27" s="14">
        <f>[23]Novembro!$K$17</f>
        <v>55.2</v>
      </c>
      <c r="O27" s="14">
        <f>[23]Novembro!$K$18</f>
        <v>33.400000000000006</v>
      </c>
      <c r="P27" s="14">
        <f>[23]Novembro!$K$19</f>
        <v>2.4</v>
      </c>
      <c r="Q27" s="14">
        <f>[23]Novembro!$K$20</f>
        <v>0</v>
      </c>
      <c r="R27" s="14">
        <f>[23]Novembro!$K$21</f>
        <v>0</v>
      </c>
      <c r="S27" s="14">
        <f>[23]Novembro!$K$22</f>
        <v>0</v>
      </c>
      <c r="T27" s="14">
        <f>[23]Novembro!$K$23</f>
        <v>0</v>
      </c>
      <c r="U27" s="14">
        <f>[23]Novembro!$K$24</f>
        <v>0</v>
      </c>
      <c r="V27" s="14">
        <f>[23]Novembro!$K$25</f>
        <v>29.400000000000002</v>
      </c>
      <c r="W27" s="14">
        <f>[23]Novembro!$K$26</f>
        <v>0</v>
      </c>
      <c r="X27" s="14">
        <f>[23]Novembro!$K$27</f>
        <v>0.2</v>
      </c>
      <c r="Y27" s="14">
        <f>[23]Novembro!$K$28</f>
        <v>0</v>
      </c>
      <c r="Z27" s="14">
        <f>[23]Novembro!$K$29</f>
        <v>0</v>
      </c>
      <c r="AA27" s="14">
        <f>[23]Novembro!$K$30</f>
        <v>0</v>
      </c>
      <c r="AB27" s="14">
        <f>[23]Novembro!$K$31</f>
        <v>0</v>
      </c>
      <c r="AC27" s="14">
        <f>[23]Novembro!$K$32</f>
        <v>0</v>
      </c>
      <c r="AD27" s="14">
        <f>[23]Novembro!$K$33</f>
        <v>0</v>
      </c>
      <c r="AE27" s="14">
        <f>[23]Novembro!$K$34</f>
        <v>3.8</v>
      </c>
      <c r="AF27" s="16">
        <f t="shared" si="1"/>
        <v>173.20000000000002</v>
      </c>
      <c r="AG27" s="16">
        <f t="shared" si="2"/>
        <v>55.2</v>
      </c>
      <c r="AH27" s="37" t="s">
        <v>56</v>
      </c>
    </row>
    <row r="28" spans="1:34" ht="17.100000000000001" customHeight="1" x14ac:dyDescent="0.2">
      <c r="A28" s="9" t="s">
        <v>31</v>
      </c>
      <c r="B28" s="14">
        <f>[24]Novembro!$K$5</f>
        <v>0</v>
      </c>
      <c r="C28" s="14">
        <f>[24]Novembro!$K$6</f>
        <v>0</v>
      </c>
      <c r="D28" s="14">
        <f>[24]Novembro!$K$7</f>
        <v>0</v>
      </c>
      <c r="E28" s="14">
        <f>[24]Novembro!$K$8</f>
        <v>0</v>
      </c>
      <c r="F28" s="14">
        <f>[24]Novembro!$K$9</f>
        <v>0</v>
      </c>
      <c r="G28" s="14">
        <f>[24]Novembro!$K$10</f>
        <v>20.2</v>
      </c>
      <c r="H28" s="14">
        <f>[24]Novembro!$K$11</f>
        <v>0.4</v>
      </c>
      <c r="I28" s="14">
        <f>[24]Novembro!$K$12</f>
        <v>0</v>
      </c>
      <c r="J28" s="14">
        <f>[24]Novembro!$K$13</f>
        <v>2</v>
      </c>
      <c r="K28" s="14">
        <f>[24]Novembro!$K$14</f>
        <v>0</v>
      </c>
      <c r="L28" s="14">
        <f>[24]Novembro!$K$15</f>
        <v>3.8</v>
      </c>
      <c r="M28" s="14">
        <f>[24]Novembro!$K$16</f>
        <v>0</v>
      </c>
      <c r="N28" s="14">
        <f>[24]Novembro!$K$17</f>
        <v>0</v>
      </c>
      <c r="O28" s="14">
        <f>[24]Novembro!$K$18</f>
        <v>128.80000000000001</v>
      </c>
      <c r="P28" s="14">
        <f>[24]Novembro!$K$19</f>
        <v>0.4</v>
      </c>
      <c r="Q28" s="14">
        <f>[24]Novembro!$K$20</f>
        <v>0</v>
      </c>
      <c r="R28" s="14">
        <f>[24]Novembro!$K$21</f>
        <v>0</v>
      </c>
      <c r="S28" s="14">
        <f>[24]Novembro!$K$22</f>
        <v>0</v>
      </c>
      <c r="T28" s="14">
        <f>[24]Novembro!$K$23</f>
        <v>0</v>
      </c>
      <c r="U28" s="14">
        <f>[24]Novembro!$K$24</f>
        <v>0</v>
      </c>
      <c r="V28" s="14">
        <f>[24]Novembro!$K$25</f>
        <v>21.8</v>
      </c>
      <c r="W28" s="14">
        <f>[24]Novembro!$K$26</f>
        <v>6</v>
      </c>
      <c r="X28" s="14">
        <f>[24]Novembro!$K$27</f>
        <v>0</v>
      </c>
      <c r="Y28" s="14">
        <f>[24]Novembro!$K$28</f>
        <v>0</v>
      </c>
      <c r="Z28" s="14">
        <f>[24]Novembro!$K$29</f>
        <v>0</v>
      </c>
      <c r="AA28" s="14">
        <f>[24]Novembro!$K$30</f>
        <v>0</v>
      </c>
      <c r="AB28" s="14">
        <f>[24]Novembro!$K$31</f>
        <v>0</v>
      </c>
      <c r="AC28" s="14">
        <f>[24]Novembro!$K$32</f>
        <v>0</v>
      </c>
      <c r="AD28" s="14">
        <f>[24]Novembro!$K$33</f>
        <v>0</v>
      </c>
      <c r="AE28" s="14">
        <f>[24]Novembro!$K$34</f>
        <v>0</v>
      </c>
      <c r="AF28" s="16">
        <f t="shared" si="1"/>
        <v>183.40000000000003</v>
      </c>
      <c r="AG28" s="16">
        <f t="shared" ref="AG28" si="5">MAX(B28:AE28)</f>
        <v>128.80000000000001</v>
      </c>
      <c r="AH28" s="37">
        <v>8</v>
      </c>
    </row>
    <row r="29" spans="1:34" ht="17.100000000000001" customHeight="1" x14ac:dyDescent="0.2">
      <c r="A29" s="9" t="s">
        <v>20</v>
      </c>
      <c r="B29" s="3">
        <f>[25]Novembro!$K$5</f>
        <v>0</v>
      </c>
      <c r="C29" s="3">
        <f>[25]Novembro!$K$6</f>
        <v>0</v>
      </c>
      <c r="D29" s="3">
        <f>[25]Novembro!$K$7</f>
        <v>0</v>
      </c>
      <c r="E29" s="3">
        <f>[25]Novembro!$K$8</f>
        <v>0</v>
      </c>
      <c r="F29" s="3">
        <f>[25]Novembro!$K$9</f>
        <v>0</v>
      </c>
      <c r="G29" s="3">
        <f>[25]Novembro!$K$10</f>
        <v>18.600000000000001</v>
      </c>
      <c r="H29" s="3">
        <f>[25]Novembro!$K$11</f>
        <v>1.4</v>
      </c>
      <c r="I29" s="3">
        <f>[25]Novembro!$K$12</f>
        <v>0</v>
      </c>
      <c r="J29" s="3">
        <f>[25]Novembro!$K$13</f>
        <v>0</v>
      </c>
      <c r="K29" s="3">
        <f>[25]Novembro!$K$14</f>
        <v>0</v>
      </c>
      <c r="L29" s="3">
        <f>[25]Novembro!$K$15</f>
        <v>0</v>
      </c>
      <c r="M29" s="3">
        <f>[25]Novembro!$K$16</f>
        <v>0</v>
      </c>
      <c r="N29" s="3">
        <f>[25]Novembro!$K$17</f>
        <v>19.2</v>
      </c>
      <c r="O29" s="3">
        <f>[25]Novembro!$K$18</f>
        <v>119.39999999999998</v>
      </c>
      <c r="P29" s="3">
        <f>[25]Novembro!$K$19</f>
        <v>27</v>
      </c>
      <c r="Q29" s="3">
        <f>[25]Novembro!$K$20</f>
        <v>0</v>
      </c>
      <c r="R29" s="3">
        <f>[25]Novembro!$K$21</f>
        <v>0</v>
      </c>
      <c r="S29" s="3">
        <f>[25]Novembro!$K$22</f>
        <v>0</v>
      </c>
      <c r="T29" s="3">
        <f>[25]Novembro!$K$23</f>
        <v>0</v>
      </c>
      <c r="U29" s="3">
        <f>[25]Novembro!$K$24</f>
        <v>0</v>
      </c>
      <c r="V29" s="3">
        <f>[25]Novembro!$K$25</f>
        <v>0.60000000000000009</v>
      </c>
      <c r="W29" s="3">
        <f>[25]Novembro!$K$26</f>
        <v>16.2</v>
      </c>
      <c r="X29" s="3">
        <f>[25]Novembro!$K$27</f>
        <v>0</v>
      </c>
      <c r="Y29" s="3">
        <f>[25]Novembro!$K$28</f>
        <v>0</v>
      </c>
      <c r="Z29" s="3">
        <f>[25]Novembro!$K$29</f>
        <v>0</v>
      </c>
      <c r="AA29" s="3">
        <f>[25]Novembro!$K$30</f>
        <v>0</v>
      </c>
      <c r="AB29" s="3">
        <f>[25]Novembro!$K$31</f>
        <v>0</v>
      </c>
      <c r="AC29" s="3">
        <f>[25]Novembro!$K$32</f>
        <v>0</v>
      </c>
      <c r="AD29" s="3">
        <f>[25]Novembro!$K$33</f>
        <v>42.6</v>
      </c>
      <c r="AE29" s="3">
        <f>[25]Novembro!$K$34</f>
        <v>0.2</v>
      </c>
      <c r="AF29" s="16">
        <f>SUM(B29:AE29)</f>
        <v>245.19999999999993</v>
      </c>
      <c r="AG29" s="16">
        <f>MAX(B29:AE29)</f>
        <v>119.39999999999998</v>
      </c>
      <c r="AH29" s="37" t="s">
        <v>56</v>
      </c>
    </row>
    <row r="30" spans="1:34" s="5" customFormat="1" ht="17.100000000000001" customHeight="1" x14ac:dyDescent="0.2">
      <c r="A30" s="13" t="s">
        <v>33</v>
      </c>
      <c r="B30" s="21">
        <f>MAX(B5:B29)</f>
        <v>6.4</v>
      </c>
      <c r="C30" s="21">
        <f t="shared" ref="C30:AG30" si="6">MAX(C5:C29)</f>
        <v>4.8000000000000016</v>
      </c>
      <c r="D30" s="21">
        <f t="shared" si="6"/>
        <v>3.2</v>
      </c>
      <c r="E30" s="21">
        <f t="shared" si="6"/>
        <v>1.8</v>
      </c>
      <c r="F30" s="21">
        <f t="shared" si="6"/>
        <v>24.999999999999996</v>
      </c>
      <c r="G30" s="21">
        <f t="shared" si="6"/>
        <v>30</v>
      </c>
      <c r="H30" s="21">
        <f t="shared" si="6"/>
        <v>47.599999999999994</v>
      </c>
      <c r="I30" s="21">
        <f t="shared" si="6"/>
        <v>2</v>
      </c>
      <c r="J30" s="21">
        <f t="shared" si="6"/>
        <v>2</v>
      </c>
      <c r="K30" s="21">
        <f t="shared" si="6"/>
        <v>18.599999999999998</v>
      </c>
      <c r="L30" s="21">
        <f t="shared" si="6"/>
        <v>15.6</v>
      </c>
      <c r="M30" s="21">
        <f t="shared" si="6"/>
        <v>8.4</v>
      </c>
      <c r="N30" s="21">
        <f t="shared" si="6"/>
        <v>64.600000000000009</v>
      </c>
      <c r="O30" s="21">
        <f t="shared" si="6"/>
        <v>128.80000000000001</v>
      </c>
      <c r="P30" s="21">
        <f t="shared" si="6"/>
        <v>27</v>
      </c>
      <c r="Q30" s="21">
        <f t="shared" si="6"/>
        <v>0.4</v>
      </c>
      <c r="R30" s="21">
        <f t="shared" si="6"/>
        <v>0</v>
      </c>
      <c r="S30" s="21">
        <f t="shared" si="6"/>
        <v>0</v>
      </c>
      <c r="T30" s="21">
        <f t="shared" si="6"/>
        <v>0</v>
      </c>
      <c r="U30" s="21">
        <f t="shared" si="6"/>
        <v>1.2</v>
      </c>
      <c r="V30" s="21">
        <f t="shared" si="6"/>
        <v>77.800000000000011</v>
      </c>
      <c r="W30" s="21">
        <f t="shared" si="6"/>
        <v>47.400000000000006</v>
      </c>
      <c r="X30" s="21">
        <f t="shared" si="6"/>
        <v>0.2</v>
      </c>
      <c r="Y30" s="21">
        <f t="shared" si="6"/>
        <v>0.2</v>
      </c>
      <c r="Z30" s="21">
        <f t="shared" si="6"/>
        <v>2.6</v>
      </c>
      <c r="AA30" s="21">
        <f t="shared" si="6"/>
        <v>21.599999999999998</v>
      </c>
      <c r="AB30" s="21">
        <f t="shared" si="6"/>
        <v>11.6</v>
      </c>
      <c r="AC30" s="21">
        <f t="shared" si="6"/>
        <v>5.2</v>
      </c>
      <c r="AD30" s="21">
        <f t="shared" si="6"/>
        <v>42.6</v>
      </c>
      <c r="AE30" s="53">
        <f t="shared" si="6"/>
        <v>22.2</v>
      </c>
      <c r="AF30" s="53">
        <f t="shared" si="6"/>
        <v>245.19999999999993</v>
      </c>
      <c r="AG30" s="21">
        <f t="shared" si="6"/>
        <v>128.80000000000001</v>
      </c>
      <c r="AH30" s="38"/>
    </row>
    <row r="31" spans="1:34" s="28" customFormat="1" x14ac:dyDescent="0.2">
      <c r="A31" s="26" t="s">
        <v>36</v>
      </c>
      <c r="B31" s="27">
        <f>SUM(B5:B29)</f>
        <v>6.8000000000000007</v>
      </c>
      <c r="C31" s="27">
        <f t="shared" ref="C31:AF31" si="7">SUM(C5:C29)</f>
        <v>4.8000000000000016</v>
      </c>
      <c r="D31" s="27">
        <f t="shared" si="7"/>
        <v>3.2</v>
      </c>
      <c r="E31" s="27">
        <f t="shared" si="7"/>
        <v>3.8</v>
      </c>
      <c r="F31" s="27">
        <f t="shared" si="7"/>
        <v>42.599999999999994</v>
      </c>
      <c r="G31" s="27">
        <f t="shared" si="7"/>
        <v>332.2</v>
      </c>
      <c r="H31" s="27">
        <f t="shared" si="7"/>
        <v>78.000000000000014</v>
      </c>
      <c r="I31" s="27">
        <f t="shared" si="7"/>
        <v>3</v>
      </c>
      <c r="J31" s="27">
        <f t="shared" si="7"/>
        <v>2.2000000000000002</v>
      </c>
      <c r="K31" s="27">
        <f t="shared" si="7"/>
        <v>38.799999999999997</v>
      </c>
      <c r="L31" s="27">
        <f t="shared" si="7"/>
        <v>29.6</v>
      </c>
      <c r="M31" s="27">
        <f t="shared" si="7"/>
        <v>26</v>
      </c>
      <c r="N31" s="27">
        <f t="shared" si="7"/>
        <v>316.59999999999997</v>
      </c>
      <c r="O31" s="27">
        <f t="shared" si="7"/>
        <v>1360.4</v>
      </c>
      <c r="P31" s="27">
        <f t="shared" si="7"/>
        <v>77.400000000000006</v>
      </c>
      <c r="Q31" s="27">
        <f t="shared" si="7"/>
        <v>0.60000000000000009</v>
      </c>
      <c r="R31" s="27">
        <f t="shared" si="7"/>
        <v>0</v>
      </c>
      <c r="S31" s="27">
        <f t="shared" si="7"/>
        <v>0</v>
      </c>
      <c r="T31" s="27">
        <f t="shared" si="7"/>
        <v>0</v>
      </c>
      <c r="U31" s="27">
        <f t="shared" si="7"/>
        <v>1.2</v>
      </c>
      <c r="V31" s="27">
        <f t="shared" si="7"/>
        <v>519.80000000000007</v>
      </c>
      <c r="W31" s="27">
        <f t="shared" si="7"/>
        <v>205.2</v>
      </c>
      <c r="X31" s="27">
        <f t="shared" si="7"/>
        <v>0.4</v>
      </c>
      <c r="Y31" s="27">
        <f t="shared" si="7"/>
        <v>0.2</v>
      </c>
      <c r="Z31" s="27">
        <f t="shared" si="7"/>
        <v>2.6</v>
      </c>
      <c r="AA31" s="27">
        <f t="shared" si="7"/>
        <v>21.599999999999998</v>
      </c>
      <c r="AB31" s="27">
        <f t="shared" si="7"/>
        <v>17.399999999999999</v>
      </c>
      <c r="AC31" s="27">
        <f t="shared" si="7"/>
        <v>11.8</v>
      </c>
      <c r="AD31" s="27">
        <f t="shared" si="7"/>
        <v>43.6</v>
      </c>
      <c r="AE31" s="54">
        <f t="shared" si="7"/>
        <v>52.400000000000006</v>
      </c>
      <c r="AF31" s="27">
        <f t="shared" si="7"/>
        <v>3202.1999999999994</v>
      </c>
      <c r="AG31" s="36"/>
      <c r="AH31" s="37"/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F30" sqref="F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18" bestFit="1" customWidth="1"/>
    <col min="33" max="33" width="7.28515625" style="31" bestFit="1" customWidth="1"/>
  </cols>
  <sheetData>
    <row r="1" spans="1:33" ht="20.100000000000001" customHeight="1" thickBot="1" x14ac:dyDescent="0.25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s="4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41</v>
      </c>
      <c r="AG3" s="32" t="s">
        <v>40</v>
      </c>
    </row>
    <row r="4" spans="1:33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  <c r="AG4" s="29" t="s">
        <v>39</v>
      </c>
    </row>
    <row r="5" spans="1:33" s="5" customFormat="1" ht="20.100000000000001" customHeight="1" thickTop="1" x14ac:dyDescent="0.2">
      <c r="A5" s="8" t="s">
        <v>47</v>
      </c>
      <c r="B5" s="42">
        <f>[1]Novembro!$C$5</f>
        <v>27.9</v>
      </c>
      <c r="C5" s="42">
        <f>[1]Novembro!$C$6</f>
        <v>29.6</v>
      </c>
      <c r="D5" s="42">
        <f>[1]Novembro!$C$7</f>
        <v>31.8</v>
      </c>
      <c r="E5" s="42">
        <f>[1]Novembro!$C$8</f>
        <v>35.4</v>
      </c>
      <c r="F5" s="42">
        <f>[1]Novembro!$C$9</f>
        <v>35.799999999999997</v>
      </c>
      <c r="G5" s="42">
        <f>[1]Novembro!$C$10</f>
        <v>34.700000000000003</v>
      </c>
      <c r="H5" s="42">
        <f>[1]Novembro!$C$11</f>
        <v>31.4</v>
      </c>
      <c r="I5" s="42">
        <f>[1]Novembro!$C$12</f>
        <v>33.200000000000003</v>
      </c>
      <c r="J5" s="42">
        <f>[1]Novembro!$C$13</f>
        <v>35.299999999999997</v>
      </c>
      <c r="K5" s="42">
        <f>[1]Novembro!$C$14</f>
        <v>35.299999999999997</v>
      </c>
      <c r="L5" s="42">
        <f>[1]Novembro!$C$15</f>
        <v>37.200000000000003</v>
      </c>
      <c r="M5" s="42">
        <f>[1]Novembro!$C$16</f>
        <v>36.9</v>
      </c>
      <c r="N5" s="42">
        <f>[1]Novembro!$C$17</f>
        <v>32.200000000000003</v>
      </c>
      <c r="O5" s="42">
        <f>[1]Novembro!$C$18</f>
        <v>22.9</v>
      </c>
      <c r="P5" s="42">
        <f>[1]Novembro!$C$19</f>
        <v>30.1</v>
      </c>
      <c r="Q5" s="42">
        <f>[1]Novembro!$C$20</f>
        <v>30.4</v>
      </c>
      <c r="R5" s="42">
        <f>[1]Novembro!$C$21</f>
        <v>31.2</v>
      </c>
      <c r="S5" s="42">
        <f>[1]Novembro!$C$22</f>
        <v>32.1</v>
      </c>
      <c r="T5" s="42">
        <f>[1]Novembro!$C$23</f>
        <v>31.5</v>
      </c>
      <c r="U5" s="42">
        <f>[1]Novembro!$C$24</f>
        <v>34.1</v>
      </c>
      <c r="V5" s="42">
        <f>[1]Novembro!$C$25</f>
        <v>35.5</v>
      </c>
      <c r="W5" s="42">
        <f>[1]Novembro!$C$26</f>
        <v>29.6</v>
      </c>
      <c r="X5" s="42">
        <f>[1]Novembro!$C$27</f>
        <v>30.8</v>
      </c>
      <c r="Y5" s="42">
        <f>[1]Novembro!$C$28</f>
        <v>33.799999999999997</v>
      </c>
      <c r="Z5" s="42">
        <f>[1]Novembro!$C$29</f>
        <v>35.299999999999997</v>
      </c>
      <c r="AA5" s="42">
        <f>[1]Novembro!$C$30</f>
        <v>36.200000000000003</v>
      </c>
      <c r="AB5" s="42">
        <f>[1]Novembro!$C$31</f>
        <v>36.1</v>
      </c>
      <c r="AC5" s="42">
        <f>[1]Novembro!$C$32</f>
        <v>35.799999999999997</v>
      </c>
      <c r="AD5" s="42">
        <f>[1]Novembro!$C$33</f>
        <v>35.1</v>
      </c>
      <c r="AE5" s="42">
        <f>[1]Novembro!$C$34</f>
        <v>37.799999999999997</v>
      </c>
      <c r="AF5" s="43">
        <f t="shared" ref="AF5:AF29" si="1">MAX(B5:AE5)</f>
        <v>37.799999999999997</v>
      </c>
      <c r="AG5" s="44">
        <f t="shared" ref="AG5:AG29" si="2">AVERAGE(B5:AE5)</f>
        <v>33.166666666666664</v>
      </c>
    </row>
    <row r="6" spans="1:33" ht="17.100000000000001" customHeight="1" x14ac:dyDescent="0.2">
      <c r="A6" s="9" t="s">
        <v>0</v>
      </c>
      <c r="B6" s="3">
        <f>[2]Novembro!$C$5</f>
        <v>26.8</v>
      </c>
      <c r="C6" s="3">
        <f>[2]Novembro!$C$6</f>
        <v>27.8</v>
      </c>
      <c r="D6" s="3">
        <f>[2]Novembro!$C$7</f>
        <v>29.1</v>
      </c>
      <c r="E6" s="3">
        <f>[2]Novembro!$C$8</f>
        <v>32.9</v>
      </c>
      <c r="F6" s="3">
        <f>[2]Novembro!$C$9</f>
        <v>32.700000000000003</v>
      </c>
      <c r="G6" s="3">
        <f>[2]Novembro!$C$10</f>
        <v>20.9</v>
      </c>
      <c r="H6" s="3">
        <f>[2]Novembro!$C$11</f>
        <v>29.7</v>
      </c>
      <c r="I6" s="3">
        <f>[2]Novembro!$C$12</f>
        <v>32.4</v>
      </c>
      <c r="J6" s="3">
        <f>[2]Novembro!$C$13</f>
        <v>33.9</v>
      </c>
      <c r="K6" s="3">
        <f>[2]Novembro!$C$14</f>
        <v>30.1</v>
      </c>
      <c r="L6" s="3">
        <f>[2]Novembro!$C$15</f>
        <v>33.9</v>
      </c>
      <c r="M6" s="3">
        <f>[2]Novembro!$C$16</f>
        <v>34.200000000000003</v>
      </c>
      <c r="N6" s="3">
        <f>[2]Novembro!$C$17</f>
        <v>28.9</v>
      </c>
      <c r="O6" s="3">
        <f>[2]Novembro!$C$18</f>
        <v>20.3</v>
      </c>
      <c r="P6" s="3">
        <f>[2]Novembro!$C$19</f>
        <v>24.7</v>
      </c>
      <c r="Q6" s="3">
        <f>[2]Novembro!$C$20</f>
        <v>27.1</v>
      </c>
      <c r="R6" s="3">
        <f>[2]Novembro!$C$21</f>
        <v>29.2</v>
      </c>
      <c r="S6" s="3">
        <f>[2]Novembro!$C$22</f>
        <v>30.7</v>
      </c>
      <c r="T6" s="3">
        <f>[2]Novembro!$C$23</f>
        <v>30.5</v>
      </c>
      <c r="U6" s="3">
        <f>[2]Novembro!$C$24</f>
        <v>31.2</v>
      </c>
      <c r="V6" s="3">
        <f>[2]Novembro!$C$25</f>
        <v>33.9</v>
      </c>
      <c r="W6" s="3">
        <f>[2]Novembro!$C$26</f>
        <v>25.3</v>
      </c>
      <c r="X6" s="3">
        <f>[2]Novembro!$C$27</f>
        <v>28.9</v>
      </c>
      <c r="Y6" s="3">
        <f>[2]Novembro!$C$28</f>
        <v>32.4</v>
      </c>
      <c r="Z6" s="3">
        <f>[2]Novembro!$C$29</f>
        <v>33.9</v>
      </c>
      <c r="AA6" s="3">
        <f>[2]Novembro!$C$30</f>
        <v>34.799999999999997</v>
      </c>
      <c r="AB6" s="3">
        <f>[2]Novembro!$C$31</f>
        <v>34.1</v>
      </c>
      <c r="AC6" s="3">
        <f>[2]Novembro!$C$32</f>
        <v>34.299999999999997</v>
      </c>
      <c r="AD6" s="3">
        <f>[2]Novembro!$C$33</f>
        <v>34.6</v>
      </c>
      <c r="AE6" s="3">
        <f>[2]Novembro!$C$34</f>
        <v>35.4</v>
      </c>
      <c r="AF6" s="16">
        <f t="shared" si="1"/>
        <v>35.4</v>
      </c>
      <c r="AG6" s="25">
        <f t="shared" si="2"/>
        <v>30.486666666666661</v>
      </c>
    </row>
    <row r="7" spans="1:33" ht="17.100000000000001" customHeight="1" x14ac:dyDescent="0.2">
      <c r="A7" s="9" t="s">
        <v>1</v>
      </c>
      <c r="B7" s="3">
        <f>[3]Novembro!$C$5</f>
        <v>29.6</v>
      </c>
      <c r="C7" s="3">
        <f>[3]Novembro!$C$6</f>
        <v>30.5</v>
      </c>
      <c r="D7" s="3">
        <f>[3]Novembro!$C$7</f>
        <v>33.299999999999997</v>
      </c>
      <c r="E7" s="3">
        <f>[3]Novembro!$C$8</f>
        <v>35.700000000000003</v>
      </c>
      <c r="F7" s="3">
        <f>[3]Novembro!$C$9</f>
        <v>34.299999999999997</v>
      </c>
      <c r="G7" s="3">
        <f>[3]Novembro!$C$10</f>
        <v>33.6</v>
      </c>
      <c r="H7" s="3">
        <f>[3]Novembro!$C$11</f>
        <v>33.700000000000003</v>
      </c>
      <c r="I7" s="3">
        <f>[3]Novembro!$C$12</f>
        <v>34.1</v>
      </c>
      <c r="J7" s="3">
        <f>[3]Novembro!$C$13</f>
        <v>35.5</v>
      </c>
      <c r="K7" s="3">
        <f>[3]Novembro!$C$14</f>
        <v>35.200000000000003</v>
      </c>
      <c r="L7" s="3">
        <f>[3]Novembro!$C$15</f>
        <v>37.299999999999997</v>
      </c>
      <c r="M7" s="3">
        <f>[3]Novembro!$C$16</f>
        <v>36.200000000000003</v>
      </c>
      <c r="N7" s="3">
        <f>[3]Novembro!$C$17</f>
        <v>36.4</v>
      </c>
      <c r="O7" s="3">
        <f>[3]Novembro!$C$18</f>
        <v>26.6</v>
      </c>
      <c r="P7" s="3">
        <f>[3]Novembro!$C$19</f>
        <v>30.5</v>
      </c>
      <c r="Q7" s="3">
        <f>[3]Novembro!$C$20</f>
        <v>31.6</v>
      </c>
      <c r="R7" s="3">
        <f>[3]Novembro!$C$21</f>
        <v>33.1</v>
      </c>
      <c r="S7" s="3">
        <f>[3]Novembro!$C$22</f>
        <v>35</v>
      </c>
      <c r="T7" s="3">
        <f>[3]Novembro!$C$23</f>
        <v>32.5</v>
      </c>
      <c r="U7" s="3">
        <f>[3]Novembro!$C$24</f>
        <v>35.4</v>
      </c>
      <c r="V7" s="3">
        <f>[3]Novembro!$C$25</f>
        <v>36.200000000000003</v>
      </c>
      <c r="W7" s="3">
        <f>[3]Novembro!$C$26</f>
        <v>30.5</v>
      </c>
      <c r="X7" s="3">
        <f>[3]Novembro!$C$27</f>
        <v>31.3</v>
      </c>
      <c r="Y7" s="3">
        <f>[3]Novembro!$C$28</f>
        <v>35.200000000000003</v>
      </c>
      <c r="Z7" s="3">
        <f>[3]Novembro!$C$29</f>
        <v>36.1</v>
      </c>
      <c r="AA7" s="3">
        <f>[3]Novembro!$C$30</f>
        <v>38.1</v>
      </c>
      <c r="AB7" s="3">
        <f>[3]Novembro!$C$31</f>
        <v>39.299999999999997</v>
      </c>
      <c r="AC7" s="3">
        <f>[3]Novembro!$C$32</f>
        <v>38.9</v>
      </c>
      <c r="AD7" s="3">
        <f>[3]Novembro!$C$33</f>
        <v>38.4</v>
      </c>
      <c r="AE7" s="3">
        <f>[3]Novembro!$C$34</f>
        <v>39</v>
      </c>
      <c r="AF7" s="16">
        <f t="shared" si="1"/>
        <v>39.299999999999997</v>
      </c>
      <c r="AG7" s="25">
        <f t="shared" si="2"/>
        <v>34.43666666666666</v>
      </c>
    </row>
    <row r="8" spans="1:33" ht="17.100000000000001" customHeight="1" x14ac:dyDescent="0.2">
      <c r="A8" s="9" t="s">
        <v>49</v>
      </c>
      <c r="B8" s="3">
        <f>[4]Novembro!$C$5</f>
        <v>29.8</v>
      </c>
      <c r="C8" s="3">
        <f>[4]Novembro!$C$6</f>
        <v>30.1</v>
      </c>
      <c r="D8" s="3">
        <f>[4]Novembro!$C$7</f>
        <v>32.700000000000003</v>
      </c>
      <c r="E8" s="3">
        <f>[4]Novembro!$C$8</f>
        <v>35.700000000000003</v>
      </c>
      <c r="F8" s="3">
        <f>[4]Novembro!$C$9</f>
        <v>34</v>
      </c>
      <c r="G8" s="3">
        <f>[4]Novembro!$C$10</f>
        <v>27.9</v>
      </c>
      <c r="H8" s="3">
        <f>[4]Novembro!$C$11</f>
        <v>32.5</v>
      </c>
      <c r="I8" s="3">
        <f>[4]Novembro!$C$12</f>
        <v>34.200000000000003</v>
      </c>
      <c r="J8" s="3">
        <f>[4]Novembro!$C$13</f>
        <v>35.200000000000003</v>
      </c>
      <c r="K8" s="3">
        <f>[4]Novembro!$C$14</f>
        <v>31.6</v>
      </c>
      <c r="L8" s="3">
        <f>[4]Novembro!$C$15</f>
        <v>34.1</v>
      </c>
      <c r="M8" s="3">
        <f>[4]Novembro!$C$16</f>
        <v>36.200000000000003</v>
      </c>
      <c r="N8" s="3">
        <f>[4]Novembro!$C$17</f>
        <v>32.299999999999997</v>
      </c>
      <c r="O8" s="3">
        <f>[4]Novembro!$C$18</f>
        <v>25.2</v>
      </c>
      <c r="P8" s="3">
        <f>[4]Novembro!$C$19</f>
        <v>27.4</v>
      </c>
      <c r="Q8" s="3">
        <f>[4]Novembro!$C$20</f>
        <v>29.4</v>
      </c>
      <c r="R8" s="3">
        <f>[4]Novembro!$C$21</f>
        <v>32.799999999999997</v>
      </c>
      <c r="S8" s="3">
        <f>[4]Novembro!$C$22</f>
        <v>34</v>
      </c>
      <c r="T8" s="3">
        <f>[4]Novembro!$C$23</f>
        <v>32.700000000000003</v>
      </c>
      <c r="U8" s="3">
        <f>[4]Novembro!$C$24</f>
        <v>34.4</v>
      </c>
      <c r="V8" s="3">
        <f>[4]Novembro!$C$25</f>
        <v>34.6</v>
      </c>
      <c r="W8" s="3">
        <f>[4]Novembro!$C$26</f>
        <v>25.2</v>
      </c>
      <c r="X8" s="3">
        <f>[4]Novembro!$C$27</f>
        <v>30.6</v>
      </c>
      <c r="Y8" s="3">
        <f>[4]Novembro!$C$28</f>
        <v>33.799999999999997</v>
      </c>
      <c r="Z8" s="3">
        <f>[4]Novembro!$C$29</f>
        <v>35.6</v>
      </c>
      <c r="AA8" s="3">
        <f>[4]Novembro!$C$30</f>
        <v>36.5</v>
      </c>
      <c r="AB8" s="3">
        <f>[4]Novembro!$C$31</f>
        <v>37.4</v>
      </c>
      <c r="AC8" s="3">
        <f>[4]Novembro!$C$32</f>
        <v>37</v>
      </c>
      <c r="AD8" s="3">
        <f>[4]Novembro!$C$33</f>
        <v>35.6</v>
      </c>
      <c r="AE8" s="3">
        <f>[4]Novembro!$C$34</f>
        <v>37.200000000000003</v>
      </c>
      <c r="AF8" s="16">
        <f t="shared" si="1"/>
        <v>37.4</v>
      </c>
      <c r="AG8" s="25">
        <f t="shared" si="2"/>
        <v>32.856666666666669</v>
      </c>
    </row>
    <row r="9" spans="1:33" ht="17.100000000000001" customHeight="1" x14ac:dyDescent="0.2">
      <c r="A9" s="9" t="s">
        <v>2</v>
      </c>
      <c r="B9" s="3">
        <f>[5]Novembro!$C$5</f>
        <v>27.4</v>
      </c>
      <c r="C9" s="3">
        <f>[5]Novembro!$C$6</f>
        <v>29.2</v>
      </c>
      <c r="D9" s="3">
        <f>[5]Novembro!$C$7</f>
        <v>31.5</v>
      </c>
      <c r="E9" s="3">
        <f>[5]Novembro!$C$8</f>
        <v>33.299999999999997</v>
      </c>
      <c r="F9" s="3">
        <f>[5]Novembro!$C$9</f>
        <v>32.4</v>
      </c>
      <c r="G9" s="3">
        <f>[5]Novembro!$C$10</f>
        <v>31.1</v>
      </c>
      <c r="H9" s="3">
        <f>[5]Novembro!$C$11</f>
        <v>30.6</v>
      </c>
      <c r="I9" s="3">
        <f>[5]Novembro!$C$12</f>
        <v>31.5</v>
      </c>
      <c r="J9" s="3">
        <f>[5]Novembro!$C$13</f>
        <v>32.799999999999997</v>
      </c>
      <c r="K9" s="3">
        <f>[5]Novembro!$C$14</f>
        <v>33.5</v>
      </c>
      <c r="L9" s="3">
        <f>[5]Novembro!$C$15</f>
        <v>33.799999999999997</v>
      </c>
      <c r="M9" s="3">
        <f>[5]Novembro!$C$16</f>
        <v>34.299999999999997</v>
      </c>
      <c r="N9" s="3">
        <f>[5]Novembro!$C$17</f>
        <v>31.3</v>
      </c>
      <c r="O9" s="3">
        <f>[5]Novembro!$C$18</f>
        <v>25.6</v>
      </c>
      <c r="P9" s="3">
        <f>[5]Novembro!$C$19</f>
        <v>27.5</v>
      </c>
      <c r="Q9" s="3">
        <f>[5]Novembro!$C$20</f>
        <v>29.2</v>
      </c>
      <c r="R9" s="3">
        <f>[5]Novembro!$C$21</f>
        <v>31.8</v>
      </c>
      <c r="S9" s="3">
        <f>[5]Novembro!$C$22</f>
        <v>32.299999999999997</v>
      </c>
      <c r="T9" s="3">
        <f>[5]Novembro!$C$23</f>
        <v>32</v>
      </c>
      <c r="U9" s="3">
        <f>[5]Novembro!$C$24</f>
        <v>33.1</v>
      </c>
      <c r="V9" s="3">
        <f>[5]Novembro!$C$25</f>
        <v>33.1</v>
      </c>
      <c r="W9" s="3">
        <f>[5]Novembro!$C$26</f>
        <v>26.4</v>
      </c>
      <c r="X9" s="3">
        <f>[5]Novembro!$C$27</f>
        <v>28.7</v>
      </c>
      <c r="Y9" s="3">
        <f>[5]Novembro!$C$28</f>
        <v>31.6</v>
      </c>
      <c r="Z9" s="3">
        <f>[5]Novembro!$C$29</f>
        <v>33.4</v>
      </c>
      <c r="AA9" s="3">
        <f>[5]Novembro!$C$30</f>
        <v>35.200000000000003</v>
      </c>
      <c r="AB9" s="3">
        <f>[5]Novembro!$C$31</f>
        <v>34.4</v>
      </c>
      <c r="AC9" s="3">
        <f>[5]Novembro!$C$32</f>
        <v>33.700000000000003</v>
      </c>
      <c r="AD9" s="3">
        <f>[5]Novembro!$C$33</f>
        <v>34</v>
      </c>
      <c r="AE9" s="3">
        <f>[5]Novembro!$C$34</f>
        <v>35.200000000000003</v>
      </c>
      <c r="AF9" s="16">
        <f t="shared" si="1"/>
        <v>35.200000000000003</v>
      </c>
      <c r="AG9" s="25">
        <f t="shared" si="2"/>
        <v>31.663333333333338</v>
      </c>
    </row>
    <row r="10" spans="1:33" ht="17.100000000000001" customHeight="1" x14ac:dyDescent="0.2">
      <c r="A10" s="9" t="s">
        <v>3</v>
      </c>
      <c r="B10" s="3">
        <f>[6]Novembro!$C$5</f>
        <v>28</v>
      </c>
      <c r="C10" s="3">
        <f>[6]Novembro!$C$6</f>
        <v>29.8</v>
      </c>
      <c r="D10" s="3">
        <f>[6]Novembro!$C$7</f>
        <v>32.299999999999997</v>
      </c>
      <c r="E10" s="3">
        <f>[6]Novembro!$C$8</f>
        <v>34.1</v>
      </c>
      <c r="F10" s="3">
        <f>[6]Novembro!$C$9</f>
        <v>33.6</v>
      </c>
      <c r="G10" s="3">
        <f>[6]Novembro!$C$10</f>
        <v>33.200000000000003</v>
      </c>
      <c r="H10" s="3">
        <f>[6]Novembro!$C$11</f>
        <v>27</v>
      </c>
      <c r="I10" s="3">
        <f>[6]Novembro!$C$12</f>
        <v>30.2</v>
      </c>
      <c r="J10" s="3">
        <f>[6]Novembro!$C$13</f>
        <v>31.6</v>
      </c>
      <c r="K10" s="3">
        <f>[6]Novembro!$C$14</f>
        <v>33.799999999999997</v>
      </c>
      <c r="L10" s="3">
        <f>[6]Novembro!$C$15</f>
        <v>34.9</v>
      </c>
      <c r="M10" s="3">
        <f>[6]Novembro!$C$16</f>
        <v>36</v>
      </c>
      <c r="N10" s="3">
        <f>[6]Novembro!$C$17</f>
        <v>32.299999999999997</v>
      </c>
      <c r="O10" s="3">
        <f>[6]Novembro!$C$18</f>
        <v>29.7</v>
      </c>
      <c r="P10" s="3">
        <f>[6]Novembro!$C$19</f>
        <v>26.8</v>
      </c>
      <c r="Q10" s="3">
        <f>[6]Novembro!$C$20</f>
        <v>27.5</v>
      </c>
      <c r="R10" s="3">
        <f>[6]Novembro!$C$21</f>
        <v>29.9</v>
      </c>
      <c r="S10" s="3">
        <f>[6]Novembro!$C$22</f>
        <v>32.299999999999997</v>
      </c>
      <c r="T10" s="3">
        <f>[6]Novembro!$C$23</f>
        <v>32.9</v>
      </c>
      <c r="U10" s="3">
        <f>[6]Novembro!$C$24</f>
        <v>34.5</v>
      </c>
      <c r="V10" s="3">
        <f>[6]Novembro!$C$25</f>
        <v>33.6</v>
      </c>
      <c r="W10" s="3">
        <f>[6]Novembro!$C$26</f>
        <v>29.4</v>
      </c>
      <c r="X10" s="3">
        <f>[6]Novembro!$C$27</f>
        <v>30.5</v>
      </c>
      <c r="Y10" s="3">
        <f>[6]Novembro!$C$28</f>
        <v>32.9</v>
      </c>
      <c r="Z10" s="3">
        <f>[6]Novembro!$C$29</f>
        <v>34.4</v>
      </c>
      <c r="AA10" s="3">
        <f>[6]Novembro!$C$30</f>
        <v>35</v>
      </c>
      <c r="AB10" s="3">
        <f>[6]Novembro!$C$31</f>
        <v>34.200000000000003</v>
      </c>
      <c r="AC10" s="3">
        <f>[6]Novembro!$C$32</f>
        <v>34</v>
      </c>
      <c r="AD10" s="3">
        <f>[6]Novembro!$C$33</f>
        <v>34.5</v>
      </c>
      <c r="AE10" s="3">
        <f>[6]Novembro!$C$34</f>
        <v>33.200000000000003</v>
      </c>
      <c r="AF10" s="16">
        <f t="shared" si="1"/>
        <v>36</v>
      </c>
      <c r="AG10" s="25">
        <f t="shared" si="2"/>
        <v>32.07</v>
      </c>
    </row>
    <row r="11" spans="1:33" ht="17.100000000000001" customHeight="1" x14ac:dyDescent="0.2">
      <c r="A11" s="9" t="s">
        <v>4</v>
      </c>
      <c r="B11" s="3">
        <f>[7]Novembro!$C$5</f>
        <v>25.3</v>
      </c>
      <c r="C11" s="3">
        <f>[7]Novembro!$C$6</f>
        <v>28</v>
      </c>
      <c r="D11" s="3">
        <f>[7]Novembro!$C$7</f>
        <v>30.7</v>
      </c>
      <c r="E11" s="3">
        <f>[7]Novembro!$C$8</f>
        <v>32</v>
      </c>
      <c r="F11" s="3">
        <f>[7]Novembro!$C$9</f>
        <v>31</v>
      </c>
      <c r="G11" s="3">
        <f>[7]Novembro!$C$10</f>
        <v>28.5</v>
      </c>
      <c r="H11" s="3">
        <f>[7]Novembro!$C$11</f>
        <v>25.2</v>
      </c>
      <c r="I11" s="3">
        <f>[7]Novembro!$C$12</f>
        <v>28.8</v>
      </c>
      <c r="J11" s="3">
        <f>[7]Novembro!$C$13</f>
        <v>28.7</v>
      </c>
      <c r="K11" s="3">
        <f>[7]Novembro!$C$14</f>
        <v>30.6</v>
      </c>
      <c r="L11" s="3">
        <f>[7]Novembro!$C$15</f>
        <v>31.7</v>
      </c>
      <c r="M11" s="3">
        <f>[7]Novembro!$C$16</f>
        <v>32.1</v>
      </c>
      <c r="N11" s="3">
        <f>[7]Novembro!$C$17</f>
        <v>29.3</v>
      </c>
      <c r="O11" s="3">
        <f>[7]Novembro!$C$18</f>
        <v>26.5</v>
      </c>
      <c r="P11" s="3">
        <f>[7]Novembro!$C$19</f>
        <v>24.8</v>
      </c>
      <c r="Q11" s="3">
        <f>[7]Novembro!$C$20</f>
        <v>27.5</v>
      </c>
      <c r="R11" s="3">
        <f>[7]Novembro!$C$21</f>
        <v>29.9</v>
      </c>
      <c r="S11" s="3">
        <f>[7]Novembro!$C$22</f>
        <v>30.7</v>
      </c>
      <c r="T11" s="3">
        <f>[7]Novembro!$C$23</f>
        <v>31.4</v>
      </c>
      <c r="U11" s="3">
        <f>[7]Novembro!$C$24</f>
        <v>32.5</v>
      </c>
      <c r="V11" s="3">
        <f>[7]Novembro!$C$25</f>
        <v>31.8</v>
      </c>
      <c r="W11" s="3">
        <f>[7]Novembro!$C$26</f>
        <v>26.1</v>
      </c>
      <c r="X11" s="3">
        <f>[7]Novembro!$C$27</f>
        <v>28.6</v>
      </c>
      <c r="Y11" s="3">
        <f>[7]Novembro!$C$28</f>
        <v>29.7</v>
      </c>
      <c r="Z11" s="3">
        <f>[7]Novembro!$C$29</f>
        <v>32</v>
      </c>
      <c r="AA11" s="3">
        <f>[7]Novembro!$C$30</f>
        <v>32.299999999999997</v>
      </c>
      <c r="AB11" s="3">
        <f>[7]Novembro!$C$31</f>
        <v>31</v>
      </c>
      <c r="AC11" s="3">
        <f>[7]Novembro!$C$32</f>
        <v>30.2</v>
      </c>
      <c r="AD11" s="3">
        <f>[7]Novembro!$C$33</f>
        <v>31.1</v>
      </c>
      <c r="AE11" s="3">
        <f>[7]Novembro!$C$34</f>
        <v>31.6</v>
      </c>
      <c r="AF11" s="16">
        <f t="shared" si="1"/>
        <v>32.5</v>
      </c>
      <c r="AG11" s="25">
        <f t="shared" si="2"/>
        <v>29.65333333333334</v>
      </c>
    </row>
    <row r="12" spans="1:33" ht="17.100000000000001" customHeight="1" x14ac:dyDescent="0.2">
      <c r="A12" s="9" t="s">
        <v>5</v>
      </c>
      <c r="B12" s="3">
        <f>[8]Novembro!$C$5</f>
        <v>30.9</v>
      </c>
      <c r="C12" s="3">
        <f>[8]Novembro!$C$6</f>
        <v>32</v>
      </c>
      <c r="D12" s="3">
        <f>[8]Novembro!$C$7</f>
        <v>35.1</v>
      </c>
      <c r="E12" s="3">
        <f>[8]Novembro!$C$8</f>
        <v>35.6</v>
      </c>
      <c r="F12" s="3">
        <f>[8]Novembro!$C$9</f>
        <v>35</v>
      </c>
      <c r="G12" s="3">
        <f>[8]Novembro!$C$10</f>
        <v>34.799999999999997</v>
      </c>
      <c r="H12" s="3">
        <f>[8]Novembro!$C$11</f>
        <v>34</v>
      </c>
      <c r="I12" s="3">
        <f>[8]Novembro!$C$12</f>
        <v>34.700000000000003</v>
      </c>
      <c r="J12" s="3">
        <f>[8]Novembro!$C$13</f>
        <v>35.6</v>
      </c>
      <c r="K12" s="3">
        <f>[8]Novembro!$C$14</f>
        <v>36.4</v>
      </c>
      <c r="L12" s="3">
        <f>[8]Novembro!$C$15</f>
        <v>36.799999999999997</v>
      </c>
      <c r="M12" s="3">
        <f>[8]Novembro!$C$16</f>
        <v>37.799999999999997</v>
      </c>
      <c r="N12" s="3">
        <f>[8]Novembro!$C$17</f>
        <v>37.200000000000003</v>
      </c>
      <c r="O12" s="3">
        <f>[8]Novembro!$C$18</f>
        <v>36.1</v>
      </c>
      <c r="P12" s="3">
        <f>[8]Novembro!$C$19</f>
        <v>30.4</v>
      </c>
      <c r="Q12" s="3">
        <f>[8]Novembro!$C$20</f>
        <v>33.1</v>
      </c>
      <c r="R12" s="3">
        <f>[8]Novembro!$C$21</f>
        <v>35.5</v>
      </c>
      <c r="S12" s="3">
        <f>[8]Novembro!$C$22</f>
        <v>37.4</v>
      </c>
      <c r="T12" s="3">
        <f>[8]Novembro!$C$23</f>
        <v>36</v>
      </c>
      <c r="U12" s="3">
        <f>[8]Novembro!$C$24</f>
        <v>37.5</v>
      </c>
      <c r="V12" s="3">
        <f>[8]Novembro!$C$25</f>
        <v>39.700000000000003</v>
      </c>
      <c r="W12" s="3">
        <f>[8]Novembro!$C$26</f>
        <v>31.1</v>
      </c>
      <c r="X12" s="3">
        <f>[8]Novembro!$C$27</f>
        <v>34.5</v>
      </c>
      <c r="Y12" s="3">
        <f>[8]Novembro!$C$28</f>
        <v>38.799999999999997</v>
      </c>
      <c r="Z12" s="3">
        <f>[8]Novembro!$C$29</f>
        <v>37.6</v>
      </c>
      <c r="AA12" s="3">
        <f>[8]Novembro!$C$30</f>
        <v>37.799999999999997</v>
      </c>
      <c r="AB12" s="3">
        <f>[8]Novembro!$C$31</f>
        <v>38</v>
      </c>
      <c r="AC12" s="3">
        <f>[8]Novembro!$C$32</f>
        <v>37.200000000000003</v>
      </c>
      <c r="AD12" s="3">
        <f>[8]Novembro!$C$33</f>
        <v>35.299999999999997</v>
      </c>
      <c r="AE12" s="3">
        <f>[8]Novembro!$C$34</f>
        <v>38.200000000000003</v>
      </c>
      <c r="AF12" s="16">
        <f t="shared" si="1"/>
        <v>39.700000000000003</v>
      </c>
      <c r="AG12" s="25">
        <f t="shared" si="2"/>
        <v>35.67</v>
      </c>
    </row>
    <row r="13" spans="1:33" ht="17.100000000000001" customHeight="1" x14ac:dyDescent="0.2">
      <c r="A13" s="9" t="s">
        <v>6</v>
      </c>
      <c r="B13" s="3">
        <f>[9]Novembro!$C$5</f>
        <v>30.6</v>
      </c>
      <c r="C13" s="3">
        <f>[9]Novembro!$C$6</f>
        <v>32.1</v>
      </c>
      <c r="D13" s="3">
        <f>[9]Novembro!$C$7</f>
        <v>34</v>
      </c>
      <c r="E13" s="3">
        <f>[9]Novembro!$C$8</f>
        <v>34.5</v>
      </c>
      <c r="F13" s="3">
        <f>[9]Novembro!$C$9</f>
        <v>32.4</v>
      </c>
      <c r="G13" s="3">
        <f>[9]Novembro!$C$10</f>
        <v>33</v>
      </c>
      <c r="H13" s="3">
        <f>[9]Novembro!$C$11</f>
        <v>30.7</v>
      </c>
      <c r="I13" s="3">
        <f>[9]Novembro!$C$12</f>
        <v>32.1</v>
      </c>
      <c r="J13" s="3">
        <f>[9]Novembro!$C$13</f>
        <v>33.1</v>
      </c>
      <c r="K13" s="3">
        <f>[9]Novembro!$C$14</f>
        <v>34.299999999999997</v>
      </c>
      <c r="L13" s="3">
        <f>[9]Novembro!$C$15</f>
        <v>34.4</v>
      </c>
      <c r="M13" s="3">
        <f>[9]Novembro!$C$16</f>
        <v>35.799999999999997</v>
      </c>
      <c r="N13" s="3">
        <f>[9]Novembro!$C$17</f>
        <v>35.200000000000003</v>
      </c>
      <c r="O13" s="3">
        <f>[9]Novembro!$C$18</f>
        <v>29</v>
      </c>
      <c r="P13" s="3">
        <f>[9]Novembro!$C$19</f>
        <v>29.8</v>
      </c>
      <c r="Q13" s="3">
        <f>[9]Novembro!$C$20</f>
        <v>32.1</v>
      </c>
      <c r="R13" s="3">
        <f>[9]Novembro!$C$21</f>
        <v>32.799999999999997</v>
      </c>
      <c r="S13" s="3">
        <f>[9]Novembro!$C$22</f>
        <v>34.6</v>
      </c>
      <c r="T13" s="3">
        <f>[9]Novembro!$C$23</f>
        <v>34.299999999999997</v>
      </c>
      <c r="U13" s="3">
        <f>[9]Novembro!$C$24</f>
        <v>35.1</v>
      </c>
      <c r="V13" s="3">
        <f>[9]Novembro!$C$25</f>
        <v>36</v>
      </c>
      <c r="W13" s="3">
        <f>[9]Novembro!$C$26</f>
        <v>28.7</v>
      </c>
      <c r="X13" s="3">
        <f>[9]Novembro!$C$27</f>
        <v>31.2</v>
      </c>
      <c r="Y13" s="3">
        <f>[9]Novembro!$C$28</f>
        <v>33.700000000000003</v>
      </c>
      <c r="Z13" s="3">
        <f>[9]Novembro!$C$29</f>
        <v>34.299999999999997</v>
      </c>
      <c r="AA13" s="3">
        <f>[9]Novembro!$C$30</f>
        <v>35.4</v>
      </c>
      <c r="AB13" s="3">
        <f>[9]Novembro!$C$31</f>
        <v>35.4</v>
      </c>
      <c r="AC13" s="3">
        <f>[9]Novembro!$C$32</f>
        <v>34.200000000000003</v>
      </c>
      <c r="AD13" s="3">
        <f>[9]Novembro!$C$33</f>
        <v>35.6</v>
      </c>
      <c r="AE13" s="3">
        <f>[9]Novembro!$C$34</f>
        <v>35.9</v>
      </c>
      <c r="AF13" s="16">
        <f t="shared" si="1"/>
        <v>36</v>
      </c>
      <c r="AG13" s="25">
        <f t="shared" si="2"/>
        <v>33.343333333333334</v>
      </c>
    </row>
    <row r="14" spans="1:33" ht="17.100000000000001" customHeight="1" x14ac:dyDescent="0.2">
      <c r="A14" s="9" t="s">
        <v>7</v>
      </c>
      <c r="B14" s="3">
        <f>[10]Novembro!$C$5</f>
        <v>25.7</v>
      </c>
      <c r="C14" s="3">
        <f>[10]Novembro!$C$6</f>
        <v>26.5</v>
      </c>
      <c r="D14" s="3">
        <f>[10]Novembro!$C$7</f>
        <v>29.3</v>
      </c>
      <c r="E14" s="3">
        <f>[10]Novembro!$C$8</f>
        <v>32.4</v>
      </c>
      <c r="F14" s="3">
        <f>[10]Novembro!$C$9</f>
        <v>33.299999999999997</v>
      </c>
      <c r="G14" s="3">
        <f>[10]Novembro!$C$10</f>
        <v>24.7</v>
      </c>
      <c r="H14" s="3">
        <f>[10]Novembro!$C$11</f>
        <v>29.7</v>
      </c>
      <c r="I14" s="3">
        <f>[10]Novembro!$C$12</f>
        <v>31.4</v>
      </c>
      <c r="J14" s="3">
        <f>[10]Novembro!$C$13</f>
        <v>33.6</v>
      </c>
      <c r="K14" s="3">
        <f>[10]Novembro!$C$14</f>
        <v>32.299999999999997</v>
      </c>
      <c r="L14" s="3">
        <f>[10]Novembro!$C$15</f>
        <v>33.5</v>
      </c>
      <c r="M14" s="3">
        <f>[10]Novembro!$C$16</f>
        <v>34.6</v>
      </c>
      <c r="N14" s="3">
        <f>[10]Novembro!$C$17</f>
        <v>30.7</v>
      </c>
      <c r="O14" s="3">
        <f>[10]Novembro!$C$18</f>
        <v>21.1</v>
      </c>
      <c r="P14" s="3">
        <f>[10]Novembro!$C$19</f>
        <v>26.6</v>
      </c>
      <c r="Q14" s="3">
        <f>[10]Novembro!$C$20</f>
        <v>27.5</v>
      </c>
      <c r="R14" s="3">
        <f>[10]Novembro!$C$21</f>
        <v>28.8</v>
      </c>
      <c r="S14" s="3">
        <f>[10]Novembro!$C$22</f>
        <v>30</v>
      </c>
      <c r="T14" s="3">
        <f>[10]Novembro!$C$23</f>
        <v>29.8</v>
      </c>
      <c r="U14" s="3">
        <f>[10]Novembro!$C$24</f>
        <v>31.3</v>
      </c>
      <c r="V14" s="3">
        <f>[10]Novembro!$C$25</f>
        <v>34.6</v>
      </c>
      <c r="W14" s="3">
        <f>[10]Novembro!$C$26</f>
        <v>25.2</v>
      </c>
      <c r="X14" s="3">
        <f>[10]Novembro!$C$27</f>
        <v>28.4</v>
      </c>
      <c r="Y14" s="3">
        <f>[10]Novembro!$C$28</f>
        <v>31.6</v>
      </c>
      <c r="Z14" s="3">
        <f>[10]Novembro!$C$29</f>
        <v>33.4</v>
      </c>
      <c r="AA14" s="3">
        <f>[10]Novembro!$C$30</f>
        <v>34.200000000000003</v>
      </c>
      <c r="AB14" s="3">
        <f>[10]Novembro!$C$31</f>
        <v>33.5</v>
      </c>
      <c r="AC14" s="3">
        <f>[10]Novembro!$C$32</f>
        <v>33.799999999999997</v>
      </c>
      <c r="AD14" s="3">
        <f>[10]Novembro!$C$33</f>
        <v>33.299999999999997</v>
      </c>
      <c r="AE14" s="3">
        <f>[10]Novembro!$C$34</f>
        <v>35</v>
      </c>
      <c r="AF14" s="16">
        <f t="shared" si="1"/>
        <v>35</v>
      </c>
      <c r="AG14" s="25">
        <f t="shared" si="2"/>
        <v>30.526666666666664</v>
      </c>
    </row>
    <row r="15" spans="1:33" ht="17.100000000000001" customHeight="1" x14ac:dyDescent="0.2">
      <c r="A15" s="9" t="s">
        <v>8</v>
      </c>
      <c r="B15" s="3">
        <f>[11]Novembro!$C$5</f>
        <v>26.7</v>
      </c>
      <c r="C15" s="3">
        <f>[11]Novembro!$C$6</f>
        <v>27.2</v>
      </c>
      <c r="D15" s="3">
        <f>[11]Novembro!$C$7</f>
        <v>28.4</v>
      </c>
      <c r="E15" s="3">
        <f>[11]Novembro!$C$8</f>
        <v>31.3</v>
      </c>
      <c r="F15" s="3">
        <f>[11]Novembro!$C$9</f>
        <v>32.200000000000003</v>
      </c>
      <c r="G15" s="3">
        <f>[11]Novembro!$C$10</f>
        <v>22.2</v>
      </c>
      <c r="H15" s="3">
        <f>[11]Novembro!$C$11</f>
        <v>30.8</v>
      </c>
      <c r="I15" s="3">
        <f>[11]Novembro!$C$12</f>
        <v>31.6</v>
      </c>
      <c r="J15" s="3">
        <f>[11]Novembro!$C$13</f>
        <v>33.5</v>
      </c>
      <c r="K15" s="3">
        <f>[11]Novembro!$C$14</f>
        <v>31.4</v>
      </c>
      <c r="L15" s="3">
        <f>[11]Novembro!$C$15</f>
        <v>34.5</v>
      </c>
      <c r="M15" s="3">
        <f>[11]Novembro!$C$16</f>
        <v>34.299999999999997</v>
      </c>
      <c r="N15" s="3">
        <f>[11]Novembro!$C$17</f>
        <v>25.1</v>
      </c>
      <c r="O15" s="3">
        <f>[11]Novembro!$C$18</f>
        <v>22.1</v>
      </c>
      <c r="P15" s="3">
        <f>[11]Novembro!$C$19</f>
        <v>26.3</v>
      </c>
      <c r="Q15" s="3">
        <f>[11]Novembro!$C$20</f>
        <v>27.7</v>
      </c>
      <c r="R15" s="3">
        <f>[11]Novembro!$C$21</f>
        <v>29.3</v>
      </c>
      <c r="S15" s="3">
        <f>[11]Novembro!$C$22</f>
        <v>30.1</v>
      </c>
      <c r="T15" s="3">
        <f>[11]Novembro!$C$23</f>
        <v>30.1</v>
      </c>
      <c r="U15" s="3">
        <f>[11]Novembro!$C$24</f>
        <v>29.6</v>
      </c>
      <c r="V15" s="3">
        <f>[11]Novembro!$C$25</f>
        <v>31.6</v>
      </c>
      <c r="W15" s="3">
        <f>[11]Novembro!$C$26</f>
        <v>24.9</v>
      </c>
      <c r="X15" s="3">
        <f>[11]Novembro!$C$27</f>
        <v>29.6</v>
      </c>
      <c r="Y15" s="3">
        <f>[11]Novembro!$C$28</f>
        <v>32.9</v>
      </c>
      <c r="Z15" s="3">
        <f>[11]Novembro!$C$29</f>
        <v>33.799999999999997</v>
      </c>
      <c r="AA15" s="3">
        <f>[11]Novembro!$C$30</f>
        <v>34.9</v>
      </c>
      <c r="AB15" s="3">
        <f>[11]Novembro!$C$31</f>
        <v>33.299999999999997</v>
      </c>
      <c r="AC15" s="3">
        <f>[11]Novembro!$C$32</f>
        <v>33.6</v>
      </c>
      <c r="AD15" s="3">
        <f>[11]Novembro!$C$33</f>
        <v>33.700000000000003</v>
      </c>
      <c r="AE15" s="3">
        <f>[11]Novembro!$C$34</f>
        <v>34.5</v>
      </c>
      <c r="AF15" s="16">
        <f t="shared" si="1"/>
        <v>34.9</v>
      </c>
      <c r="AG15" s="25">
        <f t="shared" si="2"/>
        <v>30.240000000000002</v>
      </c>
    </row>
    <row r="16" spans="1:33" ht="17.100000000000001" customHeight="1" x14ac:dyDescent="0.2">
      <c r="A16" s="9" t="s">
        <v>9</v>
      </c>
      <c r="B16" s="3">
        <f>[12]Novembro!$C$5</f>
        <v>26.2</v>
      </c>
      <c r="C16" s="3">
        <f>[12]Novembro!$C$6</f>
        <v>26.7</v>
      </c>
      <c r="D16" s="3">
        <f>[12]Novembro!$C$7</f>
        <v>28.9</v>
      </c>
      <c r="E16" s="3">
        <f>[12]Novembro!$C$8</f>
        <v>31.7</v>
      </c>
      <c r="F16" s="3">
        <f>[12]Novembro!$C$9</f>
        <v>33.1</v>
      </c>
      <c r="G16" s="3">
        <f>[12]Novembro!$C$10</f>
        <v>27.4</v>
      </c>
      <c r="H16" s="3">
        <f>[12]Novembro!$C$11</f>
        <v>29.5</v>
      </c>
      <c r="I16" s="3">
        <f>[12]Novembro!$C$12</f>
        <v>31.5</v>
      </c>
      <c r="J16" s="3">
        <f>[12]Novembro!$C$13</f>
        <v>34</v>
      </c>
      <c r="K16" s="3">
        <f>[12]Novembro!$C$14</f>
        <v>33.700000000000003</v>
      </c>
      <c r="L16" s="3">
        <f>[12]Novembro!$C$15</f>
        <v>36.5</v>
      </c>
      <c r="M16" s="3">
        <f>[12]Novembro!$C$16</f>
        <v>35.700000000000003</v>
      </c>
      <c r="N16" s="3">
        <f>[12]Novembro!$C$17</f>
        <v>30.2</v>
      </c>
      <c r="O16" s="3">
        <f>[12]Novembro!$C$18</f>
        <v>23.8</v>
      </c>
      <c r="P16" s="3">
        <f>[12]Novembro!$C$19</f>
        <v>27.5</v>
      </c>
      <c r="Q16" s="3">
        <f>[12]Novembro!$C$20</f>
        <v>28.5</v>
      </c>
      <c r="R16" s="3">
        <f>[12]Novembro!$C$21</f>
        <v>29.3</v>
      </c>
      <c r="S16" s="3">
        <f>[12]Novembro!$C$22</f>
        <v>30</v>
      </c>
      <c r="T16" s="3">
        <f>[12]Novembro!$C$23</f>
        <v>29.8</v>
      </c>
      <c r="U16" s="3">
        <f>[12]Novembro!$C$24</f>
        <v>31</v>
      </c>
      <c r="V16" s="3">
        <f>[12]Novembro!$C$25</f>
        <v>31.6</v>
      </c>
      <c r="W16" s="3">
        <f>[12]Novembro!$C$26</f>
        <v>24.9</v>
      </c>
      <c r="X16" s="3">
        <f>[12]Novembro!$C$27</f>
        <v>30</v>
      </c>
      <c r="Y16" s="3">
        <f>[12]Novembro!$C$28</f>
        <v>32.6</v>
      </c>
      <c r="Z16" s="3">
        <f>[12]Novembro!$C$29</f>
        <v>34.5</v>
      </c>
      <c r="AA16" s="3">
        <f>[12]Novembro!$C$30</f>
        <v>34.799999999999997</v>
      </c>
      <c r="AB16" s="3">
        <f>[12]Novembro!$C$31</f>
        <v>34.4</v>
      </c>
      <c r="AC16" s="3">
        <f>[12]Novembro!$C$32</f>
        <v>33.799999999999997</v>
      </c>
      <c r="AD16" s="3">
        <f>[12]Novembro!$C$33</f>
        <v>34.299999999999997</v>
      </c>
      <c r="AE16" s="3">
        <f>[12]Novembro!$C$34</f>
        <v>35.700000000000003</v>
      </c>
      <c r="AF16" s="16">
        <f t="shared" si="1"/>
        <v>36.5</v>
      </c>
      <c r="AG16" s="25">
        <f t="shared" si="2"/>
        <v>31.053333333333327</v>
      </c>
    </row>
    <row r="17" spans="1:33" ht="17.100000000000001" customHeight="1" x14ac:dyDescent="0.2">
      <c r="A17" s="9" t="s">
        <v>50</v>
      </c>
      <c r="B17" s="3">
        <f>[13]Novembro!$C$5</f>
        <v>29.9</v>
      </c>
      <c r="C17" s="3">
        <f>[13]Novembro!$C$6</f>
        <v>30.8</v>
      </c>
      <c r="D17" s="3">
        <f>[13]Novembro!$C$7</f>
        <v>33.700000000000003</v>
      </c>
      <c r="E17" s="3">
        <f>[13]Novembro!$C$8</f>
        <v>35.4</v>
      </c>
      <c r="F17" s="3">
        <f>[13]Novembro!$C$9</f>
        <v>32.5</v>
      </c>
      <c r="G17" s="3">
        <f>[13]Novembro!$C$10</f>
        <v>30.4</v>
      </c>
      <c r="H17" s="3">
        <f>[13]Novembro!$C$11</f>
        <v>32.6</v>
      </c>
      <c r="I17" s="3">
        <f>[13]Novembro!$C$12</f>
        <v>33.9</v>
      </c>
      <c r="J17" s="3">
        <f>[13]Novembro!$C$13</f>
        <v>34.9</v>
      </c>
      <c r="K17" s="3">
        <f>[13]Novembro!$C$14</f>
        <v>34.200000000000003</v>
      </c>
      <c r="L17" s="3">
        <f>[13]Novembro!$C$15</f>
        <v>36.5</v>
      </c>
      <c r="M17" s="3">
        <f>[13]Novembro!$C$16</f>
        <v>37.1</v>
      </c>
      <c r="N17" s="3">
        <f>[13]Novembro!$C$17</f>
        <v>34.9</v>
      </c>
      <c r="O17" s="3">
        <f>[13]Novembro!$C$18</f>
        <v>24.1</v>
      </c>
      <c r="P17" s="3">
        <f>[13]Novembro!$C$19</f>
        <v>28.9</v>
      </c>
      <c r="Q17" s="3">
        <f>[13]Novembro!$C$20</f>
        <v>30.8</v>
      </c>
      <c r="R17" s="3">
        <f>[13]Novembro!$C$21</f>
        <v>32.700000000000003</v>
      </c>
      <c r="S17" s="3">
        <f>[13]Novembro!$C$22</f>
        <v>34</v>
      </c>
      <c r="T17" s="3">
        <f>[13]Novembro!$C$23</f>
        <v>33.200000000000003</v>
      </c>
      <c r="U17" s="3">
        <f>[13]Novembro!$C$24</f>
        <v>34</v>
      </c>
      <c r="V17" s="3">
        <f>[13]Novembro!$C$25</f>
        <v>35.1</v>
      </c>
      <c r="W17" s="3">
        <f>[13]Novembro!$C$26</f>
        <v>27.5</v>
      </c>
      <c r="X17" s="3">
        <f>[13]Novembro!$C$27</f>
        <v>29.9</v>
      </c>
      <c r="Y17" s="3">
        <f>[13]Novembro!$C$28</f>
        <v>34.299999999999997</v>
      </c>
      <c r="Z17" s="3">
        <f>[13]Novembro!$C$29</f>
        <v>35.4</v>
      </c>
      <c r="AA17" s="3">
        <f>[13]Novembro!$C$30</f>
        <v>36.700000000000003</v>
      </c>
      <c r="AB17" s="3">
        <f>[13]Novembro!$C$31</f>
        <v>37</v>
      </c>
      <c r="AC17" s="3">
        <f>[13]Novembro!$C$32</f>
        <v>37</v>
      </c>
      <c r="AD17" s="3">
        <f>[13]Novembro!$C$33</f>
        <v>36.4</v>
      </c>
      <c r="AE17" s="3">
        <f>[13]Novembro!$C$34</f>
        <v>36.5</v>
      </c>
      <c r="AF17" s="16">
        <f t="shared" si="1"/>
        <v>37.1</v>
      </c>
      <c r="AG17" s="25">
        <f t="shared" si="2"/>
        <v>33.343333333333334</v>
      </c>
    </row>
    <row r="18" spans="1:33" ht="17.100000000000001" customHeight="1" x14ac:dyDescent="0.2">
      <c r="A18" s="9" t="s">
        <v>10</v>
      </c>
      <c r="B18" s="3">
        <f>[14]Novembro!$C$5</f>
        <v>26.5</v>
      </c>
      <c r="C18" s="3">
        <f>[14]Novembro!$C$6</f>
        <v>28</v>
      </c>
      <c r="D18" s="3">
        <f>[14]Novembro!$C$7</f>
        <v>28.8</v>
      </c>
      <c r="E18" s="3">
        <f>[14]Novembro!$C$8</f>
        <v>32.5</v>
      </c>
      <c r="F18" s="3">
        <f>[14]Novembro!$C$9</f>
        <v>33.1</v>
      </c>
      <c r="G18" s="3">
        <f>[14]Novembro!$C$10</f>
        <v>22.2</v>
      </c>
      <c r="H18" s="3">
        <f>[14]Novembro!$C$11</f>
        <v>30.7</v>
      </c>
      <c r="I18" s="3">
        <f>[14]Novembro!$C$12</f>
        <v>31.8</v>
      </c>
      <c r="J18" s="3">
        <f>[14]Novembro!$C$13</f>
        <v>33.5</v>
      </c>
      <c r="K18" s="3">
        <f>[14]Novembro!$C$14</f>
        <v>31.8</v>
      </c>
      <c r="L18" s="3">
        <f>[14]Novembro!$C$15</f>
        <v>34.9</v>
      </c>
      <c r="M18" s="3">
        <f>[14]Novembro!$C$16</f>
        <v>34.6</v>
      </c>
      <c r="N18" s="3">
        <f>[14]Novembro!$C$17</f>
        <v>28.6</v>
      </c>
      <c r="O18" s="3">
        <f>[14]Novembro!$C$18</f>
        <v>21.3</v>
      </c>
      <c r="P18" s="3">
        <f>[14]Novembro!$C$19</f>
        <v>25.9</v>
      </c>
      <c r="Q18" s="3">
        <f>[14]Novembro!$C$20</f>
        <v>28.2</v>
      </c>
      <c r="R18" s="3">
        <f>[14]Novembro!$C$21</f>
        <v>29.2</v>
      </c>
      <c r="S18" s="3">
        <f>[14]Novembro!$C$22</f>
        <v>30.5</v>
      </c>
      <c r="T18" s="3">
        <f>[14]Novembro!$C$23</f>
        <v>30.5</v>
      </c>
      <c r="U18" s="3">
        <f>[14]Novembro!$C$24</f>
        <v>31.4</v>
      </c>
      <c r="V18" s="3">
        <f>[14]Novembro!$C$25</f>
        <v>33.200000000000003</v>
      </c>
      <c r="W18" s="3">
        <f>[14]Novembro!$C$26</f>
        <v>24.3</v>
      </c>
      <c r="X18" s="3">
        <f>[14]Novembro!$C$27</f>
        <v>29.6</v>
      </c>
      <c r="Y18" s="3">
        <f>[14]Novembro!$C$28</f>
        <v>32.299999999999997</v>
      </c>
      <c r="Z18" s="3">
        <f>[14]Novembro!$C$29</f>
        <v>33.5</v>
      </c>
      <c r="AA18" s="3">
        <f>[14]Novembro!$C$30</f>
        <v>35</v>
      </c>
      <c r="AB18" s="3">
        <f>[14]Novembro!$C$31</f>
        <v>34.200000000000003</v>
      </c>
      <c r="AC18" s="3">
        <f>[14]Novembro!$C$32</f>
        <v>34.700000000000003</v>
      </c>
      <c r="AD18" s="3">
        <f>[14]Novembro!$C$33</f>
        <v>34.299999999999997</v>
      </c>
      <c r="AE18" s="3">
        <f>[14]Novembro!$C$34</f>
        <v>35.799999999999997</v>
      </c>
      <c r="AF18" s="16">
        <f t="shared" si="1"/>
        <v>35.799999999999997</v>
      </c>
      <c r="AG18" s="25">
        <f t="shared" si="2"/>
        <v>30.696666666666665</v>
      </c>
    </row>
    <row r="19" spans="1:33" ht="17.100000000000001" customHeight="1" x14ac:dyDescent="0.2">
      <c r="A19" s="9" t="s">
        <v>11</v>
      </c>
      <c r="B19" s="3">
        <f>[15]Novembro!$C$5</f>
        <v>26.8</v>
      </c>
      <c r="C19" s="3">
        <f>[15]Novembro!$C$6</f>
        <v>27.9</v>
      </c>
      <c r="D19" s="3">
        <f>[15]Novembro!$C$7</f>
        <v>31.1</v>
      </c>
      <c r="E19" s="3">
        <f>[15]Novembro!$C$8</f>
        <v>35</v>
      </c>
      <c r="F19" s="3">
        <f>[15]Novembro!$C$9</f>
        <v>33.700000000000003</v>
      </c>
      <c r="G19" s="3">
        <f>[15]Novembro!$C$10</f>
        <v>30</v>
      </c>
      <c r="H19" s="3">
        <f>[15]Novembro!$C$11</f>
        <v>30.5</v>
      </c>
      <c r="I19" s="3">
        <f>[15]Novembro!$C$12</f>
        <v>32.299999999999997</v>
      </c>
      <c r="J19" s="3">
        <f>[15]Novembro!$C$13</f>
        <v>33.9</v>
      </c>
      <c r="K19" s="3">
        <f>[15]Novembro!$C$14</f>
        <v>33.4</v>
      </c>
      <c r="L19" s="3">
        <f>[15]Novembro!$C$15</f>
        <v>34.299999999999997</v>
      </c>
      <c r="M19" s="3">
        <f>[15]Novembro!$C$16</f>
        <v>35.6</v>
      </c>
      <c r="N19" s="3">
        <f>[15]Novembro!$C$17</f>
        <v>33.4</v>
      </c>
      <c r="O19" s="3">
        <f>[15]Novembro!$C$18</f>
        <v>24.6</v>
      </c>
      <c r="P19" s="3">
        <f>[15]Novembro!$C$19</f>
        <v>28.3</v>
      </c>
      <c r="Q19" s="3">
        <f>[15]Novembro!$C$20</f>
        <v>29</v>
      </c>
      <c r="R19" s="3">
        <f>[15]Novembro!$C$21</f>
        <v>30.4</v>
      </c>
      <c r="S19" s="3">
        <f>[15]Novembro!$C$22</f>
        <v>31.9</v>
      </c>
      <c r="T19" s="3">
        <f>[15]Novembro!$C$23</f>
        <v>31.5</v>
      </c>
      <c r="U19" s="3">
        <f>[15]Novembro!$C$24</f>
        <v>34.700000000000003</v>
      </c>
      <c r="V19" s="3">
        <f>[15]Novembro!$C$25</f>
        <v>35</v>
      </c>
      <c r="W19" s="3">
        <f>[15]Novembro!$C$26</f>
        <v>26.7</v>
      </c>
      <c r="X19" s="3">
        <f>[15]Novembro!$C$27</f>
        <v>30</v>
      </c>
      <c r="Y19" s="3">
        <f>[15]Novembro!$C$28</f>
        <v>33.700000000000003</v>
      </c>
      <c r="Z19" s="3">
        <f>[15]Novembro!$C$29</f>
        <v>34.799999999999997</v>
      </c>
      <c r="AA19" s="3">
        <f>[15]Novembro!$C$30</f>
        <v>36</v>
      </c>
      <c r="AB19" s="3">
        <f>[15]Novembro!$C$31</f>
        <v>36.299999999999997</v>
      </c>
      <c r="AC19" s="3">
        <f>[15]Novembro!$C$32</f>
        <v>35.700000000000003</v>
      </c>
      <c r="AD19" s="3">
        <f>[15]Novembro!$C$33</f>
        <v>34.6</v>
      </c>
      <c r="AE19" s="3">
        <f>[15]Novembro!$C$34</f>
        <v>37</v>
      </c>
      <c r="AF19" s="16">
        <f t="shared" si="1"/>
        <v>37</v>
      </c>
      <c r="AG19" s="25">
        <f t="shared" si="2"/>
        <v>32.270000000000003</v>
      </c>
    </row>
    <row r="20" spans="1:33" ht="17.100000000000001" customHeight="1" x14ac:dyDescent="0.2">
      <c r="A20" s="9" t="s">
        <v>12</v>
      </c>
      <c r="B20" s="3">
        <f>[16]Novembro!$C$5</f>
        <v>30.3</v>
      </c>
      <c r="C20" s="3">
        <f>[16]Novembro!$C$6</f>
        <v>30.9</v>
      </c>
      <c r="D20" s="3">
        <f>[16]Novembro!$C$7</f>
        <v>33</v>
      </c>
      <c r="E20" s="3">
        <f>[16]Novembro!$C$8</f>
        <v>34.6</v>
      </c>
      <c r="F20" s="3">
        <f>[16]Novembro!$C$9</f>
        <v>34.1</v>
      </c>
      <c r="G20" s="3">
        <f>[16]Novembro!$C$10</f>
        <v>33.700000000000003</v>
      </c>
      <c r="H20" s="3">
        <f>[16]Novembro!$C$11</f>
        <v>32.799999999999997</v>
      </c>
      <c r="I20" s="3">
        <f>[16]Novembro!$C$12</f>
        <v>34.1</v>
      </c>
      <c r="J20" s="3">
        <f>[16]Novembro!$C$13</f>
        <v>35</v>
      </c>
      <c r="K20" s="3">
        <f>[16]Novembro!$C$14</f>
        <v>35.4</v>
      </c>
      <c r="L20" s="3">
        <f>[16]Novembro!$C$15</f>
        <v>36.200000000000003</v>
      </c>
      <c r="M20" s="3">
        <f>[16]Novembro!$C$16</f>
        <v>36.299999999999997</v>
      </c>
      <c r="N20" s="3">
        <f>[16]Novembro!$C$17</f>
        <v>36</v>
      </c>
      <c r="O20" s="3">
        <f>[16]Novembro!$C$18</f>
        <v>25.8</v>
      </c>
      <c r="P20" s="3">
        <f>[16]Novembro!$C$19</f>
        <v>31</v>
      </c>
      <c r="Q20" s="3">
        <f>[16]Novembro!$C$20</f>
        <v>31.5</v>
      </c>
      <c r="R20" s="3">
        <f>[16]Novembro!$C$21</f>
        <v>33.4</v>
      </c>
      <c r="S20" s="3">
        <f>[16]Novembro!$C$22</f>
        <v>34.9</v>
      </c>
      <c r="T20" s="3">
        <f>[16]Novembro!$C$23</f>
        <v>32.1</v>
      </c>
      <c r="U20" s="3">
        <f>[16]Novembro!$C$24</f>
        <v>35.6</v>
      </c>
      <c r="V20" s="3">
        <f>[16]Novembro!$C$25</f>
        <v>36.6</v>
      </c>
      <c r="W20" s="3">
        <f>[16]Novembro!$C$26</f>
        <v>30.7</v>
      </c>
      <c r="X20" s="3">
        <f>[16]Novembro!$C$27</f>
        <v>30.8</v>
      </c>
      <c r="Y20" s="3">
        <f>[16]Novembro!$C$28</f>
        <v>35.9</v>
      </c>
      <c r="Z20" s="3">
        <f>[16]Novembro!$C$29</f>
        <v>37.200000000000003</v>
      </c>
      <c r="AA20" s="3">
        <f>[16]Novembro!$C$30</f>
        <v>37.700000000000003</v>
      </c>
      <c r="AB20" s="3">
        <f>[16]Novembro!$C$31</f>
        <v>37.200000000000003</v>
      </c>
      <c r="AC20" s="3">
        <f>[16]Novembro!$C$32</f>
        <v>38.1</v>
      </c>
      <c r="AD20" s="3">
        <f>[16]Novembro!$C$33</f>
        <v>37.5</v>
      </c>
      <c r="AE20" s="3">
        <f>[16]Novembro!$C$34</f>
        <v>38.200000000000003</v>
      </c>
      <c r="AF20" s="16">
        <f t="shared" si="1"/>
        <v>38.200000000000003</v>
      </c>
      <c r="AG20" s="25">
        <f t="shared" si="2"/>
        <v>34.220000000000006</v>
      </c>
    </row>
    <row r="21" spans="1:33" ht="17.100000000000001" customHeight="1" x14ac:dyDescent="0.2">
      <c r="A21" s="9" t="s">
        <v>13</v>
      </c>
      <c r="B21" s="3">
        <f>[17]Novembro!$C$5</f>
        <v>31.4</v>
      </c>
      <c r="C21" s="3">
        <f>[17]Novembro!$C$6</f>
        <v>32.6</v>
      </c>
      <c r="D21" s="3">
        <f>[17]Novembro!$C$7</f>
        <v>36.4</v>
      </c>
      <c r="E21" s="3">
        <f>[17]Novembro!$C$8</f>
        <v>36.5</v>
      </c>
      <c r="F21" s="3">
        <f>[17]Novembro!$C$9</f>
        <v>35.1</v>
      </c>
      <c r="G21" s="3">
        <f>[17]Novembro!$C$10</f>
        <v>34.5</v>
      </c>
      <c r="H21" s="3">
        <f>[17]Novembro!$C$11</f>
        <v>34.4</v>
      </c>
      <c r="I21" s="3">
        <f>[17]Novembro!$C$12</f>
        <v>35.1</v>
      </c>
      <c r="J21" s="3">
        <f>[17]Novembro!$C$13</f>
        <v>36.299999999999997</v>
      </c>
      <c r="K21" s="3">
        <f>[17]Novembro!$C$14</f>
        <v>37</v>
      </c>
      <c r="L21" s="3">
        <f>[17]Novembro!$C$15</f>
        <v>35.4</v>
      </c>
      <c r="M21" s="3">
        <f>[17]Novembro!$C$16</f>
        <v>37.1</v>
      </c>
      <c r="N21" s="3">
        <f>[17]Novembro!$C$17</f>
        <v>35.6</v>
      </c>
      <c r="O21" s="3">
        <f>[17]Novembro!$C$18</f>
        <v>34.200000000000003</v>
      </c>
      <c r="P21" s="3">
        <f>[17]Novembro!$C$19</f>
        <v>30.9</v>
      </c>
      <c r="Q21" s="3">
        <f>[17]Novembro!$C$20</f>
        <v>32.4</v>
      </c>
      <c r="R21" s="3">
        <f>[17]Novembro!$C$21</f>
        <v>35.6</v>
      </c>
      <c r="S21" s="3">
        <f>[17]Novembro!$C$22</f>
        <v>26.8</v>
      </c>
      <c r="T21" s="3">
        <f>[17]Novembro!$C$23</f>
        <v>28.6</v>
      </c>
      <c r="U21" s="3">
        <f>[17]Novembro!$C$24</f>
        <v>29</v>
      </c>
      <c r="V21" s="3">
        <f>[17]Novembro!$C$25</f>
        <v>38</v>
      </c>
      <c r="W21" s="3">
        <f>[17]Novembro!$C$26</f>
        <v>30.2</v>
      </c>
      <c r="X21" s="3">
        <f>[17]Novembro!$C$27</f>
        <v>32.200000000000003</v>
      </c>
      <c r="Y21" s="3">
        <f>[17]Novembro!$C$28</f>
        <v>36.5</v>
      </c>
      <c r="Z21" s="3">
        <f>[17]Novembro!$C$29</f>
        <v>36.799999999999997</v>
      </c>
      <c r="AA21" s="3">
        <f>[17]Novembro!$C$30</f>
        <v>36.299999999999997</v>
      </c>
      <c r="AB21" s="3">
        <f>[17]Novembro!$C$31</f>
        <v>37.6</v>
      </c>
      <c r="AC21" s="3">
        <f>[17]Novembro!$C$32</f>
        <v>38.4</v>
      </c>
      <c r="AD21" s="3">
        <f>[17]Novembro!$C$33</f>
        <v>36.1</v>
      </c>
      <c r="AE21" s="3">
        <f>[17]Novembro!$C$34</f>
        <v>38.4</v>
      </c>
      <c r="AF21" s="16">
        <f t="shared" si="1"/>
        <v>38.4</v>
      </c>
      <c r="AG21" s="25">
        <f t="shared" si="2"/>
        <v>34.513333333333335</v>
      </c>
    </row>
    <row r="22" spans="1:33" ht="17.100000000000001" customHeight="1" x14ac:dyDescent="0.2">
      <c r="A22" s="9" t="s">
        <v>14</v>
      </c>
      <c r="B22" s="3">
        <f>[18]Novembro!$C$5</f>
        <v>26.5</v>
      </c>
      <c r="C22" s="3">
        <f>[18]Novembro!$C$6</f>
        <v>25.2</v>
      </c>
      <c r="D22" s="3">
        <f>[18]Novembro!$C$7</f>
        <v>29.6</v>
      </c>
      <c r="E22" s="3">
        <f>[18]Novembro!$C$8</f>
        <v>31.9</v>
      </c>
      <c r="F22" s="3">
        <f>[18]Novembro!$C$9</f>
        <v>32.4</v>
      </c>
      <c r="G22" s="3">
        <f>[18]Novembro!$C$10</f>
        <v>34</v>
      </c>
      <c r="H22" s="3">
        <f>[18]Novembro!$C$11</f>
        <v>27.5</v>
      </c>
      <c r="I22" s="3">
        <f>[18]Novembro!$C$12</f>
        <v>29.9</v>
      </c>
      <c r="J22" s="3">
        <f>[18]Novembro!$C$13</f>
        <v>29.3</v>
      </c>
      <c r="K22" s="3">
        <f>[18]Novembro!$C$14</f>
        <v>32.200000000000003</v>
      </c>
      <c r="L22" s="3">
        <f>[18]Novembro!$C$15</f>
        <v>33.200000000000003</v>
      </c>
      <c r="M22" s="3">
        <f>[18]Novembro!$C$16</f>
        <v>33</v>
      </c>
      <c r="N22" s="3">
        <f>[18]Novembro!$C$17</f>
        <v>30.6</v>
      </c>
      <c r="O22" s="3">
        <f>[18]Novembro!$C$18</f>
        <v>28.1</v>
      </c>
      <c r="P22" s="3">
        <f>[18]Novembro!$C$19</f>
        <v>26.4</v>
      </c>
      <c r="Q22" s="3">
        <f>[18]Novembro!$C$20</f>
        <v>25.5</v>
      </c>
      <c r="R22" s="3">
        <f>[18]Novembro!$C$21</f>
        <v>26.9</v>
      </c>
      <c r="S22" s="3">
        <f>[18]Novembro!$C$22</f>
        <v>26.8</v>
      </c>
      <c r="T22" s="3">
        <f>[18]Novembro!$C$23</f>
        <v>28.6</v>
      </c>
      <c r="U22" s="3">
        <f>[18]Novembro!$C$24</f>
        <v>29</v>
      </c>
      <c r="V22" s="3">
        <f>[18]Novembro!$C$25</f>
        <v>28</v>
      </c>
      <c r="W22" s="3">
        <f>[18]Novembro!$C$26</f>
        <v>25.6</v>
      </c>
      <c r="X22" s="3">
        <f>[18]Novembro!$C$27</f>
        <v>25.9</v>
      </c>
      <c r="Y22" s="3">
        <f>[18]Novembro!$C$28</f>
        <v>27.7</v>
      </c>
      <c r="Z22" s="3">
        <f>[18]Novembro!$C$29</f>
        <v>28.1</v>
      </c>
      <c r="AA22" s="3">
        <f>[18]Novembro!$C$30</f>
        <v>29.5</v>
      </c>
      <c r="AB22" s="3">
        <f>[18]Novembro!$C$31</f>
        <v>30.4</v>
      </c>
      <c r="AC22" s="3">
        <f>[18]Novembro!$C$32</f>
        <v>29.2</v>
      </c>
      <c r="AD22" s="3">
        <f>[18]Novembro!$C$33</f>
        <v>31</v>
      </c>
      <c r="AE22" s="3">
        <f>[18]Novembro!$C$34</f>
        <v>33.4</v>
      </c>
      <c r="AF22" s="16">
        <f t="shared" si="1"/>
        <v>34</v>
      </c>
      <c r="AG22" s="25">
        <f t="shared" si="2"/>
        <v>29.180000000000003</v>
      </c>
    </row>
    <row r="23" spans="1:33" ht="17.100000000000001" customHeight="1" x14ac:dyDescent="0.2">
      <c r="A23" s="9" t="s">
        <v>15</v>
      </c>
      <c r="B23" s="3">
        <f>[19]Novembro!$C$5</f>
        <v>25.4</v>
      </c>
      <c r="C23" s="3">
        <f>[19]Novembro!$C$6</f>
        <v>26.5</v>
      </c>
      <c r="D23" s="3">
        <f>[19]Novembro!$C$7</f>
        <v>28.9</v>
      </c>
      <c r="E23" s="3">
        <f>[19]Novembro!$C$8</f>
        <v>32.299999999999997</v>
      </c>
      <c r="F23" s="3">
        <f>[19]Novembro!$C$9</f>
        <v>31.3</v>
      </c>
      <c r="G23" s="3">
        <f>[19]Novembro!$C$10</f>
        <v>21.5</v>
      </c>
      <c r="H23" s="3">
        <f>[19]Novembro!$C$11</f>
        <v>27.1</v>
      </c>
      <c r="I23" s="3">
        <f>[19]Novembro!$C$12</f>
        <v>30.4</v>
      </c>
      <c r="J23" s="3">
        <f>[19]Novembro!$C$13</f>
        <v>32.299999999999997</v>
      </c>
      <c r="K23" s="3">
        <f>[19]Novembro!$C$14</f>
        <v>29.4</v>
      </c>
      <c r="L23" s="3">
        <f>[19]Novembro!$C$15</f>
        <v>32.4</v>
      </c>
      <c r="M23" s="3">
        <f>[19]Novembro!$C$16</f>
        <v>33.9</v>
      </c>
      <c r="N23" s="3">
        <f>[19]Novembro!$C$17</f>
        <v>29.8</v>
      </c>
      <c r="O23" s="3">
        <f>[19]Novembro!$C$18</f>
        <v>19.7</v>
      </c>
      <c r="P23" s="3">
        <f>[19]Novembro!$C$19</f>
        <v>22.4</v>
      </c>
      <c r="Q23" s="3">
        <f>[19]Novembro!$C$20</f>
        <v>26.1</v>
      </c>
      <c r="R23" s="3">
        <f>[19]Novembro!$C$21</f>
        <v>28.4</v>
      </c>
      <c r="S23" s="3">
        <f>[19]Novembro!$C$22</f>
        <v>30</v>
      </c>
      <c r="T23" s="3">
        <f>[19]Novembro!$C$23</f>
        <v>29.3</v>
      </c>
      <c r="U23" s="3">
        <f>[19]Novembro!$C$24</f>
        <v>31.3</v>
      </c>
      <c r="V23" s="3">
        <f>[19]Novembro!$C$25</f>
        <v>31.6</v>
      </c>
      <c r="W23" s="3">
        <f>[19]Novembro!$C$26</f>
        <v>21.8</v>
      </c>
      <c r="X23" s="3">
        <f>[19]Novembro!$C$27</f>
        <v>28.2</v>
      </c>
      <c r="Y23" s="3">
        <f>[19]Novembro!$C$28</f>
        <v>30.6</v>
      </c>
      <c r="Z23" s="3">
        <f>[19]Novembro!$C$29</f>
        <v>32.1</v>
      </c>
      <c r="AA23" s="3">
        <f>[19]Novembro!$C$30</f>
        <v>33.4</v>
      </c>
      <c r="AB23" s="3">
        <f>[19]Novembro!$C$31</f>
        <v>33.700000000000003</v>
      </c>
      <c r="AC23" s="3">
        <f>[19]Novembro!$C$32</f>
        <v>33.5</v>
      </c>
      <c r="AD23" s="3">
        <f>[19]Novembro!$C$33</f>
        <v>32.5</v>
      </c>
      <c r="AE23" s="3">
        <f>[19]Novembro!$C$34</f>
        <v>33.5</v>
      </c>
      <c r="AF23" s="16">
        <f t="shared" si="1"/>
        <v>33.9</v>
      </c>
      <c r="AG23" s="25">
        <f t="shared" si="2"/>
        <v>29.31</v>
      </c>
    </row>
    <row r="24" spans="1:33" ht="17.100000000000001" customHeight="1" x14ac:dyDescent="0.2">
      <c r="A24" s="9" t="s">
        <v>16</v>
      </c>
      <c r="B24" s="3">
        <f>[20]Novembro!$C$5</f>
        <v>31.9</v>
      </c>
      <c r="C24" s="3">
        <f>[20]Novembro!$C$6</f>
        <v>31.5</v>
      </c>
      <c r="D24" s="3">
        <f>[20]Novembro!$C$7</f>
        <v>35.1</v>
      </c>
      <c r="E24" s="3">
        <f>[20]Novembro!$C$8</f>
        <v>36.799999999999997</v>
      </c>
      <c r="F24" s="3">
        <f>[20]Novembro!$C$9</f>
        <v>36.200000000000003</v>
      </c>
      <c r="G24" s="3">
        <f>[20]Novembro!$C$10</f>
        <v>33.5</v>
      </c>
      <c r="H24" s="3">
        <f>[20]Novembro!$C$11</f>
        <v>36</v>
      </c>
      <c r="I24" s="3">
        <f>[20]Novembro!$C$12</f>
        <v>37.1</v>
      </c>
      <c r="J24" s="3">
        <f>[20]Novembro!$C$13</f>
        <v>37.9</v>
      </c>
      <c r="K24" s="3">
        <f>[20]Novembro!$C$14</f>
        <v>33.200000000000003</v>
      </c>
      <c r="L24" s="3">
        <f>[20]Novembro!$C$15</f>
        <v>34.700000000000003</v>
      </c>
      <c r="M24" s="3">
        <f>[20]Novembro!$C$16</f>
        <v>37.299999999999997</v>
      </c>
      <c r="N24" s="3">
        <f>[20]Novembro!$C$17</f>
        <v>37.1</v>
      </c>
      <c r="O24" s="3">
        <f>[20]Novembro!$C$18</f>
        <v>26.1</v>
      </c>
      <c r="P24" s="3">
        <f>[20]Novembro!$C$19</f>
        <v>29.4</v>
      </c>
      <c r="Q24" s="3">
        <f>[20]Novembro!$C$20</f>
        <v>30.8</v>
      </c>
      <c r="R24" s="3">
        <f>[20]Novembro!$C$21</f>
        <v>33.9</v>
      </c>
      <c r="S24" s="3">
        <f>[20]Novembro!$C$22</f>
        <v>35.9</v>
      </c>
      <c r="T24" s="3">
        <f>[20]Novembro!$C$23</f>
        <v>34.9</v>
      </c>
      <c r="U24" s="3">
        <f>[20]Novembro!$C$24</f>
        <v>37.299999999999997</v>
      </c>
      <c r="V24" s="3">
        <f>[20]Novembro!$C$25</f>
        <v>36.299999999999997</v>
      </c>
      <c r="W24" s="3">
        <f>[20]Novembro!$C$26</f>
        <v>28.4</v>
      </c>
      <c r="X24" s="3">
        <f>[20]Novembro!$C$27</f>
        <v>32.9</v>
      </c>
      <c r="Y24" s="3">
        <f>[20]Novembro!$C$28</f>
        <v>36.799999999999997</v>
      </c>
      <c r="Z24" s="3">
        <f>[20]Novembro!$C$29</f>
        <v>39.4</v>
      </c>
      <c r="AA24" s="3">
        <f>[20]Novembro!$C$30</f>
        <v>39.5</v>
      </c>
      <c r="AB24" s="3">
        <f>[20]Novembro!$C$31</f>
        <v>40.5</v>
      </c>
      <c r="AC24" s="3">
        <f>[20]Novembro!$C$32</f>
        <v>41.5</v>
      </c>
      <c r="AD24" s="3">
        <f>[20]Novembro!$C$33</f>
        <v>37.9</v>
      </c>
      <c r="AE24" s="3">
        <f>[20]Novembro!$C$34</f>
        <v>40.6</v>
      </c>
      <c r="AF24" s="16">
        <f t="shared" si="1"/>
        <v>41.5</v>
      </c>
      <c r="AG24" s="25">
        <f t="shared" si="2"/>
        <v>35.346666666666657</v>
      </c>
    </row>
    <row r="25" spans="1:33" ht="17.100000000000001" customHeight="1" x14ac:dyDescent="0.2">
      <c r="A25" s="9" t="s">
        <v>17</v>
      </c>
      <c r="B25" s="3">
        <f>[21]Novembro!$C$5</f>
        <v>27.5</v>
      </c>
      <c r="C25" s="3">
        <f>[21]Novembro!$C$6</f>
        <v>28.6</v>
      </c>
      <c r="D25" s="3">
        <f>[21]Novembro!$C$7</f>
        <v>30.9</v>
      </c>
      <c r="E25" s="3">
        <f>[21]Novembro!$C$8</f>
        <v>34.1</v>
      </c>
      <c r="F25" s="3">
        <f>[21]Novembro!$C$9</f>
        <v>34.9</v>
      </c>
      <c r="G25" s="3">
        <f>[21]Novembro!$C$10</f>
        <v>30.1</v>
      </c>
      <c r="H25" s="3">
        <f>[21]Novembro!$C$11</f>
        <v>31.4</v>
      </c>
      <c r="I25" s="3">
        <f>[21]Novembro!$C$12</f>
        <v>32.200000000000003</v>
      </c>
      <c r="J25" s="3">
        <f>[21]Novembro!$C$13</f>
        <v>34.299999999999997</v>
      </c>
      <c r="K25" s="3">
        <f>[21]Novembro!$C$14</f>
        <v>33.9</v>
      </c>
      <c r="L25" s="3">
        <f>[21]Novembro!$C$15</f>
        <v>35.6</v>
      </c>
      <c r="M25" s="3">
        <f>[21]Novembro!$C$16</f>
        <v>36.6</v>
      </c>
      <c r="N25" s="3">
        <f>[21]Novembro!$C$17</f>
        <v>32.6</v>
      </c>
      <c r="O25" s="3">
        <f>[21]Novembro!$C$18</f>
        <v>25.9</v>
      </c>
      <c r="P25" s="3">
        <f>[21]Novembro!$C$19</f>
        <v>28.7</v>
      </c>
      <c r="Q25" s="3">
        <f>[21]Novembro!$C$20</f>
        <v>28.7</v>
      </c>
      <c r="R25" s="3">
        <f>[21]Novembro!$C$21</f>
        <v>30.8</v>
      </c>
      <c r="S25" s="3">
        <f>[21]Novembro!$C$22</f>
        <v>31.8</v>
      </c>
      <c r="T25" s="3">
        <f>[21]Novembro!$C$23</f>
        <v>31.3</v>
      </c>
      <c r="U25" s="3">
        <f>[21]Novembro!$C$24</f>
        <v>33</v>
      </c>
      <c r="V25" s="3">
        <f>[21]Novembro!$C$25</f>
        <v>35.5</v>
      </c>
      <c r="W25" s="3">
        <f>[21]Novembro!$C$26</f>
        <v>26.8</v>
      </c>
      <c r="X25" s="3">
        <f>[21]Novembro!$C$27</f>
        <v>30.5</v>
      </c>
      <c r="Y25" s="3">
        <f>[21]Novembro!$C$28</f>
        <v>33.1</v>
      </c>
      <c r="Z25" s="3">
        <f>[21]Novembro!$C$29</f>
        <v>34.799999999999997</v>
      </c>
      <c r="AA25" s="3">
        <f>[21]Novembro!$C$30</f>
        <v>35.6</v>
      </c>
      <c r="AB25" s="3">
        <f>[21]Novembro!$C$31</f>
        <v>35.799999999999997</v>
      </c>
      <c r="AC25" s="3">
        <f>[21]Novembro!$C$32</f>
        <v>35.5</v>
      </c>
      <c r="AD25" s="3">
        <f>[21]Novembro!$C$33</f>
        <v>35.5</v>
      </c>
      <c r="AE25" s="3">
        <f>[21]Novembro!$C$34</f>
        <v>36.9</v>
      </c>
      <c r="AF25" s="16">
        <f t="shared" si="1"/>
        <v>36.9</v>
      </c>
      <c r="AG25" s="25">
        <f t="shared" si="2"/>
        <v>32.429999999999993</v>
      </c>
    </row>
    <row r="26" spans="1:33" ht="17.100000000000001" customHeight="1" x14ac:dyDescent="0.2">
      <c r="A26" s="9" t="s">
        <v>18</v>
      </c>
      <c r="B26" s="3">
        <f>[22]Novembro!$C$5</f>
        <v>27.4</v>
      </c>
      <c r="C26" s="3">
        <f>[22]Novembro!$C$6</f>
        <v>28.9</v>
      </c>
      <c r="D26" s="3">
        <f>[22]Novembro!$C$7</f>
        <v>31.2</v>
      </c>
      <c r="E26" s="3">
        <f>[22]Novembro!$C$8</f>
        <v>32.799999999999997</v>
      </c>
      <c r="F26" s="3">
        <f>[22]Novembro!$C$9</f>
        <v>32.200000000000003</v>
      </c>
      <c r="G26" s="3">
        <f>[22]Novembro!$C$10</f>
        <v>31.6</v>
      </c>
      <c r="H26" s="3">
        <f>[22]Novembro!$C$11</f>
        <v>28.4</v>
      </c>
      <c r="I26" s="3">
        <f>[22]Novembro!$C$12</f>
        <v>29.7</v>
      </c>
      <c r="J26" s="3">
        <f>[22]Novembro!$C$13</f>
        <v>30.8</v>
      </c>
      <c r="K26" s="3">
        <f>[22]Novembro!$C$14</f>
        <v>32.700000000000003</v>
      </c>
      <c r="L26" s="3">
        <f>[22]Novembro!$C$15</f>
        <v>33.299999999999997</v>
      </c>
      <c r="M26" s="3">
        <f>[22]Novembro!$C$16</f>
        <v>33</v>
      </c>
      <c r="N26" s="3">
        <f>[22]Novembro!$C$17</f>
        <v>31.7</v>
      </c>
      <c r="O26" s="3">
        <f>[22]Novembro!$C$18</f>
        <v>24</v>
      </c>
      <c r="P26" s="3">
        <f>[22]Novembro!$C$19</f>
        <v>26</v>
      </c>
      <c r="Q26" s="3">
        <f>[22]Novembro!$C$20</f>
        <v>28.1</v>
      </c>
      <c r="R26" s="3">
        <f>[22]Novembro!$C$21</f>
        <v>30.4</v>
      </c>
      <c r="S26" s="3">
        <f>[22]Novembro!$C$22</f>
        <v>32.1</v>
      </c>
      <c r="T26" s="3">
        <f>[22]Novembro!$C$23</f>
        <v>31.3</v>
      </c>
      <c r="U26" s="3">
        <f>[22]Novembro!$C$24</f>
        <v>33.299999999999997</v>
      </c>
      <c r="V26" s="3">
        <f>[22]Novembro!$C$25</f>
        <v>33.4</v>
      </c>
      <c r="W26" s="3">
        <f>[22]Novembro!$C$26</f>
        <v>26.7</v>
      </c>
      <c r="X26" s="3">
        <f>[22]Novembro!$C$27</f>
        <v>28.5</v>
      </c>
      <c r="Y26" s="3">
        <f>[22]Novembro!$C$28</f>
        <v>31.1</v>
      </c>
      <c r="Z26" s="3">
        <f>[22]Novembro!$C$29</f>
        <v>32.6</v>
      </c>
      <c r="AA26" s="3">
        <f>[22]Novembro!$C$30</f>
        <v>34.799999999999997</v>
      </c>
      <c r="AB26" s="3">
        <f>[22]Novembro!$C$31</f>
        <v>33.200000000000003</v>
      </c>
      <c r="AC26" s="3">
        <f>[22]Novembro!$C$32</f>
        <v>31.5</v>
      </c>
      <c r="AD26" s="3">
        <f>[22]Novembro!$C$33</f>
        <v>33</v>
      </c>
      <c r="AE26" s="3">
        <f>[22]Novembro!$C$34</f>
        <v>31.3</v>
      </c>
      <c r="AF26" s="16">
        <f t="shared" si="1"/>
        <v>34.799999999999997</v>
      </c>
      <c r="AG26" s="25">
        <f t="shared" si="2"/>
        <v>30.833333333333332</v>
      </c>
    </row>
    <row r="27" spans="1:33" ht="17.100000000000001" customHeight="1" x14ac:dyDescent="0.2">
      <c r="A27" s="9" t="s">
        <v>19</v>
      </c>
      <c r="B27" s="3">
        <f>[23]Novembro!$C$5</f>
        <v>26.8</v>
      </c>
      <c r="C27" s="3">
        <f>[23]Novembro!$C$6</f>
        <v>27</v>
      </c>
      <c r="D27" s="3">
        <f>[23]Novembro!$C$7</f>
        <v>28.6</v>
      </c>
      <c r="E27" s="3">
        <f>[23]Novembro!$C$8</f>
        <v>31.2</v>
      </c>
      <c r="F27" s="3">
        <f>[23]Novembro!$C$9</f>
        <v>30.7</v>
      </c>
      <c r="G27" s="3">
        <f>[23]Novembro!$C$10</f>
        <v>24.1</v>
      </c>
      <c r="H27" s="3">
        <f>[23]Novembro!$C$11</f>
        <v>30.2</v>
      </c>
      <c r="I27" s="3">
        <f>[23]Novembro!$C$12</f>
        <v>31.3</v>
      </c>
      <c r="J27" s="3">
        <f>[23]Novembro!$C$13</f>
        <v>32</v>
      </c>
      <c r="K27" s="3">
        <f>[23]Novembro!$C$14</f>
        <v>29.9</v>
      </c>
      <c r="L27" s="3">
        <f>[23]Novembro!$C$15</f>
        <v>31.1</v>
      </c>
      <c r="M27" s="3">
        <f>[23]Novembro!$C$16</f>
        <v>32</v>
      </c>
      <c r="N27" s="3">
        <f>[23]Novembro!$C$17</f>
        <v>24.7</v>
      </c>
      <c r="O27" s="3">
        <f>[23]Novembro!$C$18</f>
        <v>23.9</v>
      </c>
      <c r="P27" s="3">
        <f>[23]Novembro!$C$19</f>
        <v>26.5</v>
      </c>
      <c r="Q27" s="3">
        <f>[23]Novembro!$C$20</f>
        <v>26.5</v>
      </c>
      <c r="R27" s="3">
        <f>[23]Novembro!$C$21</f>
        <v>29.1</v>
      </c>
      <c r="S27" s="3">
        <f>[23]Novembro!$C$22</f>
        <v>29.9</v>
      </c>
      <c r="T27" s="3">
        <f>[23]Novembro!$C$23</f>
        <v>30</v>
      </c>
      <c r="U27" s="3">
        <f>[23]Novembro!$C$24</f>
        <v>30.1</v>
      </c>
      <c r="V27" s="3">
        <f>[23]Novembro!$C$25</f>
        <v>27.2</v>
      </c>
      <c r="W27" s="3">
        <f>[23]Novembro!$C$26</f>
        <v>27.3</v>
      </c>
      <c r="X27" s="3">
        <f>[23]Novembro!$C$27</f>
        <v>29</v>
      </c>
      <c r="Y27" s="3">
        <f>[23]Novembro!$C$28</f>
        <v>31.2</v>
      </c>
      <c r="Z27" s="3">
        <f>[23]Novembro!$C$29</f>
        <v>31.5</v>
      </c>
      <c r="AA27" s="3">
        <f>[23]Novembro!$C$30</f>
        <v>31.7</v>
      </c>
      <c r="AB27" s="3">
        <f>[23]Novembro!$C$31</f>
        <v>31.2</v>
      </c>
      <c r="AC27" s="3">
        <f>[23]Novembro!$C$32</f>
        <v>31.3</v>
      </c>
      <c r="AD27" s="3">
        <f>[23]Novembro!$C$33</f>
        <v>31.5</v>
      </c>
      <c r="AE27" s="3">
        <f>[23]Novembro!$C$34</f>
        <v>30.8</v>
      </c>
      <c r="AF27" s="16">
        <f t="shared" si="1"/>
        <v>32</v>
      </c>
      <c r="AG27" s="25">
        <f t="shared" si="2"/>
        <v>29.276666666666667</v>
      </c>
    </row>
    <row r="28" spans="1:33" ht="17.100000000000001" customHeight="1" x14ac:dyDescent="0.2">
      <c r="A28" s="9" t="s">
        <v>31</v>
      </c>
      <c r="B28" s="3">
        <f>[24]Novembro!$C$5</f>
        <v>27.7</v>
      </c>
      <c r="C28" s="3">
        <f>[24]Novembro!$C$6</f>
        <v>29.2</v>
      </c>
      <c r="D28" s="3">
        <f>[24]Novembro!$C$7</f>
        <v>32</v>
      </c>
      <c r="E28" s="3">
        <f>[24]Novembro!$C$8</f>
        <v>34.4</v>
      </c>
      <c r="F28" s="3">
        <f>[24]Novembro!$C$9</f>
        <v>33.1</v>
      </c>
      <c r="G28" s="3">
        <f>[24]Novembro!$C$10</f>
        <v>31.5</v>
      </c>
      <c r="H28" s="3">
        <f>[24]Novembro!$C$11</f>
        <v>31.3</v>
      </c>
      <c r="I28" s="3">
        <f>[24]Novembro!$C$12</f>
        <v>32</v>
      </c>
      <c r="J28" s="3">
        <f>[24]Novembro!$C$13</f>
        <v>33.1</v>
      </c>
      <c r="K28" s="3">
        <f>[24]Novembro!$C$14</f>
        <v>33.299999999999997</v>
      </c>
      <c r="L28" s="3">
        <f>[24]Novembro!$C$15</f>
        <v>34.5</v>
      </c>
      <c r="M28" s="3">
        <f>[24]Novembro!$C$16</f>
        <v>35.299999999999997</v>
      </c>
      <c r="N28" s="3">
        <f>[24]Novembro!$C$17</f>
        <v>32.5</v>
      </c>
      <c r="O28" s="3">
        <f>[24]Novembro!$C$18</f>
        <v>24.4</v>
      </c>
      <c r="P28" s="3">
        <f>[24]Novembro!$C$19</f>
        <v>28.7</v>
      </c>
      <c r="Q28" s="3">
        <f>[24]Novembro!$C$20</f>
        <v>29.3</v>
      </c>
      <c r="R28" s="3">
        <f>[24]Novembro!$C$21</f>
        <v>31.2</v>
      </c>
      <c r="S28" s="3">
        <f>[24]Novembro!$C$22</f>
        <v>32.6</v>
      </c>
      <c r="T28" s="3">
        <f>[24]Novembro!$C$23</f>
        <v>32.1</v>
      </c>
      <c r="U28" s="3">
        <f>[24]Novembro!$C$24</f>
        <v>33.799999999999997</v>
      </c>
      <c r="V28" s="3">
        <f>[24]Novembro!$C$25</f>
        <v>34.6</v>
      </c>
      <c r="W28" s="3">
        <f>[24]Novembro!$C$26</f>
        <v>27.5</v>
      </c>
      <c r="X28" s="3">
        <f>[24]Novembro!$C$27</f>
        <v>29.3</v>
      </c>
      <c r="Y28" s="3">
        <f>[24]Novembro!$C$28</f>
        <v>32.9</v>
      </c>
      <c r="Z28" s="3">
        <f>[24]Novembro!$C$29</f>
        <v>33.200000000000003</v>
      </c>
      <c r="AA28" s="3">
        <f>[24]Novembro!$C$30</f>
        <v>35.4</v>
      </c>
      <c r="AB28" s="3">
        <f>[24]Novembro!$C$31</f>
        <v>35.6</v>
      </c>
      <c r="AC28" s="3">
        <f>[24]Novembro!$C$32</f>
        <v>35.700000000000003</v>
      </c>
      <c r="AD28" s="3">
        <f>[24]Novembro!$C$33</f>
        <v>34.6</v>
      </c>
      <c r="AE28" s="3">
        <f>[24]Novembro!$C$34</f>
        <v>35.799999999999997</v>
      </c>
      <c r="AF28" s="16">
        <f t="shared" si="1"/>
        <v>35.799999999999997</v>
      </c>
      <c r="AG28" s="25">
        <f t="shared" si="2"/>
        <v>32.22</v>
      </c>
    </row>
    <row r="29" spans="1:33" ht="17.100000000000001" customHeight="1" x14ac:dyDescent="0.2">
      <c r="A29" s="9" t="s">
        <v>20</v>
      </c>
      <c r="B29" s="3">
        <f>[25]Novembro!$C$5</f>
        <v>28.3</v>
      </c>
      <c r="C29" s="3">
        <f>[25]Novembro!$C$6</f>
        <v>29.7</v>
      </c>
      <c r="D29" s="3">
        <f>[25]Novembro!$C$7</f>
        <v>31.7</v>
      </c>
      <c r="E29" s="3">
        <f>[25]Novembro!$C$8</f>
        <v>33.700000000000003</v>
      </c>
      <c r="F29" s="3">
        <f>[25]Novembro!$C$9</f>
        <v>35.1</v>
      </c>
      <c r="G29" s="3">
        <f>[25]Novembro!$C$10</f>
        <v>34</v>
      </c>
      <c r="H29" s="3">
        <f>[25]Novembro!$C$11</f>
        <v>29.9</v>
      </c>
      <c r="I29" s="3">
        <f>[25]Novembro!$C$12</f>
        <v>31.6</v>
      </c>
      <c r="J29" s="3">
        <f>[25]Novembro!$C$13</f>
        <v>32.299999999999997</v>
      </c>
      <c r="K29" s="3">
        <f>[25]Novembro!$C$14</f>
        <v>34.200000000000003</v>
      </c>
      <c r="L29" s="3">
        <f>[25]Novembro!$C$15</f>
        <v>35.9</v>
      </c>
      <c r="M29" s="3">
        <f>[25]Novembro!$C$16</f>
        <v>36.9</v>
      </c>
      <c r="N29" s="3">
        <f>[25]Novembro!$C$17</f>
        <v>31.8</v>
      </c>
      <c r="O29" s="3">
        <f>[25]Novembro!$C$18</f>
        <v>22.8</v>
      </c>
      <c r="P29" s="3">
        <f>[25]Novembro!$C$19</f>
        <v>28.7</v>
      </c>
      <c r="Q29" s="3">
        <f>[25]Novembro!$C$20</f>
        <v>30</v>
      </c>
      <c r="R29" s="3">
        <f>[25]Novembro!$C$21</f>
        <v>30.4</v>
      </c>
      <c r="S29" s="3">
        <f>[25]Novembro!$C$22</f>
        <v>31.6</v>
      </c>
      <c r="T29" s="3">
        <f>[25]Novembro!$C$23</f>
        <v>31.4</v>
      </c>
      <c r="U29" s="3">
        <f>[25]Novembro!$C$24</f>
        <v>32.4</v>
      </c>
      <c r="V29" s="3">
        <f>[25]Novembro!$C$25</f>
        <v>36.1</v>
      </c>
      <c r="W29" s="3">
        <f>[25]Novembro!$C$26</f>
        <v>28.4</v>
      </c>
      <c r="X29" s="3">
        <f>[25]Novembro!$C$27</f>
        <v>29.9</v>
      </c>
      <c r="Y29" s="3">
        <f>[25]Novembro!$C$28</f>
        <v>33</v>
      </c>
      <c r="Z29" s="3">
        <f>[25]Novembro!$C$29</f>
        <v>33.799999999999997</v>
      </c>
      <c r="AA29" s="3">
        <f>[25]Novembro!$C$30</f>
        <v>35.1</v>
      </c>
      <c r="AB29" s="3">
        <f>[25]Novembro!$C$31</f>
        <v>34.200000000000003</v>
      </c>
      <c r="AC29" s="3">
        <f>[25]Novembro!$C$32</f>
        <v>34.700000000000003</v>
      </c>
      <c r="AD29" s="3">
        <f>[25]Novembro!$C$33</f>
        <v>33.9</v>
      </c>
      <c r="AE29" s="3">
        <f>[25]Novembro!$C$34</f>
        <v>35</v>
      </c>
      <c r="AF29" s="16">
        <f t="shared" si="1"/>
        <v>36.9</v>
      </c>
      <c r="AG29" s="25">
        <f t="shared" si="2"/>
        <v>32.216666666666669</v>
      </c>
    </row>
    <row r="30" spans="1:33" s="5" customFormat="1" ht="17.100000000000001" customHeight="1" x14ac:dyDescent="0.2">
      <c r="A30" s="13" t="s">
        <v>33</v>
      </c>
      <c r="B30" s="21">
        <f>MAX(B5:B29)</f>
        <v>31.9</v>
      </c>
      <c r="C30" s="21">
        <f t="shared" ref="C30:AG30" si="3">MAX(C5:C29)</f>
        <v>32.6</v>
      </c>
      <c r="D30" s="21">
        <f t="shared" si="3"/>
        <v>36.4</v>
      </c>
      <c r="E30" s="21">
        <f t="shared" si="3"/>
        <v>36.799999999999997</v>
      </c>
      <c r="F30" s="21">
        <f t="shared" si="3"/>
        <v>36.200000000000003</v>
      </c>
      <c r="G30" s="21">
        <f t="shared" si="3"/>
        <v>34.799999999999997</v>
      </c>
      <c r="H30" s="21">
        <f t="shared" si="3"/>
        <v>36</v>
      </c>
      <c r="I30" s="21">
        <f t="shared" si="3"/>
        <v>37.1</v>
      </c>
      <c r="J30" s="21">
        <f t="shared" si="3"/>
        <v>37.9</v>
      </c>
      <c r="K30" s="21">
        <f t="shared" si="3"/>
        <v>37</v>
      </c>
      <c r="L30" s="21">
        <f t="shared" si="3"/>
        <v>37.299999999999997</v>
      </c>
      <c r="M30" s="21">
        <f t="shared" si="3"/>
        <v>37.799999999999997</v>
      </c>
      <c r="N30" s="21">
        <f t="shared" si="3"/>
        <v>37.200000000000003</v>
      </c>
      <c r="O30" s="21">
        <f t="shared" si="3"/>
        <v>36.1</v>
      </c>
      <c r="P30" s="21">
        <f t="shared" si="3"/>
        <v>31</v>
      </c>
      <c r="Q30" s="21">
        <f t="shared" si="3"/>
        <v>33.1</v>
      </c>
      <c r="R30" s="21">
        <f t="shared" si="3"/>
        <v>35.6</v>
      </c>
      <c r="S30" s="21">
        <f t="shared" si="3"/>
        <v>37.4</v>
      </c>
      <c r="T30" s="21">
        <f t="shared" si="3"/>
        <v>36</v>
      </c>
      <c r="U30" s="21">
        <f t="shared" si="3"/>
        <v>37.5</v>
      </c>
      <c r="V30" s="21">
        <f t="shared" si="3"/>
        <v>39.700000000000003</v>
      </c>
      <c r="W30" s="21">
        <f t="shared" si="3"/>
        <v>31.1</v>
      </c>
      <c r="X30" s="21">
        <f t="shared" si="3"/>
        <v>34.5</v>
      </c>
      <c r="Y30" s="21">
        <f t="shared" si="3"/>
        <v>38.799999999999997</v>
      </c>
      <c r="Z30" s="21">
        <f t="shared" si="3"/>
        <v>39.4</v>
      </c>
      <c r="AA30" s="21">
        <f t="shared" si="3"/>
        <v>39.5</v>
      </c>
      <c r="AB30" s="21">
        <f t="shared" si="3"/>
        <v>40.5</v>
      </c>
      <c r="AC30" s="21">
        <f t="shared" si="3"/>
        <v>41.5</v>
      </c>
      <c r="AD30" s="21">
        <f t="shared" si="3"/>
        <v>38.4</v>
      </c>
      <c r="AE30" s="53">
        <f t="shared" si="3"/>
        <v>40.6</v>
      </c>
      <c r="AF30" s="21">
        <f t="shared" si="3"/>
        <v>41.5</v>
      </c>
      <c r="AG30" s="21">
        <f t="shared" si="3"/>
        <v>35.67</v>
      </c>
    </row>
    <row r="31" spans="1:33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5"/>
      <c r="AG31" s="33"/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K3:K4"/>
    <mergeCell ref="F3:F4"/>
    <mergeCell ref="A2:A4"/>
    <mergeCell ref="B3:B4"/>
    <mergeCell ref="B2:AG2"/>
    <mergeCell ref="T3:T4"/>
    <mergeCell ref="N3:N4"/>
    <mergeCell ref="O3:O4"/>
    <mergeCell ref="AE3:AE4"/>
    <mergeCell ref="H3:H4"/>
    <mergeCell ref="I3:I4"/>
    <mergeCell ref="M3:M4"/>
    <mergeCell ref="V3:V4"/>
    <mergeCell ref="U3:U4"/>
    <mergeCell ref="L3:L4"/>
    <mergeCell ref="E3:E4"/>
    <mergeCell ref="S3:S4"/>
    <mergeCell ref="C3:C4"/>
    <mergeCell ref="D3:D4"/>
    <mergeCell ref="J3:J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E30" sqref="AE30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18" bestFit="1" customWidth="1"/>
    <col min="33" max="33" width="7.28515625" style="1" bestFit="1" customWidth="1"/>
  </cols>
  <sheetData>
    <row r="1" spans="1:33" ht="20.100000000000001" customHeight="1" thickBot="1" x14ac:dyDescent="0.25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s="5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42</v>
      </c>
      <c r="AG3" s="32" t="s">
        <v>40</v>
      </c>
    </row>
    <row r="4" spans="1:33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  <c r="AG4" s="29" t="s">
        <v>39</v>
      </c>
    </row>
    <row r="5" spans="1:33" s="5" customFormat="1" ht="20.100000000000001" customHeight="1" thickTop="1" x14ac:dyDescent="0.2">
      <c r="A5" s="8" t="s">
        <v>47</v>
      </c>
      <c r="B5" s="42">
        <f>[1]Novembro!$D$5</f>
        <v>15.7</v>
      </c>
      <c r="C5" s="42">
        <f>[1]Novembro!$D$6</f>
        <v>15.2</v>
      </c>
      <c r="D5" s="42">
        <f>[1]Novembro!$D$7</f>
        <v>14.5</v>
      </c>
      <c r="E5" s="42">
        <f>[1]Novembro!$D$8</f>
        <v>15.1</v>
      </c>
      <c r="F5" s="42">
        <f>[1]Novembro!$D$9</f>
        <v>18.7</v>
      </c>
      <c r="G5" s="42">
        <f>[1]Novembro!$D$10</f>
        <v>19.2</v>
      </c>
      <c r="H5" s="42">
        <f>[1]Novembro!$D$11</f>
        <v>20.9</v>
      </c>
      <c r="I5" s="42">
        <f>[1]Novembro!$D$12</f>
        <v>19</v>
      </c>
      <c r="J5" s="42">
        <f>[1]Novembro!$D$13</f>
        <v>20.100000000000001</v>
      </c>
      <c r="K5" s="42">
        <f>[1]Novembro!$D$14</f>
        <v>20.5</v>
      </c>
      <c r="L5" s="42">
        <f>[1]Novembro!$D$15</f>
        <v>20.399999999999999</v>
      </c>
      <c r="M5" s="42">
        <f>[1]Novembro!$D$16</f>
        <v>21.1</v>
      </c>
      <c r="N5" s="42">
        <f>[1]Novembro!$D$17</f>
        <v>21.8</v>
      </c>
      <c r="O5" s="42">
        <f>[1]Novembro!$D$18</f>
        <v>18.7</v>
      </c>
      <c r="P5" s="42">
        <f>[1]Novembro!$D$19</f>
        <v>20</v>
      </c>
      <c r="Q5" s="42">
        <f>[1]Novembro!$D$20</f>
        <v>17.899999999999999</v>
      </c>
      <c r="R5" s="42">
        <f>[1]Novembro!$D$21</f>
        <v>18.2</v>
      </c>
      <c r="S5" s="42">
        <f>[1]Novembro!$D$22</f>
        <v>17.7</v>
      </c>
      <c r="T5" s="42">
        <f>[1]Novembro!$D$23</f>
        <v>16.2</v>
      </c>
      <c r="U5" s="42">
        <f>[1]Novembro!$D$24</f>
        <v>15.9</v>
      </c>
      <c r="V5" s="42">
        <f>[1]Novembro!$D$25</f>
        <v>19.5</v>
      </c>
      <c r="W5" s="42">
        <f>[1]Novembro!$D$26</f>
        <v>21.5</v>
      </c>
      <c r="X5" s="42">
        <f>[1]Novembro!$D$27</f>
        <v>16.600000000000001</v>
      </c>
      <c r="Y5" s="42">
        <f>[1]Novembro!$D$28</f>
        <v>18.600000000000001</v>
      </c>
      <c r="Z5" s="42">
        <f>[1]Novembro!$D$29</f>
        <v>19.5</v>
      </c>
      <c r="AA5" s="42">
        <f>[1]Novembro!$D$30</f>
        <v>19.899999999999999</v>
      </c>
      <c r="AB5" s="42">
        <f>[1]Novembro!$D$31</f>
        <v>19.2</v>
      </c>
      <c r="AC5" s="42">
        <f>[1]Novembro!$D$32</f>
        <v>22</v>
      </c>
      <c r="AD5" s="42">
        <f>[1]Novembro!$D$33</f>
        <v>20.3</v>
      </c>
      <c r="AE5" s="42">
        <f>[1]Novembro!$D$34</f>
        <v>19.899999999999999</v>
      </c>
      <c r="AF5" s="43">
        <f t="shared" ref="AF5:AF29" si="1">MIN(B5:AE5)</f>
        <v>14.5</v>
      </c>
      <c r="AG5" s="44">
        <f t="shared" ref="AG5:AG29" si="2">AVERAGE(B5:AE5)</f>
        <v>18.793333333333329</v>
      </c>
    </row>
    <row r="6" spans="1:33" ht="17.100000000000001" customHeight="1" x14ac:dyDescent="0.2">
      <c r="A6" s="9" t="s">
        <v>0</v>
      </c>
      <c r="B6" s="3">
        <f>[2]Novembro!$D$5</f>
        <v>13.6</v>
      </c>
      <c r="C6" s="3">
        <f>[2]Novembro!$D$6</f>
        <v>12.6</v>
      </c>
      <c r="D6" s="3">
        <f>[2]Novembro!$D$7</f>
        <v>11.8</v>
      </c>
      <c r="E6" s="3">
        <f>[2]Novembro!$D$8</f>
        <v>13.8</v>
      </c>
      <c r="F6" s="3">
        <f>[2]Novembro!$D$9</f>
        <v>17.100000000000001</v>
      </c>
      <c r="G6" s="3">
        <f>[2]Novembro!$D$10</f>
        <v>18.2</v>
      </c>
      <c r="H6" s="3">
        <f>[2]Novembro!$D$11</f>
        <v>17.8</v>
      </c>
      <c r="I6" s="3">
        <f>[2]Novembro!$D$12</f>
        <v>19.2</v>
      </c>
      <c r="J6" s="3">
        <f>[2]Novembro!$D$13</f>
        <v>18.5</v>
      </c>
      <c r="K6" s="3">
        <f>[2]Novembro!$D$14</f>
        <v>20.2</v>
      </c>
      <c r="L6" s="3">
        <f>[2]Novembro!$D$15</f>
        <v>20.5</v>
      </c>
      <c r="M6" s="3">
        <f>[2]Novembro!$D$16</f>
        <v>19.5</v>
      </c>
      <c r="N6" s="3">
        <f>[2]Novembro!$D$17</f>
        <v>19.7</v>
      </c>
      <c r="O6" s="3">
        <f>[2]Novembro!$D$18</f>
        <v>17.899999999999999</v>
      </c>
      <c r="P6" s="3">
        <f>[2]Novembro!$D$19</f>
        <v>16.899999999999999</v>
      </c>
      <c r="Q6" s="3">
        <f>[2]Novembro!$D$20</f>
        <v>14.8</v>
      </c>
      <c r="R6" s="3">
        <f>[2]Novembro!$D$21</f>
        <v>15.7</v>
      </c>
      <c r="S6" s="3">
        <f>[2]Novembro!$D$22</f>
        <v>15.4</v>
      </c>
      <c r="T6" s="3">
        <f>[2]Novembro!$D$23</f>
        <v>15.8</v>
      </c>
      <c r="U6" s="3">
        <f>[2]Novembro!$D$24</f>
        <v>15.5</v>
      </c>
      <c r="V6" s="3">
        <f>[2]Novembro!$D$25</f>
        <v>19.899999999999999</v>
      </c>
      <c r="W6" s="3">
        <f>[2]Novembro!$D$26</f>
        <v>15.7</v>
      </c>
      <c r="X6" s="3">
        <f>[2]Novembro!$D$27</f>
        <v>16.600000000000001</v>
      </c>
      <c r="Y6" s="3">
        <f>[2]Novembro!$D$28</f>
        <v>17.3</v>
      </c>
      <c r="Z6" s="3">
        <f>[2]Novembro!$D$29</f>
        <v>18</v>
      </c>
      <c r="AA6" s="3">
        <f>[2]Novembro!$D$30</f>
        <v>16.899999999999999</v>
      </c>
      <c r="AB6" s="3">
        <f>[2]Novembro!$D$31</f>
        <v>19.600000000000001</v>
      </c>
      <c r="AC6" s="3">
        <f>[2]Novembro!$D$32</f>
        <v>19.7</v>
      </c>
      <c r="AD6" s="3">
        <f>[2]Novembro!$D$33</f>
        <v>19.899999999999999</v>
      </c>
      <c r="AE6" s="3">
        <f>[2]Novembro!$D$34</f>
        <v>20.100000000000001</v>
      </c>
      <c r="AF6" s="16">
        <f t="shared" si="1"/>
        <v>11.8</v>
      </c>
      <c r="AG6" s="25">
        <f t="shared" si="2"/>
        <v>17.27333333333333</v>
      </c>
    </row>
    <row r="7" spans="1:33" ht="17.100000000000001" customHeight="1" x14ac:dyDescent="0.2">
      <c r="A7" s="9" t="s">
        <v>1</v>
      </c>
      <c r="B7" s="3">
        <f>[3]Novembro!$D$5</f>
        <v>20.100000000000001</v>
      </c>
      <c r="C7" s="3">
        <f>[3]Novembro!$D$6</f>
        <v>16.600000000000001</v>
      </c>
      <c r="D7" s="3">
        <f>[3]Novembro!$D$7</f>
        <v>19.899999999999999</v>
      </c>
      <c r="E7" s="3">
        <f>[3]Novembro!$D$8</f>
        <v>21.2</v>
      </c>
      <c r="F7" s="3">
        <f>[3]Novembro!$D$9</f>
        <v>24.3</v>
      </c>
      <c r="G7" s="3">
        <f>[3]Novembro!$D$10</f>
        <v>21.6</v>
      </c>
      <c r="H7" s="3">
        <f>[3]Novembro!$D$11</f>
        <v>19.7</v>
      </c>
      <c r="I7" s="3">
        <f>[3]Novembro!$D$12</f>
        <v>20.9</v>
      </c>
      <c r="J7" s="3">
        <f>[3]Novembro!$D$13</f>
        <v>22.1</v>
      </c>
      <c r="K7" s="3">
        <f>[3]Novembro!$D$14</f>
        <v>21.6</v>
      </c>
      <c r="L7" s="3">
        <f>[3]Novembro!$D$15</f>
        <v>21.6</v>
      </c>
      <c r="M7" s="3">
        <f>[3]Novembro!$D$16</f>
        <v>23.6</v>
      </c>
      <c r="N7" s="3">
        <f>[3]Novembro!$D$17</f>
        <v>24.2</v>
      </c>
      <c r="O7" s="3">
        <f>[3]Novembro!$D$18</f>
        <v>21.4</v>
      </c>
      <c r="P7" s="3">
        <f>[3]Novembro!$D$19</f>
        <v>19.2</v>
      </c>
      <c r="Q7" s="3">
        <f>[3]Novembro!$D$20</f>
        <v>18</v>
      </c>
      <c r="R7" s="3">
        <f>[3]Novembro!$D$21</f>
        <v>17.5</v>
      </c>
      <c r="S7" s="3">
        <f>[3]Novembro!$D$22</f>
        <v>21</v>
      </c>
      <c r="T7" s="3">
        <f>[3]Novembro!$D$23</f>
        <v>24</v>
      </c>
      <c r="U7" s="3">
        <f>[3]Novembro!$D$24</f>
        <v>22.4</v>
      </c>
      <c r="V7" s="3">
        <f>[3]Novembro!$D$25</f>
        <v>23.1</v>
      </c>
      <c r="W7" s="3">
        <f>[3]Novembro!$D$26</f>
        <v>20</v>
      </c>
      <c r="X7" s="3">
        <f>[3]Novembro!$D$27</f>
        <v>16.8</v>
      </c>
      <c r="Y7" s="3">
        <f>[3]Novembro!$D$28</f>
        <v>17.7</v>
      </c>
      <c r="Z7" s="3">
        <f>[3]Novembro!$D$29</f>
        <v>18.5</v>
      </c>
      <c r="AA7" s="3">
        <f>[3]Novembro!$D$30</f>
        <v>22.4</v>
      </c>
      <c r="AB7" s="3">
        <f>[3]Novembro!$D$31</f>
        <v>22.3</v>
      </c>
      <c r="AC7" s="3">
        <f>[3]Novembro!$D$32</f>
        <v>23.1</v>
      </c>
      <c r="AD7" s="3">
        <f>[3]Novembro!$D$33</f>
        <v>22.7</v>
      </c>
      <c r="AE7" s="3">
        <f>[3]Novembro!$D$34</f>
        <v>21.8</v>
      </c>
      <c r="AF7" s="16">
        <f t="shared" si="1"/>
        <v>16.600000000000001</v>
      </c>
      <c r="AG7" s="25">
        <f t="shared" si="2"/>
        <v>20.976666666666667</v>
      </c>
    </row>
    <row r="8" spans="1:33" ht="17.100000000000001" customHeight="1" x14ac:dyDescent="0.2">
      <c r="A8" s="9" t="s">
        <v>49</v>
      </c>
      <c r="B8" s="3">
        <f>[4]Novembro!$D$5</f>
        <v>13.8</v>
      </c>
      <c r="C8" s="3">
        <f>[4]Novembro!$D$6</f>
        <v>13.6</v>
      </c>
      <c r="D8" s="3">
        <f>[4]Novembro!$D$7</f>
        <v>13</v>
      </c>
      <c r="E8" s="3">
        <f>[4]Novembro!$D$8</f>
        <v>16.3</v>
      </c>
      <c r="F8" s="3">
        <f>[4]Novembro!$D$9</f>
        <v>19.5</v>
      </c>
      <c r="G8" s="3">
        <f>[4]Novembro!$D$10</f>
        <v>19.2</v>
      </c>
      <c r="H8" s="3">
        <f>[4]Novembro!$D$11</f>
        <v>19.100000000000001</v>
      </c>
      <c r="I8" s="3">
        <f>[4]Novembro!$D$12</f>
        <v>19.3</v>
      </c>
      <c r="J8" s="3">
        <f>[4]Novembro!$D$13</f>
        <v>20.6</v>
      </c>
      <c r="K8" s="3">
        <f>[4]Novembro!$D$14</f>
        <v>20.9</v>
      </c>
      <c r="L8" s="3">
        <f>[4]Novembro!$D$15</f>
        <v>20.399999999999999</v>
      </c>
      <c r="M8" s="3">
        <f>[4]Novembro!$D$16</f>
        <v>20.100000000000001</v>
      </c>
      <c r="N8" s="3">
        <f>[4]Novembro!$D$17</f>
        <v>20.399999999999999</v>
      </c>
      <c r="O8" s="3">
        <f>[4]Novembro!$D$18</f>
        <v>18.899999999999999</v>
      </c>
      <c r="P8" s="3">
        <f>[4]Novembro!$D$19</f>
        <v>18.3</v>
      </c>
      <c r="Q8" s="3">
        <f>[4]Novembro!$D$20</f>
        <v>16.3</v>
      </c>
      <c r="R8" s="3">
        <f>[4]Novembro!$D$21</f>
        <v>16.2</v>
      </c>
      <c r="S8" s="3">
        <f>[4]Novembro!$D$22</f>
        <v>17.7</v>
      </c>
      <c r="T8" s="3">
        <f>[4]Novembro!$D$23</f>
        <v>18.7</v>
      </c>
      <c r="U8" s="3">
        <f>[4]Novembro!$D$24</f>
        <v>20.8</v>
      </c>
      <c r="V8" s="3">
        <f>[4]Novembro!$D$25</f>
        <v>19.600000000000001</v>
      </c>
      <c r="W8" s="3">
        <f>[4]Novembro!$D$26</f>
        <v>16.7</v>
      </c>
      <c r="X8" s="3">
        <f>[4]Novembro!$D$27</f>
        <v>17.399999999999999</v>
      </c>
      <c r="Y8" s="3">
        <f>[4]Novembro!$D$28</f>
        <v>17.7</v>
      </c>
      <c r="Z8" s="3">
        <f>[4]Novembro!$D$29</f>
        <v>16.3</v>
      </c>
      <c r="AA8" s="3">
        <f>[4]Novembro!$D$30</f>
        <v>17.5</v>
      </c>
      <c r="AB8" s="3">
        <f>[4]Novembro!$D$31</f>
        <v>19.2</v>
      </c>
      <c r="AC8" s="3">
        <f>[4]Novembro!$D$32</f>
        <v>20.5</v>
      </c>
      <c r="AD8" s="3">
        <f>[4]Novembro!$D$33</f>
        <v>20.2</v>
      </c>
      <c r="AE8" s="3">
        <f>[4]Novembro!$D$34</f>
        <v>19.8</v>
      </c>
      <c r="AF8" s="16">
        <f t="shared" ref="AF8" si="3">MIN(B8:AE8)</f>
        <v>13</v>
      </c>
      <c r="AG8" s="25">
        <f t="shared" ref="AG8" si="4">AVERAGE(B8:AE8)</f>
        <v>18.266666666666666</v>
      </c>
    </row>
    <row r="9" spans="1:33" ht="17.100000000000001" customHeight="1" x14ac:dyDescent="0.2">
      <c r="A9" s="9" t="s">
        <v>2</v>
      </c>
      <c r="B9" s="3">
        <f>[5]Novembro!$D$5</f>
        <v>17.2</v>
      </c>
      <c r="C9" s="3">
        <f>[5]Novembro!$D$6</f>
        <v>16.100000000000001</v>
      </c>
      <c r="D9" s="3">
        <f>[5]Novembro!$D$7</f>
        <v>18.3</v>
      </c>
      <c r="E9" s="3">
        <f>[5]Novembro!$D$8</f>
        <v>21.8</v>
      </c>
      <c r="F9" s="3">
        <f>[5]Novembro!$D$9</f>
        <v>21.2</v>
      </c>
      <c r="G9" s="3">
        <f>[5]Novembro!$D$10</f>
        <v>20</v>
      </c>
      <c r="H9" s="3">
        <f>[5]Novembro!$D$11</f>
        <v>19.3</v>
      </c>
      <c r="I9" s="3">
        <f>[5]Novembro!$D$12</f>
        <v>20.3</v>
      </c>
      <c r="J9" s="3">
        <f>[5]Novembro!$D$13</f>
        <v>21.9</v>
      </c>
      <c r="K9" s="3">
        <f>[5]Novembro!$D$14</f>
        <v>22</v>
      </c>
      <c r="L9" s="3">
        <f>[5]Novembro!$D$15</f>
        <v>20.9</v>
      </c>
      <c r="M9" s="3">
        <f>[5]Novembro!$D$16</f>
        <v>21.3</v>
      </c>
      <c r="N9" s="3">
        <f>[5]Novembro!$D$17</f>
        <v>22.2</v>
      </c>
      <c r="O9" s="3">
        <f>[5]Novembro!$D$18</f>
        <v>19.2</v>
      </c>
      <c r="P9" s="3">
        <f>[5]Novembro!$D$19</f>
        <v>17.399999999999999</v>
      </c>
      <c r="Q9" s="3">
        <f>[5]Novembro!$D$20</f>
        <v>17.8</v>
      </c>
      <c r="R9" s="3">
        <f>[5]Novembro!$D$21</f>
        <v>18.5</v>
      </c>
      <c r="S9" s="3">
        <f>[5]Novembro!$D$22</f>
        <v>21.3</v>
      </c>
      <c r="T9" s="3">
        <f>[5]Novembro!$D$23</f>
        <v>21.7</v>
      </c>
      <c r="U9" s="3">
        <f>[5]Novembro!$D$24</f>
        <v>21.5</v>
      </c>
      <c r="V9" s="3">
        <f>[5]Novembro!$D$25</f>
        <v>24.1</v>
      </c>
      <c r="W9" s="3">
        <f>[5]Novembro!$D$26</f>
        <v>18.399999999999999</v>
      </c>
      <c r="X9" s="3">
        <f>[5]Novembro!$D$27</f>
        <v>16.3</v>
      </c>
      <c r="Y9" s="3">
        <f>[5]Novembro!$D$28</f>
        <v>17.899999999999999</v>
      </c>
      <c r="Z9" s="3">
        <f>[5]Novembro!$D$29</f>
        <v>19.600000000000001</v>
      </c>
      <c r="AA9" s="3">
        <f>[5]Novembro!$D$30</f>
        <v>21.8</v>
      </c>
      <c r="AB9" s="3">
        <f>[5]Novembro!$D$31</f>
        <v>21.6</v>
      </c>
      <c r="AC9" s="3">
        <f>[5]Novembro!$D$32</f>
        <v>24</v>
      </c>
      <c r="AD9" s="3">
        <f>[5]Novembro!$D$33</f>
        <v>22.4</v>
      </c>
      <c r="AE9" s="3">
        <f>[5]Novembro!$D$34</f>
        <v>22.8</v>
      </c>
      <c r="AF9" s="16">
        <f t="shared" si="1"/>
        <v>16.100000000000001</v>
      </c>
      <c r="AG9" s="25">
        <f t="shared" si="2"/>
        <v>20.293333333333333</v>
      </c>
    </row>
    <row r="10" spans="1:33" ht="17.100000000000001" customHeight="1" x14ac:dyDescent="0.2">
      <c r="A10" s="9" t="s">
        <v>3</v>
      </c>
      <c r="B10" s="3">
        <f>[6]Novembro!$D$5</f>
        <v>17.8</v>
      </c>
      <c r="C10" s="3">
        <f>[6]Novembro!$D$6</f>
        <v>15.1</v>
      </c>
      <c r="D10" s="3">
        <f>[6]Novembro!$D$7</f>
        <v>16.5</v>
      </c>
      <c r="E10" s="3">
        <f>[6]Novembro!$D$8</f>
        <v>18.8</v>
      </c>
      <c r="F10" s="3">
        <f>[6]Novembro!$D$9</f>
        <v>19.899999999999999</v>
      </c>
      <c r="G10" s="3">
        <f>[6]Novembro!$D$10</f>
        <v>18.600000000000001</v>
      </c>
      <c r="H10" s="3">
        <f>[6]Novembro!$D$11</f>
        <v>20.5</v>
      </c>
      <c r="I10" s="3">
        <f>[6]Novembro!$D$12</f>
        <v>18.100000000000001</v>
      </c>
      <c r="J10" s="3">
        <f>[6]Novembro!$D$13</f>
        <v>19.8</v>
      </c>
      <c r="K10" s="3">
        <f>[6]Novembro!$D$14</f>
        <v>21</v>
      </c>
      <c r="L10" s="3">
        <f>[6]Novembro!$D$15</f>
        <v>19.399999999999999</v>
      </c>
      <c r="M10" s="3">
        <f>[6]Novembro!$D$16</f>
        <v>20.9</v>
      </c>
      <c r="N10" s="3">
        <f>[6]Novembro!$D$17</f>
        <v>22.2</v>
      </c>
      <c r="O10" s="3">
        <f>[6]Novembro!$D$18</f>
        <v>19.5</v>
      </c>
      <c r="P10" s="3">
        <f>[6]Novembro!$D$19</f>
        <v>20.7</v>
      </c>
      <c r="Q10" s="3">
        <f>[6]Novembro!$D$20</f>
        <v>15.3</v>
      </c>
      <c r="R10" s="3">
        <f>[6]Novembro!$D$21</f>
        <v>17.100000000000001</v>
      </c>
      <c r="S10" s="3">
        <f>[6]Novembro!$D$22</f>
        <v>18.5</v>
      </c>
      <c r="T10" s="3">
        <f>[6]Novembro!$D$23</f>
        <v>18.3</v>
      </c>
      <c r="U10" s="3">
        <f>[6]Novembro!$D$24</f>
        <v>18.2</v>
      </c>
      <c r="V10" s="3">
        <f>[6]Novembro!$D$25</f>
        <v>20</v>
      </c>
      <c r="W10" s="3">
        <f>[6]Novembro!$D$26</f>
        <v>19.8</v>
      </c>
      <c r="X10" s="3">
        <f>[6]Novembro!$D$27</f>
        <v>17.7</v>
      </c>
      <c r="Y10" s="3">
        <f>[6]Novembro!$D$28</f>
        <v>17.399999999999999</v>
      </c>
      <c r="Z10" s="3">
        <f>[6]Novembro!$D$29</f>
        <v>17.8</v>
      </c>
      <c r="AA10" s="3">
        <f>[6]Novembro!$D$30</f>
        <v>19.7</v>
      </c>
      <c r="AB10" s="3">
        <f>[6]Novembro!$D$31</f>
        <v>20.9</v>
      </c>
      <c r="AC10" s="3">
        <f>[6]Novembro!$D$32</f>
        <v>22.2</v>
      </c>
      <c r="AD10" s="3">
        <f>[6]Novembro!$D$33</f>
        <v>20</v>
      </c>
      <c r="AE10" s="3">
        <f>[6]Novembro!$D$34</f>
        <v>19.5</v>
      </c>
      <c r="AF10" s="16">
        <f t="shared" si="1"/>
        <v>15.1</v>
      </c>
      <c r="AG10" s="25">
        <f t="shared" si="2"/>
        <v>19.040000000000003</v>
      </c>
    </row>
    <row r="11" spans="1:33" ht="17.100000000000001" customHeight="1" x14ac:dyDescent="0.2">
      <c r="A11" s="9" t="s">
        <v>4</v>
      </c>
      <c r="B11" s="3">
        <f>[7]Novembro!$D$5</f>
        <v>16</v>
      </c>
      <c r="C11" s="3">
        <f>[7]Novembro!$D$6</f>
        <v>13.6</v>
      </c>
      <c r="D11" s="3">
        <f>[7]Novembro!$D$7</f>
        <v>16.3</v>
      </c>
      <c r="E11" s="3">
        <f>[7]Novembro!$D$8</f>
        <v>19</v>
      </c>
      <c r="F11" s="3">
        <f>[7]Novembro!$D$9</f>
        <v>19.8</v>
      </c>
      <c r="G11" s="3">
        <f>[7]Novembro!$D$10</f>
        <v>18.899999999999999</v>
      </c>
      <c r="H11" s="3">
        <f>[7]Novembro!$D$11</f>
        <v>18.5</v>
      </c>
      <c r="I11" s="3">
        <f>[7]Novembro!$D$12</f>
        <v>15.7</v>
      </c>
      <c r="J11" s="3">
        <f>[7]Novembro!$D$13</f>
        <v>18.3</v>
      </c>
      <c r="K11" s="3">
        <f>[7]Novembro!$D$14</f>
        <v>18.399999999999999</v>
      </c>
      <c r="L11" s="3">
        <f>[7]Novembro!$D$15</f>
        <v>20</v>
      </c>
      <c r="M11" s="3">
        <f>[7]Novembro!$D$16</f>
        <v>20.9</v>
      </c>
      <c r="N11" s="3">
        <f>[7]Novembro!$D$17</f>
        <v>18.600000000000001</v>
      </c>
      <c r="O11" s="3">
        <f>[7]Novembro!$D$18</f>
        <v>18</v>
      </c>
      <c r="P11" s="3">
        <f>[7]Novembro!$D$19</f>
        <v>19.399999999999999</v>
      </c>
      <c r="Q11" s="3">
        <f>[7]Novembro!$D$20</f>
        <v>15.3</v>
      </c>
      <c r="R11" s="3">
        <f>[7]Novembro!$D$21</f>
        <v>17.100000000000001</v>
      </c>
      <c r="S11" s="3">
        <f>[7]Novembro!$D$22</f>
        <v>18.7</v>
      </c>
      <c r="T11" s="3">
        <f>[7]Novembro!$D$23</f>
        <v>19.2</v>
      </c>
      <c r="U11" s="3">
        <f>[7]Novembro!$D$24</f>
        <v>18.600000000000001</v>
      </c>
      <c r="V11" s="3">
        <f>[7]Novembro!$D$25</f>
        <v>20.399999999999999</v>
      </c>
      <c r="W11" s="3">
        <f>[7]Novembro!$D$26</f>
        <v>18.8</v>
      </c>
      <c r="X11" s="3">
        <f>[7]Novembro!$D$27</f>
        <v>15.3</v>
      </c>
      <c r="Y11" s="3">
        <f>[7]Novembro!$D$28</f>
        <v>16.600000000000001</v>
      </c>
      <c r="Z11" s="3">
        <f>[7]Novembro!$D$29</f>
        <v>19.8</v>
      </c>
      <c r="AA11" s="3">
        <f>[7]Novembro!$D$30</f>
        <v>20.9</v>
      </c>
      <c r="AB11" s="3">
        <f>[7]Novembro!$D$31</f>
        <v>19.2</v>
      </c>
      <c r="AC11" s="3">
        <f>[7]Novembro!$D$32</f>
        <v>18.600000000000001</v>
      </c>
      <c r="AD11" s="3">
        <f>[7]Novembro!$D$33</f>
        <v>19.399999999999999</v>
      </c>
      <c r="AE11" s="3">
        <f>[7]Novembro!$D$34</f>
        <v>19.100000000000001</v>
      </c>
      <c r="AF11" s="16">
        <f t="shared" si="1"/>
        <v>13.6</v>
      </c>
      <c r="AG11" s="25">
        <f t="shared" si="2"/>
        <v>18.280000000000005</v>
      </c>
    </row>
    <row r="12" spans="1:33" ht="17.100000000000001" customHeight="1" x14ac:dyDescent="0.2">
      <c r="A12" s="9" t="s">
        <v>5</v>
      </c>
      <c r="B12" s="3">
        <f>[8]Novembro!$D$5</f>
        <v>20.9</v>
      </c>
      <c r="C12" s="3">
        <f>[8]Novembro!$D$6</f>
        <v>23.4</v>
      </c>
      <c r="D12" s="14">
        <f>[8]Novembro!$D$7</f>
        <v>25</v>
      </c>
      <c r="E12" s="14">
        <f>[8]Novembro!$D$8</f>
        <v>25.1</v>
      </c>
      <c r="F12" s="14">
        <f>[8]Novembro!$D$9</f>
        <v>23.9</v>
      </c>
      <c r="G12" s="14">
        <f>[8]Novembro!$D$10</f>
        <v>21.6</v>
      </c>
      <c r="H12" s="14">
        <f>[8]Novembro!$D$11</f>
        <v>22.5</v>
      </c>
      <c r="I12" s="14">
        <f>[8]Novembro!$D$12</f>
        <v>23.6</v>
      </c>
      <c r="J12" s="14">
        <f>[8]Novembro!$D$13</f>
        <v>24.6</v>
      </c>
      <c r="K12" s="14">
        <f>[8]Novembro!$D$14</f>
        <v>25.6</v>
      </c>
      <c r="L12" s="14">
        <f>[8]Novembro!$D$15</f>
        <v>23</v>
      </c>
      <c r="M12" s="14">
        <f>[8]Novembro!$D$16</f>
        <v>24.5</v>
      </c>
      <c r="N12" s="14">
        <f>[8]Novembro!$D$17</f>
        <v>26.2</v>
      </c>
      <c r="O12" s="14">
        <f>[8]Novembro!$D$18</f>
        <v>23.8</v>
      </c>
      <c r="P12" s="3">
        <f>[8]Novembro!$D$19</f>
        <v>20.8</v>
      </c>
      <c r="Q12" s="3">
        <f>[8]Novembro!$D$20</f>
        <v>19.899999999999999</v>
      </c>
      <c r="R12" s="3">
        <f>[8]Novembro!$D$21</f>
        <v>20.2</v>
      </c>
      <c r="S12" s="3">
        <f>[8]Novembro!$D$22</f>
        <v>22.6</v>
      </c>
      <c r="T12" s="3">
        <f>[8]Novembro!$D$23</f>
        <v>25.9</v>
      </c>
      <c r="U12" s="3">
        <f>[8]Novembro!$D$24</f>
        <v>25.8</v>
      </c>
      <c r="V12" s="3">
        <f>[8]Novembro!$D$25</f>
        <v>24</v>
      </c>
      <c r="W12" s="3">
        <f>[8]Novembro!$D$26</f>
        <v>21.5</v>
      </c>
      <c r="X12" s="3">
        <f>[8]Novembro!$D$27</f>
        <v>18.8</v>
      </c>
      <c r="Y12" s="3">
        <f>[8]Novembro!$D$28</f>
        <v>24.3</v>
      </c>
      <c r="Z12" s="3">
        <f>[8]Novembro!$D$29</f>
        <v>24.8</v>
      </c>
      <c r="AA12" s="3">
        <f>[8]Novembro!$D$30</f>
        <v>22</v>
      </c>
      <c r="AB12" s="3">
        <f>[8]Novembro!$D$31</f>
        <v>24</v>
      </c>
      <c r="AC12" s="3">
        <f>[8]Novembro!$D$32</f>
        <v>24.8</v>
      </c>
      <c r="AD12" s="3">
        <f>[8]Novembro!$D$33</f>
        <v>24.6</v>
      </c>
      <c r="AE12" s="3">
        <f>[8]Novembro!$D$34</f>
        <v>24.3</v>
      </c>
      <c r="AF12" s="16">
        <f t="shared" si="1"/>
        <v>18.8</v>
      </c>
      <c r="AG12" s="25">
        <f t="shared" si="2"/>
        <v>23.399999999999991</v>
      </c>
    </row>
    <row r="13" spans="1:33" ht="17.100000000000001" customHeight="1" x14ac:dyDescent="0.2">
      <c r="A13" s="9" t="s">
        <v>6</v>
      </c>
      <c r="B13" s="14">
        <f>[9]Novembro!$D$5</f>
        <v>20.100000000000001</v>
      </c>
      <c r="C13" s="14">
        <f>[9]Novembro!$D$6</f>
        <v>16.100000000000001</v>
      </c>
      <c r="D13" s="14">
        <f>[9]Novembro!$D$7</f>
        <v>17.600000000000001</v>
      </c>
      <c r="E13" s="14">
        <f>[9]Novembro!$D$8</f>
        <v>19.8</v>
      </c>
      <c r="F13" s="14">
        <f>[9]Novembro!$D$9</f>
        <v>19.7</v>
      </c>
      <c r="G13" s="14">
        <f>[9]Novembro!$D$10</f>
        <v>18.7</v>
      </c>
      <c r="H13" s="14">
        <f>[9]Novembro!$D$11</f>
        <v>20.8</v>
      </c>
      <c r="I13" s="14">
        <f>[9]Novembro!$D$12</f>
        <v>18.100000000000001</v>
      </c>
      <c r="J13" s="14">
        <f>[9]Novembro!$D$13</f>
        <v>20.100000000000001</v>
      </c>
      <c r="K13" s="14">
        <f>[9]Novembro!$D$14</f>
        <v>20.7</v>
      </c>
      <c r="L13" s="14">
        <f>[9]Novembro!$D$15</f>
        <v>22.2</v>
      </c>
      <c r="M13" s="14">
        <f>[9]Novembro!$D$16</f>
        <v>22.2</v>
      </c>
      <c r="N13" s="14">
        <f>[9]Novembro!$D$17</f>
        <v>23.4</v>
      </c>
      <c r="O13" s="14">
        <f>[9]Novembro!$D$18</f>
        <v>21.2</v>
      </c>
      <c r="P13" s="14">
        <f>[9]Novembro!$D$19</f>
        <v>21.8</v>
      </c>
      <c r="Q13" s="14">
        <f>[9]Novembro!$D$20</f>
        <v>18.7</v>
      </c>
      <c r="R13" s="14">
        <f>[9]Novembro!$D$21</f>
        <v>16.5</v>
      </c>
      <c r="S13" s="14">
        <f>[9]Novembro!$D$22</f>
        <v>19.100000000000001</v>
      </c>
      <c r="T13" s="14">
        <f>[9]Novembro!$D$23</f>
        <v>21</v>
      </c>
      <c r="U13" s="14">
        <f>[9]Novembro!$D$24</f>
        <v>19.7</v>
      </c>
      <c r="V13" s="14">
        <f>[9]Novembro!$D$25</f>
        <v>22.9</v>
      </c>
      <c r="W13" s="14">
        <f>[9]Novembro!$D$26</f>
        <v>21.8</v>
      </c>
      <c r="X13" s="14">
        <f>[9]Novembro!$D$27</f>
        <v>16.600000000000001</v>
      </c>
      <c r="Y13" s="14">
        <f>[9]Novembro!$D$28</f>
        <v>17.600000000000001</v>
      </c>
      <c r="Z13" s="14">
        <f>[9]Novembro!$D$29</f>
        <v>17.100000000000001</v>
      </c>
      <c r="AA13" s="14">
        <f>[9]Novembro!$D$30</f>
        <v>21.2</v>
      </c>
      <c r="AB13" s="14">
        <f>[9]Novembro!$D$31</f>
        <v>21</v>
      </c>
      <c r="AC13" s="14">
        <f>[9]Novembro!$D$32</f>
        <v>22.4</v>
      </c>
      <c r="AD13" s="14">
        <f>[9]Novembro!$D$33</f>
        <v>21</v>
      </c>
      <c r="AE13" s="14">
        <f>[9]Novembro!$D$34</f>
        <v>20.5</v>
      </c>
      <c r="AF13" s="16">
        <f t="shared" si="1"/>
        <v>16.100000000000001</v>
      </c>
      <c r="AG13" s="25">
        <f t="shared" si="2"/>
        <v>19.986666666666668</v>
      </c>
    </row>
    <row r="14" spans="1:33" ht="17.100000000000001" customHeight="1" x14ac:dyDescent="0.2">
      <c r="A14" s="9" t="s">
        <v>7</v>
      </c>
      <c r="B14" s="14">
        <f>[10]Novembro!$D$5</f>
        <v>15.8</v>
      </c>
      <c r="C14" s="14">
        <f>[10]Novembro!$D$6</f>
        <v>14.7</v>
      </c>
      <c r="D14" s="14">
        <f>[10]Novembro!$D$7</f>
        <v>15.7</v>
      </c>
      <c r="E14" s="14">
        <f>[10]Novembro!$D$8</f>
        <v>18.3</v>
      </c>
      <c r="F14" s="14">
        <f>[10]Novembro!$D$9</f>
        <v>20.3</v>
      </c>
      <c r="G14" s="14">
        <f>[10]Novembro!$D$10</f>
        <v>18.5</v>
      </c>
      <c r="H14" s="14">
        <f>[10]Novembro!$D$11</f>
        <v>18.7</v>
      </c>
      <c r="I14" s="14">
        <f>[10]Novembro!$D$12</f>
        <v>20.2</v>
      </c>
      <c r="J14" s="14">
        <f>[10]Novembro!$D$13</f>
        <v>21.2</v>
      </c>
      <c r="K14" s="14">
        <f>[10]Novembro!$D$14</f>
        <v>21.5</v>
      </c>
      <c r="L14" s="14">
        <f>[10]Novembro!$D$15</f>
        <v>20.3</v>
      </c>
      <c r="M14" s="14">
        <f>[10]Novembro!$D$16</f>
        <v>22</v>
      </c>
      <c r="N14" s="14">
        <f>[10]Novembro!$D$17</f>
        <v>19.899999999999999</v>
      </c>
      <c r="O14" s="14">
        <f>[10]Novembro!$D$18</f>
        <v>17.8</v>
      </c>
      <c r="P14" s="14">
        <f>[10]Novembro!$D$19</f>
        <v>16.100000000000001</v>
      </c>
      <c r="Q14" s="14">
        <f>[10]Novembro!$D$20</f>
        <v>15.5</v>
      </c>
      <c r="R14" s="14">
        <f>[10]Novembro!$D$21</f>
        <v>18.7</v>
      </c>
      <c r="S14" s="14">
        <f>[10]Novembro!$D$22</f>
        <v>19.899999999999999</v>
      </c>
      <c r="T14" s="14">
        <f>[10]Novembro!$D$23</f>
        <v>19.100000000000001</v>
      </c>
      <c r="U14" s="14">
        <f>[10]Novembro!$D$24</f>
        <v>18.3</v>
      </c>
      <c r="V14" s="14">
        <f>[10]Novembro!$D$25</f>
        <v>20.3</v>
      </c>
      <c r="W14" s="14">
        <f>[10]Novembro!$D$26</f>
        <v>16.7</v>
      </c>
      <c r="X14" s="14">
        <f>[10]Novembro!$D$27</f>
        <v>15.8</v>
      </c>
      <c r="Y14" s="14">
        <f>[10]Novembro!$D$28</f>
        <v>19.5</v>
      </c>
      <c r="Z14" s="14">
        <f>[10]Novembro!$D$29</f>
        <v>21.5</v>
      </c>
      <c r="AA14" s="14">
        <f>[10]Novembro!$D$30</f>
        <v>21</v>
      </c>
      <c r="AB14" s="14">
        <f>[10]Novembro!$D$31</f>
        <v>22.1</v>
      </c>
      <c r="AC14" s="14">
        <f>[10]Novembro!$D$32</f>
        <v>22.2</v>
      </c>
      <c r="AD14" s="14">
        <f>[10]Novembro!$D$33</f>
        <v>21.5</v>
      </c>
      <c r="AE14" s="14">
        <f>[10]Novembro!$D$34</f>
        <v>23.4</v>
      </c>
      <c r="AF14" s="16">
        <f t="shared" si="1"/>
        <v>14.7</v>
      </c>
      <c r="AG14" s="25">
        <f t="shared" si="2"/>
        <v>19.216666666666665</v>
      </c>
    </row>
    <row r="15" spans="1:33" ht="17.100000000000001" customHeight="1" x14ac:dyDescent="0.2">
      <c r="A15" s="9" t="s">
        <v>8</v>
      </c>
      <c r="B15" s="14">
        <f>[11]Novembro!$D$5</f>
        <v>15.2</v>
      </c>
      <c r="C15" s="14">
        <f>[11]Novembro!$D$6</f>
        <v>14.2</v>
      </c>
      <c r="D15" s="14">
        <f>[11]Novembro!$D$7</f>
        <v>13.2</v>
      </c>
      <c r="E15" s="14">
        <f>[11]Novembro!$D$8</f>
        <v>14.1</v>
      </c>
      <c r="F15" s="14">
        <f>[11]Novembro!$D$9</f>
        <v>18.600000000000001</v>
      </c>
      <c r="G15" s="14">
        <f>[11]Novembro!$D$10</f>
        <v>18.7</v>
      </c>
      <c r="H15" s="14">
        <f>[11]Novembro!$D$11</f>
        <v>18.899999999999999</v>
      </c>
      <c r="I15" s="14">
        <f>[11]Novembro!$D$12</f>
        <v>20.2</v>
      </c>
      <c r="J15" s="14">
        <f>[11]Novembro!$D$13</f>
        <v>20.8</v>
      </c>
      <c r="K15" s="14">
        <f>[11]Novembro!$D$14</f>
        <v>21.1</v>
      </c>
      <c r="L15" s="14">
        <f>[11]Novembro!$D$15</f>
        <v>20.9</v>
      </c>
      <c r="M15" s="14">
        <f>[11]Novembro!$D$16</f>
        <v>21.1</v>
      </c>
      <c r="N15" s="14">
        <f>[11]Novembro!$D$17</f>
        <v>18.5</v>
      </c>
      <c r="O15" s="14">
        <f>[11]Novembro!$D$18</f>
        <v>17.899999999999999</v>
      </c>
      <c r="P15" s="14">
        <f>[11]Novembro!$D$19</f>
        <v>18.3</v>
      </c>
      <c r="Q15" s="14">
        <f>[11]Novembro!$D$20</f>
        <v>17.600000000000001</v>
      </c>
      <c r="R15" s="14">
        <f>[11]Novembro!$D$21</f>
        <v>17.600000000000001</v>
      </c>
      <c r="S15" s="14">
        <f>[11]Novembro!$D$22</f>
        <v>17.3</v>
      </c>
      <c r="T15" s="14">
        <f>[11]Novembro!$D$23</f>
        <v>17.600000000000001</v>
      </c>
      <c r="U15" s="14">
        <f>[11]Novembro!$D$24</f>
        <v>16.399999999999999</v>
      </c>
      <c r="V15" s="14">
        <f>[11]Novembro!$D$25</f>
        <v>20.7</v>
      </c>
      <c r="W15" s="14">
        <f>[11]Novembro!$D$26</f>
        <v>17.399999999999999</v>
      </c>
      <c r="X15" s="14">
        <f>[11]Novembro!$D$27</f>
        <v>17.399999999999999</v>
      </c>
      <c r="Y15" s="14">
        <f>[11]Novembro!$D$28</f>
        <v>17.3</v>
      </c>
      <c r="Z15" s="14">
        <f>[11]Novembro!$D$29</f>
        <v>19.2</v>
      </c>
      <c r="AA15" s="14">
        <f>[11]Novembro!$D$30</f>
        <v>19.2</v>
      </c>
      <c r="AB15" s="14">
        <f>[11]Novembro!$D$31</f>
        <v>21</v>
      </c>
      <c r="AC15" s="14">
        <f>[11]Novembro!$D$32</f>
        <v>20.6</v>
      </c>
      <c r="AD15" s="14">
        <f>[11]Novembro!$D$33</f>
        <v>22.3</v>
      </c>
      <c r="AE15" s="14">
        <f>[11]Novembro!$D$34</f>
        <v>19.7</v>
      </c>
      <c r="AF15" s="16">
        <f t="shared" si="1"/>
        <v>13.2</v>
      </c>
      <c r="AG15" s="25">
        <f t="shared" si="2"/>
        <v>18.433333333333334</v>
      </c>
    </row>
    <row r="16" spans="1:33" ht="17.100000000000001" customHeight="1" x14ac:dyDescent="0.2">
      <c r="A16" s="9" t="s">
        <v>9</v>
      </c>
      <c r="B16" s="14">
        <f>[12]Novembro!$D$5</f>
        <v>15.4</v>
      </c>
      <c r="C16" s="14">
        <f>[12]Novembro!$D$6</f>
        <v>14.6</v>
      </c>
      <c r="D16" s="14">
        <f>[12]Novembro!$D$7</f>
        <v>15</v>
      </c>
      <c r="E16" s="14">
        <f>[12]Novembro!$D$8</f>
        <v>16.899999999999999</v>
      </c>
      <c r="F16" s="14">
        <f>[12]Novembro!$D$9</f>
        <v>20.5</v>
      </c>
      <c r="G16" s="14">
        <f>[12]Novembro!$D$10</f>
        <v>20.100000000000001</v>
      </c>
      <c r="H16" s="14">
        <f>[12]Novembro!$D$11</f>
        <v>19.399999999999999</v>
      </c>
      <c r="I16" s="14">
        <f>[12]Novembro!$D$12</f>
        <v>20.6</v>
      </c>
      <c r="J16" s="14">
        <f>[12]Novembro!$D$13</f>
        <v>21.4</v>
      </c>
      <c r="K16" s="14">
        <f>[12]Novembro!$D$14</f>
        <v>22.7</v>
      </c>
      <c r="L16" s="14">
        <f>[12]Novembro!$D$15</f>
        <v>23.2</v>
      </c>
      <c r="M16" s="14">
        <f>[12]Novembro!$D$16</f>
        <v>23.4</v>
      </c>
      <c r="N16" s="14">
        <f>[12]Novembro!$D$17</f>
        <v>20.2</v>
      </c>
      <c r="O16" s="14">
        <f>[12]Novembro!$D$18</f>
        <v>17.899999999999999</v>
      </c>
      <c r="P16" s="14">
        <f>[12]Novembro!$D$19</f>
        <v>18.3</v>
      </c>
      <c r="Q16" s="14">
        <f>[12]Novembro!$D$20</f>
        <v>16.5</v>
      </c>
      <c r="R16" s="14">
        <f>[12]Novembro!$D$21</f>
        <v>18.3</v>
      </c>
      <c r="S16" s="14">
        <f>[12]Novembro!$D$22</f>
        <v>19.399999999999999</v>
      </c>
      <c r="T16" s="14">
        <f>[12]Novembro!$D$23</f>
        <v>18.600000000000001</v>
      </c>
      <c r="U16" s="14">
        <f>[12]Novembro!$D$24</f>
        <v>17.399999999999999</v>
      </c>
      <c r="V16" s="14">
        <f>[12]Novembro!$D$25</f>
        <v>20.7</v>
      </c>
      <c r="W16" s="14">
        <f>[12]Novembro!$D$26</f>
        <v>17.399999999999999</v>
      </c>
      <c r="X16" s="14">
        <f>[12]Novembro!$D$27</f>
        <v>17</v>
      </c>
      <c r="Y16" s="14">
        <f>[12]Novembro!$D$28</f>
        <v>19.7</v>
      </c>
      <c r="Z16" s="14">
        <f>[12]Novembro!$D$29</f>
        <v>21.1</v>
      </c>
      <c r="AA16" s="14">
        <f>[12]Novembro!$D$30</f>
        <v>21.7</v>
      </c>
      <c r="AB16" s="14">
        <f>[12]Novembro!$D$31</f>
        <v>21.8</v>
      </c>
      <c r="AC16" s="14">
        <f>[12]Novembro!$D$32</f>
        <v>21.7</v>
      </c>
      <c r="AD16" s="14">
        <f>[12]Novembro!$D$33</f>
        <v>24</v>
      </c>
      <c r="AE16" s="14">
        <f>[12]Novembro!$D$34</f>
        <v>22.4</v>
      </c>
      <c r="AF16" s="16">
        <f t="shared" si="1"/>
        <v>14.6</v>
      </c>
      <c r="AG16" s="25">
        <f t="shared" si="2"/>
        <v>19.576666666666664</v>
      </c>
    </row>
    <row r="17" spans="1:33" ht="17.100000000000001" customHeight="1" x14ac:dyDescent="0.2">
      <c r="A17" s="9" t="s">
        <v>50</v>
      </c>
      <c r="B17" s="14">
        <f>[13]Novembro!$D$5</f>
        <v>17.899999999999999</v>
      </c>
      <c r="C17" s="14">
        <f>[13]Novembro!$D$6</f>
        <v>18.399999999999999</v>
      </c>
      <c r="D17" s="14">
        <f>[13]Novembro!$D$7</f>
        <v>16.8</v>
      </c>
      <c r="E17" s="14">
        <f>[13]Novembro!$D$8</f>
        <v>18.7</v>
      </c>
      <c r="F17" s="14">
        <f>[13]Novembro!$D$9</f>
        <v>22.3</v>
      </c>
      <c r="G17" s="14">
        <f>[13]Novembro!$D$10</f>
        <v>19.8</v>
      </c>
      <c r="H17" s="14">
        <f>[13]Novembro!$D$11</f>
        <v>17.899999999999999</v>
      </c>
      <c r="I17" s="14">
        <f>[13]Novembro!$D$12</f>
        <v>20.2</v>
      </c>
      <c r="J17" s="14">
        <f>[13]Novembro!$D$13</f>
        <v>23.2</v>
      </c>
      <c r="K17" s="14">
        <f>[13]Novembro!$D$14</f>
        <v>22.6</v>
      </c>
      <c r="L17" s="14">
        <f>[13]Novembro!$D$15</f>
        <v>20.7</v>
      </c>
      <c r="M17" s="14">
        <f>[13]Novembro!$D$16</f>
        <v>20.5</v>
      </c>
      <c r="N17" s="14">
        <f>[13]Novembro!$D$17</f>
        <v>22.6</v>
      </c>
      <c r="O17" s="14">
        <f>[13]Novembro!$D$18</f>
        <v>19.2</v>
      </c>
      <c r="P17" s="14">
        <f>[13]Novembro!$D$19</f>
        <v>18.7</v>
      </c>
      <c r="Q17" s="14">
        <f>[13]Novembro!$D$20</f>
        <v>16.8</v>
      </c>
      <c r="R17" s="14">
        <f>[13]Novembro!$D$21</f>
        <v>17.8</v>
      </c>
      <c r="S17" s="14">
        <f>[13]Novembro!$D$22</f>
        <v>18.899999999999999</v>
      </c>
      <c r="T17" s="14">
        <f>[13]Novembro!$D$23</f>
        <v>22.7</v>
      </c>
      <c r="U17" s="14">
        <f>[13]Novembro!$D$24</f>
        <v>21.9</v>
      </c>
      <c r="V17" s="14">
        <f>[13]Novembro!$D$25</f>
        <v>21.7</v>
      </c>
      <c r="W17" s="14">
        <f>[13]Novembro!$D$26</f>
        <v>18.399999999999999</v>
      </c>
      <c r="X17" s="14">
        <f>[13]Novembro!$D$27</f>
        <v>17.100000000000001</v>
      </c>
      <c r="Y17" s="14">
        <f>[13]Novembro!$D$28</f>
        <v>17.3</v>
      </c>
      <c r="Z17" s="14">
        <f>[13]Novembro!$D$29</f>
        <v>17.8</v>
      </c>
      <c r="AA17" s="14">
        <f>[13]Novembro!$D$30</f>
        <v>21.5</v>
      </c>
      <c r="AB17" s="14">
        <f>[13]Novembro!$D$31</f>
        <v>22.3</v>
      </c>
      <c r="AC17" s="14">
        <f>[13]Novembro!$D$32</f>
        <v>24.9</v>
      </c>
      <c r="AD17" s="14">
        <f>[13]Novembro!$D$33</f>
        <v>22.1</v>
      </c>
      <c r="AE17" s="14">
        <f>[13]Novembro!$D$34</f>
        <v>20.2</v>
      </c>
      <c r="AF17" s="16">
        <f t="shared" ref="AF17" si="5">MIN(B17:AE17)</f>
        <v>16.8</v>
      </c>
      <c r="AG17" s="25">
        <f t="shared" ref="AG17" si="6">AVERAGE(B17:AE17)</f>
        <v>20.029999999999998</v>
      </c>
    </row>
    <row r="18" spans="1:33" ht="17.100000000000001" customHeight="1" x14ac:dyDescent="0.2">
      <c r="A18" s="9" t="s">
        <v>10</v>
      </c>
      <c r="B18" s="14">
        <f>[14]Novembro!$D$5</f>
        <v>15.9</v>
      </c>
      <c r="C18" s="14">
        <f>[14]Novembro!$D$6</f>
        <v>14.4</v>
      </c>
      <c r="D18" s="14">
        <f>[14]Novembro!$D$7</f>
        <v>15.1</v>
      </c>
      <c r="E18" s="14">
        <f>[14]Novembro!$D$8</f>
        <v>15</v>
      </c>
      <c r="F18" s="14">
        <f>[14]Novembro!$D$9</f>
        <v>20.2</v>
      </c>
      <c r="G18" s="14">
        <f>[14]Novembro!$D$10</f>
        <v>19.100000000000001</v>
      </c>
      <c r="H18" s="14">
        <f>[14]Novembro!$D$11</f>
        <v>18.7</v>
      </c>
      <c r="I18" s="14">
        <f>[14]Novembro!$D$12</f>
        <v>19.899999999999999</v>
      </c>
      <c r="J18" s="14">
        <f>[14]Novembro!$D$13</f>
        <v>22</v>
      </c>
      <c r="K18" s="14">
        <f>[14]Novembro!$D$14</f>
        <v>21.9</v>
      </c>
      <c r="L18" s="14">
        <f>[14]Novembro!$D$15</f>
        <v>20.7</v>
      </c>
      <c r="M18" s="14">
        <f>[14]Novembro!$D$16</f>
        <v>21.3</v>
      </c>
      <c r="N18" s="14">
        <f>[14]Novembro!$D$17</f>
        <v>19</v>
      </c>
      <c r="O18" s="14">
        <f>[14]Novembro!$D$18</f>
        <v>18.5</v>
      </c>
      <c r="P18" s="14">
        <f>[14]Novembro!$D$19</f>
        <v>17.3</v>
      </c>
      <c r="Q18" s="14">
        <f>[14]Novembro!$D$20</f>
        <v>15.9</v>
      </c>
      <c r="R18" s="14">
        <f>[14]Novembro!$D$21</f>
        <v>17.3</v>
      </c>
      <c r="S18" s="14">
        <f>[14]Novembro!$D$22</f>
        <v>17.100000000000001</v>
      </c>
      <c r="T18" s="14">
        <f>[14]Novembro!$D$23</f>
        <v>18.600000000000001</v>
      </c>
      <c r="U18" s="14">
        <f>[14]Novembro!$D$24</f>
        <v>18.7</v>
      </c>
      <c r="V18" s="14">
        <f>[14]Novembro!$D$25</f>
        <v>20.5</v>
      </c>
      <c r="W18" s="14">
        <f>[14]Novembro!$D$26</f>
        <v>17.399999999999999</v>
      </c>
      <c r="X18" s="14">
        <f>[14]Novembro!$D$27</f>
        <v>17.600000000000001</v>
      </c>
      <c r="Y18" s="14">
        <f>[14]Novembro!$D$28</f>
        <v>18.3</v>
      </c>
      <c r="Z18" s="14">
        <f>[14]Novembro!$D$29</f>
        <v>19.2</v>
      </c>
      <c r="AA18" s="14">
        <f>[14]Novembro!$D$30</f>
        <v>19.7</v>
      </c>
      <c r="AB18" s="14">
        <f>[14]Novembro!$D$31</f>
        <v>22.5</v>
      </c>
      <c r="AC18" s="14">
        <f>[14]Novembro!$D$32</f>
        <v>21.7</v>
      </c>
      <c r="AD18" s="14">
        <f>[14]Novembro!$D$33</f>
        <v>21.7</v>
      </c>
      <c r="AE18" s="14">
        <f>[14]Novembro!$D$34</f>
        <v>21</v>
      </c>
      <c r="AF18" s="16">
        <f t="shared" si="1"/>
        <v>14.4</v>
      </c>
      <c r="AG18" s="25">
        <f t="shared" si="2"/>
        <v>18.873333333333335</v>
      </c>
    </row>
    <row r="19" spans="1:33" ht="17.100000000000001" customHeight="1" x14ac:dyDescent="0.2">
      <c r="A19" s="9" t="s">
        <v>11</v>
      </c>
      <c r="B19" s="14">
        <f>[15]Novembro!$D$5</f>
        <v>16.2</v>
      </c>
      <c r="C19" s="14">
        <f>[15]Novembro!$D$6</f>
        <v>15</v>
      </c>
      <c r="D19" s="14">
        <f>[15]Novembro!$D$7</f>
        <v>14.4</v>
      </c>
      <c r="E19" s="14">
        <f>[15]Novembro!$D$8</f>
        <v>13.9</v>
      </c>
      <c r="F19" s="14">
        <f>[15]Novembro!$D$9</f>
        <v>18.600000000000001</v>
      </c>
      <c r="G19" s="14">
        <f>[15]Novembro!$D$10</f>
        <v>19.100000000000001</v>
      </c>
      <c r="H19" s="14">
        <f>[15]Novembro!$D$11</f>
        <v>17.5</v>
      </c>
      <c r="I19" s="14">
        <f>[15]Novembro!$D$12</f>
        <v>18.3</v>
      </c>
      <c r="J19" s="14">
        <f>[15]Novembro!$D$13</f>
        <v>18.2</v>
      </c>
      <c r="K19" s="14">
        <f>[15]Novembro!$D$14</f>
        <v>19.100000000000001</v>
      </c>
      <c r="L19" s="14">
        <f>[15]Novembro!$D$15</f>
        <v>20.2</v>
      </c>
      <c r="M19" s="14">
        <f>[15]Novembro!$D$16</f>
        <v>21.8</v>
      </c>
      <c r="N19" s="14">
        <f>[15]Novembro!$D$17</f>
        <v>20.2</v>
      </c>
      <c r="O19" s="14">
        <f>[15]Novembro!$D$18</f>
        <v>17.600000000000001</v>
      </c>
      <c r="P19" s="14">
        <f>[15]Novembro!$D$19</f>
        <v>17.399999999999999</v>
      </c>
      <c r="Q19" s="14">
        <f>[15]Novembro!$D$20</f>
        <v>16.8</v>
      </c>
      <c r="R19" s="14">
        <f>[15]Novembro!$D$21</f>
        <v>17.100000000000001</v>
      </c>
      <c r="S19" s="14">
        <f>[15]Novembro!$D$22</f>
        <v>16</v>
      </c>
      <c r="T19" s="14">
        <f>[15]Novembro!$D$23</f>
        <v>17</v>
      </c>
      <c r="U19" s="14">
        <f>[15]Novembro!$D$24</f>
        <v>16.7</v>
      </c>
      <c r="V19" s="14">
        <f>[15]Novembro!$D$25</f>
        <v>20</v>
      </c>
      <c r="W19" s="14">
        <f>[15]Novembro!$D$26</f>
        <v>17.8</v>
      </c>
      <c r="X19" s="14">
        <f>[15]Novembro!$D$27</f>
        <v>15</v>
      </c>
      <c r="Y19" s="14">
        <f>[15]Novembro!$D$28</f>
        <v>15.5</v>
      </c>
      <c r="Z19" s="14">
        <f>[15]Novembro!$D$29</f>
        <v>15.9</v>
      </c>
      <c r="AA19" s="14">
        <f>[15]Novembro!$D$30</f>
        <v>17.8</v>
      </c>
      <c r="AB19" s="14">
        <f>[15]Novembro!$D$31</f>
        <v>18.899999999999999</v>
      </c>
      <c r="AC19" s="14">
        <f>[15]Novembro!$D$32</f>
        <v>19.3</v>
      </c>
      <c r="AD19" s="14">
        <f>[15]Novembro!$D$33</f>
        <v>18.899999999999999</v>
      </c>
      <c r="AE19" s="14">
        <f>[15]Novembro!$D$34</f>
        <v>19.2</v>
      </c>
      <c r="AF19" s="16">
        <f t="shared" si="1"/>
        <v>13.9</v>
      </c>
      <c r="AG19" s="25">
        <f t="shared" si="2"/>
        <v>17.646666666666665</v>
      </c>
    </row>
    <row r="20" spans="1:33" ht="17.100000000000001" customHeight="1" x14ac:dyDescent="0.2">
      <c r="A20" s="9" t="s">
        <v>12</v>
      </c>
      <c r="B20" s="14">
        <f>[16]Novembro!$D$5</f>
        <v>18.7</v>
      </c>
      <c r="C20" s="14">
        <f>[16]Novembro!$D$6</f>
        <v>16.600000000000001</v>
      </c>
      <c r="D20" s="14">
        <f>[16]Novembro!$D$7</f>
        <v>18</v>
      </c>
      <c r="E20" s="14">
        <f>[16]Novembro!$D$8</f>
        <v>19.8</v>
      </c>
      <c r="F20" s="14">
        <f>[16]Novembro!$D$9</f>
        <v>21.9</v>
      </c>
      <c r="G20" s="14">
        <f>[16]Novembro!$D$10</f>
        <v>20.5</v>
      </c>
      <c r="H20" s="14">
        <f>[16]Novembro!$D$11</f>
        <v>18.7</v>
      </c>
      <c r="I20" s="14">
        <f>[16]Novembro!$D$12</f>
        <v>20</v>
      </c>
      <c r="J20" s="14">
        <f>[16]Novembro!$D$13</f>
        <v>20.100000000000001</v>
      </c>
      <c r="K20" s="14">
        <f>[16]Novembro!$D$14</f>
        <v>21.2</v>
      </c>
      <c r="L20" s="14">
        <f>[16]Novembro!$D$15</f>
        <v>21.7</v>
      </c>
      <c r="M20" s="14">
        <f>[16]Novembro!$D$16</f>
        <v>23</v>
      </c>
      <c r="N20" s="14">
        <f>[16]Novembro!$D$17</f>
        <v>23.6</v>
      </c>
      <c r="O20" s="14">
        <f>[16]Novembro!$D$18</f>
        <v>20.9</v>
      </c>
      <c r="P20" s="14">
        <f>[16]Novembro!$D$19</f>
        <v>18.3</v>
      </c>
      <c r="Q20" s="14">
        <f>[16]Novembro!$D$20</f>
        <v>19.7</v>
      </c>
      <c r="R20" s="14">
        <f>[16]Novembro!$D$21</f>
        <v>18.3</v>
      </c>
      <c r="S20" s="14">
        <f>[16]Novembro!$D$22</f>
        <v>20.7</v>
      </c>
      <c r="T20" s="14">
        <f>[16]Novembro!$D$23</f>
        <v>23.5</v>
      </c>
      <c r="U20" s="14">
        <f>[16]Novembro!$D$24</f>
        <v>20.100000000000001</v>
      </c>
      <c r="V20" s="14">
        <f>[16]Novembro!$D$25</f>
        <v>23.7</v>
      </c>
      <c r="W20" s="14">
        <f>[16]Novembro!$D$26</f>
        <v>19.899999999999999</v>
      </c>
      <c r="X20" s="14">
        <f>[16]Novembro!$D$27</f>
        <v>16.100000000000001</v>
      </c>
      <c r="Y20" s="14">
        <f>[16]Novembro!$D$28</f>
        <v>17.600000000000001</v>
      </c>
      <c r="Z20" s="14">
        <f>[16]Novembro!$D$29</f>
        <v>18.8</v>
      </c>
      <c r="AA20" s="14">
        <f>[16]Novembro!$D$30</f>
        <v>21.7</v>
      </c>
      <c r="AB20" s="14">
        <f>[16]Novembro!$D$31</f>
        <v>22.2</v>
      </c>
      <c r="AC20" s="14">
        <f>[16]Novembro!$D$32</f>
        <v>21.8</v>
      </c>
      <c r="AD20" s="14">
        <f>[16]Novembro!$D$33</f>
        <v>23</v>
      </c>
      <c r="AE20" s="14">
        <f>[16]Novembro!$D$34</f>
        <v>21.7</v>
      </c>
      <c r="AF20" s="16">
        <f t="shared" si="1"/>
        <v>16.100000000000001</v>
      </c>
      <c r="AG20" s="25">
        <f t="shared" si="2"/>
        <v>20.393333333333334</v>
      </c>
    </row>
    <row r="21" spans="1:33" ht="17.100000000000001" customHeight="1" x14ac:dyDescent="0.2">
      <c r="A21" s="9" t="s">
        <v>13</v>
      </c>
      <c r="B21" s="14">
        <f>[17]Novembro!$D$5</f>
        <v>18.8</v>
      </c>
      <c r="C21" s="14">
        <f>[17]Novembro!$D$6</f>
        <v>17</v>
      </c>
      <c r="D21" s="14">
        <f>[17]Novembro!$D$7</f>
        <v>18.7</v>
      </c>
      <c r="E21" s="14">
        <f>[17]Novembro!$D$8</f>
        <v>21.5</v>
      </c>
      <c r="F21" s="14">
        <f>[17]Novembro!$D$9</f>
        <v>22.9</v>
      </c>
      <c r="G21" s="14">
        <f>[17]Novembro!$D$10</f>
        <v>21</v>
      </c>
      <c r="H21" s="14">
        <f>[17]Novembro!$D$11</f>
        <v>20.399999999999999</v>
      </c>
      <c r="I21" s="14">
        <f>[17]Novembro!$D$12</f>
        <v>21.5</v>
      </c>
      <c r="J21" s="14">
        <f>[17]Novembro!$D$13</f>
        <v>23.2</v>
      </c>
      <c r="K21" s="14">
        <f>[17]Novembro!$D$14</f>
        <v>23.3</v>
      </c>
      <c r="L21" s="14">
        <f>[17]Novembro!$D$15</f>
        <v>21.5</v>
      </c>
      <c r="M21" s="14">
        <f>[17]Novembro!$D$16</f>
        <v>21.7</v>
      </c>
      <c r="N21" s="14">
        <f>[17]Novembro!$D$17</f>
        <v>22.3</v>
      </c>
      <c r="O21" s="14">
        <f>[17]Novembro!$D$18</f>
        <v>24.5</v>
      </c>
      <c r="P21" s="14">
        <f>[17]Novembro!$D$19</f>
        <v>20.3</v>
      </c>
      <c r="Q21" s="14">
        <f>[17]Novembro!$D$20</f>
        <v>17</v>
      </c>
      <c r="R21" s="14">
        <f>[17]Novembro!$D$21</f>
        <v>17.8</v>
      </c>
      <c r="S21" s="14">
        <f>[17]Novembro!$D$22</f>
        <v>19.600000000000001</v>
      </c>
      <c r="T21" s="14">
        <f>[17]Novembro!$D$23</f>
        <v>18.3</v>
      </c>
      <c r="U21" s="14">
        <f>[17]Novembro!$D$24</f>
        <v>18.399999999999999</v>
      </c>
      <c r="V21" s="14">
        <f>[17]Novembro!$D$25</f>
        <v>24.1</v>
      </c>
      <c r="W21" s="14">
        <f>[17]Novembro!$D$26</f>
        <v>21.7</v>
      </c>
      <c r="X21" s="14">
        <f>[17]Novembro!$D$27</f>
        <v>16.7</v>
      </c>
      <c r="Y21" s="14">
        <f>[17]Novembro!$D$28</f>
        <v>18.899999999999999</v>
      </c>
      <c r="Z21" s="14">
        <f>[17]Novembro!$D$29</f>
        <v>20.2</v>
      </c>
      <c r="AA21" s="14">
        <f>[17]Novembro!$D$30</f>
        <v>22.2</v>
      </c>
      <c r="AB21" s="14">
        <f>[17]Novembro!$D$31</f>
        <v>22.5</v>
      </c>
      <c r="AC21" s="14">
        <f>[17]Novembro!$D$32</f>
        <v>22.5</v>
      </c>
      <c r="AD21" s="14">
        <f>[17]Novembro!$D$33</f>
        <v>22</v>
      </c>
      <c r="AE21" s="14">
        <f>[17]Novembro!$D$34</f>
        <v>21.5</v>
      </c>
      <c r="AF21" s="16">
        <f t="shared" si="1"/>
        <v>16.7</v>
      </c>
      <c r="AG21" s="25">
        <f t="shared" si="2"/>
        <v>20.733333333333334</v>
      </c>
    </row>
    <row r="22" spans="1:33" ht="17.100000000000001" customHeight="1" x14ac:dyDescent="0.2">
      <c r="A22" s="9" t="s">
        <v>14</v>
      </c>
      <c r="B22" s="14">
        <f>[18]Novembro!$D$5</f>
        <v>17</v>
      </c>
      <c r="C22" s="14">
        <f>[18]Novembro!$D$6</f>
        <v>16.2</v>
      </c>
      <c r="D22" s="14">
        <f>[18]Novembro!$D$7</f>
        <v>17</v>
      </c>
      <c r="E22" s="14">
        <f>[18]Novembro!$D$8</f>
        <v>17.899999999999999</v>
      </c>
      <c r="F22" s="14">
        <f>[18]Novembro!$D$9</f>
        <v>22.1</v>
      </c>
      <c r="G22" s="14">
        <f>[18]Novembro!$D$10</f>
        <v>19.7</v>
      </c>
      <c r="H22" s="14">
        <f>[18]Novembro!$D$11</f>
        <v>21.3</v>
      </c>
      <c r="I22" s="14">
        <f>[18]Novembro!$D$12</f>
        <v>20</v>
      </c>
      <c r="J22" s="14">
        <f>[18]Novembro!$D$13</f>
        <v>21.4</v>
      </c>
      <c r="K22" s="14">
        <f>[18]Novembro!$D$14</f>
        <v>22.5</v>
      </c>
      <c r="L22" s="14">
        <f>[18]Novembro!$D$15</f>
        <v>21.5</v>
      </c>
      <c r="M22" s="14">
        <f>[18]Novembro!$D$16</f>
        <v>23.8</v>
      </c>
      <c r="N22" s="14">
        <f>[18]Novembro!$D$17</f>
        <v>21.5</v>
      </c>
      <c r="O22" s="14">
        <f>[18]Novembro!$D$18</f>
        <v>20.6</v>
      </c>
      <c r="P22" s="14">
        <f>[18]Novembro!$D$19</f>
        <v>20.7</v>
      </c>
      <c r="Q22" s="14">
        <f>[18]Novembro!$D$20</f>
        <v>19.3</v>
      </c>
      <c r="R22" s="14">
        <f>[18]Novembro!$D$21</f>
        <v>19.2</v>
      </c>
      <c r="S22" s="14">
        <f>[18]Novembro!$D$22</f>
        <v>19.600000000000001</v>
      </c>
      <c r="T22" s="14">
        <f>[18]Novembro!$D$23</f>
        <v>18.3</v>
      </c>
      <c r="U22" s="14">
        <f>[18]Novembro!$D$24</f>
        <v>18.399999999999999</v>
      </c>
      <c r="V22" s="14">
        <f>[18]Novembro!$D$25</f>
        <v>20.399999999999999</v>
      </c>
      <c r="W22" s="14">
        <f>[18]Novembro!$D$26</f>
        <v>21.4</v>
      </c>
      <c r="X22" s="14">
        <f>[18]Novembro!$D$27</f>
        <v>17.399999999999999</v>
      </c>
      <c r="Y22" s="14">
        <f>[18]Novembro!$D$28</f>
        <v>18.8</v>
      </c>
      <c r="Z22" s="14">
        <f>[18]Novembro!$D$29</f>
        <v>18.7</v>
      </c>
      <c r="AA22" s="14">
        <f>[18]Novembro!$D$30</f>
        <v>20.8</v>
      </c>
      <c r="AB22" s="14">
        <f>[18]Novembro!$D$31</f>
        <v>22.4</v>
      </c>
      <c r="AC22" s="14">
        <f>[18]Novembro!$D$32</f>
        <v>22.6</v>
      </c>
      <c r="AD22" s="14">
        <f>[18]Novembro!$D$33</f>
        <v>21.3</v>
      </c>
      <c r="AE22" s="14">
        <f>[18]Novembro!$D$34</f>
        <v>21</v>
      </c>
      <c r="AF22" s="16">
        <f t="shared" si="1"/>
        <v>16.2</v>
      </c>
      <c r="AG22" s="25">
        <f t="shared" si="2"/>
        <v>20.093333333333327</v>
      </c>
    </row>
    <row r="23" spans="1:33" ht="17.100000000000001" customHeight="1" x14ac:dyDescent="0.2">
      <c r="A23" s="9" t="s">
        <v>15</v>
      </c>
      <c r="B23" s="14">
        <f>[19]Novembro!$D$5</f>
        <v>14.9</v>
      </c>
      <c r="C23" s="14">
        <f>[19]Novembro!$D$6</f>
        <v>13.8</v>
      </c>
      <c r="D23" s="14">
        <f>[19]Novembro!$D$7</f>
        <v>14.2</v>
      </c>
      <c r="E23" s="14">
        <f>[19]Novembro!$D$8</f>
        <v>15.5</v>
      </c>
      <c r="F23" s="14">
        <f>[19]Novembro!$D$9</f>
        <v>17.399999999999999</v>
      </c>
      <c r="G23" s="14">
        <f>[19]Novembro!$D$10</f>
        <v>17.5</v>
      </c>
      <c r="H23" s="14">
        <f>[19]Novembro!$D$11</f>
        <v>18.100000000000001</v>
      </c>
      <c r="I23" s="14">
        <f>[19]Novembro!$D$12</f>
        <v>18.899999999999999</v>
      </c>
      <c r="J23" s="14">
        <f>[19]Novembro!$D$13</f>
        <v>18.3</v>
      </c>
      <c r="K23" s="14">
        <f>[19]Novembro!$D$14</f>
        <v>19.3</v>
      </c>
      <c r="L23" s="14">
        <f>[19]Novembro!$D$15</f>
        <v>20.9</v>
      </c>
      <c r="M23" s="14">
        <f>[19]Novembro!$D$16</f>
        <v>20.5</v>
      </c>
      <c r="N23" s="14">
        <f>[19]Novembro!$D$17</f>
        <v>18.899999999999999</v>
      </c>
      <c r="O23" s="14">
        <f>[19]Novembro!$D$18</f>
        <v>17</v>
      </c>
      <c r="P23" s="14">
        <f>[19]Novembro!$D$19</f>
        <v>17.2</v>
      </c>
      <c r="Q23" s="14">
        <f>[19]Novembro!$D$20</f>
        <v>16</v>
      </c>
      <c r="R23" s="14">
        <f>[19]Novembro!$D$21</f>
        <v>17.100000000000001</v>
      </c>
      <c r="S23" s="14">
        <f>[19]Novembro!$D$22</f>
        <v>17.100000000000001</v>
      </c>
      <c r="T23" s="14">
        <f>[19]Novembro!$D$23</f>
        <v>16.7</v>
      </c>
      <c r="U23" s="14">
        <f>[19]Novembro!$D$24</f>
        <v>16.7</v>
      </c>
      <c r="V23" s="14">
        <f>[19]Novembro!$D$25</f>
        <v>18.899999999999999</v>
      </c>
      <c r="W23" s="14">
        <f>[19]Novembro!$D$26</f>
        <v>14.8</v>
      </c>
      <c r="X23" s="14">
        <f>[19]Novembro!$D$27</f>
        <v>16.7</v>
      </c>
      <c r="Y23" s="14">
        <f>[19]Novembro!$D$28</f>
        <v>18</v>
      </c>
      <c r="Z23" s="14">
        <f>[19]Novembro!$D$29</f>
        <v>18.600000000000001</v>
      </c>
      <c r="AA23" s="14">
        <f>[19]Novembro!$D$30</f>
        <v>20</v>
      </c>
      <c r="AB23" s="14">
        <f>[19]Novembro!$D$31</f>
        <v>19.899999999999999</v>
      </c>
      <c r="AC23" s="14">
        <f>[19]Novembro!$D$32</f>
        <v>19.7</v>
      </c>
      <c r="AD23" s="14">
        <f>[19]Novembro!$D$33</f>
        <v>21.8</v>
      </c>
      <c r="AE23" s="14">
        <f>[19]Novembro!$D$34</f>
        <v>20.5</v>
      </c>
      <c r="AF23" s="16">
        <f t="shared" si="1"/>
        <v>13.8</v>
      </c>
      <c r="AG23" s="25">
        <f t="shared" si="2"/>
        <v>17.829999999999998</v>
      </c>
    </row>
    <row r="24" spans="1:33" ht="17.100000000000001" customHeight="1" x14ac:dyDescent="0.2">
      <c r="A24" s="9" t="s">
        <v>16</v>
      </c>
      <c r="B24" s="14">
        <f>[20]Novembro!$D$5</f>
        <v>16.3</v>
      </c>
      <c r="C24" s="14">
        <f>[20]Novembro!$D$6</f>
        <v>18.2</v>
      </c>
      <c r="D24" s="14">
        <f>[20]Novembro!$D$7</f>
        <v>17.5</v>
      </c>
      <c r="E24" s="14">
        <f>[20]Novembro!$D$8</f>
        <v>21</v>
      </c>
      <c r="F24" s="14">
        <f>[20]Novembro!$D$9</f>
        <v>21.4</v>
      </c>
      <c r="G24" s="14">
        <f>[20]Novembro!$D$10</f>
        <v>20.5</v>
      </c>
      <c r="H24" s="14">
        <f>[20]Novembro!$D$11</f>
        <v>21.9</v>
      </c>
      <c r="I24" s="14">
        <f>[20]Novembro!$D$12</f>
        <v>23.8</v>
      </c>
      <c r="J24" s="14">
        <f>[20]Novembro!$D$13</f>
        <v>24.1</v>
      </c>
      <c r="K24" s="14">
        <f>[20]Novembro!$D$14</f>
        <v>21.4</v>
      </c>
      <c r="L24" s="14">
        <f>[20]Novembro!$D$15</f>
        <v>21</v>
      </c>
      <c r="M24" s="14">
        <f>[20]Novembro!$D$16</f>
        <v>22.1</v>
      </c>
      <c r="N24" s="14">
        <f>[20]Novembro!$D$17</f>
        <v>23.3</v>
      </c>
      <c r="O24" s="14">
        <f>[20]Novembro!$D$18</f>
        <v>20.5</v>
      </c>
      <c r="P24" s="14">
        <f>[20]Novembro!$D$19</f>
        <v>19.100000000000001</v>
      </c>
      <c r="Q24" s="14">
        <f>[20]Novembro!$D$20</f>
        <v>17.7</v>
      </c>
      <c r="R24" s="14">
        <f>[20]Novembro!$D$21</f>
        <v>17.600000000000001</v>
      </c>
      <c r="S24" s="14">
        <f>[20]Novembro!$D$22</f>
        <v>20.8</v>
      </c>
      <c r="T24" s="14">
        <f>[20]Novembro!$D$23</f>
        <v>24.6</v>
      </c>
      <c r="U24" s="14">
        <f>[20]Novembro!$D$24</f>
        <v>24.6</v>
      </c>
      <c r="V24" s="14">
        <f>[20]Novembro!$D$25</f>
        <v>19.899999999999999</v>
      </c>
      <c r="W24" s="14">
        <f>[20]Novembro!$D$26</f>
        <v>17</v>
      </c>
      <c r="X24" s="14">
        <f>[20]Novembro!$D$27</f>
        <v>17.3</v>
      </c>
      <c r="Y24" s="14">
        <f>[20]Novembro!$D$28</f>
        <v>18.600000000000001</v>
      </c>
      <c r="Z24" s="14">
        <f>[20]Novembro!$D$29</f>
        <v>20.2</v>
      </c>
      <c r="AA24" s="14">
        <f>[20]Novembro!$D$30</f>
        <v>21.7</v>
      </c>
      <c r="AB24" s="14">
        <f>[20]Novembro!$D$31</f>
        <v>23.5</v>
      </c>
      <c r="AC24" s="14">
        <f>[20]Novembro!$D$32</f>
        <v>25</v>
      </c>
      <c r="AD24" s="14">
        <f>[20]Novembro!$D$33</f>
        <v>24.2</v>
      </c>
      <c r="AE24" s="14">
        <f>[20]Novembro!$D$34</f>
        <v>23.2</v>
      </c>
      <c r="AF24" s="16">
        <f t="shared" si="1"/>
        <v>16.3</v>
      </c>
      <c r="AG24" s="25">
        <f t="shared" si="2"/>
        <v>20.933333333333341</v>
      </c>
    </row>
    <row r="25" spans="1:33" ht="17.100000000000001" customHeight="1" x14ac:dyDescent="0.2">
      <c r="A25" s="9" t="s">
        <v>17</v>
      </c>
      <c r="B25" s="14">
        <f>[21]Novembro!$D$5</f>
        <v>16.7</v>
      </c>
      <c r="C25" s="14">
        <f>[21]Novembro!$D$6</f>
        <v>15.6</v>
      </c>
      <c r="D25" s="14">
        <f>[21]Novembro!$D$7</f>
        <v>14.8</v>
      </c>
      <c r="E25" s="14">
        <f>[21]Novembro!$D$8</f>
        <v>17</v>
      </c>
      <c r="F25" s="14">
        <f>[21]Novembro!$D$9</f>
        <v>19.7</v>
      </c>
      <c r="G25" s="14">
        <f>[21]Novembro!$D$10</f>
        <v>18.3</v>
      </c>
      <c r="H25" s="14">
        <f>[21]Novembro!$D$11</f>
        <v>17.8</v>
      </c>
      <c r="I25" s="14">
        <f>[21]Novembro!$D$12</f>
        <v>18.7</v>
      </c>
      <c r="J25" s="14">
        <f>[21]Novembro!$D$13</f>
        <v>20.2</v>
      </c>
      <c r="K25" s="14">
        <f>[21]Novembro!$D$14</f>
        <v>21.3</v>
      </c>
      <c r="L25" s="14">
        <f>[21]Novembro!$D$15</f>
        <v>19.7</v>
      </c>
      <c r="M25" s="14">
        <f>[21]Novembro!$D$16</f>
        <v>21.4</v>
      </c>
      <c r="N25" s="14">
        <f>[21]Novembro!$D$17</f>
        <v>21.7</v>
      </c>
      <c r="O25" s="14">
        <f>[21]Novembro!$D$18</f>
        <v>18.3</v>
      </c>
      <c r="P25" s="14">
        <f>[21]Novembro!$D$19</f>
        <v>17.399999999999999</v>
      </c>
      <c r="Q25" s="14">
        <f>[21]Novembro!$D$20</f>
        <v>16.600000000000001</v>
      </c>
      <c r="R25" s="14">
        <f>[21]Novembro!$D$21</f>
        <v>17.100000000000001</v>
      </c>
      <c r="S25" s="14">
        <f>[21]Novembro!$D$22</f>
        <v>17.399999999999999</v>
      </c>
      <c r="T25" s="14">
        <f>[21]Novembro!$D$23</f>
        <v>17.5</v>
      </c>
      <c r="U25" s="14">
        <f>[21]Novembro!$D$24</f>
        <v>17.2</v>
      </c>
      <c r="V25" s="14">
        <f>[21]Novembro!$D$25</f>
        <v>21.4</v>
      </c>
      <c r="W25" s="14">
        <f>[21]Novembro!$D$26</f>
        <v>18.399999999999999</v>
      </c>
      <c r="X25" s="14">
        <f>[21]Novembro!$D$27</f>
        <v>14.9</v>
      </c>
      <c r="Y25" s="14">
        <f>[21]Novembro!$D$28</f>
        <v>16.899999999999999</v>
      </c>
      <c r="Z25" s="14">
        <f>[21]Novembro!$D$29</f>
        <v>16.100000000000001</v>
      </c>
      <c r="AA25" s="14">
        <f>[21]Novembro!$D$30</f>
        <v>18.7</v>
      </c>
      <c r="AB25" s="14">
        <f>[21]Novembro!$D$31</f>
        <v>18.7</v>
      </c>
      <c r="AC25" s="14">
        <f>[21]Novembro!$D$32</f>
        <v>20</v>
      </c>
      <c r="AD25" s="14">
        <f>[21]Novembro!$D$33</f>
        <v>19.7</v>
      </c>
      <c r="AE25" s="14">
        <f>[21]Novembro!$D$34</f>
        <v>18.600000000000001</v>
      </c>
      <c r="AF25" s="16">
        <f t="shared" si="1"/>
        <v>14.8</v>
      </c>
      <c r="AG25" s="25">
        <f t="shared" si="2"/>
        <v>18.259999999999998</v>
      </c>
    </row>
    <row r="26" spans="1:33" ht="17.100000000000001" customHeight="1" x14ac:dyDescent="0.2">
      <c r="A26" s="9" t="s">
        <v>18</v>
      </c>
      <c r="B26" s="14">
        <f>[22]Novembro!$D$5</f>
        <v>17.600000000000001</v>
      </c>
      <c r="C26" s="14">
        <f>[22]Novembro!$D$6</f>
        <v>15.9</v>
      </c>
      <c r="D26" s="14">
        <f>[22]Novembro!$D$7</f>
        <v>16.5</v>
      </c>
      <c r="E26" s="14">
        <f>[22]Novembro!$D$8</f>
        <v>18.399999999999999</v>
      </c>
      <c r="F26" s="14">
        <f>[22]Novembro!$D$9</f>
        <v>19.3</v>
      </c>
      <c r="G26" s="14">
        <f>[22]Novembro!$D$10</f>
        <v>17.8</v>
      </c>
      <c r="H26" s="14">
        <f>[22]Novembro!$D$11</f>
        <v>19.2</v>
      </c>
      <c r="I26" s="14">
        <f>[22]Novembro!$D$12</f>
        <v>18.399999999999999</v>
      </c>
      <c r="J26" s="14">
        <f>[22]Novembro!$D$13</f>
        <v>19.7</v>
      </c>
      <c r="K26" s="14">
        <f>[22]Novembro!$D$14</f>
        <v>20.2</v>
      </c>
      <c r="L26" s="14">
        <f>[22]Novembro!$D$15</f>
        <v>20.5</v>
      </c>
      <c r="M26" s="14">
        <f>[22]Novembro!$D$16</f>
        <v>22.5</v>
      </c>
      <c r="N26" s="14">
        <f>[22]Novembro!$D$17</f>
        <v>21</v>
      </c>
      <c r="O26" s="14">
        <f>[22]Novembro!$D$18</f>
        <v>18.7</v>
      </c>
      <c r="P26" s="14">
        <f>[22]Novembro!$D$19</f>
        <v>18.399999999999999</v>
      </c>
      <c r="Q26" s="14">
        <f>[22]Novembro!$D$20</f>
        <v>16.5</v>
      </c>
      <c r="R26" s="14">
        <f>[22]Novembro!$D$21</f>
        <v>17.2</v>
      </c>
      <c r="S26" s="14">
        <f>[22]Novembro!$D$22</f>
        <v>18.399999999999999</v>
      </c>
      <c r="T26" s="14">
        <f>[22]Novembro!$D$23</f>
        <v>18.899999999999999</v>
      </c>
      <c r="U26" s="14">
        <f>[22]Novembro!$D$24</f>
        <v>19.2</v>
      </c>
      <c r="V26" s="14">
        <f>[22]Novembro!$D$25</f>
        <v>22.7</v>
      </c>
      <c r="W26" s="14">
        <f>[22]Novembro!$D$26</f>
        <v>20.3</v>
      </c>
      <c r="X26" s="14">
        <f>[22]Novembro!$D$27</f>
        <v>14.9</v>
      </c>
      <c r="Y26" s="14">
        <f>[22]Novembro!$D$28</f>
        <v>16.3</v>
      </c>
      <c r="Z26" s="14">
        <f>[22]Novembro!$D$29</f>
        <v>17.100000000000001</v>
      </c>
      <c r="AA26" s="14">
        <f>[22]Novembro!$D$30</f>
        <v>20.2</v>
      </c>
      <c r="AB26" s="14">
        <f>[22]Novembro!$D$31</f>
        <v>20.7</v>
      </c>
      <c r="AC26" s="14">
        <f>[22]Novembro!$D$32</f>
        <v>20.100000000000001</v>
      </c>
      <c r="AD26" s="14">
        <f>[22]Novembro!$D$33</f>
        <v>20.3</v>
      </c>
      <c r="AE26" s="14">
        <f>[22]Novembro!$D$34</f>
        <v>20.399999999999999</v>
      </c>
      <c r="AF26" s="16">
        <f t="shared" si="1"/>
        <v>14.9</v>
      </c>
      <c r="AG26" s="25">
        <f t="shared" si="2"/>
        <v>18.909999999999993</v>
      </c>
    </row>
    <row r="27" spans="1:33" ht="17.100000000000001" customHeight="1" x14ac:dyDescent="0.2">
      <c r="A27" s="9" t="s">
        <v>19</v>
      </c>
      <c r="B27" s="14">
        <f>[23]Novembro!$D$5</f>
        <v>16.399999999999999</v>
      </c>
      <c r="C27" s="14">
        <f>[23]Novembro!$D$6</f>
        <v>16.100000000000001</v>
      </c>
      <c r="D27" s="14">
        <f>[23]Novembro!$D$7</f>
        <v>16.2</v>
      </c>
      <c r="E27" s="14">
        <f>[23]Novembro!$D$8</f>
        <v>18.2</v>
      </c>
      <c r="F27" s="14">
        <f>[23]Novembro!$D$9</f>
        <v>21</v>
      </c>
      <c r="G27" s="14">
        <f>[23]Novembro!$D$10</f>
        <v>20.8</v>
      </c>
      <c r="H27" s="14">
        <f>[23]Novembro!$D$11</f>
        <v>21</v>
      </c>
      <c r="I27" s="14">
        <f>[23]Novembro!$D$12</f>
        <v>21.6</v>
      </c>
      <c r="J27" s="14">
        <f>[23]Novembro!$D$13</f>
        <v>22.1</v>
      </c>
      <c r="K27" s="14">
        <f>[23]Novembro!$D$14</f>
        <v>23.7</v>
      </c>
      <c r="L27" s="14">
        <f>[23]Novembro!$D$15</f>
        <v>22.7</v>
      </c>
      <c r="M27" s="14">
        <f>[23]Novembro!$D$16</f>
        <v>22.7</v>
      </c>
      <c r="N27" s="14">
        <f>[23]Novembro!$D$17</f>
        <v>20.6</v>
      </c>
      <c r="O27" s="14">
        <f>[23]Novembro!$D$18</f>
        <v>21.3</v>
      </c>
      <c r="P27" s="14">
        <f>[23]Novembro!$D$19</f>
        <v>19.600000000000001</v>
      </c>
      <c r="Q27" s="14">
        <f>[23]Novembro!$D$20</f>
        <v>17.600000000000001</v>
      </c>
      <c r="R27" s="14">
        <f>[23]Novembro!$D$21</f>
        <v>20.6</v>
      </c>
      <c r="S27" s="14">
        <f>[23]Novembro!$D$22</f>
        <v>21.6</v>
      </c>
      <c r="T27" s="14">
        <f>[23]Novembro!$D$23</f>
        <v>21.1</v>
      </c>
      <c r="U27" s="14">
        <f>[23]Novembro!$D$24</f>
        <v>22.3</v>
      </c>
      <c r="V27" s="14">
        <f>[23]Novembro!$D$25</f>
        <v>23.8</v>
      </c>
      <c r="W27" s="14">
        <f>[23]Novembro!$D$26</f>
        <v>24</v>
      </c>
      <c r="X27" s="14">
        <f>[23]Novembro!$D$27</f>
        <v>22.8</v>
      </c>
      <c r="Y27" s="14">
        <f>[23]Novembro!$D$28</f>
        <v>23.5</v>
      </c>
      <c r="Z27" s="14">
        <f>[23]Novembro!$D$29</f>
        <v>23.4</v>
      </c>
      <c r="AA27" s="14">
        <f>[23]Novembro!$D$30</f>
        <v>24.2</v>
      </c>
      <c r="AB27" s="14">
        <f>[23]Novembro!$D$31</f>
        <v>22.3</v>
      </c>
      <c r="AC27" s="14">
        <f>[23]Novembro!$D$32</f>
        <v>23.1</v>
      </c>
      <c r="AD27" s="14">
        <f>[23]Novembro!$D$33</f>
        <v>24</v>
      </c>
      <c r="AE27" s="14">
        <f>[23]Novembro!$D$34</f>
        <v>24.6</v>
      </c>
      <c r="AF27" s="16">
        <f t="shared" si="1"/>
        <v>16.100000000000001</v>
      </c>
      <c r="AG27" s="25">
        <f t="shared" si="2"/>
        <v>21.430000000000007</v>
      </c>
    </row>
    <row r="28" spans="1:33" ht="17.100000000000001" customHeight="1" x14ac:dyDescent="0.2">
      <c r="A28" s="9" t="s">
        <v>31</v>
      </c>
      <c r="B28" s="14">
        <f>[24]Novembro!$D$5</f>
        <v>16.5</v>
      </c>
      <c r="C28" s="14">
        <f>[24]Novembro!$D$6</f>
        <v>14.2</v>
      </c>
      <c r="D28" s="14">
        <f>[24]Novembro!$D$7</f>
        <v>13.7</v>
      </c>
      <c r="E28" s="14">
        <f>[24]Novembro!$D$8</f>
        <v>19.899999999999999</v>
      </c>
      <c r="F28" s="14">
        <f>[24]Novembro!$D$9</f>
        <v>22</v>
      </c>
      <c r="G28" s="14">
        <f>[24]Novembro!$D$10</f>
        <v>19.2</v>
      </c>
      <c r="H28" s="14">
        <f>[24]Novembro!$D$11</f>
        <v>18.3</v>
      </c>
      <c r="I28" s="14">
        <f>[24]Novembro!$D$12</f>
        <v>19.600000000000001</v>
      </c>
      <c r="J28" s="14">
        <f>[24]Novembro!$D$13</f>
        <v>22.1</v>
      </c>
      <c r="K28" s="14">
        <f>[24]Novembro!$D$14</f>
        <v>20.8</v>
      </c>
      <c r="L28" s="14">
        <f>[24]Novembro!$D$15</f>
        <v>19.600000000000001</v>
      </c>
      <c r="M28" s="14">
        <f>[24]Novembro!$D$16</f>
        <v>20.9</v>
      </c>
      <c r="N28" s="14">
        <f>[24]Novembro!$D$17</f>
        <v>20.8</v>
      </c>
      <c r="O28" s="14">
        <f>[24]Novembro!$D$18</f>
        <v>18.2</v>
      </c>
      <c r="P28" s="14">
        <f>[24]Novembro!$D$19</f>
        <v>16.7</v>
      </c>
      <c r="Q28" s="14">
        <f>[24]Novembro!$D$20</f>
        <v>16.7</v>
      </c>
      <c r="R28" s="14">
        <f>[24]Novembro!$D$21</f>
        <v>17.5</v>
      </c>
      <c r="S28" s="14">
        <f>[24]Novembro!$D$22</f>
        <v>18.5</v>
      </c>
      <c r="T28" s="14">
        <f>[24]Novembro!$D$23</f>
        <v>20.100000000000001</v>
      </c>
      <c r="U28" s="14">
        <f>[24]Novembro!$D$24</f>
        <v>21.1</v>
      </c>
      <c r="V28" s="14">
        <f>[24]Novembro!$D$25</f>
        <v>21.2</v>
      </c>
      <c r="W28" s="14">
        <f>[24]Novembro!$D$26</f>
        <v>18.5</v>
      </c>
      <c r="X28" s="14">
        <f>[24]Novembro!$D$27</f>
        <v>15.5</v>
      </c>
      <c r="Y28" s="14">
        <f>[24]Novembro!$D$28</f>
        <v>17.3</v>
      </c>
      <c r="Z28" s="14">
        <f>[24]Novembro!$D$29</f>
        <v>17.899999999999999</v>
      </c>
      <c r="AA28" s="14">
        <f>[24]Novembro!$D$30</f>
        <v>20.3</v>
      </c>
      <c r="AB28" s="14">
        <f>[24]Novembro!$D$31</f>
        <v>19.100000000000001</v>
      </c>
      <c r="AC28" s="14">
        <f>[24]Novembro!$D$32</f>
        <v>21.7</v>
      </c>
      <c r="AD28" s="14">
        <f>[24]Novembro!$D$33</f>
        <v>20.399999999999999</v>
      </c>
      <c r="AE28" s="14">
        <f>[24]Novembro!$D$34</f>
        <v>21.1</v>
      </c>
      <c r="AF28" s="16">
        <f t="shared" si="1"/>
        <v>13.7</v>
      </c>
      <c r="AG28" s="25">
        <f t="shared" si="2"/>
        <v>18.980000000000004</v>
      </c>
    </row>
    <row r="29" spans="1:33" ht="17.100000000000001" customHeight="1" x14ac:dyDescent="0.2">
      <c r="A29" s="9" t="s">
        <v>20</v>
      </c>
      <c r="B29" s="14">
        <f>[25]Novembro!$D$5</f>
        <v>15.9</v>
      </c>
      <c r="C29" s="14">
        <f>[25]Novembro!$D$6</f>
        <v>14.5</v>
      </c>
      <c r="D29" s="14">
        <f>[25]Novembro!$D$7</f>
        <v>15.6</v>
      </c>
      <c r="E29" s="14">
        <f>[25]Novembro!$D$8</f>
        <v>17.7</v>
      </c>
      <c r="F29" s="14">
        <f>[25]Novembro!$D$9</f>
        <v>21.7</v>
      </c>
      <c r="G29" s="14">
        <f>[25]Novembro!$D$10</f>
        <v>20.5</v>
      </c>
      <c r="H29" s="14">
        <f>[25]Novembro!$D$11</f>
        <v>21.1</v>
      </c>
      <c r="I29" s="14">
        <f>[25]Novembro!$D$12</f>
        <v>21.7</v>
      </c>
      <c r="J29" s="14">
        <f>[25]Novembro!$D$13</f>
        <v>23.2</v>
      </c>
      <c r="K29" s="14">
        <f>[25]Novembro!$D$14</f>
        <v>23.6</v>
      </c>
      <c r="L29" s="14">
        <f>[25]Novembro!$D$15</f>
        <v>22.8</v>
      </c>
      <c r="M29" s="14">
        <f>[25]Novembro!$D$16</f>
        <v>24.5</v>
      </c>
      <c r="N29" s="14">
        <f>[25]Novembro!$D$17</f>
        <v>21.1</v>
      </c>
      <c r="O29" s="14">
        <f>[25]Novembro!$D$18</f>
        <v>20.5</v>
      </c>
      <c r="P29" s="14">
        <f>[25]Novembro!$D$19</f>
        <v>20.8</v>
      </c>
      <c r="Q29" s="14">
        <f>[25]Novembro!$D$20</f>
        <v>19.399999999999999</v>
      </c>
      <c r="R29" s="14">
        <f>[25]Novembro!$D$21</f>
        <v>18.7</v>
      </c>
      <c r="S29" s="14">
        <f>[25]Novembro!$D$22</f>
        <v>19.399999999999999</v>
      </c>
      <c r="T29" s="14">
        <f>[25]Novembro!$D$23</f>
        <v>17.5</v>
      </c>
      <c r="U29" s="14">
        <f>[25]Novembro!$D$24</f>
        <v>17.399999999999999</v>
      </c>
      <c r="V29" s="14">
        <f>[25]Novembro!$D$25</f>
        <v>21.9</v>
      </c>
      <c r="W29" s="14">
        <f>[25]Novembro!$D$26</f>
        <v>21.5</v>
      </c>
      <c r="X29" s="14">
        <f>[25]Novembro!$D$27</f>
        <v>17.600000000000001</v>
      </c>
      <c r="Y29" s="14">
        <f>[25]Novembro!$D$28</f>
        <v>19.600000000000001</v>
      </c>
      <c r="Z29" s="14">
        <f>[25]Novembro!$D$29</f>
        <v>21.4</v>
      </c>
      <c r="AA29" s="14">
        <f>[25]Novembro!$D$30</f>
        <v>21.6</v>
      </c>
      <c r="AB29" s="14">
        <f>[25]Novembro!$D$31</f>
        <v>22.8</v>
      </c>
      <c r="AC29" s="14">
        <f>[25]Novembro!$D$32</f>
        <v>21.5</v>
      </c>
      <c r="AD29" s="14">
        <f>[25]Novembro!$D$33</f>
        <v>19.8</v>
      </c>
      <c r="AE29" s="14">
        <f>[25]Novembro!$D$34</f>
        <v>22</v>
      </c>
      <c r="AF29" s="16">
        <f t="shared" si="1"/>
        <v>14.5</v>
      </c>
      <c r="AG29" s="25">
        <f t="shared" si="2"/>
        <v>20.243333333333329</v>
      </c>
    </row>
    <row r="30" spans="1:33" s="5" customFormat="1" ht="17.100000000000001" customHeight="1" x14ac:dyDescent="0.2">
      <c r="A30" s="13" t="s">
        <v>35</v>
      </c>
      <c r="B30" s="21">
        <f>MIN(B5:B29)</f>
        <v>13.6</v>
      </c>
      <c r="C30" s="21">
        <f t="shared" ref="C30:AG30" si="7">MIN(C5:C29)</f>
        <v>12.6</v>
      </c>
      <c r="D30" s="21">
        <f t="shared" si="7"/>
        <v>11.8</v>
      </c>
      <c r="E30" s="21">
        <f t="shared" si="7"/>
        <v>13.8</v>
      </c>
      <c r="F30" s="21">
        <f t="shared" si="7"/>
        <v>17.100000000000001</v>
      </c>
      <c r="G30" s="21">
        <f t="shared" si="7"/>
        <v>17.5</v>
      </c>
      <c r="H30" s="21">
        <f t="shared" si="7"/>
        <v>17.5</v>
      </c>
      <c r="I30" s="21">
        <f t="shared" si="7"/>
        <v>15.7</v>
      </c>
      <c r="J30" s="21">
        <f t="shared" si="7"/>
        <v>18.2</v>
      </c>
      <c r="K30" s="21">
        <f t="shared" si="7"/>
        <v>18.399999999999999</v>
      </c>
      <c r="L30" s="21">
        <f t="shared" si="7"/>
        <v>19.399999999999999</v>
      </c>
      <c r="M30" s="21">
        <f t="shared" si="7"/>
        <v>19.5</v>
      </c>
      <c r="N30" s="21">
        <f t="shared" si="7"/>
        <v>18.5</v>
      </c>
      <c r="O30" s="21">
        <f t="shared" si="7"/>
        <v>17</v>
      </c>
      <c r="P30" s="21">
        <f t="shared" si="7"/>
        <v>16.100000000000001</v>
      </c>
      <c r="Q30" s="21">
        <f t="shared" si="7"/>
        <v>14.8</v>
      </c>
      <c r="R30" s="21">
        <f t="shared" si="7"/>
        <v>15.7</v>
      </c>
      <c r="S30" s="21">
        <f t="shared" si="7"/>
        <v>15.4</v>
      </c>
      <c r="T30" s="21">
        <f t="shared" si="7"/>
        <v>15.8</v>
      </c>
      <c r="U30" s="21">
        <f t="shared" si="7"/>
        <v>15.5</v>
      </c>
      <c r="V30" s="21">
        <f t="shared" si="7"/>
        <v>18.899999999999999</v>
      </c>
      <c r="W30" s="21">
        <f t="shared" si="7"/>
        <v>14.8</v>
      </c>
      <c r="X30" s="21">
        <f t="shared" si="7"/>
        <v>14.9</v>
      </c>
      <c r="Y30" s="21">
        <f t="shared" si="7"/>
        <v>15.5</v>
      </c>
      <c r="Z30" s="21">
        <f t="shared" si="7"/>
        <v>15.9</v>
      </c>
      <c r="AA30" s="21">
        <f t="shared" si="7"/>
        <v>16.899999999999999</v>
      </c>
      <c r="AB30" s="21">
        <f t="shared" si="7"/>
        <v>18.7</v>
      </c>
      <c r="AC30" s="21">
        <f t="shared" si="7"/>
        <v>18.600000000000001</v>
      </c>
      <c r="AD30" s="21">
        <f t="shared" si="7"/>
        <v>18.899999999999999</v>
      </c>
      <c r="AE30" s="53">
        <f t="shared" si="7"/>
        <v>18.600000000000001</v>
      </c>
      <c r="AF30" s="21">
        <f t="shared" si="7"/>
        <v>11.8</v>
      </c>
      <c r="AG30" s="21">
        <f t="shared" si="7"/>
        <v>17.27333333333333</v>
      </c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M30" sqref="M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6.5703125" style="18" bestFit="1" customWidth="1"/>
    <col min="33" max="33" width="9.140625" style="1"/>
  </cols>
  <sheetData>
    <row r="1" spans="1:33" ht="20.100000000000001" customHeight="1" thickBot="1" x14ac:dyDescent="0.25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3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11"/>
    </row>
    <row r="3" spans="1:33" s="5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40</v>
      </c>
      <c r="AG3" s="12"/>
    </row>
    <row r="4" spans="1:33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  <c r="AG4" s="12"/>
    </row>
    <row r="5" spans="1:33" s="5" customFormat="1" ht="20.100000000000001" customHeight="1" thickTop="1" x14ac:dyDescent="0.2">
      <c r="A5" s="8" t="s">
        <v>47</v>
      </c>
      <c r="B5" s="42">
        <f>[1]Novembro!$E$5</f>
        <v>61.958333333333336</v>
      </c>
      <c r="C5" s="42">
        <f>[1]Novembro!$E$6</f>
        <v>57.208333333333336</v>
      </c>
      <c r="D5" s="42">
        <f>[1]Novembro!$E$7</f>
        <v>60.625</v>
      </c>
      <c r="E5" s="42">
        <f>[1]Novembro!$E$8</f>
        <v>59.541666666666664</v>
      </c>
      <c r="F5" s="42">
        <f>[1]Novembro!$E$9</f>
        <v>54.625</v>
      </c>
      <c r="G5" s="42">
        <f>[1]Novembro!$E$10</f>
        <v>63.291666666666664</v>
      </c>
      <c r="H5" s="42">
        <f>[1]Novembro!$E$11</f>
        <v>73.791666666666671</v>
      </c>
      <c r="I5" s="42">
        <f>[1]Novembro!$E$12</f>
        <v>62.875</v>
      </c>
      <c r="J5" s="42">
        <f>[1]Novembro!$E$13</f>
        <v>55.708333333333336</v>
      </c>
      <c r="K5" s="42">
        <f>[1]Novembro!$E$14</f>
        <v>54.583333333333336</v>
      </c>
      <c r="L5" s="42">
        <f>[1]Novembro!$E$15</f>
        <v>57.875</v>
      </c>
      <c r="M5" s="42">
        <f>[1]Novembro!$E$16</f>
        <v>56.333333333333336</v>
      </c>
      <c r="N5" s="42">
        <f>[1]Novembro!$E$17</f>
        <v>72.208333333333329</v>
      </c>
      <c r="O5" s="42">
        <f>[1]Novembro!$E$18</f>
        <v>94.083333333333329</v>
      </c>
      <c r="P5" s="42">
        <f>[1]Novembro!$E$19</f>
        <v>74.291666666666671</v>
      </c>
      <c r="Q5" s="42">
        <f>[1]Novembro!$E$20</f>
        <v>61.833333333333336</v>
      </c>
      <c r="R5" s="42">
        <f>[1]Novembro!$E$21</f>
        <v>68.125</v>
      </c>
      <c r="S5" s="42">
        <f>[1]Novembro!$E$22</f>
        <v>62.583333333333336</v>
      </c>
      <c r="T5" s="42">
        <f>[1]Novembro!$E$23</f>
        <v>57.541666666666664</v>
      </c>
      <c r="U5" s="42">
        <f>[1]Novembro!$E$24</f>
        <v>57.458333333333336</v>
      </c>
      <c r="V5" s="42">
        <f>[1]Novembro!$E$25</f>
        <v>68.5</v>
      </c>
      <c r="W5" s="42">
        <f>[1]Novembro!$E$26</f>
        <v>76.958333333333329</v>
      </c>
      <c r="X5" s="42">
        <f>[1]Novembro!$E$27</f>
        <v>66</v>
      </c>
      <c r="Y5" s="42">
        <f>[1]Novembro!$E$28</f>
        <v>63.041666666666664</v>
      </c>
      <c r="Z5" s="42">
        <f>[1]Novembro!$E$29</f>
        <v>55.916666666666664</v>
      </c>
      <c r="AA5" s="42">
        <f>[1]Novembro!$E$30</f>
        <v>54.291666666666664</v>
      </c>
      <c r="AB5" s="42">
        <f>[1]Novembro!$E$31</f>
        <v>59.333333333333336</v>
      </c>
      <c r="AC5" s="42">
        <f>[1]Novembro!$E$32</f>
        <v>57.875</v>
      </c>
      <c r="AD5" s="42">
        <f>[1]Novembro!$E$33</f>
        <v>60.291666666666664</v>
      </c>
      <c r="AE5" s="42">
        <f>[1]Novembro!$E$34</f>
        <v>55.958333333333336</v>
      </c>
      <c r="AF5" s="43">
        <f t="shared" ref="AF5:AF29" si="1">AVERAGE(B5:AE5)</f>
        <v>62.823611111111113</v>
      </c>
      <c r="AG5" s="12"/>
    </row>
    <row r="6" spans="1:33" ht="17.100000000000001" customHeight="1" x14ac:dyDescent="0.2">
      <c r="A6" s="9" t="s">
        <v>0</v>
      </c>
      <c r="B6" s="3">
        <f>[2]Novembro!$E$5</f>
        <v>60.541666666666664</v>
      </c>
      <c r="C6" s="3">
        <f>[2]Novembro!$E$6</f>
        <v>57.333333333333336</v>
      </c>
      <c r="D6" s="3">
        <f>[2]Novembro!$E$7</f>
        <v>60.375</v>
      </c>
      <c r="E6" s="3">
        <f>[2]Novembro!$E$8</f>
        <v>60.416666666666664</v>
      </c>
      <c r="F6" s="3">
        <f>[2]Novembro!$E$9</f>
        <v>68.916666666666671</v>
      </c>
      <c r="G6" s="3">
        <f>[2]Novembro!$E$10</f>
        <v>93.666666666666671</v>
      </c>
      <c r="H6" s="3">
        <f>[2]Novembro!$E$11</f>
        <v>83.291666666666671</v>
      </c>
      <c r="I6" s="3">
        <f>[2]Novembro!$E$12</f>
        <v>71.75</v>
      </c>
      <c r="J6" s="3">
        <f>[2]Novembro!$E$13</f>
        <v>63.708333333333336</v>
      </c>
      <c r="K6" s="3">
        <f>[2]Novembro!$E$14</f>
        <v>70.958333333333329</v>
      </c>
      <c r="L6" s="3">
        <f>[2]Novembro!$E$15</f>
        <v>73.958333333333329</v>
      </c>
      <c r="M6" s="3">
        <f>[2]Novembro!$E$16</f>
        <v>73.083333333333329</v>
      </c>
      <c r="N6" s="3">
        <f>[2]Novembro!$E$17</f>
        <v>86.541666666666671</v>
      </c>
      <c r="O6" s="3">
        <f>[2]Novembro!$E$18</f>
        <v>93.875</v>
      </c>
      <c r="P6" s="3">
        <f>[2]Novembro!$E$19</f>
        <v>85.416666666666671</v>
      </c>
      <c r="Q6" s="3">
        <f>[2]Novembro!$E$20</f>
        <v>77.583333333333329</v>
      </c>
      <c r="R6" s="3">
        <f>[2]Novembro!$E$21</f>
        <v>71.125</v>
      </c>
      <c r="S6" s="3">
        <f>[2]Novembro!$E$22</f>
        <v>65.791666666666671</v>
      </c>
      <c r="T6" s="3">
        <f>[2]Novembro!$E$23</f>
        <v>61.958333333333336</v>
      </c>
      <c r="U6" s="3">
        <f>[2]Novembro!$E$24</f>
        <v>65.333333333333329</v>
      </c>
      <c r="V6" s="3">
        <f>[2]Novembro!$E$25</f>
        <v>70.958333333333329</v>
      </c>
      <c r="W6" s="3">
        <f>[2]Novembro!$E$26</f>
        <v>81.958333333333329</v>
      </c>
      <c r="X6" s="3">
        <f>[2]Novembro!$E$27</f>
        <v>75.416666666666671</v>
      </c>
      <c r="Y6" s="3">
        <f>[2]Novembro!$E$28</f>
        <v>67.458333333333329</v>
      </c>
      <c r="Z6" s="3">
        <f>[2]Novembro!$E$29</f>
        <v>60.5</v>
      </c>
      <c r="AA6" s="3">
        <f>[2]Novembro!$E$30</f>
        <v>59.125</v>
      </c>
      <c r="AB6" s="3">
        <f>[2]Novembro!$E$31</f>
        <v>60.041666666666664</v>
      </c>
      <c r="AC6" s="3">
        <f>[2]Novembro!$E$32</f>
        <v>62.875</v>
      </c>
      <c r="AD6" s="3">
        <f>[2]Novembro!$E$33</f>
        <v>59.708333333333336</v>
      </c>
      <c r="AE6" s="3">
        <f>[2]Novembro!$E$34</f>
        <v>62.208333333333336</v>
      </c>
      <c r="AF6" s="16">
        <f t="shared" si="1"/>
        <v>70.19583333333334</v>
      </c>
    </row>
    <row r="7" spans="1:33" ht="17.100000000000001" customHeight="1" x14ac:dyDescent="0.2">
      <c r="A7" s="9" t="s">
        <v>1</v>
      </c>
      <c r="B7" s="3">
        <f>[3]Novembro!$E$5</f>
        <v>58.75</v>
      </c>
      <c r="C7" s="3">
        <f>[3]Novembro!$E$6</f>
        <v>50.375</v>
      </c>
      <c r="D7" s="3">
        <f>[3]Novembro!$E$7</f>
        <v>52.25</v>
      </c>
      <c r="E7" s="3">
        <f>[3]Novembro!$E$8</f>
        <v>50.208333333333336</v>
      </c>
      <c r="F7" s="3">
        <f>[3]Novembro!$E$9</f>
        <v>59.166666666666664</v>
      </c>
      <c r="G7" s="3">
        <f>[3]Novembro!$E$10</f>
        <v>77.166666666666671</v>
      </c>
      <c r="H7" s="3">
        <f>[3]Novembro!$E$11</f>
        <v>74.708333333333329</v>
      </c>
      <c r="I7" s="3">
        <f>[3]Novembro!$E$12</f>
        <v>67.125</v>
      </c>
      <c r="J7" s="3">
        <f>[3]Novembro!$E$13</f>
        <v>62</v>
      </c>
      <c r="K7" s="3">
        <f>[3]Novembro!$E$14</f>
        <v>65.958333333333329</v>
      </c>
      <c r="L7" s="3">
        <f>[3]Novembro!$E$15</f>
        <v>65.791666666666671</v>
      </c>
      <c r="M7" s="3">
        <f>[3]Novembro!$E$16</f>
        <v>64.5</v>
      </c>
      <c r="N7" s="3">
        <f>[3]Novembro!$E$17</f>
        <v>65.041666666666671</v>
      </c>
      <c r="O7" s="3">
        <f>[3]Novembro!$E$18</f>
        <v>87.583333333333329</v>
      </c>
      <c r="P7" s="3">
        <f>[3]Novembro!$E$19</f>
        <v>73.916666666666671</v>
      </c>
      <c r="Q7" s="3">
        <f>[3]Novembro!$E$20</f>
        <v>64.125</v>
      </c>
      <c r="R7" s="3">
        <f>[3]Novembro!$E$21</f>
        <v>62.833333333333336</v>
      </c>
      <c r="S7" s="3">
        <f>[3]Novembro!$E$22</f>
        <v>57.791666666666664</v>
      </c>
      <c r="T7" s="3">
        <f>[3]Novembro!$E$23</f>
        <v>51.875</v>
      </c>
      <c r="U7" s="3">
        <f>[3]Novembro!$E$24</f>
        <v>50.666666666666664</v>
      </c>
      <c r="V7" s="3">
        <f>[3]Novembro!$E$25</f>
        <v>66.041666666666671</v>
      </c>
      <c r="W7" s="3">
        <f>[3]Novembro!$E$26</f>
        <v>71.208333333333329</v>
      </c>
      <c r="X7" s="3">
        <f>[3]Novembro!$E$27</f>
        <v>67.5</v>
      </c>
      <c r="Y7" s="3">
        <f>[3]Novembro!$E$28</f>
        <v>66.875</v>
      </c>
      <c r="Z7" s="3">
        <f>[3]Novembro!$E$29</f>
        <v>63.583333333333336</v>
      </c>
      <c r="AA7" s="3">
        <f>[3]Novembro!$E$30</f>
        <v>53.916666666666664</v>
      </c>
      <c r="AB7" s="3">
        <f>[3]Novembro!$E$31</f>
        <v>49.875</v>
      </c>
      <c r="AC7" s="3">
        <f>[3]Novembro!$E$32</f>
        <v>52.541666666666664</v>
      </c>
      <c r="AD7" s="3">
        <f>[3]Novembro!$E$33</f>
        <v>53.916666666666664</v>
      </c>
      <c r="AE7" s="3">
        <f>[3]Novembro!$E$34</f>
        <v>59.958333333333336</v>
      </c>
      <c r="AF7" s="16">
        <f t="shared" si="1"/>
        <v>62.241666666666667</v>
      </c>
    </row>
    <row r="8" spans="1:33" ht="17.100000000000001" customHeight="1" x14ac:dyDescent="0.2">
      <c r="A8" s="9" t="s">
        <v>49</v>
      </c>
      <c r="B8" s="3">
        <f>[4]Novembro!$E$5</f>
        <v>63.75</v>
      </c>
      <c r="C8" s="3">
        <f>[4]Novembro!$E$6</f>
        <v>54.791666666666664</v>
      </c>
      <c r="D8" s="3">
        <f>[4]Novembro!$E$7</f>
        <v>55.958333333333336</v>
      </c>
      <c r="E8" s="3">
        <f>[4]Novembro!$E$8</f>
        <v>54.375</v>
      </c>
      <c r="F8" s="3">
        <f>[4]Novembro!$E$9</f>
        <v>75.125</v>
      </c>
      <c r="G8" s="3">
        <f>[4]Novembro!$E$10</f>
        <v>87.375</v>
      </c>
      <c r="H8" s="3">
        <f>[4]Novembro!$E$11</f>
        <v>74.666666666666671</v>
      </c>
      <c r="I8" s="3">
        <f>[4]Novembro!$E$12</f>
        <v>69</v>
      </c>
      <c r="J8" s="3">
        <f>[4]Novembro!$E$13</f>
        <v>59.625</v>
      </c>
      <c r="K8" s="3">
        <f>[4]Novembro!$E$14</f>
        <v>74.583333333333329</v>
      </c>
      <c r="L8" s="3">
        <f>[4]Novembro!$E$15</f>
        <v>81.458333333333329</v>
      </c>
      <c r="M8" s="3">
        <f>[4]Novembro!$E$16</f>
        <v>73.583333333333329</v>
      </c>
      <c r="N8" s="3">
        <f>[4]Novembro!$E$17</f>
        <v>71.916666666666671</v>
      </c>
      <c r="O8" s="3">
        <f>[4]Novembro!$E$18</f>
        <v>89.583333333333329</v>
      </c>
      <c r="P8" s="3">
        <f>[4]Novembro!$E$19</f>
        <v>77.708333333333329</v>
      </c>
      <c r="Q8" s="3">
        <f>[4]Novembro!$E$20</f>
        <v>70.041666666666671</v>
      </c>
      <c r="R8" s="3">
        <f>[4]Novembro!$E$21</f>
        <v>69</v>
      </c>
      <c r="S8" s="3">
        <f>[4]Novembro!$E$22</f>
        <v>65.5</v>
      </c>
      <c r="T8" s="3">
        <f>[4]Novembro!$E$23</f>
        <v>56.333333333333336</v>
      </c>
      <c r="U8" s="3">
        <f>[4]Novembro!$E$24</f>
        <v>50.541666666666664</v>
      </c>
      <c r="V8" s="3">
        <f>[4]Novembro!$E$25</f>
        <v>69.791666666666671</v>
      </c>
      <c r="W8" s="3">
        <f>[4]Novembro!$E$26</f>
        <v>80.166666666666671</v>
      </c>
      <c r="X8" s="3">
        <f>[4]Novembro!$E$27</f>
        <v>70.875</v>
      </c>
      <c r="Y8" s="3">
        <f>[4]Novembro!$E$28</f>
        <v>65.958333333333329</v>
      </c>
      <c r="Z8" s="3">
        <f>[4]Novembro!$E$29</f>
        <v>61.833333333333336</v>
      </c>
      <c r="AA8" s="3">
        <f>[4]Novembro!$E$30</f>
        <v>60.625</v>
      </c>
      <c r="AB8" s="3">
        <f>[4]Novembro!$E$31</f>
        <v>62.041666666666664</v>
      </c>
      <c r="AC8" s="3">
        <f>[4]Novembro!$E$32</f>
        <v>58.208333333333336</v>
      </c>
      <c r="AD8" s="3">
        <f>[4]Novembro!$E$33</f>
        <v>62.333333333333336</v>
      </c>
      <c r="AE8" s="3">
        <f>[4]Novembro!$E$34</f>
        <v>64.041666666666671</v>
      </c>
      <c r="AF8" s="16">
        <f t="shared" si="1"/>
        <v>67.69305555555556</v>
      </c>
    </row>
    <row r="9" spans="1:33" ht="17.100000000000001" customHeight="1" x14ac:dyDescent="0.2">
      <c r="A9" s="9" t="s">
        <v>2</v>
      </c>
      <c r="B9" s="3">
        <f>[5]Novembro!$E$5</f>
        <v>59.791666666666664</v>
      </c>
      <c r="C9" s="3">
        <f>[5]Novembro!$E$6</f>
        <v>45.333333333333336</v>
      </c>
      <c r="D9" s="3">
        <f>[5]Novembro!$E$7</f>
        <v>49.416666666666664</v>
      </c>
      <c r="E9" s="3">
        <f>[5]Novembro!$E$8</f>
        <v>43.083333333333336</v>
      </c>
      <c r="F9" s="3">
        <f>[5]Novembro!$E$9</f>
        <v>51.708333333333336</v>
      </c>
      <c r="G9" s="3">
        <f>[5]Novembro!$E$10</f>
        <v>71.416666666666671</v>
      </c>
      <c r="H9" s="3">
        <f>[5]Novembro!$E$11</f>
        <v>76.458333333333329</v>
      </c>
      <c r="I9" s="3">
        <f>[5]Novembro!$E$12</f>
        <v>65.666666666666671</v>
      </c>
      <c r="J9" s="3">
        <f>[5]Novembro!$E$13</f>
        <v>58.875</v>
      </c>
      <c r="K9" s="3">
        <f>[5]Novembro!$E$14</f>
        <v>59.416666666666664</v>
      </c>
      <c r="L9" s="3">
        <f>[5]Novembro!$E$15</f>
        <v>62.291666666666664</v>
      </c>
      <c r="M9" s="3">
        <f>[5]Novembro!$E$16</f>
        <v>63.333333333333336</v>
      </c>
      <c r="N9" s="3">
        <f>[5]Novembro!$E$17</f>
        <v>69.208333333333329</v>
      </c>
      <c r="O9" s="3">
        <f>[5]Novembro!$E$18</f>
        <v>85.375</v>
      </c>
      <c r="P9" s="3">
        <f>[5]Novembro!$E$19</f>
        <v>75.791666666666671</v>
      </c>
      <c r="Q9" s="3">
        <f>[5]Novembro!$E$20</f>
        <v>64</v>
      </c>
      <c r="R9" s="3">
        <f>[5]Novembro!$E$21</f>
        <v>57.333333333333336</v>
      </c>
      <c r="S9" s="3">
        <f>[5]Novembro!$E$22</f>
        <v>49.875</v>
      </c>
      <c r="T9" s="3">
        <f>[5]Novembro!$E$23</f>
        <v>45.083333333333336</v>
      </c>
      <c r="U9" s="3">
        <f>[5]Novembro!$E$24</f>
        <v>41.833333333333336</v>
      </c>
      <c r="V9" s="3">
        <f>[5]Novembro!$E$25</f>
        <v>57.083333333333336</v>
      </c>
      <c r="W9" s="3">
        <f>[5]Novembro!$E$26</f>
        <v>77.791666666666671</v>
      </c>
      <c r="X9" s="3">
        <f>[5]Novembro!$E$27</f>
        <v>68.375</v>
      </c>
      <c r="Y9" s="3">
        <f>[5]Novembro!$E$28</f>
        <v>59.166666666666664</v>
      </c>
      <c r="Z9" s="3">
        <f>[5]Novembro!$E$29</f>
        <v>48</v>
      </c>
      <c r="AA9" s="3">
        <f>[5]Novembro!$E$30</f>
        <v>45.291666666666664</v>
      </c>
      <c r="AB9" s="3">
        <f>[5]Novembro!$E$31</f>
        <v>43.125</v>
      </c>
      <c r="AC9" s="3">
        <f>[5]Novembro!$E$32</f>
        <v>52.125</v>
      </c>
      <c r="AD9" s="3">
        <f>[5]Novembro!$E$33</f>
        <v>47.75</v>
      </c>
      <c r="AE9" s="3">
        <f>[5]Novembro!$E$34</f>
        <v>49.625</v>
      </c>
      <c r="AF9" s="16">
        <f t="shared" si="1"/>
        <v>58.12083333333333</v>
      </c>
    </row>
    <row r="10" spans="1:33" ht="17.100000000000001" customHeight="1" x14ac:dyDescent="0.2">
      <c r="A10" s="9" t="s">
        <v>3</v>
      </c>
      <c r="B10" s="3">
        <f>[6]Novembro!$E$5</f>
        <v>60.125</v>
      </c>
      <c r="C10" s="3">
        <f>[6]Novembro!$E$6</f>
        <v>50.333333333333336</v>
      </c>
      <c r="D10" s="3">
        <f>[6]Novembro!$E$7</f>
        <v>51.166666666666664</v>
      </c>
      <c r="E10" s="3">
        <f>[6]Novembro!$E$8</f>
        <v>48.791666666666664</v>
      </c>
      <c r="F10" s="3">
        <f>[6]Novembro!$E$9</f>
        <v>55.416666666666664</v>
      </c>
      <c r="G10" s="3">
        <f>[6]Novembro!$E$10</f>
        <v>63.583333333333336</v>
      </c>
      <c r="H10" s="3">
        <f>[6]Novembro!$E$11</f>
        <v>78.75</v>
      </c>
      <c r="I10" s="3">
        <f>[6]Novembro!$E$12</f>
        <v>66.625</v>
      </c>
      <c r="J10" s="3">
        <f>[6]Novembro!$E$13</f>
        <v>62</v>
      </c>
      <c r="K10" s="3">
        <f>[6]Novembro!$E$14</f>
        <v>62.625</v>
      </c>
      <c r="L10" s="3">
        <f>[6]Novembro!$E$15</f>
        <v>60.625</v>
      </c>
      <c r="M10" s="3">
        <f>[6]Novembro!$E$16</f>
        <v>55.625</v>
      </c>
      <c r="N10" s="3">
        <f>[6]Novembro!$E$17</f>
        <v>67.25</v>
      </c>
      <c r="O10" s="3">
        <f>[6]Novembro!$E$18</f>
        <v>80.791666666666671</v>
      </c>
      <c r="P10" s="3">
        <f>[6]Novembro!$E$19</f>
        <v>81.041666666666671</v>
      </c>
      <c r="Q10" s="3">
        <f>[6]Novembro!$E$20</f>
        <v>69.958333333333329</v>
      </c>
      <c r="R10" s="3">
        <f>[6]Novembro!$E$21</f>
        <v>57.416666666666664</v>
      </c>
      <c r="S10" s="3">
        <f>[6]Novembro!$E$22</f>
        <v>56.75</v>
      </c>
      <c r="T10" s="3">
        <f>[6]Novembro!$E$23</f>
        <v>47.958333333333336</v>
      </c>
      <c r="U10" s="3">
        <f>[6]Novembro!$E$24</f>
        <v>46.833333333333336</v>
      </c>
      <c r="V10" s="3">
        <f>[6]Novembro!$E$25</f>
        <v>69.5</v>
      </c>
      <c r="W10" s="3">
        <f>[6]Novembro!$E$26</f>
        <v>79.208333333333329</v>
      </c>
      <c r="X10" s="3">
        <f>[6]Novembro!$E$27</f>
        <v>63.166666666666664</v>
      </c>
      <c r="Y10" s="3">
        <f>[6]Novembro!$E$28</f>
        <v>60.541666666666664</v>
      </c>
      <c r="Z10" s="3">
        <f>[6]Novembro!$E$29</f>
        <v>53.166666666666664</v>
      </c>
      <c r="AA10" s="3">
        <f>[6]Novembro!$E$30</f>
        <v>51.125</v>
      </c>
      <c r="AB10" s="3">
        <f>[6]Novembro!$E$31</f>
        <v>59.541666666666664</v>
      </c>
      <c r="AC10" s="3">
        <f>[6]Novembro!$E$32</f>
        <v>61.333333333333336</v>
      </c>
      <c r="AD10" s="3">
        <f>[6]Novembro!$E$33</f>
        <v>64.291666666666671</v>
      </c>
      <c r="AE10" s="3">
        <f>[6]Novembro!$E$34</f>
        <v>64.291666666666671</v>
      </c>
      <c r="AF10" s="16">
        <f t="shared" si="1"/>
        <v>61.661111111111119</v>
      </c>
    </row>
    <row r="11" spans="1:33" ht="17.100000000000001" customHeight="1" x14ac:dyDescent="0.2">
      <c r="A11" s="9" t="s">
        <v>4</v>
      </c>
      <c r="B11" s="3">
        <f>[7]Novembro!$E$5</f>
        <v>72</v>
      </c>
      <c r="C11" s="3">
        <f>[7]Novembro!$E$6</f>
        <v>57.458333333333336</v>
      </c>
      <c r="D11" s="3">
        <f>[7]Novembro!$E$7</f>
        <v>54.125</v>
      </c>
      <c r="E11" s="3">
        <f>[7]Novembro!$E$8</f>
        <v>53.166666666666664</v>
      </c>
      <c r="F11" s="3">
        <f>[7]Novembro!$E$9</f>
        <v>56.875</v>
      </c>
      <c r="G11" s="3">
        <f>[7]Novembro!$E$10</f>
        <v>65.782608695652172</v>
      </c>
      <c r="H11" s="3">
        <f>[7]Novembro!$E$11</f>
        <v>81.88</v>
      </c>
      <c r="I11" s="3">
        <f>[7]Novembro!$E$12</f>
        <v>73.541666666666671</v>
      </c>
      <c r="J11" s="3">
        <f>[7]Novembro!$E$13</f>
        <v>71.041666666666671</v>
      </c>
      <c r="K11" s="3">
        <f>[7]Novembro!$E$14</f>
        <v>66.75</v>
      </c>
      <c r="L11" s="3">
        <f>[7]Novembro!$E$15</f>
        <v>62.166666666666664</v>
      </c>
      <c r="M11" s="3">
        <f>[7]Novembro!$E$16</f>
        <v>64.625</v>
      </c>
      <c r="N11" s="3">
        <f>[7]Novembro!$E$17</f>
        <v>75.541666666666671</v>
      </c>
      <c r="O11" s="3">
        <f>[7]Novembro!$E$18</f>
        <v>84.166666666666671</v>
      </c>
      <c r="P11" s="3">
        <f>[7]Novembro!$E$19</f>
        <v>87.625</v>
      </c>
      <c r="Q11" s="3">
        <f>[7]Novembro!$E$20</f>
        <v>69.958333333333329</v>
      </c>
      <c r="R11" s="3">
        <f>[7]Novembro!$E$21</f>
        <v>57.416666666666664</v>
      </c>
      <c r="S11" s="3">
        <f>[7]Novembro!$E$22</f>
        <v>54.625</v>
      </c>
      <c r="T11" s="3">
        <f>[7]Novembro!$E$23</f>
        <v>52.375</v>
      </c>
      <c r="U11" s="3">
        <f>[7]Novembro!$E$24</f>
        <v>48.291666666666664</v>
      </c>
      <c r="V11" s="3">
        <f>[7]Novembro!$E$25</f>
        <v>70.041666666666671</v>
      </c>
      <c r="W11" s="3">
        <f>[7]Novembro!$E$26</f>
        <v>80.208333333333329</v>
      </c>
      <c r="X11" s="3">
        <f>[7]Novembro!$E$27</f>
        <v>67.583333333333329</v>
      </c>
      <c r="Y11" s="3">
        <f>[7]Novembro!$E$28</f>
        <v>54.625</v>
      </c>
      <c r="Z11" s="3">
        <f>[7]Novembro!$E$29</f>
        <v>46.25</v>
      </c>
      <c r="AA11" s="3">
        <f>[7]Novembro!$E$30</f>
        <v>44.416666666666664</v>
      </c>
      <c r="AB11" s="3">
        <f>[7]Novembro!$E$31</f>
        <v>62.375</v>
      </c>
      <c r="AC11" s="3">
        <f>[7]Novembro!$E$32</f>
        <v>71.625</v>
      </c>
      <c r="AD11" s="3">
        <f>[7]Novembro!$E$33</f>
        <v>62.375</v>
      </c>
      <c r="AE11" s="3">
        <f>[7]Novembro!$E$34</f>
        <v>68.083333333333329</v>
      </c>
      <c r="AF11" s="16">
        <f t="shared" si="1"/>
        <v>64.566531400966184</v>
      </c>
    </row>
    <row r="12" spans="1:33" ht="17.100000000000001" customHeight="1" x14ac:dyDescent="0.2">
      <c r="A12" s="9" t="s">
        <v>5</v>
      </c>
      <c r="B12" s="3">
        <f>[8]Novembro!$E$5</f>
        <v>49.75</v>
      </c>
      <c r="C12" s="3">
        <f>[8]Novembro!$E$6</f>
        <v>41.375</v>
      </c>
      <c r="D12" s="3">
        <f>[8]Novembro!$E$7</f>
        <v>41.166666666666664</v>
      </c>
      <c r="E12" s="3">
        <f>[8]Novembro!$E$8</f>
        <v>56.916666666666664</v>
      </c>
      <c r="F12" s="3">
        <f>[8]Novembro!$E$9</f>
        <v>61.375</v>
      </c>
      <c r="G12" s="3">
        <f>[8]Novembro!$E$10</f>
        <v>65.833333333333329</v>
      </c>
      <c r="H12" s="3">
        <f>[8]Novembro!$E$11</f>
        <v>66.833333333333329</v>
      </c>
      <c r="I12" s="3">
        <f>[8]Novembro!$E$12</f>
        <v>62.375</v>
      </c>
      <c r="J12" s="3">
        <f>[8]Novembro!$E$13</f>
        <v>57.583333333333336</v>
      </c>
      <c r="K12" s="3">
        <f>[8]Novembro!$E$14</f>
        <v>57.75</v>
      </c>
      <c r="L12" s="3">
        <f>[8]Novembro!$E$15</f>
        <v>61.041666666666664</v>
      </c>
      <c r="M12" s="3">
        <f>[8]Novembro!$E$16</f>
        <v>63.5</v>
      </c>
      <c r="N12" s="3">
        <f>[8]Novembro!$E$17</f>
        <v>61.666666666666664</v>
      </c>
      <c r="O12" s="3">
        <f>[8]Novembro!$E$18</f>
        <v>68.708333333333329</v>
      </c>
      <c r="P12" s="3">
        <f>[8]Novembro!$E$19</f>
        <v>67.5</v>
      </c>
      <c r="Q12" s="3">
        <f>[8]Novembro!$E$20</f>
        <v>51.958333333333336</v>
      </c>
      <c r="R12" s="3">
        <f>[8]Novembro!$E$21</f>
        <v>54.541666666666664</v>
      </c>
      <c r="S12" s="3">
        <f>[8]Novembro!$E$22</f>
        <v>48</v>
      </c>
      <c r="T12" s="3">
        <f>[8]Novembro!$E$23</f>
        <v>47.791666666666664</v>
      </c>
      <c r="U12" s="3">
        <f>[8]Novembro!$E$24</f>
        <v>59.125</v>
      </c>
      <c r="V12" s="3">
        <f>[8]Novembro!$E$25</f>
        <v>60.541666666666664</v>
      </c>
      <c r="W12" s="3">
        <f>[8]Novembro!$E$26</f>
        <v>58.208333333333336</v>
      </c>
      <c r="X12" s="3">
        <f>[8]Novembro!$E$27</f>
        <v>54.833333333333336</v>
      </c>
      <c r="Y12" s="3">
        <f>[8]Novembro!$E$28</f>
        <v>47.5</v>
      </c>
      <c r="Z12" s="3">
        <f>[8]Novembro!$E$29</f>
        <v>54.75</v>
      </c>
      <c r="AA12" s="3">
        <f>[8]Novembro!$E$30</f>
        <v>57.5</v>
      </c>
      <c r="AB12" s="3">
        <f>[8]Novembro!$E$31</f>
        <v>57.125</v>
      </c>
      <c r="AC12" s="3">
        <f>[8]Novembro!$E$32</f>
        <v>56.458333333333336</v>
      </c>
      <c r="AD12" s="3">
        <f>[8]Novembro!$E$33</f>
        <v>55.708333333333336</v>
      </c>
      <c r="AE12" s="3">
        <f>[8]Novembro!$E$34</f>
        <v>58.666666666666664</v>
      </c>
      <c r="AF12" s="16">
        <f t="shared" si="1"/>
        <v>56.86944444444444</v>
      </c>
    </row>
    <row r="13" spans="1:33" ht="17.100000000000001" customHeight="1" x14ac:dyDescent="0.2">
      <c r="A13" s="9" t="s">
        <v>6</v>
      </c>
      <c r="B13" s="3">
        <f>[9]Novembro!$E$5</f>
        <v>65.454545454545453</v>
      </c>
      <c r="C13" s="3">
        <f>[9]Novembro!$E$6</f>
        <v>52.208333333333336</v>
      </c>
      <c r="D13" s="3">
        <f>[9]Novembro!$E$7</f>
        <v>56.75</v>
      </c>
      <c r="E13" s="3">
        <f>[9]Novembro!$E$8</f>
        <v>62.916666666666664</v>
      </c>
      <c r="F13" s="3">
        <f>[9]Novembro!$E$9</f>
        <v>64.75</v>
      </c>
      <c r="G13" s="3">
        <f>[9]Novembro!$E$10</f>
        <v>70.650000000000006</v>
      </c>
      <c r="H13" s="3">
        <f>[9]Novembro!$E$11</f>
        <v>61.5</v>
      </c>
      <c r="I13" s="3">
        <f>[9]Novembro!$E$12</f>
        <v>65.904761904761898</v>
      </c>
      <c r="J13" s="3">
        <f>[9]Novembro!$E$13</f>
        <v>66.38095238095238</v>
      </c>
      <c r="K13" s="3">
        <f>[9]Novembro!$E$14</f>
        <v>64.523809523809518</v>
      </c>
      <c r="L13" s="3">
        <f>[9]Novembro!$E$15</f>
        <v>66.5</v>
      </c>
      <c r="M13" s="3">
        <f>[9]Novembro!$E$16</f>
        <v>68.857142857142861</v>
      </c>
      <c r="N13" s="3">
        <f>[9]Novembro!$E$17</f>
        <v>76.045454545454547</v>
      </c>
      <c r="O13" s="3">
        <f>[9]Novembro!$E$18</f>
        <v>81</v>
      </c>
      <c r="P13" s="3">
        <f>[9]Novembro!$E$19</f>
        <v>65.75</v>
      </c>
      <c r="Q13" s="3">
        <f>[9]Novembro!$E$20</f>
        <v>66.875</v>
      </c>
      <c r="R13" s="3">
        <f>[9]Novembro!$E$21</f>
        <v>62.826086956521742</v>
      </c>
      <c r="S13" s="3">
        <f>[9]Novembro!$E$22</f>
        <v>63.958333333333336</v>
      </c>
      <c r="T13" s="3">
        <f>[9]Novembro!$E$23</f>
        <v>61.583333333333336</v>
      </c>
      <c r="U13" s="3">
        <f>[9]Novembro!$E$24</f>
        <v>62.833333333333336</v>
      </c>
      <c r="V13" s="3">
        <f>[9]Novembro!$E$25</f>
        <v>63.555555555555557</v>
      </c>
      <c r="W13" s="3">
        <f>[9]Novembro!$E$26</f>
        <v>71.357142857142861</v>
      </c>
      <c r="X13" s="3">
        <f>[9]Novembro!$E$27</f>
        <v>73.521739130434781</v>
      </c>
      <c r="Y13" s="3">
        <f>[9]Novembro!$E$28</f>
        <v>62.666666666666664</v>
      </c>
      <c r="Z13" s="3">
        <f>[9]Novembro!$E$29</f>
        <v>66.047619047619051</v>
      </c>
      <c r="AA13" s="3">
        <f>[9]Novembro!$E$30</f>
        <v>66.913043478260875</v>
      </c>
      <c r="AB13" s="3">
        <f>[9]Novembro!$E$31</f>
        <v>66.826086956521735</v>
      </c>
      <c r="AC13" s="3">
        <f>[9]Novembro!$E$32</f>
        <v>69.083333333333329</v>
      </c>
      <c r="AD13" s="3">
        <f>[9]Novembro!$E$33</f>
        <v>64.647058823529406</v>
      </c>
      <c r="AE13" s="3">
        <f>[9]Novembro!$E$34</f>
        <v>66.72</v>
      </c>
      <c r="AF13" s="16">
        <f t="shared" si="1"/>
        <v>65.953533315741751</v>
      </c>
    </row>
    <row r="14" spans="1:33" ht="17.100000000000001" customHeight="1" x14ac:dyDescent="0.2">
      <c r="A14" s="9" t="s">
        <v>7</v>
      </c>
      <c r="B14" s="3">
        <f>[10]Novembro!$E$5</f>
        <v>58.75</v>
      </c>
      <c r="C14" s="3">
        <f>[10]Novembro!$E$6</f>
        <v>54.625</v>
      </c>
      <c r="D14" s="3">
        <f>[10]Novembro!$E$7</f>
        <v>50.791666666666664</v>
      </c>
      <c r="E14" s="3">
        <f>[10]Novembro!$E$8</f>
        <v>49.625</v>
      </c>
      <c r="F14" s="3">
        <f>[10]Novembro!$E$9</f>
        <v>53.791666666666664</v>
      </c>
      <c r="G14" s="3">
        <f>[10]Novembro!$E$10</f>
        <v>87.958333333333329</v>
      </c>
      <c r="H14" s="3">
        <f>[10]Novembro!$E$11</f>
        <v>81.583333333333329</v>
      </c>
      <c r="I14" s="3">
        <f>[10]Novembro!$E$12</f>
        <v>67.875</v>
      </c>
      <c r="J14" s="3">
        <f>[10]Novembro!$E$13</f>
        <v>55.541666666666664</v>
      </c>
      <c r="K14" s="3">
        <f>[10]Novembro!$E$14</f>
        <v>66.583333333333329</v>
      </c>
      <c r="L14" s="3">
        <f>[10]Novembro!$E$15</f>
        <v>68.541666666666671</v>
      </c>
      <c r="M14" s="3">
        <f>[10]Novembro!$E$16</f>
        <v>61.5</v>
      </c>
      <c r="N14" s="3">
        <f>[10]Novembro!$E$17</f>
        <v>77.333333333333329</v>
      </c>
      <c r="O14" s="3">
        <f>[10]Novembro!$E$18</f>
        <v>95.291666666666671</v>
      </c>
      <c r="P14" s="3">
        <f>[10]Novembro!$E$19</f>
        <v>82.583333333333329</v>
      </c>
      <c r="Q14" s="3">
        <f>[10]Novembro!$E$20</f>
        <v>76.666666666666671</v>
      </c>
      <c r="R14" s="3">
        <f>[10]Novembro!$E$21</f>
        <v>67.75</v>
      </c>
      <c r="S14" s="3">
        <f>[10]Novembro!$E$22</f>
        <v>57.125</v>
      </c>
      <c r="T14" s="3">
        <f>[10]Novembro!$E$23</f>
        <v>49.583333333333336</v>
      </c>
      <c r="U14" s="3">
        <f>[10]Novembro!$E$24</f>
        <v>53.291666666666664</v>
      </c>
      <c r="V14" s="3">
        <f>[10]Novembro!$E$25</f>
        <v>63.375</v>
      </c>
      <c r="W14" s="3">
        <f>[10]Novembro!$E$26</f>
        <v>78.625</v>
      </c>
      <c r="X14" s="3">
        <f>[10]Novembro!$E$27</f>
        <v>74.541666666666671</v>
      </c>
      <c r="Y14" s="3">
        <f>[10]Novembro!$E$28</f>
        <v>54.833333333333336</v>
      </c>
      <c r="Z14" s="3">
        <f>[10]Novembro!$E$29</f>
        <v>47.541666666666664</v>
      </c>
      <c r="AA14" s="3">
        <f>[10]Novembro!$E$30</f>
        <v>46.416666666666664</v>
      </c>
      <c r="AB14" s="3">
        <f>[10]Novembro!$E$31</f>
        <v>51.541666666666664</v>
      </c>
      <c r="AC14" s="3">
        <f>[10]Novembro!$E$32</f>
        <v>54.916666666666664</v>
      </c>
      <c r="AD14" s="3">
        <f>[10]Novembro!$E$33</f>
        <v>55.291666666666664</v>
      </c>
      <c r="AE14" s="3">
        <f>[10]Novembro!$E$34</f>
        <v>54.875</v>
      </c>
      <c r="AF14" s="16">
        <f t="shared" si="1"/>
        <v>63.291666666666679</v>
      </c>
    </row>
    <row r="15" spans="1:33" ht="17.100000000000001" customHeight="1" x14ac:dyDescent="0.2">
      <c r="A15" s="9" t="s">
        <v>8</v>
      </c>
      <c r="B15" s="3">
        <f>[11]Novembro!$E$5</f>
        <v>60.916666666666664</v>
      </c>
      <c r="C15" s="3">
        <f>[11]Novembro!$E$6</f>
        <v>55.958333333333336</v>
      </c>
      <c r="D15" s="3">
        <f>[11]Novembro!$E$7</f>
        <v>58</v>
      </c>
      <c r="E15" s="3">
        <f>[11]Novembro!$E$8</f>
        <v>57.958333333333336</v>
      </c>
      <c r="F15" s="3">
        <f>[11]Novembro!$E$9</f>
        <v>62.041666666666664</v>
      </c>
      <c r="G15" s="3">
        <f>[11]Novembro!$E$10</f>
        <v>90.041666666666671</v>
      </c>
      <c r="H15" s="3">
        <f>[11]Novembro!$E$11</f>
        <v>81.583333333333329</v>
      </c>
      <c r="I15" s="3">
        <f>[11]Novembro!$E$12</f>
        <v>70.958333333333329</v>
      </c>
      <c r="J15" s="3">
        <f>[11]Novembro!$E$13</f>
        <v>62.541666666666664</v>
      </c>
      <c r="K15" s="3">
        <f>[11]Novembro!$E$14</f>
        <v>66.125</v>
      </c>
      <c r="L15" s="3">
        <f>[11]Novembro!$E$15</f>
        <v>68.083333333333329</v>
      </c>
      <c r="M15" s="3">
        <f>[11]Novembro!$E$16</f>
        <v>68.458333333333329</v>
      </c>
      <c r="N15" s="3">
        <f>[11]Novembro!$E$17</f>
        <v>88.458333333333329</v>
      </c>
      <c r="O15" s="3">
        <f>[11]Novembro!$E$18</f>
        <v>92.666666666666671</v>
      </c>
      <c r="P15" s="3">
        <f>[11]Novembro!$E$19</f>
        <v>82.708333333333329</v>
      </c>
      <c r="Q15" s="3">
        <f>[11]Novembro!$E$20</f>
        <v>79.875</v>
      </c>
      <c r="R15" s="3">
        <f>[11]Novembro!$E$21</f>
        <v>70.708333333333329</v>
      </c>
      <c r="S15" s="3">
        <f>[11]Novembro!$E$22</f>
        <v>61.708333333333336</v>
      </c>
      <c r="T15" s="3">
        <f>[11]Novembro!$E$23</f>
        <v>56.791666666666664</v>
      </c>
      <c r="U15" s="3">
        <f>[11]Novembro!$E$24</f>
        <v>59.041666666666664</v>
      </c>
      <c r="V15" s="3">
        <f>[11]Novembro!$E$25</f>
        <v>74.375</v>
      </c>
      <c r="W15" s="3">
        <f>[11]Novembro!$E$26</f>
        <v>79.666666666666671</v>
      </c>
      <c r="X15" s="3">
        <f>[11]Novembro!$E$27</f>
        <v>78.125</v>
      </c>
      <c r="Y15" s="3">
        <f>[11]Novembro!$E$28</f>
        <v>65.25</v>
      </c>
      <c r="Z15" s="3">
        <f>[11]Novembro!$E$29</f>
        <v>59.458333333333336</v>
      </c>
      <c r="AA15" s="3">
        <f>[11]Novembro!$E$30</f>
        <v>58.625</v>
      </c>
      <c r="AB15" s="3">
        <f>[11]Novembro!$E$31</f>
        <v>60.708333333333336</v>
      </c>
      <c r="AC15" s="3">
        <f>[11]Novembro!$E$32</f>
        <v>62.583333333333336</v>
      </c>
      <c r="AD15" s="3">
        <f>[11]Novembro!$E$33</f>
        <v>63.875</v>
      </c>
      <c r="AE15" s="3">
        <f>[11]Novembro!$E$34</f>
        <v>66.833333333333329</v>
      </c>
      <c r="AF15" s="16">
        <f t="shared" si="1"/>
        <v>68.80416666666666</v>
      </c>
    </row>
    <row r="16" spans="1:33" ht="17.100000000000001" customHeight="1" x14ac:dyDescent="0.2">
      <c r="A16" s="9" t="s">
        <v>9</v>
      </c>
      <c r="B16" s="3">
        <f>[12]Novembro!$E$5</f>
        <v>57.833333333333336</v>
      </c>
      <c r="C16" s="3">
        <f>[12]Novembro!$E$6</f>
        <v>56.208333333333336</v>
      </c>
      <c r="D16" s="3">
        <f>[12]Novembro!$E$7</f>
        <v>52.75</v>
      </c>
      <c r="E16" s="3">
        <f>[12]Novembro!$E$8</f>
        <v>53.166666666666664</v>
      </c>
      <c r="F16" s="3">
        <f>[12]Novembro!$E$9</f>
        <v>49.833333333333336</v>
      </c>
      <c r="G16" s="3">
        <f>[12]Novembro!$E$10</f>
        <v>78.958333333333329</v>
      </c>
      <c r="H16" s="3">
        <f>[12]Novembro!$E$11</f>
        <v>76.333333333333329</v>
      </c>
      <c r="I16" s="3">
        <f>[12]Novembro!$E$12</f>
        <v>64.875</v>
      </c>
      <c r="J16" s="3">
        <f>[12]Novembro!$E$13</f>
        <v>56.541666666666664</v>
      </c>
      <c r="K16" s="3">
        <f>[12]Novembro!$E$14</f>
        <v>56.083333333333336</v>
      </c>
      <c r="L16" s="3">
        <f>[12]Novembro!$E$15</f>
        <v>56.75</v>
      </c>
      <c r="M16" s="3">
        <f>[12]Novembro!$E$16</f>
        <v>51.041666666666664</v>
      </c>
      <c r="N16" s="3">
        <f>[12]Novembro!$E$17</f>
        <v>77.958333333333329</v>
      </c>
      <c r="O16" s="3">
        <f>[12]Novembro!$E$18</f>
        <v>94.291666666666671</v>
      </c>
      <c r="P16" s="3">
        <f>[12]Novembro!$E$19</f>
        <v>79</v>
      </c>
      <c r="Q16" s="3">
        <f>[12]Novembro!$E$20</f>
        <v>74.666666666666671</v>
      </c>
      <c r="R16" s="3">
        <f>[12]Novembro!$E$21</f>
        <v>66.916666666666671</v>
      </c>
      <c r="S16" s="3">
        <f>[12]Novembro!$E$22</f>
        <v>54.75</v>
      </c>
      <c r="T16" s="3">
        <f>[12]Novembro!$E$23</f>
        <v>49.875</v>
      </c>
      <c r="U16" s="3">
        <f>[12]Novembro!$E$24</f>
        <v>52.583333333333336</v>
      </c>
      <c r="V16" s="3">
        <f>[12]Novembro!$E$25</f>
        <v>74.375</v>
      </c>
      <c r="W16" s="3">
        <f>[12]Novembro!$E$26</f>
        <v>79.666666666666671</v>
      </c>
      <c r="X16" s="3">
        <f>[12]Novembro!$E$27</f>
        <v>72.208333333333329</v>
      </c>
      <c r="Y16" s="3">
        <f>[12]Novembro!$E$28</f>
        <v>55.458333333333336</v>
      </c>
      <c r="Z16" s="3">
        <f>[12]Novembro!$E$29</f>
        <v>51</v>
      </c>
      <c r="AA16" s="3">
        <f>[12]Novembro!$E$30</f>
        <v>45.708333333333336</v>
      </c>
      <c r="AB16" s="3">
        <f>[12]Novembro!$E$31</f>
        <v>53.875</v>
      </c>
      <c r="AC16" s="3">
        <f>[12]Novembro!$E$32</f>
        <v>57.291666666666664</v>
      </c>
      <c r="AD16" s="3">
        <f>[12]Novembro!$E$33</f>
        <v>54.458333333333336</v>
      </c>
      <c r="AE16" s="3">
        <f>[12]Novembro!$E$34</f>
        <v>53.125</v>
      </c>
      <c r="AF16" s="16">
        <f t="shared" si="1"/>
        <v>61.919444444444444</v>
      </c>
    </row>
    <row r="17" spans="1:33" ht="17.100000000000001" customHeight="1" x14ac:dyDescent="0.2">
      <c r="A17" s="9" t="s">
        <v>50</v>
      </c>
      <c r="B17" s="3">
        <f>[13]Novembro!$E$5</f>
        <v>55.291666666666664</v>
      </c>
      <c r="C17" s="3">
        <f>[13]Novembro!$E$6</f>
        <v>45.5</v>
      </c>
      <c r="D17" s="3">
        <f>[13]Novembro!$E$7</f>
        <v>47.5</v>
      </c>
      <c r="E17" s="3">
        <f>[13]Novembro!$E$8</f>
        <v>45.958333333333336</v>
      </c>
      <c r="F17" s="3">
        <f>[13]Novembro!$E$9</f>
        <v>59.666666666666664</v>
      </c>
      <c r="G17" s="3">
        <f>[13]Novembro!$E$10</f>
        <v>69.958333333333329</v>
      </c>
      <c r="H17" s="3">
        <f>[13]Novembro!$E$11</f>
        <v>70.208333333333329</v>
      </c>
      <c r="I17" s="3">
        <f>[13]Novembro!$E$12</f>
        <v>63.75</v>
      </c>
      <c r="J17" s="3">
        <f>[13]Novembro!$E$13</f>
        <v>54.75</v>
      </c>
      <c r="K17" s="3">
        <f>[13]Novembro!$E$14</f>
        <v>63.166666666666664</v>
      </c>
      <c r="L17" s="3">
        <f>[13]Novembro!$E$15</f>
        <v>72.5</v>
      </c>
      <c r="M17" s="3">
        <f>[13]Novembro!$E$16</f>
        <v>63.875</v>
      </c>
      <c r="N17" s="3">
        <f>[13]Novembro!$E$17</f>
        <v>63.416666666666664</v>
      </c>
      <c r="O17" s="3">
        <f>[13]Novembro!$E$18</f>
        <v>90.125</v>
      </c>
      <c r="P17" s="3">
        <f>[13]Novembro!$E$19</f>
        <v>74.416666666666671</v>
      </c>
      <c r="Q17" s="3">
        <f>[13]Novembro!$E$20</f>
        <v>63.291666666666664</v>
      </c>
      <c r="R17" s="3">
        <f>[13]Novembro!$E$21</f>
        <v>60.791666666666664</v>
      </c>
      <c r="S17" s="3">
        <f>[13]Novembro!$E$22</f>
        <v>53.666666666666664</v>
      </c>
      <c r="T17" s="3">
        <f>[13]Novembro!$E$23</f>
        <v>46.625</v>
      </c>
      <c r="U17" s="3">
        <f>[13]Novembro!$E$24</f>
        <v>45.875</v>
      </c>
      <c r="V17" s="3">
        <f>[13]Novembro!$E$25</f>
        <v>65.333333333333329</v>
      </c>
      <c r="W17" s="3">
        <f>[13]Novembro!$E$26</f>
        <v>72.916666666666671</v>
      </c>
      <c r="X17" s="3">
        <f>[13]Novembro!$E$27</f>
        <v>66.916666666666671</v>
      </c>
      <c r="Y17" s="3">
        <f>[13]Novembro!$E$28</f>
        <v>60.5</v>
      </c>
      <c r="Z17" s="3">
        <f>[13]Novembro!$E$29</f>
        <v>57.291666666666664</v>
      </c>
      <c r="AA17" s="3">
        <f>[13]Novembro!$E$30</f>
        <v>50.833333333333336</v>
      </c>
      <c r="AB17" s="3">
        <f>[13]Novembro!$E$31</f>
        <v>48.208333333333336</v>
      </c>
      <c r="AC17" s="3">
        <f>[13]Novembro!$E$32</f>
        <v>49.291666666666664</v>
      </c>
      <c r="AD17" s="3">
        <f>[13]Novembro!$E$33</f>
        <v>49.333333333333336</v>
      </c>
      <c r="AE17" s="3">
        <f>[13]Novembro!$E$34</f>
        <v>59.875</v>
      </c>
      <c r="AF17" s="16">
        <f t="shared" si="1"/>
        <v>59.694444444444443</v>
      </c>
    </row>
    <row r="18" spans="1:33" ht="17.100000000000001" customHeight="1" x14ac:dyDescent="0.2">
      <c r="A18" s="9" t="s">
        <v>10</v>
      </c>
      <c r="B18" s="3">
        <f>[14]Novembro!$E$5</f>
        <v>59.833333333333336</v>
      </c>
      <c r="C18" s="3">
        <f>[14]Novembro!$E$6</f>
        <v>52.791666666666664</v>
      </c>
      <c r="D18" s="3">
        <f>[14]Novembro!$E$7</f>
        <v>54.541666666666664</v>
      </c>
      <c r="E18" s="3">
        <f>[14]Novembro!$E$8</f>
        <v>55.041666666666664</v>
      </c>
      <c r="F18" s="3">
        <f>[14]Novembro!$E$9</f>
        <v>52.791666666666664</v>
      </c>
      <c r="G18" s="3">
        <f>[14]Novembro!$E$10</f>
        <v>90.666666666666671</v>
      </c>
      <c r="H18" s="3">
        <f>[14]Novembro!$E$11</f>
        <v>78.708333333333329</v>
      </c>
      <c r="I18" s="3">
        <f>[14]Novembro!$E$12</f>
        <v>65.666666666666671</v>
      </c>
      <c r="J18" s="3">
        <f>[14]Novembro!$E$13</f>
        <v>53.25</v>
      </c>
      <c r="K18" s="3">
        <f>[14]Novembro!$E$14</f>
        <v>61.666666666666664</v>
      </c>
      <c r="L18" s="3">
        <f>[14]Novembro!$E$15</f>
        <v>67.041666666666671</v>
      </c>
      <c r="M18" s="3">
        <f>[14]Novembro!$E$16</f>
        <v>63.958333333333336</v>
      </c>
      <c r="N18" s="3">
        <f>[14]Novembro!$E$17</f>
        <v>82.666666666666671</v>
      </c>
      <c r="O18" s="3">
        <f>[14]Novembro!$E$18</f>
        <v>92.25</v>
      </c>
      <c r="P18" s="3">
        <f>[14]Novembro!$E$19</f>
        <v>82.791666666666671</v>
      </c>
      <c r="Q18" s="3">
        <f>[14]Novembro!$E$20</f>
        <v>77.5</v>
      </c>
      <c r="R18" s="3">
        <f>[14]Novembro!$E$21</f>
        <v>69.166666666666671</v>
      </c>
      <c r="S18" s="3">
        <f>[14]Novembro!$E$22</f>
        <v>61.5</v>
      </c>
      <c r="T18" s="3">
        <f>[14]Novembro!$E$23</f>
        <v>51.833333333333336</v>
      </c>
      <c r="U18" s="3">
        <f>[14]Novembro!$E$24</f>
        <v>52.958333333333336</v>
      </c>
      <c r="V18" s="3">
        <f>[14]Novembro!$E$25</f>
        <v>62.125</v>
      </c>
      <c r="W18" s="3">
        <f>[14]Novembro!$E$26</f>
        <v>78.708333333333329</v>
      </c>
      <c r="X18" s="3">
        <f>[14]Novembro!$E$27</f>
        <v>74.541666666666671</v>
      </c>
      <c r="Y18" s="3">
        <f>[14]Novembro!$E$28</f>
        <v>61.458333333333336</v>
      </c>
      <c r="Z18" s="3">
        <f>[14]Novembro!$E$29</f>
        <v>56.833333333333336</v>
      </c>
      <c r="AA18" s="3">
        <f>[14]Novembro!$E$30</f>
        <v>54.666666666666664</v>
      </c>
      <c r="AB18" s="3">
        <f>[14]Novembro!$E$31</f>
        <v>55.208333333333336</v>
      </c>
      <c r="AC18" s="3">
        <f>[14]Novembro!$E$32</f>
        <v>55.5</v>
      </c>
      <c r="AD18" s="3">
        <f>[14]Novembro!$E$33</f>
        <v>58.5</v>
      </c>
      <c r="AE18" s="3">
        <f>[14]Novembro!$E$34</f>
        <v>59.666666666666664</v>
      </c>
      <c r="AF18" s="16">
        <f t="shared" si="1"/>
        <v>64.794444444444437</v>
      </c>
    </row>
    <row r="19" spans="1:33" ht="17.100000000000001" customHeight="1" x14ac:dyDescent="0.2">
      <c r="A19" s="9" t="s">
        <v>11</v>
      </c>
      <c r="B19" s="3">
        <f>[15]Novembro!$E$5</f>
        <v>63.5</v>
      </c>
      <c r="C19" s="3">
        <f>[15]Novembro!$E$6</f>
        <v>55.291666666666664</v>
      </c>
      <c r="D19" s="3">
        <f>[15]Novembro!$E$7</f>
        <v>55.833333333333336</v>
      </c>
      <c r="E19" s="3">
        <f>[15]Novembro!$E$8</f>
        <v>57.375</v>
      </c>
      <c r="F19" s="3">
        <f>[15]Novembro!$E$9</f>
        <v>62.958333333333336</v>
      </c>
      <c r="G19" s="3">
        <f>[15]Novembro!$E$10</f>
        <v>85.541666666666671</v>
      </c>
      <c r="H19" s="3">
        <f>[15]Novembro!$E$11</f>
        <v>87.166666666666671</v>
      </c>
      <c r="I19" s="3">
        <f>[15]Novembro!$E$12</f>
        <v>75.041666666666671</v>
      </c>
      <c r="J19" s="3">
        <f>[15]Novembro!$E$13</f>
        <v>63.083333333333336</v>
      </c>
      <c r="K19" s="3">
        <f>[15]Novembro!$E$14</f>
        <v>75.958333333333329</v>
      </c>
      <c r="L19" s="3">
        <f>[15]Novembro!$E$15</f>
        <v>73.75</v>
      </c>
      <c r="M19" s="3">
        <f>[15]Novembro!$E$16</f>
        <v>61.125</v>
      </c>
      <c r="N19" s="3">
        <f>[15]Novembro!$E$17</f>
        <v>72.375</v>
      </c>
      <c r="O19" s="3">
        <f>[15]Novembro!$E$18</f>
        <v>96.541666666666671</v>
      </c>
      <c r="P19" s="3">
        <f>[15]Novembro!$E$19</f>
        <v>78.75</v>
      </c>
      <c r="Q19" s="3">
        <f>[15]Novembro!$E$20</f>
        <v>70.375</v>
      </c>
      <c r="R19" s="3">
        <f>[15]Novembro!$E$21</f>
        <v>69.583333333333329</v>
      </c>
      <c r="S19" s="3">
        <f>[15]Novembro!$E$22</f>
        <v>63</v>
      </c>
      <c r="T19" s="3">
        <f>[15]Novembro!$E$23</f>
        <v>57.458333333333336</v>
      </c>
      <c r="U19" s="3">
        <f>[15]Novembro!$E$24</f>
        <v>56.166666666666664</v>
      </c>
      <c r="V19" s="3">
        <f>[15]Novembro!$E$25</f>
        <v>69.541666666666671</v>
      </c>
      <c r="W19" s="3">
        <f>[15]Novembro!$E$26</f>
        <v>76.541666666666671</v>
      </c>
      <c r="X19" s="3">
        <f>[15]Novembro!$E$27</f>
        <v>74.208333333333329</v>
      </c>
      <c r="Y19" s="3">
        <f>[15]Novembro!$E$28</f>
        <v>64.833333333333329</v>
      </c>
      <c r="Z19" s="3">
        <f>[15]Novembro!$E$29</f>
        <v>59.625</v>
      </c>
      <c r="AA19" s="3">
        <f>[15]Novembro!$E$30</f>
        <v>56.125</v>
      </c>
      <c r="AB19" s="3">
        <f>[15]Novembro!$E$31</f>
        <v>57.25</v>
      </c>
      <c r="AC19" s="3">
        <f>[15]Novembro!$E$32</f>
        <v>58.833333333333336</v>
      </c>
      <c r="AD19" s="3">
        <f>[15]Novembro!$E$33</f>
        <v>60.166666666666664</v>
      </c>
      <c r="AE19" s="3">
        <f>[15]Novembro!$E$34</f>
        <v>61.041666666666664</v>
      </c>
      <c r="AF19" s="16">
        <f t="shared" si="1"/>
        <v>67.301388888888894</v>
      </c>
    </row>
    <row r="20" spans="1:33" ht="17.100000000000001" customHeight="1" x14ac:dyDescent="0.2">
      <c r="A20" s="9" t="s">
        <v>12</v>
      </c>
      <c r="B20" s="3">
        <f>[16]Novembro!$E$5</f>
        <v>57.583333333333336</v>
      </c>
      <c r="C20" s="3">
        <f>[16]Novembro!$E$6</f>
        <v>53.583333333333336</v>
      </c>
      <c r="D20" s="3">
        <f>[16]Novembro!$E$7</f>
        <v>53.833333333333336</v>
      </c>
      <c r="E20" s="3">
        <f>[16]Novembro!$E$8</f>
        <v>57.041666666666664</v>
      </c>
      <c r="F20" s="3">
        <f>[16]Novembro!$E$9</f>
        <v>63.958333333333336</v>
      </c>
      <c r="G20" s="3">
        <f>[16]Novembro!$E$10</f>
        <v>73.25</v>
      </c>
      <c r="H20" s="3">
        <f>[16]Novembro!$E$11</f>
        <v>73.166666666666671</v>
      </c>
      <c r="I20" s="3">
        <f>[16]Novembro!$E$12</f>
        <v>65.541666666666671</v>
      </c>
      <c r="J20" s="3">
        <f>[16]Novembro!$E$13</f>
        <v>63.833333333333336</v>
      </c>
      <c r="K20" s="3">
        <f>[16]Novembro!$E$14</f>
        <v>62.25</v>
      </c>
      <c r="L20" s="3">
        <f>[16]Novembro!$E$15</f>
        <v>62.625</v>
      </c>
      <c r="M20" s="3">
        <f>[16]Novembro!$E$16</f>
        <v>64.666666666666671</v>
      </c>
      <c r="N20" s="3">
        <f>[16]Novembro!$E$17</f>
        <v>66.5</v>
      </c>
      <c r="O20" s="3">
        <f>[16]Novembro!$E$18</f>
        <v>88.958333333333329</v>
      </c>
      <c r="P20" s="3">
        <f>[16]Novembro!$E$19</f>
        <v>71.75</v>
      </c>
      <c r="Q20" s="3">
        <f>[16]Novembro!$E$20</f>
        <v>60.583333333333336</v>
      </c>
      <c r="R20" s="3">
        <f>[16]Novembro!$E$21</f>
        <v>58.083333333333336</v>
      </c>
      <c r="S20" s="3">
        <f>[16]Novembro!$E$22</f>
        <v>55.666666666666664</v>
      </c>
      <c r="T20" s="3">
        <f>[16]Novembro!$E$23</f>
        <v>59.375</v>
      </c>
      <c r="U20" s="3">
        <f>[16]Novembro!$E$24</f>
        <v>59.166666666666664</v>
      </c>
      <c r="V20" s="3">
        <f>[16]Novembro!$E$25</f>
        <v>71.125</v>
      </c>
      <c r="W20" s="3">
        <f>[16]Novembro!$E$26</f>
        <v>65.5</v>
      </c>
      <c r="X20" s="3">
        <f>[16]Novembro!$E$27</f>
        <v>65.458333333333329</v>
      </c>
      <c r="Y20" s="3">
        <f>[16]Novembro!$E$28</f>
        <v>61.541666666666664</v>
      </c>
      <c r="Z20" s="3">
        <f>[16]Novembro!$E$29</f>
        <v>56</v>
      </c>
      <c r="AA20" s="3">
        <f>[16]Novembro!$E$30</f>
        <v>61.5</v>
      </c>
      <c r="AB20" s="3">
        <f>[16]Novembro!$E$31</f>
        <v>55.791666666666664</v>
      </c>
      <c r="AC20" s="3">
        <f>[16]Novembro!$E$32</f>
        <v>54.583333333333336</v>
      </c>
      <c r="AD20" s="3">
        <f>[16]Novembro!$E$33</f>
        <v>60.25</v>
      </c>
      <c r="AE20" s="3">
        <f>[16]Novembro!$E$34</f>
        <v>63.333333333333336</v>
      </c>
      <c r="AF20" s="16">
        <f t="shared" si="1"/>
        <v>62.883333333333333</v>
      </c>
    </row>
    <row r="21" spans="1:33" ht="17.100000000000001" customHeight="1" x14ac:dyDescent="0.2">
      <c r="A21" s="9" t="s">
        <v>13</v>
      </c>
      <c r="B21" s="3">
        <f>[17]Novembro!$E$5</f>
        <v>67.875</v>
      </c>
      <c r="C21" s="3">
        <f>[17]Novembro!$E$6</f>
        <v>56.75</v>
      </c>
      <c r="D21" s="3">
        <f>[17]Novembro!$E$7</f>
        <v>59.875</v>
      </c>
      <c r="E21" s="3">
        <f>[17]Novembro!$E$8</f>
        <v>65.125</v>
      </c>
      <c r="F21" s="3">
        <f>[17]Novembro!$E$9</f>
        <v>63.166666666666664</v>
      </c>
      <c r="G21" s="3">
        <f>[17]Novembro!$E$10</f>
        <v>71.333333333333329</v>
      </c>
      <c r="H21" s="3">
        <f>[17]Novembro!$E$11</f>
        <v>70</v>
      </c>
      <c r="I21" s="3">
        <f>[17]Novembro!$E$12</f>
        <v>64.083333333333329</v>
      </c>
      <c r="J21" s="3">
        <f>[17]Novembro!$E$13</f>
        <v>60.125</v>
      </c>
      <c r="K21" s="3">
        <f>[17]Novembro!$E$14</f>
        <v>62.791666666666664</v>
      </c>
      <c r="L21" s="3">
        <f>[17]Novembro!$E$15</f>
        <v>72.666666666666671</v>
      </c>
      <c r="M21" s="3">
        <f>[17]Novembro!$E$16</f>
        <v>71.416666666666671</v>
      </c>
      <c r="N21" s="3">
        <f>[17]Novembro!$E$17</f>
        <v>73.958333333333329</v>
      </c>
      <c r="O21" s="3">
        <f>[17]Novembro!$E$18</f>
        <v>79.625</v>
      </c>
      <c r="P21" s="3">
        <f>[17]Novembro!$E$19</f>
        <v>76.458333333333329</v>
      </c>
      <c r="Q21" s="3">
        <f>[17]Novembro!$E$20</f>
        <v>66.458333333333329</v>
      </c>
      <c r="R21" s="3">
        <f>[17]Novembro!$E$21</f>
        <v>60.875</v>
      </c>
      <c r="S21" s="3">
        <f>[17]Novembro!$E$22</f>
        <v>70.230769230769226</v>
      </c>
      <c r="T21" s="3">
        <f>[17]Novembro!$E$23</f>
        <v>59.571428571428569</v>
      </c>
      <c r="U21" s="3">
        <f>[17]Novembro!$E$24</f>
        <v>63.153846153846153</v>
      </c>
      <c r="V21" s="3">
        <f>[17]Novembro!$E$25</f>
        <v>57.875</v>
      </c>
      <c r="W21" s="3">
        <f>[17]Novembro!$E$26</f>
        <v>74.083333333333329</v>
      </c>
      <c r="X21" s="3">
        <f>[17]Novembro!$E$27</f>
        <v>69.208333333333329</v>
      </c>
      <c r="Y21" s="3">
        <f>[17]Novembro!$E$28</f>
        <v>65.625</v>
      </c>
      <c r="Z21" s="3">
        <f>[17]Novembro!$E$29</f>
        <v>66.041666666666671</v>
      </c>
      <c r="AA21" s="3">
        <f>[17]Novembro!$E$30</f>
        <v>65.333333333333329</v>
      </c>
      <c r="AB21" s="3">
        <f>[17]Novembro!$E$31</f>
        <v>66.541666666666671</v>
      </c>
      <c r="AC21" s="3">
        <f>[17]Novembro!$E$32</f>
        <v>62.125</v>
      </c>
      <c r="AD21" s="3">
        <f>[17]Novembro!$E$33</f>
        <v>68.208333333333329</v>
      </c>
      <c r="AE21" s="3">
        <f>[17]Novembro!$E$34</f>
        <v>66.166666666666671</v>
      </c>
      <c r="AF21" s="16">
        <f t="shared" si="1"/>
        <v>66.558257020757026</v>
      </c>
    </row>
    <row r="22" spans="1:33" ht="17.100000000000001" customHeight="1" x14ac:dyDescent="0.2">
      <c r="A22" s="9" t="s">
        <v>14</v>
      </c>
      <c r="B22" s="3">
        <f>[18]Novembro!$E$5</f>
        <v>68.066666666666663</v>
      </c>
      <c r="C22" s="3">
        <f>[18]Novembro!$E$6</f>
        <v>54.142857142857146</v>
      </c>
      <c r="D22" s="3">
        <f>[18]Novembro!$E$7</f>
        <v>56.357142857142854</v>
      </c>
      <c r="E22" s="3">
        <f>[18]Novembro!$E$8</f>
        <v>58.714285714285715</v>
      </c>
      <c r="F22" s="3">
        <f>[18]Novembro!$E$9</f>
        <v>52.733333333333334</v>
      </c>
      <c r="G22" s="3">
        <f>[18]Novembro!$E$10</f>
        <v>67.5625</v>
      </c>
      <c r="H22" s="3">
        <f>[18]Novembro!$E$11</f>
        <v>82.94736842105263</v>
      </c>
      <c r="I22" s="3">
        <f>[18]Novembro!$E$12</f>
        <v>72.642857142857139</v>
      </c>
      <c r="J22" s="3">
        <f>[18]Novembro!$E$13</f>
        <v>67.307692307692307</v>
      </c>
      <c r="K22" s="3">
        <f>[18]Novembro!$E$14</f>
        <v>65.142857142857139</v>
      </c>
      <c r="L22" s="3">
        <f>[18]Novembro!$E$15</f>
        <v>68</v>
      </c>
      <c r="M22" s="3">
        <f>[18]Novembro!$E$16</f>
        <v>58.714285714285715</v>
      </c>
      <c r="N22" s="3">
        <f>[18]Novembro!$E$17</f>
        <v>73</v>
      </c>
      <c r="O22" s="3">
        <f>[18]Novembro!$E$18</f>
        <v>83.5</v>
      </c>
      <c r="P22" s="3">
        <f>[18]Novembro!$E$19</f>
        <v>90.235294117647058</v>
      </c>
      <c r="Q22" s="3">
        <f>[18]Novembro!$E$20</f>
        <v>83.92307692307692</v>
      </c>
      <c r="R22" s="3">
        <f>[18]Novembro!$E$21</f>
        <v>77.307692307692307</v>
      </c>
      <c r="S22" s="3">
        <f>[18]Novembro!$E$22</f>
        <v>70.230769230769226</v>
      </c>
      <c r="T22" s="3">
        <f>[18]Novembro!$E$23</f>
        <v>59.571428571428569</v>
      </c>
      <c r="U22" s="3">
        <f>[18]Novembro!$E$24</f>
        <v>63.153846153846153</v>
      </c>
      <c r="V22" s="3">
        <f>[18]Novembro!$E$25</f>
        <v>70.4375</v>
      </c>
      <c r="W22" s="3">
        <f>[18]Novembro!$E$26</f>
        <v>84.05263157894737</v>
      </c>
      <c r="X22" s="3">
        <f>[18]Novembro!$E$27</f>
        <v>83.84615384615384</v>
      </c>
      <c r="Y22" s="3">
        <f>[18]Novembro!$E$28</f>
        <v>79.583333333333329</v>
      </c>
      <c r="Z22" s="3">
        <f>[18]Novembro!$E$29</f>
        <v>74.166666666666671</v>
      </c>
      <c r="AA22" s="3">
        <f>[18]Novembro!$E$30</f>
        <v>66.230769230769226</v>
      </c>
      <c r="AB22" s="3">
        <f>[18]Novembro!$E$31</f>
        <v>70.857142857142861</v>
      </c>
      <c r="AC22" s="3">
        <f>[18]Novembro!$E$32</f>
        <v>69.92307692307692</v>
      </c>
      <c r="AD22" s="3">
        <f>[18]Novembro!$E$33</f>
        <v>74.588235294117652</v>
      </c>
      <c r="AE22" s="3">
        <f>[18]Novembro!$E$34</f>
        <v>77.75</v>
      </c>
      <c r="AF22" s="16">
        <f t="shared" si="1"/>
        <v>70.822982115923296</v>
      </c>
    </row>
    <row r="23" spans="1:33" ht="17.100000000000001" customHeight="1" x14ac:dyDescent="0.2">
      <c r="A23" s="9" t="s">
        <v>15</v>
      </c>
      <c r="B23" s="3">
        <f>[19]Novembro!$E$5</f>
        <v>60.125</v>
      </c>
      <c r="C23" s="3">
        <f>[19]Novembro!$E$6</f>
        <v>57.333333333333336</v>
      </c>
      <c r="D23" s="3">
        <f>[19]Novembro!$E$7</f>
        <v>54.916666666666664</v>
      </c>
      <c r="E23" s="3">
        <f>[19]Novembro!$E$8</f>
        <v>56.208333333333336</v>
      </c>
      <c r="F23" s="3">
        <f>[19]Novembro!$E$9</f>
        <v>69.25</v>
      </c>
      <c r="G23" s="3">
        <f>[19]Novembro!$E$10</f>
        <v>91.041666666666671</v>
      </c>
      <c r="H23" s="3">
        <f>[19]Novembro!$E$11</f>
        <v>81.066666666666663</v>
      </c>
      <c r="I23" s="3">
        <f>[19]Novembro!$E$12</f>
        <v>73.666666666666671</v>
      </c>
      <c r="J23" s="3">
        <f>[19]Novembro!$E$13</f>
        <v>65</v>
      </c>
      <c r="K23" s="3">
        <f>[19]Novembro!$E$14</f>
        <v>76.75</v>
      </c>
      <c r="L23" s="3">
        <f>[19]Novembro!$E$15</f>
        <v>75.166666666666671</v>
      </c>
      <c r="M23" s="3">
        <f>[19]Novembro!$E$16</f>
        <v>69.083333333333329</v>
      </c>
      <c r="N23" s="3">
        <f>[19]Novembro!$E$17</f>
        <v>83.208333333333329</v>
      </c>
      <c r="O23" s="3">
        <f>[19]Novembro!$E$18</f>
        <v>97.208333333333329</v>
      </c>
      <c r="P23" s="3">
        <f>[19]Novembro!$E$19</f>
        <v>76.307692307692307</v>
      </c>
      <c r="Q23" s="3">
        <f>[19]Novembro!$E$20</f>
        <v>76.208333333333329</v>
      </c>
      <c r="R23" s="3">
        <f>[19]Novembro!$E$21</f>
        <v>70.708333333333329</v>
      </c>
      <c r="S23" s="3">
        <f>[19]Novembro!$E$22</f>
        <v>63.666666666666664</v>
      </c>
      <c r="T23" s="3">
        <f>[19]Novembro!$E$23</f>
        <v>58.083333333333336</v>
      </c>
      <c r="U23" s="3">
        <f>[19]Novembro!$E$24</f>
        <v>60.291666666666664</v>
      </c>
      <c r="V23" s="3">
        <f>[19]Novembro!$E$25</f>
        <v>73.541666666666671</v>
      </c>
      <c r="W23" s="3">
        <f>[19]Novembro!$E$26</f>
        <v>86.375</v>
      </c>
      <c r="X23" s="3">
        <f>[19]Novembro!$E$27</f>
        <v>76.375</v>
      </c>
      <c r="Y23" s="3">
        <f>[19]Novembro!$E$28</f>
        <v>58.125</v>
      </c>
      <c r="Z23" s="3">
        <f>[19]Novembro!$E$29</f>
        <v>51.208333333333336</v>
      </c>
      <c r="AA23" s="3">
        <f>[19]Novembro!$E$30</f>
        <v>49.541666666666664</v>
      </c>
      <c r="AB23" s="3">
        <f>[19]Novembro!$E$31</f>
        <v>54.416666666666664</v>
      </c>
      <c r="AC23" s="3">
        <f>[19]Novembro!$E$32</f>
        <v>59.875</v>
      </c>
      <c r="AD23" s="3">
        <f>[19]Novembro!$E$33</f>
        <v>56</v>
      </c>
      <c r="AE23" s="3">
        <f>[19]Novembro!$E$34</f>
        <v>56.708333333333336</v>
      </c>
      <c r="AF23" s="16">
        <f t="shared" si="1"/>
        <v>67.915256410256418</v>
      </c>
    </row>
    <row r="24" spans="1:33" ht="17.100000000000001" customHeight="1" x14ac:dyDescent="0.2">
      <c r="A24" s="9" t="s">
        <v>16</v>
      </c>
      <c r="B24" s="3">
        <f>[20]Novembro!$E$5</f>
        <v>55.625</v>
      </c>
      <c r="C24" s="3">
        <f>[20]Novembro!$E$6</f>
        <v>50.291666666666664</v>
      </c>
      <c r="D24" s="3">
        <f>[20]Novembro!$E$7</f>
        <v>51.208333333333336</v>
      </c>
      <c r="E24" s="3">
        <f>[20]Novembro!$E$8</f>
        <v>51.958333333333336</v>
      </c>
      <c r="F24" s="3">
        <f>[20]Novembro!$E$9</f>
        <v>60.291666666666664</v>
      </c>
      <c r="G24" s="3">
        <f>[20]Novembro!$E$10</f>
        <v>73.5</v>
      </c>
      <c r="H24" s="3">
        <f>[20]Novembro!$E$11</f>
        <v>62.541666666666664</v>
      </c>
      <c r="I24" s="3">
        <f>[20]Novembro!$E$12</f>
        <v>54.25</v>
      </c>
      <c r="J24" s="3">
        <f>[20]Novembro!$E$13</f>
        <v>48.791666666666664</v>
      </c>
      <c r="K24" s="3">
        <f>[20]Novembro!$E$14</f>
        <v>65.25</v>
      </c>
      <c r="L24" s="3">
        <f>[20]Novembro!$E$15</f>
        <v>78.291666666666671</v>
      </c>
      <c r="M24" s="3">
        <f>[20]Novembro!$E$16</f>
        <v>70.291666666666671</v>
      </c>
      <c r="N24" s="3">
        <f>[20]Novembro!$E$17</f>
        <v>67.416666666666671</v>
      </c>
      <c r="O24" s="3">
        <f>[20]Novembro!$E$18</f>
        <v>88.416666666666671</v>
      </c>
      <c r="P24" s="3">
        <f>[20]Novembro!$E$19</f>
        <v>74.458333333333329</v>
      </c>
      <c r="Q24" s="3">
        <f>[20]Novembro!$E$20</f>
        <v>65.708333333333329</v>
      </c>
      <c r="R24" s="3">
        <f>[20]Novembro!$E$21</f>
        <v>61.541666666666664</v>
      </c>
      <c r="S24" s="3">
        <f>[20]Novembro!$E$22</f>
        <v>55.125</v>
      </c>
      <c r="T24" s="3">
        <f>[20]Novembro!$E$23</f>
        <v>54.416666666666664</v>
      </c>
      <c r="U24" s="3">
        <f>[20]Novembro!$E$24</f>
        <v>48.458333333333336</v>
      </c>
      <c r="V24" s="3">
        <f>[20]Novembro!$E$25</f>
        <v>63.25</v>
      </c>
      <c r="W24" s="3">
        <f>[20]Novembro!$E$26</f>
        <v>74.791666666666671</v>
      </c>
      <c r="X24" s="3">
        <f>[20]Novembro!$E$27</f>
        <v>67.125</v>
      </c>
      <c r="Y24" s="3">
        <f>[20]Novembro!$E$28</f>
        <v>56.541666666666664</v>
      </c>
      <c r="Z24" s="3">
        <f>[20]Novembro!$E$29</f>
        <v>50.375</v>
      </c>
      <c r="AA24" s="3">
        <f>[20]Novembro!$E$30</f>
        <v>52.958333333333336</v>
      </c>
      <c r="AB24" s="3">
        <f>[20]Novembro!$E$31</f>
        <v>43.375</v>
      </c>
      <c r="AC24" s="3">
        <f>[20]Novembro!$E$32</f>
        <v>37.291666666666664</v>
      </c>
      <c r="AD24" s="3">
        <f>[20]Novembro!$E$33</f>
        <v>51.541666666666664</v>
      </c>
      <c r="AE24" s="3">
        <f>[20]Novembro!$E$34</f>
        <v>52.291666666666664</v>
      </c>
      <c r="AF24" s="16">
        <f t="shared" si="1"/>
        <v>59.579166666666673</v>
      </c>
    </row>
    <row r="25" spans="1:33" ht="17.100000000000001" customHeight="1" x14ac:dyDescent="0.2">
      <c r="A25" s="9" t="s">
        <v>17</v>
      </c>
      <c r="B25" s="3">
        <f>[21]Novembro!$E$5</f>
        <v>58.416666666666664</v>
      </c>
      <c r="C25" s="3">
        <f>[21]Novembro!$E$6</f>
        <v>52.916666666666664</v>
      </c>
      <c r="D25" s="3">
        <f>[21]Novembro!$E$7</f>
        <v>56.208333333333336</v>
      </c>
      <c r="E25" s="3">
        <f>[21]Novembro!$E$8</f>
        <v>54.541666666666664</v>
      </c>
      <c r="F25" s="3">
        <f>[21]Novembro!$E$9</f>
        <v>54.333333333333336</v>
      </c>
      <c r="G25" s="3">
        <f>[21]Novembro!$E$10</f>
        <v>87.291666666666671</v>
      </c>
      <c r="H25" s="3">
        <f>[21]Novembro!$E$11</f>
        <v>79.833333333333329</v>
      </c>
      <c r="I25" s="3">
        <f>[21]Novembro!$E$12</f>
        <v>71.041666666666671</v>
      </c>
      <c r="J25" s="3">
        <f>[21]Novembro!$E$13</f>
        <v>60.208333333333336</v>
      </c>
      <c r="K25" s="3">
        <f>[21]Novembro!$E$14</f>
        <v>63.208333333333336</v>
      </c>
      <c r="L25" s="3">
        <f>[21]Novembro!$E$15</f>
        <v>67.083333333333329</v>
      </c>
      <c r="M25" s="3">
        <f>[21]Novembro!$E$16</f>
        <v>63.375</v>
      </c>
      <c r="N25" s="3">
        <f>[21]Novembro!$E$17</f>
        <v>68.916666666666671</v>
      </c>
      <c r="O25" s="3">
        <f>[21]Novembro!$E$18</f>
        <v>94.541666666666671</v>
      </c>
      <c r="P25" s="3">
        <f>[21]Novembro!$E$19</f>
        <v>79.583333333333329</v>
      </c>
      <c r="Q25" s="3">
        <f>[21]Novembro!$E$20</f>
        <v>73.541666666666671</v>
      </c>
      <c r="R25" s="3">
        <f>[21]Novembro!$E$21</f>
        <v>68.25</v>
      </c>
      <c r="S25" s="3">
        <f>[21]Novembro!$E$22</f>
        <v>63.541666666666664</v>
      </c>
      <c r="T25" s="3">
        <f>[21]Novembro!$E$23</f>
        <v>52.708333333333336</v>
      </c>
      <c r="U25" s="3">
        <f>[21]Novembro!$E$24</f>
        <v>56.625</v>
      </c>
      <c r="V25" s="3">
        <f>[21]Novembro!$E$25</f>
        <v>61.583333333333336</v>
      </c>
      <c r="W25" s="3">
        <f>[21]Novembro!$E$26</f>
        <v>76.25</v>
      </c>
      <c r="X25" s="3">
        <f>[21]Novembro!$E$27</f>
        <v>73.041666666666671</v>
      </c>
      <c r="Y25" s="3">
        <f>[21]Novembro!$E$28</f>
        <v>63.666666666666664</v>
      </c>
      <c r="Z25" s="3">
        <f>[21]Novembro!$E$29</f>
        <v>60.041666666666664</v>
      </c>
      <c r="AA25" s="3">
        <f>[21]Novembro!$E$30</f>
        <v>57.208333333333336</v>
      </c>
      <c r="AB25" s="3">
        <f>[21]Novembro!$E$31</f>
        <v>59.041666666666664</v>
      </c>
      <c r="AC25" s="3">
        <f>[21]Novembro!$E$32</f>
        <v>60</v>
      </c>
      <c r="AD25" s="3">
        <f>[21]Novembro!$E$33</f>
        <v>62.333333333333336</v>
      </c>
      <c r="AE25" s="3">
        <f>[21]Novembro!$E$34</f>
        <v>61.625</v>
      </c>
      <c r="AF25" s="16">
        <f t="shared" si="1"/>
        <v>65.365277777777777</v>
      </c>
    </row>
    <row r="26" spans="1:33" ht="17.100000000000001" customHeight="1" x14ac:dyDescent="0.2">
      <c r="A26" s="9" t="s">
        <v>18</v>
      </c>
      <c r="B26" s="3">
        <f>[22]Novembro!$E$5</f>
        <v>69.5</v>
      </c>
      <c r="C26" s="3">
        <f>[22]Novembro!$E$6</f>
        <v>50.875</v>
      </c>
      <c r="D26" s="3">
        <f>[22]Novembro!$E$7</f>
        <v>54.083333333333336</v>
      </c>
      <c r="E26" s="3">
        <f>[22]Novembro!$E$8</f>
        <v>53.708333333333336</v>
      </c>
      <c r="F26" s="3">
        <f>[22]Novembro!$E$9</f>
        <v>58.583333333333336</v>
      </c>
      <c r="G26" s="3">
        <f>[22]Novembro!$E$10</f>
        <v>66.458333333333329</v>
      </c>
      <c r="H26" s="3">
        <f>[22]Novembro!$E$11</f>
        <v>75.666666666666671</v>
      </c>
      <c r="I26" s="3">
        <f>[22]Novembro!$E$12</f>
        <v>69.791666666666671</v>
      </c>
      <c r="J26" s="3">
        <f>[22]Novembro!$E$13</f>
        <v>66.708333333333329</v>
      </c>
      <c r="K26" s="3">
        <f>[22]Novembro!$E$14</f>
        <v>60.333333333333336</v>
      </c>
      <c r="L26" s="3">
        <f>[22]Novembro!$E$15</f>
        <v>61.75</v>
      </c>
      <c r="M26" s="3">
        <f>[22]Novembro!$E$16</f>
        <v>63.958333333333336</v>
      </c>
      <c r="N26" s="3">
        <f>[22]Novembro!$E$17</f>
        <v>69.666666666666671</v>
      </c>
      <c r="O26" s="3">
        <f>[22]Novembro!$E$18</f>
        <v>84.125</v>
      </c>
      <c r="P26" s="3">
        <f>[22]Novembro!$E$19</f>
        <v>82.583333333333329</v>
      </c>
      <c r="Q26" s="3">
        <f>[22]Novembro!$E$20</f>
        <v>68.25</v>
      </c>
      <c r="R26" s="3">
        <f>[22]Novembro!$E$21</f>
        <v>57.666666666666664</v>
      </c>
      <c r="S26" s="3">
        <f>[22]Novembro!$E$22</f>
        <v>55.083333333333336</v>
      </c>
      <c r="T26" s="3">
        <f>[22]Novembro!$E$23</f>
        <v>53.166666666666664</v>
      </c>
      <c r="U26" s="3">
        <f>[22]Novembro!$E$24</f>
        <v>49.333333333333336</v>
      </c>
      <c r="V26" s="3">
        <f>[22]Novembro!$E$25</f>
        <v>62.583333333333336</v>
      </c>
      <c r="W26" s="3">
        <f>[22]Novembro!$E$26</f>
        <v>83.166666666666671</v>
      </c>
      <c r="X26" s="3">
        <f>[22]Novembro!$E$27</f>
        <v>70.125</v>
      </c>
      <c r="Y26" s="3">
        <f>[22]Novembro!$E$28</f>
        <v>61.5</v>
      </c>
      <c r="Z26" s="3">
        <f>[22]Novembro!$E$29</f>
        <v>56.208333333333336</v>
      </c>
      <c r="AA26" s="3">
        <f>[22]Novembro!$E$30</f>
        <v>51.791666666666664</v>
      </c>
      <c r="AB26" s="3">
        <f>[22]Novembro!$E$31</f>
        <v>56.916666666666664</v>
      </c>
      <c r="AC26" s="3">
        <f>[22]Novembro!$E$32</f>
        <v>72.166666666666671</v>
      </c>
      <c r="AD26" s="3">
        <f>[22]Novembro!$E$33</f>
        <v>63.416666666666664</v>
      </c>
      <c r="AE26" s="3">
        <f>[22]Novembro!$E$34</f>
        <v>69.458333333333329</v>
      </c>
      <c r="AF26" s="16">
        <f t="shared" si="1"/>
        <v>63.954166666666673</v>
      </c>
    </row>
    <row r="27" spans="1:33" ht="17.100000000000001" customHeight="1" x14ac:dyDescent="0.2">
      <c r="A27" s="9" t="s">
        <v>19</v>
      </c>
      <c r="B27" s="3">
        <f>[23]Novembro!$E$5</f>
        <v>62.625</v>
      </c>
      <c r="C27" s="3">
        <f>[23]Novembro!$E$6</f>
        <v>59.458333333333336</v>
      </c>
      <c r="D27" s="3">
        <f>[23]Novembro!$E$7</f>
        <v>60.166666666666664</v>
      </c>
      <c r="E27" s="3">
        <f>[23]Novembro!$E$8</f>
        <v>61.458333333333336</v>
      </c>
      <c r="F27" s="3">
        <f>[23]Novembro!$E$9</f>
        <v>64.958333333333329</v>
      </c>
      <c r="G27" s="3">
        <f>[23]Novembro!$E$10</f>
        <v>77.583333333333329</v>
      </c>
      <c r="H27" s="3">
        <f>[23]Novembro!$E$11</f>
        <v>76.333333333333329</v>
      </c>
      <c r="I27" s="3">
        <f>[23]Novembro!$E$12</f>
        <v>71.5</v>
      </c>
      <c r="J27" s="3">
        <f>[23]Novembro!$E$13</f>
        <v>70.291666666666671</v>
      </c>
      <c r="K27" s="3">
        <f>[23]Novembro!$E$14</f>
        <v>70.916666666666671</v>
      </c>
      <c r="L27" s="3">
        <f>[23]Novembro!$E$15</f>
        <v>77.916666666666671</v>
      </c>
      <c r="M27" s="3">
        <f>[23]Novembro!$E$16</f>
        <v>78.125</v>
      </c>
      <c r="N27" s="3">
        <f>[23]Novembro!$E$17</f>
        <v>82.916666666666671</v>
      </c>
      <c r="O27" s="3">
        <f>[23]Novembro!$E$18</f>
        <v>84.083333333333329</v>
      </c>
      <c r="P27" s="3">
        <f>[23]Novembro!$E$19</f>
        <v>84.833333333333329</v>
      </c>
      <c r="Q27" s="3">
        <f>[23]Novembro!$E$20</f>
        <v>80.25</v>
      </c>
      <c r="R27" s="3">
        <f>[23]Novembro!$E$21</f>
        <v>74.833333333333329</v>
      </c>
      <c r="S27" s="3">
        <f>[23]Novembro!$E$22</f>
        <v>68.125</v>
      </c>
      <c r="T27" s="3">
        <f>[23]Novembro!$E$23</f>
        <v>63.625</v>
      </c>
      <c r="U27" s="3">
        <f>[23]Novembro!$E$24</f>
        <v>62.25</v>
      </c>
      <c r="V27" s="3">
        <f>[23]Novembro!$E$25</f>
        <v>70.041666666666671</v>
      </c>
      <c r="W27" s="3">
        <f>[23]Novembro!$E$26</f>
        <v>78.625</v>
      </c>
      <c r="X27" s="3">
        <f>[23]Novembro!$E$27</f>
        <v>76.833333333333329</v>
      </c>
      <c r="Y27" s="3">
        <f>[23]Novembro!$E$28</f>
        <v>74.782608695652172</v>
      </c>
      <c r="Z27" s="3">
        <f>[23]Novembro!$E$29</f>
        <v>73.458333333333329</v>
      </c>
      <c r="AA27" s="3">
        <f>[23]Novembro!$E$30</f>
        <v>74</v>
      </c>
      <c r="AB27" s="3">
        <f>[23]Novembro!$E$31</f>
        <v>75.041666666666671</v>
      </c>
      <c r="AC27" s="3">
        <f>[23]Novembro!$E$32</f>
        <v>76.041666666666671</v>
      </c>
      <c r="AD27" s="3">
        <f>[23]Novembro!$E$33</f>
        <v>77.291666666666671</v>
      </c>
      <c r="AE27" s="3">
        <f>[23]Novembro!$E$34</f>
        <v>76.458333333333329</v>
      </c>
      <c r="AF27" s="16">
        <f t="shared" si="1"/>
        <v>72.827475845410632</v>
      </c>
    </row>
    <row r="28" spans="1:33" ht="17.100000000000001" customHeight="1" x14ac:dyDescent="0.2">
      <c r="A28" s="9" t="s">
        <v>31</v>
      </c>
      <c r="B28" s="3">
        <f>[24]Novembro!$E$5</f>
        <v>63.458333333333336</v>
      </c>
      <c r="C28" s="3">
        <f>[24]Novembro!$E$6</f>
        <v>56.708333333333336</v>
      </c>
      <c r="D28" s="3">
        <f>[24]Novembro!$E$7</f>
        <v>56.833333333333336</v>
      </c>
      <c r="E28" s="3">
        <f>[24]Novembro!$E$8</f>
        <v>47.041666666666664</v>
      </c>
      <c r="F28" s="3">
        <f>[24]Novembro!$E$9</f>
        <v>54.166666666666664</v>
      </c>
      <c r="G28" s="3">
        <f>[24]Novembro!$E$10</f>
        <v>79.791666666666671</v>
      </c>
      <c r="H28" s="3">
        <f>[24]Novembro!$E$11</f>
        <v>76.25</v>
      </c>
      <c r="I28" s="3">
        <f>[24]Novembro!$E$12</f>
        <v>66.416666666666671</v>
      </c>
      <c r="J28" s="3">
        <f>[24]Novembro!$E$13</f>
        <v>59.909090909090907</v>
      </c>
      <c r="K28" s="3">
        <f>[24]Novembro!$E$14</f>
        <v>59.4</v>
      </c>
      <c r="L28" s="3">
        <f>[24]Novembro!$E$15</f>
        <v>70.333333333333329</v>
      </c>
      <c r="M28" s="3">
        <f>[24]Novembro!$E$16</f>
        <v>64.041666666666671</v>
      </c>
      <c r="N28" s="3">
        <f>[24]Novembro!$E$17</f>
        <v>70.708333333333329</v>
      </c>
      <c r="O28" s="3">
        <f>[24]Novembro!$E$18</f>
        <v>92.083333333333329</v>
      </c>
      <c r="P28" s="3">
        <f>[24]Novembro!$E$19</f>
        <v>77.875</v>
      </c>
      <c r="Q28" s="3">
        <f>[24]Novembro!$E$20</f>
        <v>67.75</v>
      </c>
      <c r="R28" s="3">
        <f>[24]Novembro!$E$21</f>
        <v>62.708333333333336</v>
      </c>
      <c r="S28" s="3">
        <f>[24]Novembro!$E$22</f>
        <v>58.875</v>
      </c>
      <c r="T28" s="3">
        <f>[24]Novembro!$E$23</f>
        <v>51.416666666666664</v>
      </c>
      <c r="U28" s="3">
        <f>[24]Novembro!$E$24</f>
        <v>46.041666666666664</v>
      </c>
      <c r="V28" s="3">
        <f>[24]Novembro!$E$25</f>
        <v>59.791666666666664</v>
      </c>
      <c r="W28" s="3">
        <f>[24]Novembro!$E$26</f>
        <v>74.916666666666671</v>
      </c>
      <c r="X28" s="3">
        <f>[24]Novembro!$E$27</f>
        <v>71.916666666666671</v>
      </c>
      <c r="Y28" s="3">
        <f>[24]Novembro!$E$28</f>
        <v>59.25</v>
      </c>
      <c r="Z28" s="3">
        <f>[24]Novembro!$E$29</f>
        <v>49.958333333333336</v>
      </c>
      <c r="AA28" s="3">
        <f>[24]Novembro!$E$30</f>
        <v>47.541666666666664</v>
      </c>
      <c r="AB28" s="3">
        <f>[24]Novembro!$E$31</f>
        <v>49.791666666666664</v>
      </c>
      <c r="AC28" s="3">
        <f>[24]Novembro!$E$32</f>
        <v>53.125</v>
      </c>
      <c r="AD28" s="3">
        <f>[24]Novembro!$E$33</f>
        <v>54.708333333333336</v>
      </c>
      <c r="AE28" s="3">
        <f>[24]Novembro!$E$34</f>
        <v>53.833333333333336</v>
      </c>
      <c r="AF28" s="16">
        <f t="shared" si="1"/>
        <v>61.888080808080822</v>
      </c>
    </row>
    <row r="29" spans="1:33" ht="17.100000000000001" customHeight="1" x14ac:dyDescent="0.2">
      <c r="A29" s="9" t="s">
        <v>20</v>
      </c>
      <c r="B29" s="3">
        <f>[25]Novembro!$E$5</f>
        <v>58.666666666666664</v>
      </c>
      <c r="C29" s="3">
        <f>[25]Novembro!$E$6</f>
        <v>55.208333333333336</v>
      </c>
      <c r="D29" s="3">
        <f>[25]Novembro!$E$7</f>
        <v>51.458333333333336</v>
      </c>
      <c r="E29" s="3">
        <f>[25]Novembro!$E$8</f>
        <v>53.208333333333336</v>
      </c>
      <c r="F29" s="3">
        <f>[25]Novembro!$E$9</f>
        <v>49.625</v>
      </c>
      <c r="G29" s="3">
        <f>[25]Novembro!$E$10</f>
        <v>56.833333333333336</v>
      </c>
      <c r="H29" s="3">
        <f>[25]Novembro!$E$11</f>
        <v>79.458333333333329</v>
      </c>
      <c r="I29" s="3">
        <f>[25]Novembro!$E$12</f>
        <v>66.083333333333329</v>
      </c>
      <c r="J29" s="3">
        <f>[25]Novembro!$E$13</f>
        <v>58.541666666666664</v>
      </c>
      <c r="K29" s="3">
        <f>[25]Novembro!$E$14</f>
        <v>55.458333333333336</v>
      </c>
      <c r="L29" s="3">
        <f>[25]Novembro!$E$15</f>
        <v>54.416666666666664</v>
      </c>
      <c r="M29" s="3">
        <f>[25]Novembro!$E$16</f>
        <v>50.125</v>
      </c>
      <c r="N29" s="3">
        <f>[25]Novembro!$E$17</f>
        <v>75.875</v>
      </c>
      <c r="O29" s="3">
        <f>[25]Novembro!$E$18</f>
        <v>94.75</v>
      </c>
      <c r="P29" s="3">
        <f>[25]Novembro!$E$19</f>
        <v>78.083333333333329</v>
      </c>
      <c r="Q29" s="3">
        <f>[25]Novembro!$E$20</f>
        <v>69</v>
      </c>
      <c r="R29" s="3">
        <f>[25]Novembro!$E$21</f>
        <v>64.208333333333329</v>
      </c>
      <c r="S29" s="3">
        <f>[25]Novembro!$E$22</f>
        <v>52.5</v>
      </c>
      <c r="T29" s="3">
        <f>[25]Novembro!$E$23</f>
        <v>46.958333333333336</v>
      </c>
      <c r="U29" s="3">
        <f>[25]Novembro!$E$24</f>
        <v>55.375</v>
      </c>
      <c r="V29" s="3">
        <f>[25]Novembro!$E$25</f>
        <v>62.333333333333336</v>
      </c>
      <c r="W29" s="3">
        <f>[25]Novembro!$E$26</f>
        <v>77.791666666666671</v>
      </c>
      <c r="X29" s="3">
        <f>[25]Novembro!$E$27</f>
        <v>64.625</v>
      </c>
      <c r="Y29" s="3">
        <f>[25]Novembro!$E$28</f>
        <v>62.041666666666664</v>
      </c>
      <c r="Z29" s="3">
        <f>[25]Novembro!$E$29</f>
        <v>58.75</v>
      </c>
      <c r="AA29" s="3">
        <f>[25]Novembro!$E$30</f>
        <v>51.375</v>
      </c>
      <c r="AB29" s="3">
        <f>[25]Novembro!$E$31</f>
        <v>60.25</v>
      </c>
      <c r="AC29" s="3">
        <f>[25]Novembro!$E$32</f>
        <v>57</v>
      </c>
      <c r="AD29" s="3">
        <f>[25]Novembro!$E$33</f>
        <v>62.916666666666664</v>
      </c>
      <c r="AE29" s="3">
        <f>[25]Novembro!$E$34</f>
        <v>69.666666666666671</v>
      </c>
      <c r="AF29" s="16">
        <f t="shared" si="1"/>
        <v>61.75277777777778</v>
      </c>
    </row>
    <row r="30" spans="1:33" s="5" customFormat="1" ht="17.100000000000001" customHeight="1" x14ac:dyDescent="0.2">
      <c r="A30" s="13" t="s">
        <v>34</v>
      </c>
      <c r="B30" s="21">
        <f>AVERAGE(B5:B29)</f>
        <v>61.207515151515153</v>
      </c>
      <c r="C30" s="21">
        <f t="shared" ref="C30:AF30" si="2">AVERAGE(C5:C29)</f>
        <v>53.362380952380946</v>
      </c>
      <c r="D30" s="21">
        <f t="shared" si="2"/>
        <v>54.24761904761904</v>
      </c>
      <c r="E30" s="21">
        <f t="shared" si="2"/>
        <v>54.70190476190475</v>
      </c>
      <c r="F30" s="21">
        <f t="shared" si="2"/>
        <v>59.204333333333324</v>
      </c>
      <c r="G30" s="21">
        <f t="shared" si="2"/>
        <v>76.261471014492756</v>
      </c>
      <c r="H30" s="21">
        <f t="shared" si="2"/>
        <v>76.189094736842122</v>
      </c>
      <c r="I30" s="21">
        <f t="shared" si="2"/>
        <v>67.521904761904764</v>
      </c>
      <c r="J30" s="21">
        <f t="shared" si="2"/>
        <v>60.933909423909434</v>
      </c>
      <c r="K30" s="21">
        <f t="shared" si="2"/>
        <v>64.329333333333338</v>
      </c>
      <c r="L30" s="21">
        <f t="shared" si="2"/>
        <v>67.465000000000003</v>
      </c>
      <c r="M30" s="21">
        <f t="shared" si="2"/>
        <v>64.287857142857149</v>
      </c>
      <c r="N30" s="21">
        <f t="shared" si="2"/>
        <v>73.591818181818184</v>
      </c>
      <c r="O30" s="21">
        <f t="shared" si="2"/>
        <v>88.545000000000002</v>
      </c>
      <c r="P30" s="21">
        <f t="shared" si="2"/>
        <v>78.458386123680228</v>
      </c>
      <c r="Q30" s="21">
        <f t="shared" si="2"/>
        <v>70.015256410256384</v>
      </c>
      <c r="R30" s="21">
        <f t="shared" si="2"/>
        <v>64.868684503901889</v>
      </c>
      <c r="S30" s="21">
        <f t="shared" si="2"/>
        <v>59.586794871794872</v>
      </c>
      <c r="T30" s="21">
        <f t="shared" si="2"/>
        <v>54.142380952380954</v>
      </c>
      <c r="U30" s="21">
        <f t="shared" si="2"/>
        <v>54.667307692307688</v>
      </c>
      <c r="V30" s="21">
        <f t="shared" si="2"/>
        <v>66.308055555555555</v>
      </c>
      <c r="W30" s="21">
        <f t="shared" si="2"/>
        <v>76.749724310776941</v>
      </c>
      <c r="X30" s="21">
        <f t="shared" si="2"/>
        <v>70.654715719063532</v>
      </c>
      <c r="Y30" s="21">
        <f t="shared" si="2"/>
        <v>62.112971014492771</v>
      </c>
      <c r="Z30" s="21">
        <f t="shared" si="2"/>
        <v>57.520238095238092</v>
      </c>
      <c r="AA30" s="21">
        <f t="shared" si="2"/>
        <v>55.322419175027882</v>
      </c>
      <c r="AB30" s="21">
        <f t="shared" si="2"/>
        <v>57.563995859213264</v>
      </c>
      <c r="AC30" s="21">
        <f t="shared" si="2"/>
        <v>59.306923076923084</v>
      </c>
      <c r="AD30" s="21">
        <f t="shared" si="2"/>
        <v>60.156078431372549</v>
      </c>
      <c r="AE30" s="53">
        <f t="shared" si="2"/>
        <v>62.090466666666664</v>
      </c>
      <c r="AF30" s="21">
        <f t="shared" si="2"/>
        <v>64.379118010018772</v>
      </c>
      <c r="AG30" s="12"/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Q30" sqref="Q30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18" bestFit="1" customWidth="1"/>
    <col min="33" max="33" width="7.28515625" style="1" bestFit="1" customWidth="1"/>
    <col min="34" max="34" width="9.140625" style="1"/>
  </cols>
  <sheetData>
    <row r="1" spans="1:34" ht="20.100000000000001" customHeight="1" thickBot="1" x14ac:dyDescent="0.25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11"/>
    </row>
    <row r="3" spans="1:34" s="5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41</v>
      </c>
      <c r="AG3" s="32" t="s">
        <v>40</v>
      </c>
      <c r="AH3" s="12"/>
    </row>
    <row r="4" spans="1:34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  <c r="AG4" s="29" t="s">
        <v>39</v>
      </c>
      <c r="AH4" s="12"/>
    </row>
    <row r="5" spans="1:34" s="5" customFormat="1" ht="20.100000000000001" customHeight="1" thickTop="1" x14ac:dyDescent="0.2">
      <c r="A5" s="8" t="s">
        <v>47</v>
      </c>
      <c r="B5" s="42">
        <f>[1]Novembro!$F$5</f>
        <v>93</v>
      </c>
      <c r="C5" s="42">
        <f>[1]Novembro!$F$6</f>
        <v>82</v>
      </c>
      <c r="D5" s="42">
        <f>[1]Novembro!$F$7</f>
        <v>90</v>
      </c>
      <c r="E5" s="42">
        <f>[1]Novembro!$F$8</f>
        <v>93</v>
      </c>
      <c r="F5" s="42">
        <f>[1]Novembro!$F$9</f>
        <v>89</v>
      </c>
      <c r="G5" s="42">
        <f>[1]Novembro!$F$10</f>
        <v>88</v>
      </c>
      <c r="H5" s="42">
        <f>[1]Novembro!$F$11</f>
        <v>94</v>
      </c>
      <c r="I5" s="42">
        <f>[1]Novembro!$F$12</f>
        <v>94</v>
      </c>
      <c r="J5" s="42">
        <f>[1]Novembro!$F$13</f>
        <v>85</v>
      </c>
      <c r="K5" s="42">
        <f>[1]Novembro!$F$14</f>
        <v>85</v>
      </c>
      <c r="L5" s="42">
        <f>[1]Novembro!$F$15</f>
        <v>93</v>
      </c>
      <c r="M5" s="42">
        <f>[1]Novembro!$F$16</f>
        <v>89</v>
      </c>
      <c r="N5" s="42">
        <f>[1]Novembro!$F$17</f>
        <v>91</v>
      </c>
      <c r="O5" s="42">
        <f>[1]Novembro!$F$18</f>
        <v>97</v>
      </c>
      <c r="P5" s="42">
        <f>[1]Novembro!$F$19</f>
        <v>96</v>
      </c>
      <c r="Q5" s="42">
        <f>[1]Novembro!$F$20</f>
        <v>92</v>
      </c>
      <c r="R5" s="42">
        <f>[1]Novembro!$F$21</f>
        <v>95</v>
      </c>
      <c r="S5" s="42">
        <f>[1]Novembro!$F$22</f>
        <v>90</v>
      </c>
      <c r="T5" s="42">
        <f>[1]Novembro!$F$23</f>
        <v>88</v>
      </c>
      <c r="U5" s="42">
        <f>[1]Novembro!$F$24</f>
        <v>84</v>
      </c>
      <c r="V5" s="42">
        <f>[1]Novembro!$F$25</f>
        <v>91</v>
      </c>
      <c r="W5" s="42">
        <f>[1]Novembro!$F$26</f>
        <v>96</v>
      </c>
      <c r="X5" s="42">
        <f>[1]Novembro!$F$27</f>
        <v>94</v>
      </c>
      <c r="Y5" s="42">
        <f>[1]Novembro!$F$28</f>
        <v>95</v>
      </c>
      <c r="Z5" s="42">
        <f>[1]Novembro!$F$29</f>
        <v>90</v>
      </c>
      <c r="AA5" s="42">
        <f>[1]Novembro!$F$30</f>
        <v>89</v>
      </c>
      <c r="AB5" s="42">
        <f>[1]Novembro!$F$31</f>
        <v>89</v>
      </c>
      <c r="AC5" s="42">
        <f>[1]Novembro!$F$32</f>
        <v>87</v>
      </c>
      <c r="AD5" s="42">
        <f>[1]Novembro!$F$33</f>
        <v>89</v>
      </c>
      <c r="AE5" s="42">
        <f>[1]Novembro!$F$34</f>
        <v>93</v>
      </c>
      <c r="AF5" s="43">
        <f t="shared" ref="AF5:AF29" si="1">MAX(B5:AE5)</f>
        <v>97</v>
      </c>
      <c r="AG5" s="44">
        <f t="shared" ref="AG5:AG29" si="2">AVERAGE(B5:AE5)</f>
        <v>90.7</v>
      </c>
      <c r="AH5" s="12"/>
    </row>
    <row r="6" spans="1:34" ht="17.100000000000001" customHeight="1" x14ac:dyDescent="0.2">
      <c r="A6" s="9" t="s">
        <v>0</v>
      </c>
      <c r="B6" s="3">
        <f>[2]Novembro!$F$5</f>
        <v>90</v>
      </c>
      <c r="C6" s="3">
        <f>[2]Novembro!$F$6</f>
        <v>87</v>
      </c>
      <c r="D6" s="3">
        <f>[2]Novembro!$F$7</f>
        <v>90</v>
      </c>
      <c r="E6" s="3">
        <f>[2]Novembro!$F$8</f>
        <v>90</v>
      </c>
      <c r="F6" s="3">
        <f>[2]Novembro!$F$9</f>
        <v>92</v>
      </c>
      <c r="G6" s="3">
        <f>[2]Novembro!$F$10</f>
        <v>96</v>
      </c>
      <c r="H6" s="3">
        <f>[2]Novembro!$F$11</f>
        <v>97</v>
      </c>
      <c r="I6" s="3">
        <f>[2]Novembro!$F$12</f>
        <v>95</v>
      </c>
      <c r="J6" s="3">
        <f>[2]Novembro!$F$13</f>
        <v>92</v>
      </c>
      <c r="K6" s="3">
        <f>[2]Novembro!$F$14</f>
        <v>86</v>
      </c>
      <c r="L6" s="3">
        <f>[2]Novembro!$F$15</f>
        <v>95</v>
      </c>
      <c r="M6" s="3">
        <f>[2]Novembro!$F$16</f>
        <v>93</v>
      </c>
      <c r="N6" s="3">
        <f>[2]Novembro!$F$17</f>
        <v>94</v>
      </c>
      <c r="O6" s="3">
        <f>[2]Novembro!$F$18</f>
        <v>97</v>
      </c>
      <c r="P6" s="3">
        <f>[2]Novembro!$F$19</f>
        <v>96</v>
      </c>
      <c r="Q6" s="3">
        <f>[2]Novembro!$F$20</f>
        <v>95</v>
      </c>
      <c r="R6" s="3">
        <f>[2]Novembro!$F$21</f>
        <v>96</v>
      </c>
      <c r="S6" s="3">
        <f>[2]Novembro!$F$22</f>
        <v>95</v>
      </c>
      <c r="T6" s="3">
        <f>[2]Novembro!$F$23</f>
        <v>89</v>
      </c>
      <c r="U6" s="3">
        <f>[2]Novembro!$F$24</f>
        <v>91</v>
      </c>
      <c r="V6" s="3">
        <f>[2]Novembro!$F$25</f>
        <v>96</v>
      </c>
      <c r="W6" s="3">
        <f>[2]Novembro!$F$26</f>
        <v>96</v>
      </c>
      <c r="X6" s="3">
        <f>[2]Novembro!$F$27</f>
        <v>96</v>
      </c>
      <c r="Y6" s="3">
        <f>[2]Novembro!$F$28</f>
        <v>95</v>
      </c>
      <c r="Z6" s="3">
        <f>[2]Novembro!$F$29</f>
        <v>93</v>
      </c>
      <c r="AA6" s="3">
        <f>[2]Novembro!$F$30</f>
        <v>93</v>
      </c>
      <c r="AB6" s="3">
        <f>[2]Novembro!$F$31</f>
        <v>85</v>
      </c>
      <c r="AC6" s="3">
        <f>[2]Novembro!$F$32</f>
        <v>91</v>
      </c>
      <c r="AD6" s="3">
        <f>[2]Novembro!$F$33</f>
        <v>89</v>
      </c>
      <c r="AE6" s="3">
        <f>[2]Novembro!$F$34</f>
        <v>91</v>
      </c>
      <c r="AF6" s="16">
        <f t="shared" si="1"/>
        <v>97</v>
      </c>
      <c r="AG6" s="25">
        <f t="shared" si="2"/>
        <v>92.7</v>
      </c>
    </row>
    <row r="7" spans="1:34" ht="17.100000000000001" customHeight="1" x14ac:dyDescent="0.2">
      <c r="A7" s="9" t="s">
        <v>1</v>
      </c>
      <c r="B7" s="3">
        <f>[3]Novembro!$F$5</f>
        <v>80</v>
      </c>
      <c r="C7" s="3">
        <f>[3]Novembro!$F$6</f>
        <v>76</v>
      </c>
      <c r="D7" s="3">
        <f>[3]Novembro!$F$7</f>
        <v>68</v>
      </c>
      <c r="E7" s="3">
        <f>[3]Novembro!$F$8</f>
        <v>79</v>
      </c>
      <c r="F7" s="3">
        <f>[3]Novembro!$F$9</f>
        <v>82</v>
      </c>
      <c r="G7" s="3">
        <f>[3]Novembro!$F$10</f>
        <v>93</v>
      </c>
      <c r="H7" s="3">
        <f>[3]Novembro!$F$11</f>
        <v>97</v>
      </c>
      <c r="I7" s="3">
        <f>[3]Novembro!$F$12</f>
        <v>95</v>
      </c>
      <c r="J7" s="3">
        <f>[3]Novembro!$F$13</f>
        <v>90</v>
      </c>
      <c r="K7" s="3">
        <f>[3]Novembro!$F$14</f>
        <v>92</v>
      </c>
      <c r="L7" s="3">
        <f>[3]Novembro!$F$15</f>
        <v>88</v>
      </c>
      <c r="M7" s="3">
        <f>[3]Novembro!$F$16</f>
        <v>89</v>
      </c>
      <c r="N7" s="3">
        <f>[3]Novembro!$F$17</f>
        <v>81</v>
      </c>
      <c r="O7" s="3">
        <f>[3]Novembro!$F$18</f>
        <v>96</v>
      </c>
      <c r="P7" s="3">
        <f>[3]Novembro!$F$19</f>
        <v>94</v>
      </c>
      <c r="Q7" s="3">
        <f>[3]Novembro!$F$20</f>
        <v>91</v>
      </c>
      <c r="R7" s="3">
        <f>[3]Novembro!$F$21</f>
        <v>93</v>
      </c>
      <c r="S7" s="3">
        <f>[3]Novembro!$F$22</f>
        <v>84</v>
      </c>
      <c r="T7" s="3">
        <f>[3]Novembro!$F$23</f>
        <v>76</v>
      </c>
      <c r="U7" s="3">
        <f>[3]Novembro!$F$24</f>
        <v>82</v>
      </c>
      <c r="V7" s="3">
        <f>[3]Novembro!$F$25</f>
        <v>93</v>
      </c>
      <c r="W7" s="3">
        <f>[3]Novembro!$F$26</f>
        <v>94</v>
      </c>
      <c r="X7" s="3">
        <f>[3]Novembro!$F$27</f>
        <v>94</v>
      </c>
      <c r="Y7" s="3">
        <f>[3]Novembro!$F$28</f>
        <v>97</v>
      </c>
      <c r="Z7" s="3">
        <f>[3]Novembro!$F$29</f>
        <v>95</v>
      </c>
      <c r="AA7" s="3">
        <f>[3]Novembro!$F$30</f>
        <v>88</v>
      </c>
      <c r="AB7" s="3">
        <f>[3]Novembro!$F$31</f>
        <v>80</v>
      </c>
      <c r="AC7" s="3">
        <f>[3]Novembro!$F$32</f>
        <v>82</v>
      </c>
      <c r="AD7" s="3">
        <f>[3]Novembro!$F$33</f>
        <v>84</v>
      </c>
      <c r="AE7" s="3">
        <f>[3]Novembro!$F$34</f>
        <v>89</v>
      </c>
      <c r="AF7" s="16">
        <f t="shared" si="1"/>
        <v>97</v>
      </c>
      <c r="AG7" s="25">
        <f t="shared" si="2"/>
        <v>87.4</v>
      </c>
    </row>
    <row r="8" spans="1:34" ht="17.100000000000001" customHeight="1" x14ac:dyDescent="0.2">
      <c r="A8" s="9" t="s">
        <v>49</v>
      </c>
      <c r="B8" s="3">
        <f>[4]Novembro!$F$5</f>
        <v>97</v>
      </c>
      <c r="C8" s="3">
        <f>[4]Novembro!$F$6</f>
        <v>94</v>
      </c>
      <c r="D8" s="3">
        <f>[4]Novembro!$F$7</f>
        <v>95</v>
      </c>
      <c r="E8" s="3">
        <f>[4]Novembro!$F$8</f>
        <v>92</v>
      </c>
      <c r="F8" s="3">
        <f>[4]Novembro!$F$9</f>
        <v>95</v>
      </c>
      <c r="G8" s="3">
        <f>[4]Novembro!$F$10</f>
        <v>95</v>
      </c>
      <c r="H8" s="3">
        <f>[4]Novembro!$F$11</f>
        <v>95</v>
      </c>
      <c r="I8" s="3">
        <f>[4]Novembro!$F$12</f>
        <v>96</v>
      </c>
      <c r="J8" s="3">
        <f>[4]Novembro!$F$13</f>
        <v>87</v>
      </c>
      <c r="K8" s="3">
        <f>[4]Novembro!$F$14</f>
        <v>90</v>
      </c>
      <c r="L8" s="3">
        <f>[4]Novembro!$F$15</f>
        <v>96</v>
      </c>
      <c r="M8" s="3">
        <f>[4]Novembro!$F$16</f>
        <v>96</v>
      </c>
      <c r="N8" s="3">
        <f>[4]Novembro!$F$17</f>
        <v>88</v>
      </c>
      <c r="O8" s="3">
        <f>[4]Novembro!$F$18</f>
        <v>96</v>
      </c>
      <c r="P8" s="3">
        <f>[4]Novembro!$F$19</f>
        <v>97</v>
      </c>
      <c r="Q8" s="3">
        <f>[4]Novembro!$F$20</f>
        <v>97</v>
      </c>
      <c r="R8" s="3">
        <f>[4]Novembro!$F$21</f>
        <v>97</v>
      </c>
      <c r="S8" s="3">
        <f>[4]Novembro!$F$22</f>
        <v>95</v>
      </c>
      <c r="T8" s="3">
        <f>[4]Novembro!$F$23</f>
        <v>87</v>
      </c>
      <c r="U8" s="3">
        <f>[4]Novembro!$F$24</f>
        <v>73</v>
      </c>
      <c r="V8" s="3">
        <f>[4]Novembro!$F$25</f>
        <v>96</v>
      </c>
      <c r="W8" s="3">
        <f>[4]Novembro!$F$26</f>
        <v>97</v>
      </c>
      <c r="X8" s="3">
        <f>[4]Novembro!$F$27</f>
        <v>97</v>
      </c>
      <c r="Y8" s="3">
        <f>[4]Novembro!$F$28</f>
        <v>96</v>
      </c>
      <c r="Z8" s="3">
        <f>[4]Novembro!$F$29</f>
        <v>95</v>
      </c>
      <c r="AA8" s="3">
        <f>[4]Novembro!$F$30</f>
        <v>95</v>
      </c>
      <c r="AB8" s="3">
        <f>[4]Novembro!$F$31</f>
        <v>95</v>
      </c>
      <c r="AC8" s="3">
        <f>[4]Novembro!$F$32</f>
        <v>92</v>
      </c>
      <c r="AD8" s="3">
        <f>[4]Novembro!$F$33</f>
        <v>93</v>
      </c>
      <c r="AE8" s="3">
        <f>[4]Novembro!$F$34</f>
        <v>95</v>
      </c>
      <c r="AF8" s="16">
        <f t="shared" ref="AF8" si="3">MAX(B8:AE8)</f>
        <v>97</v>
      </c>
      <c r="AG8" s="25">
        <f t="shared" ref="AG8" si="4">AVERAGE(B8:AE8)</f>
        <v>93.63333333333334</v>
      </c>
    </row>
    <row r="9" spans="1:34" ht="17.100000000000001" customHeight="1" x14ac:dyDescent="0.2">
      <c r="A9" s="9" t="s">
        <v>2</v>
      </c>
      <c r="B9" s="3">
        <f>[5]Novembro!$F$5</f>
        <v>82</v>
      </c>
      <c r="C9" s="3">
        <f>[5]Novembro!$F$6</f>
        <v>64</v>
      </c>
      <c r="D9" s="3">
        <f>[5]Novembro!$F$7</f>
        <v>66</v>
      </c>
      <c r="E9" s="3">
        <f>[5]Novembro!$F$8</f>
        <v>64</v>
      </c>
      <c r="F9" s="3">
        <f>[5]Novembro!$F$9</f>
        <v>70</v>
      </c>
      <c r="G9" s="3">
        <f>[5]Novembro!$F$10</f>
        <v>93</v>
      </c>
      <c r="H9" s="3">
        <f>[5]Novembro!$F$11</f>
        <v>91</v>
      </c>
      <c r="I9" s="3">
        <f>[5]Novembro!$F$12</f>
        <v>89</v>
      </c>
      <c r="J9" s="3">
        <f>[5]Novembro!$F$13</f>
        <v>74</v>
      </c>
      <c r="K9" s="3">
        <f>[5]Novembro!$F$14</f>
        <v>78</v>
      </c>
      <c r="L9" s="3">
        <f>[5]Novembro!$F$15</f>
        <v>87</v>
      </c>
      <c r="M9" s="3">
        <f>[5]Novembro!$F$16</f>
        <v>86</v>
      </c>
      <c r="N9" s="3">
        <f>[5]Novembro!$F$17</f>
        <v>88</v>
      </c>
      <c r="O9" s="3">
        <f>[5]Novembro!$F$18</f>
        <v>95</v>
      </c>
      <c r="P9" s="3">
        <f>[5]Novembro!$F$19</f>
        <v>96</v>
      </c>
      <c r="Q9" s="3">
        <f>[5]Novembro!$F$20</f>
        <v>91</v>
      </c>
      <c r="R9" s="3">
        <f>[5]Novembro!$F$21</f>
        <v>83</v>
      </c>
      <c r="S9" s="3">
        <f>[5]Novembro!$F$22</f>
        <v>64</v>
      </c>
      <c r="T9" s="3">
        <f>[5]Novembro!$F$23</f>
        <v>60</v>
      </c>
      <c r="U9" s="3">
        <f>[5]Novembro!$F$24</f>
        <v>62</v>
      </c>
      <c r="V9" s="3">
        <f>[5]Novembro!$F$25</f>
        <v>77</v>
      </c>
      <c r="W9" s="3">
        <f>[5]Novembro!$F$26</f>
        <v>95</v>
      </c>
      <c r="X9" s="3">
        <f>[5]Novembro!$F$27</f>
        <v>91</v>
      </c>
      <c r="Y9" s="3">
        <f>[5]Novembro!$F$28</f>
        <v>86</v>
      </c>
      <c r="Z9" s="3">
        <f>[5]Novembro!$F$29</f>
        <v>70</v>
      </c>
      <c r="AA9" s="3">
        <f>[5]Novembro!$F$30</f>
        <v>72</v>
      </c>
      <c r="AB9" s="3">
        <f>[5]Novembro!$F$31</f>
        <v>65</v>
      </c>
      <c r="AC9" s="3">
        <f>[5]Novembro!$F$32</f>
        <v>69</v>
      </c>
      <c r="AD9" s="3">
        <f>[5]Novembro!$F$33</f>
        <v>69</v>
      </c>
      <c r="AE9" s="3">
        <f>[5]Novembro!$F$34</f>
        <v>72</v>
      </c>
      <c r="AF9" s="16">
        <f t="shared" si="1"/>
        <v>96</v>
      </c>
      <c r="AG9" s="25">
        <f t="shared" si="2"/>
        <v>78.3</v>
      </c>
    </row>
    <row r="10" spans="1:34" ht="17.100000000000001" customHeight="1" x14ac:dyDescent="0.2">
      <c r="A10" s="9" t="s">
        <v>3</v>
      </c>
      <c r="B10" s="3">
        <f>[6]Novembro!$F$5</f>
        <v>80</v>
      </c>
      <c r="C10" s="3">
        <f>[6]Novembro!$F$6</f>
        <v>69</v>
      </c>
      <c r="D10" s="3">
        <f>[6]Novembro!$F$7</f>
        <v>71</v>
      </c>
      <c r="E10" s="3">
        <f>[6]Novembro!$F$8</f>
        <v>78</v>
      </c>
      <c r="F10" s="3">
        <f>[6]Novembro!$F$9</f>
        <v>83</v>
      </c>
      <c r="G10" s="3">
        <f>[6]Novembro!$F$10</f>
        <v>86</v>
      </c>
      <c r="H10" s="3">
        <f>[6]Novembro!$F$11</f>
        <v>95</v>
      </c>
      <c r="I10" s="3">
        <f>[6]Novembro!$F$12</f>
        <v>91</v>
      </c>
      <c r="J10" s="3">
        <f>[6]Novembro!$F$13</f>
        <v>89</v>
      </c>
      <c r="K10" s="3">
        <f>[6]Novembro!$F$14</f>
        <v>87</v>
      </c>
      <c r="L10" s="3">
        <f>[6]Novembro!$F$15</f>
        <v>91</v>
      </c>
      <c r="M10" s="3">
        <f>[6]Novembro!$F$16</f>
        <v>82</v>
      </c>
      <c r="N10" s="3">
        <f>[6]Novembro!$F$17</f>
        <v>85</v>
      </c>
      <c r="O10" s="3">
        <f>[6]Novembro!$F$18</f>
        <v>95</v>
      </c>
      <c r="P10" s="3">
        <f>[6]Novembro!$F$19</f>
        <v>94</v>
      </c>
      <c r="Q10" s="3">
        <f>[6]Novembro!$F$20</f>
        <v>92</v>
      </c>
      <c r="R10" s="3">
        <f>[6]Novembro!$F$21</f>
        <v>82</v>
      </c>
      <c r="S10" s="3">
        <f>[6]Novembro!$F$22</f>
        <v>84</v>
      </c>
      <c r="T10" s="3">
        <f>[6]Novembro!$F$23</f>
        <v>75</v>
      </c>
      <c r="U10" s="3">
        <f>[6]Novembro!$F$24</f>
        <v>72</v>
      </c>
      <c r="V10" s="3">
        <f>[6]Novembro!$F$25</f>
        <v>93</v>
      </c>
      <c r="W10" s="3">
        <f>[6]Novembro!$F$26</f>
        <v>95</v>
      </c>
      <c r="X10" s="3">
        <f>[6]Novembro!$F$27</f>
        <v>89</v>
      </c>
      <c r="Y10" s="3">
        <f>[6]Novembro!$F$28</f>
        <v>91</v>
      </c>
      <c r="Z10" s="3">
        <f>[6]Novembro!$F$29</f>
        <v>87</v>
      </c>
      <c r="AA10" s="3">
        <f>[6]Novembro!$F$30</f>
        <v>81</v>
      </c>
      <c r="AB10" s="3">
        <f>[6]Novembro!$F$31</f>
        <v>88</v>
      </c>
      <c r="AC10" s="3">
        <f>[6]Novembro!$F$32</f>
        <v>88</v>
      </c>
      <c r="AD10" s="3">
        <f>[6]Novembro!$F$33</f>
        <v>90</v>
      </c>
      <c r="AE10" s="3">
        <f>[6]Novembro!$F$34</f>
        <v>88</v>
      </c>
      <c r="AF10" s="16">
        <f t="shared" si="1"/>
        <v>95</v>
      </c>
      <c r="AG10" s="25">
        <f t="shared" si="2"/>
        <v>85.7</v>
      </c>
    </row>
    <row r="11" spans="1:34" ht="17.100000000000001" customHeight="1" x14ac:dyDescent="0.2">
      <c r="A11" s="9" t="s">
        <v>4</v>
      </c>
      <c r="B11" s="3">
        <f>[7]Novembro!$F$5</f>
        <v>93</v>
      </c>
      <c r="C11" s="3">
        <f>[7]Novembro!$F$6</f>
        <v>75</v>
      </c>
      <c r="D11" s="3">
        <f>[7]Novembro!$F$7</f>
        <v>73</v>
      </c>
      <c r="E11" s="3">
        <f>[7]Novembro!$F$8</f>
        <v>77</v>
      </c>
      <c r="F11" s="3">
        <f>[7]Novembro!$F$9</f>
        <v>80</v>
      </c>
      <c r="G11" s="3">
        <f>[7]Novembro!$F$10</f>
        <v>87</v>
      </c>
      <c r="H11" s="3">
        <f>[7]Novembro!$F$11</f>
        <v>95</v>
      </c>
      <c r="I11" s="3">
        <f>[7]Novembro!$F$12</f>
        <v>92</v>
      </c>
      <c r="J11" s="3">
        <f>[7]Novembro!$F$13</f>
        <v>94</v>
      </c>
      <c r="K11" s="3">
        <f>[7]Novembro!$F$14</f>
        <v>91</v>
      </c>
      <c r="L11" s="3">
        <f>[7]Novembro!$F$15</f>
        <v>83</v>
      </c>
      <c r="M11" s="3">
        <f>[7]Novembro!$F$16</f>
        <v>81</v>
      </c>
      <c r="N11" s="3">
        <f>[7]Novembro!$F$17</f>
        <v>93</v>
      </c>
      <c r="O11" s="3">
        <f>[7]Novembro!$F$18</f>
        <v>95</v>
      </c>
      <c r="P11" s="3">
        <f>[7]Novembro!$F$19</f>
        <v>95</v>
      </c>
      <c r="Q11" s="3">
        <f>[7]Novembro!$F$20</f>
        <v>92</v>
      </c>
      <c r="R11" s="3">
        <f>[7]Novembro!$F$21</f>
        <v>82</v>
      </c>
      <c r="S11" s="3">
        <f>[7]Novembro!$F$22</f>
        <v>71</v>
      </c>
      <c r="T11" s="3">
        <f>[7]Novembro!$F$23</f>
        <v>67</v>
      </c>
      <c r="U11" s="3">
        <f>[7]Novembro!$F$24</f>
        <v>74</v>
      </c>
      <c r="V11" s="3">
        <f>[7]Novembro!$F$25</f>
        <v>87</v>
      </c>
      <c r="W11" s="3">
        <f>[7]Novembro!$F$26</f>
        <v>96</v>
      </c>
      <c r="X11" s="3">
        <f>[7]Novembro!$F$27</f>
        <v>92</v>
      </c>
      <c r="Y11" s="3">
        <f>[7]Novembro!$F$28</f>
        <v>84</v>
      </c>
      <c r="Z11" s="3">
        <f>[7]Novembro!$F$29</f>
        <v>71</v>
      </c>
      <c r="AA11" s="3">
        <f>[7]Novembro!$F$30</f>
        <v>64</v>
      </c>
      <c r="AB11" s="3">
        <f>[7]Novembro!$F$31</f>
        <v>84</v>
      </c>
      <c r="AC11" s="3">
        <f>[7]Novembro!$F$32</f>
        <v>93</v>
      </c>
      <c r="AD11" s="3">
        <f>[7]Novembro!$F$33</f>
        <v>90</v>
      </c>
      <c r="AE11" s="3">
        <f>[7]Novembro!$F$34</f>
        <v>88</v>
      </c>
      <c r="AF11" s="16">
        <f t="shared" si="1"/>
        <v>96</v>
      </c>
      <c r="AG11" s="25">
        <f t="shared" si="2"/>
        <v>84.63333333333334</v>
      </c>
    </row>
    <row r="12" spans="1:34" ht="17.100000000000001" customHeight="1" x14ac:dyDescent="0.2">
      <c r="A12" s="9" t="s">
        <v>5</v>
      </c>
      <c r="B12" s="14">
        <f>[8]Novembro!$F$5</f>
        <v>77</v>
      </c>
      <c r="C12" s="14">
        <f>[8]Novembro!$F$6</f>
        <v>48</v>
      </c>
      <c r="D12" s="14">
        <f>[8]Novembro!$F$7</f>
        <v>56</v>
      </c>
      <c r="E12" s="14">
        <f>[8]Novembro!$F$8</f>
        <v>77</v>
      </c>
      <c r="F12" s="14">
        <f>[8]Novembro!$F$9</f>
        <v>81</v>
      </c>
      <c r="G12" s="14">
        <f>[8]Novembro!$F$10</f>
        <v>88</v>
      </c>
      <c r="H12" s="14">
        <f>[8]Novembro!$F$11</f>
        <v>85</v>
      </c>
      <c r="I12" s="14">
        <f>[8]Novembro!$F$12</f>
        <v>82</v>
      </c>
      <c r="J12" s="14">
        <f>[8]Novembro!$F$13</f>
        <v>77</v>
      </c>
      <c r="K12" s="14">
        <f>[8]Novembro!$F$14</f>
        <v>71</v>
      </c>
      <c r="L12" s="14">
        <f>[8]Novembro!$F$15</f>
        <v>83</v>
      </c>
      <c r="M12" s="14">
        <f>[8]Novembro!$F$16</f>
        <v>85</v>
      </c>
      <c r="N12" s="14">
        <f>[8]Novembro!$F$17</f>
        <v>83</v>
      </c>
      <c r="O12" s="14">
        <f>[8]Novembro!$F$18</f>
        <v>91</v>
      </c>
      <c r="P12" s="14">
        <f>[8]Novembro!$F$19</f>
        <v>92</v>
      </c>
      <c r="Q12" s="14">
        <f>[8]Novembro!$F$20</f>
        <v>88</v>
      </c>
      <c r="R12" s="14">
        <f>[8]Novembro!$F$21</f>
        <v>89</v>
      </c>
      <c r="S12" s="14">
        <f>[8]Novembro!$F$22</f>
        <v>79</v>
      </c>
      <c r="T12" s="14">
        <f>[8]Novembro!$F$23</f>
        <v>67</v>
      </c>
      <c r="U12" s="14">
        <f>[8]Novembro!$F$24</f>
        <v>85</v>
      </c>
      <c r="V12" s="14">
        <f>[8]Novembro!$F$25</f>
        <v>91</v>
      </c>
      <c r="W12" s="14">
        <f>[8]Novembro!$F$26</f>
        <v>88</v>
      </c>
      <c r="X12" s="14">
        <f>[8]Novembro!$F$27</f>
        <v>88</v>
      </c>
      <c r="Y12" s="14">
        <f>[8]Novembro!$F$28</f>
        <v>69</v>
      </c>
      <c r="Z12" s="14">
        <f>[8]Novembro!$F$29</f>
        <v>78</v>
      </c>
      <c r="AA12" s="14">
        <f>[8]Novembro!$F$30</f>
        <v>86</v>
      </c>
      <c r="AB12" s="14">
        <f>[8]Novembro!$F$31</f>
        <v>87</v>
      </c>
      <c r="AC12" s="14">
        <f>[8]Novembro!$F$32</f>
        <v>85</v>
      </c>
      <c r="AD12" s="14">
        <f>[8]Novembro!$F$33</f>
        <v>79</v>
      </c>
      <c r="AE12" s="14">
        <f>[8]Novembro!$F$34</f>
        <v>84</v>
      </c>
      <c r="AF12" s="16">
        <f t="shared" si="1"/>
        <v>92</v>
      </c>
      <c r="AG12" s="25">
        <f t="shared" si="2"/>
        <v>80.63333333333334</v>
      </c>
    </row>
    <row r="13" spans="1:34" ht="17.100000000000001" customHeight="1" x14ac:dyDescent="0.2">
      <c r="A13" s="9" t="s">
        <v>6</v>
      </c>
      <c r="B13" s="14">
        <f>[9]Novembro!$F$5</f>
        <v>100</v>
      </c>
      <c r="C13" s="14">
        <f>[9]Novembro!$F$6</f>
        <v>78</v>
      </c>
      <c r="D13" s="14">
        <f>[9]Novembro!$F$7</f>
        <v>80</v>
      </c>
      <c r="E13" s="14">
        <f>[9]Novembro!$F$8</f>
        <v>82</v>
      </c>
      <c r="F13" s="14">
        <f>[9]Novembro!$F$9</f>
        <v>100</v>
      </c>
      <c r="G13" s="14">
        <f>[9]Novembro!$F$10</f>
        <v>100</v>
      </c>
      <c r="H13" s="14">
        <f>[9]Novembro!$F$11</f>
        <v>91</v>
      </c>
      <c r="I13" s="14">
        <f>[9]Novembro!$F$12</f>
        <v>100</v>
      </c>
      <c r="J13" s="14">
        <f>[9]Novembro!$F$13</f>
        <v>100</v>
      </c>
      <c r="K13" s="14">
        <f>[9]Novembro!$F$14</f>
        <v>100</v>
      </c>
      <c r="L13" s="14">
        <f>[9]Novembro!$F$15</f>
        <v>100</v>
      </c>
      <c r="M13" s="14">
        <f>[9]Novembro!$F$16</f>
        <v>100</v>
      </c>
      <c r="N13" s="14">
        <f>[9]Novembro!$F$17</f>
        <v>100</v>
      </c>
      <c r="O13" s="14">
        <f>[9]Novembro!$F$18</f>
        <v>100</v>
      </c>
      <c r="P13" s="14">
        <f>[9]Novembro!$F$19</f>
        <v>100</v>
      </c>
      <c r="Q13" s="14">
        <f>[9]Novembro!$F$20</f>
        <v>100</v>
      </c>
      <c r="R13" s="14">
        <f>[9]Novembro!$F$21</f>
        <v>100</v>
      </c>
      <c r="S13" s="14">
        <f>[9]Novembro!$F$22</f>
        <v>100</v>
      </c>
      <c r="T13" s="14">
        <f>[9]Novembro!$F$23</f>
        <v>77</v>
      </c>
      <c r="U13" s="14">
        <f>[9]Novembro!$F$24</f>
        <v>82</v>
      </c>
      <c r="V13" s="14">
        <f>[9]Novembro!$F$25</f>
        <v>100</v>
      </c>
      <c r="W13" s="14">
        <f>[9]Novembro!$F$26</f>
        <v>100</v>
      </c>
      <c r="X13" s="14">
        <f>[9]Novembro!$F$27</f>
        <v>100</v>
      </c>
      <c r="Y13" s="14">
        <f>[9]Novembro!$F$28</f>
        <v>100</v>
      </c>
      <c r="Z13" s="14">
        <f>[9]Novembro!$F$29</f>
        <v>100</v>
      </c>
      <c r="AA13" s="14">
        <f>[9]Novembro!$F$30</f>
        <v>100</v>
      </c>
      <c r="AB13" s="14">
        <f>[9]Novembro!$F$31</f>
        <v>100</v>
      </c>
      <c r="AC13" s="14">
        <f>[9]Novembro!$F$32</f>
        <v>82</v>
      </c>
      <c r="AD13" s="14">
        <f>[9]Novembro!$F$33</f>
        <v>100</v>
      </c>
      <c r="AE13" s="14">
        <f>[9]Novembro!$F$34</f>
        <v>100</v>
      </c>
      <c r="AF13" s="16">
        <f t="shared" si="1"/>
        <v>100</v>
      </c>
      <c r="AG13" s="25">
        <f t="shared" si="2"/>
        <v>95.733333333333334</v>
      </c>
    </row>
    <row r="14" spans="1:34" ht="17.100000000000001" customHeight="1" x14ac:dyDescent="0.2">
      <c r="A14" s="9" t="s">
        <v>7</v>
      </c>
      <c r="B14" s="14">
        <f>[10]Novembro!$F$5</f>
        <v>88</v>
      </c>
      <c r="C14" s="14">
        <f>[10]Novembro!$F$6</f>
        <v>79</v>
      </c>
      <c r="D14" s="14">
        <f>[10]Novembro!$F$7</f>
        <v>74</v>
      </c>
      <c r="E14" s="14">
        <f>[10]Novembro!$F$8</f>
        <v>65</v>
      </c>
      <c r="F14" s="14">
        <f>[10]Novembro!$F$9</f>
        <v>84</v>
      </c>
      <c r="G14" s="14">
        <f>[10]Novembro!$F$10</f>
        <v>97</v>
      </c>
      <c r="H14" s="14">
        <f>[10]Novembro!$F$11</f>
        <v>98</v>
      </c>
      <c r="I14" s="14">
        <f>[10]Novembro!$F$12</f>
        <v>92</v>
      </c>
      <c r="J14" s="14">
        <f>[10]Novembro!$F$13</f>
        <v>77</v>
      </c>
      <c r="K14" s="14">
        <f>[10]Novembro!$F$14</f>
        <v>89</v>
      </c>
      <c r="L14" s="14">
        <f>[10]Novembro!$F$15</f>
        <v>96</v>
      </c>
      <c r="M14" s="14">
        <f>[10]Novembro!$F$16</f>
        <v>86</v>
      </c>
      <c r="N14" s="14">
        <f>[10]Novembro!$F$17</f>
        <v>97</v>
      </c>
      <c r="O14" s="14">
        <f>[10]Novembro!$F$18</f>
        <v>98</v>
      </c>
      <c r="P14" s="14">
        <f>[10]Novembro!$F$19</f>
        <v>98</v>
      </c>
      <c r="Q14" s="14">
        <f>[10]Novembro!$F$20</f>
        <v>97</v>
      </c>
      <c r="R14" s="14">
        <f>[10]Novembro!$F$21</f>
        <v>92</v>
      </c>
      <c r="S14" s="14">
        <f>[10]Novembro!$F$22</f>
        <v>74</v>
      </c>
      <c r="T14" s="14">
        <f>[10]Novembro!$F$23</f>
        <v>68</v>
      </c>
      <c r="U14" s="14">
        <f>[10]Novembro!$F$24</f>
        <v>68</v>
      </c>
      <c r="V14" s="14">
        <f>[10]Novembro!$F$25</f>
        <v>97</v>
      </c>
      <c r="W14" s="14">
        <f>[10]Novembro!$F$26</f>
        <v>97</v>
      </c>
      <c r="X14" s="14">
        <f>[10]Novembro!$F$27</f>
        <v>98</v>
      </c>
      <c r="Y14" s="14">
        <f>[10]Novembro!$F$28</f>
        <v>83</v>
      </c>
      <c r="Z14" s="14">
        <f>[10]Novembro!$F$29</f>
        <v>74</v>
      </c>
      <c r="AA14" s="14">
        <f>[10]Novembro!$F$30</f>
        <v>79</v>
      </c>
      <c r="AB14" s="14">
        <f>[10]Novembro!$F$31</f>
        <v>75</v>
      </c>
      <c r="AC14" s="14">
        <f>[10]Novembro!$F$32</f>
        <v>75</v>
      </c>
      <c r="AD14" s="14">
        <f>[10]Novembro!$F$33</f>
        <v>82</v>
      </c>
      <c r="AE14" s="14">
        <f>[10]Novembro!$F$34</f>
        <v>74</v>
      </c>
      <c r="AF14" s="16">
        <f t="shared" si="1"/>
        <v>98</v>
      </c>
      <c r="AG14" s="25">
        <f t="shared" si="2"/>
        <v>85.033333333333331</v>
      </c>
    </row>
    <row r="15" spans="1:34" ht="17.100000000000001" customHeight="1" x14ac:dyDescent="0.2">
      <c r="A15" s="9" t="s">
        <v>8</v>
      </c>
      <c r="B15" s="14">
        <f>[11]Novembro!$F$5</f>
        <v>87</v>
      </c>
      <c r="C15" s="14">
        <f>[11]Novembro!$F$6</f>
        <v>82</v>
      </c>
      <c r="D15" s="14">
        <f>[11]Novembro!$F$7</f>
        <v>87</v>
      </c>
      <c r="E15" s="14">
        <f>[11]Novembro!$F$8</f>
        <v>83</v>
      </c>
      <c r="F15" s="14">
        <f>[11]Novembro!$F$9</f>
        <v>79</v>
      </c>
      <c r="G15" s="14">
        <f>[11]Novembro!$F$10</f>
        <v>96</v>
      </c>
      <c r="H15" s="14">
        <f>[11]Novembro!$F$11</f>
        <v>97</v>
      </c>
      <c r="I15" s="14">
        <f>[11]Novembro!$F$12</f>
        <v>93</v>
      </c>
      <c r="J15" s="14">
        <f>[11]Novembro!$F$13</f>
        <v>85</v>
      </c>
      <c r="K15" s="14">
        <f>[11]Novembro!$F$14</f>
        <v>82</v>
      </c>
      <c r="L15" s="14">
        <f>[11]Novembro!$F$15</f>
        <v>94</v>
      </c>
      <c r="M15" s="14">
        <f>[11]Novembro!$F$16</f>
        <v>91</v>
      </c>
      <c r="N15" s="14">
        <f>[11]Novembro!$F$17</f>
        <v>96</v>
      </c>
      <c r="O15" s="14">
        <f>[11]Novembro!$F$18</f>
        <v>97</v>
      </c>
      <c r="P15" s="14">
        <f>[11]Novembro!$F$19</f>
        <v>95</v>
      </c>
      <c r="Q15" s="14">
        <f>[11]Novembro!$F$20</f>
        <v>94</v>
      </c>
      <c r="R15" s="14">
        <f>[11]Novembro!$F$21</f>
        <v>93</v>
      </c>
      <c r="S15" s="14">
        <f>[11]Novembro!$F$22</f>
        <v>92</v>
      </c>
      <c r="T15" s="14">
        <f>[11]Novembro!$F$23</f>
        <v>82</v>
      </c>
      <c r="U15" s="14">
        <f>[11]Novembro!$F$24</f>
        <v>78</v>
      </c>
      <c r="V15" s="14">
        <f>[11]Novembro!$F$25</f>
        <v>97</v>
      </c>
      <c r="W15" s="14">
        <f>[11]Novembro!$F$26</f>
        <v>97</v>
      </c>
      <c r="X15" s="14">
        <f>[11]Novembro!$F$27</f>
        <v>96</v>
      </c>
      <c r="Y15" s="14">
        <f>[11]Novembro!$F$28</f>
        <v>96</v>
      </c>
      <c r="Z15" s="14">
        <f>[11]Novembro!$F$29</f>
        <v>92</v>
      </c>
      <c r="AA15" s="14">
        <f>[11]Novembro!$F$30</f>
        <v>92</v>
      </c>
      <c r="AB15" s="14">
        <f>[11]Novembro!$F$31</f>
        <v>78</v>
      </c>
      <c r="AC15" s="14">
        <f>[11]Novembro!$F$32</f>
        <v>84</v>
      </c>
      <c r="AD15" s="14">
        <f>[11]Novembro!$F$33</f>
        <v>89</v>
      </c>
      <c r="AE15" s="14">
        <f>[11]Novembro!$F$34</f>
        <v>93</v>
      </c>
      <c r="AF15" s="16">
        <f t="shared" si="1"/>
        <v>97</v>
      </c>
      <c r="AG15" s="25">
        <f t="shared" si="2"/>
        <v>89.9</v>
      </c>
    </row>
    <row r="16" spans="1:34" ht="17.100000000000001" customHeight="1" x14ac:dyDescent="0.2">
      <c r="A16" s="9" t="s">
        <v>9</v>
      </c>
      <c r="B16" s="14">
        <f>[12]Novembro!$F$5</f>
        <v>83</v>
      </c>
      <c r="C16" s="14">
        <f>[12]Novembro!$F$6</f>
        <v>83</v>
      </c>
      <c r="D16" s="14">
        <f>[12]Novembro!$F$7</f>
        <v>77</v>
      </c>
      <c r="E16" s="14">
        <f>[12]Novembro!$F$8</f>
        <v>77</v>
      </c>
      <c r="F16" s="14">
        <f>[12]Novembro!$F$9</f>
        <v>69</v>
      </c>
      <c r="G16" s="14">
        <f>[12]Novembro!$F$10</f>
        <v>91</v>
      </c>
      <c r="H16" s="14">
        <f>[12]Novembro!$F$11</f>
        <v>94</v>
      </c>
      <c r="I16" s="14">
        <f>[12]Novembro!$F$12</f>
        <v>91</v>
      </c>
      <c r="J16" s="14">
        <f>[12]Novembro!$F$13</f>
        <v>78</v>
      </c>
      <c r="K16" s="14">
        <f>[12]Novembro!$F$14</f>
        <v>71</v>
      </c>
      <c r="L16" s="14">
        <f>[12]Novembro!$F$15</f>
        <v>84</v>
      </c>
      <c r="M16" s="14">
        <f>[12]Novembro!$F$16</f>
        <v>75</v>
      </c>
      <c r="N16" s="14">
        <f>[12]Novembro!$F$17</f>
        <v>96</v>
      </c>
      <c r="O16" s="14">
        <f>[12]Novembro!$F$18</f>
        <v>97</v>
      </c>
      <c r="P16" s="14">
        <f>[12]Novembro!$F$19</f>
        <v>96</v>
      </c>
      <c r="Q16" s="14">
        <f>[12]Novembro!$F$20</f>
        <v>94</v>
      </c>
      <c r="R16" s="14">
        <f>[12]Novembro!$F$21</f>
        <v>89</v>
      </c>
      <c r="S16" s="14">
        <f>[12]Novembro!$F$22</f>
        <v>76</v>
      </c>
      <c r="T16" s="14">
        <f>[12]Novembro!$F$23</f>
        <v>71</v>
      </c>
      <c r="U16" s="14">
        <f>[12]Novembro!$F$24</f>
        <v>78</v>
      </c>
      <c r="V16" s="14">
        <f>[12]Novembro!$F$25</f>
        <v>97</v>
      </c>
      <c r="W16" s="14">
        <f>[12]Novembro!$F$26</f>
        <v>97</v>
      </c>
      <c r="X16" s="14">
        <f>[12]Novembro!$F$27</f>
        <v>96</v>
      </c>
      <c r="Y16" s="14">
        <f>[12]Novembro!$F$28</f>
        <v>86</v>
      </c>
      <c r="Z16" s="14">
        <f>[12]Novembro!$F$29</f>
        <v>83</v>
      </c>
      <c r="AA16" s="14">
        <f>[12]Novembro!$F$30</f>
        <v>74</v>
      </c>
      <c r="AB16" s="14">
        <f>[12]Novembro!$F$31</f>
        <v>77</v>
      </c>
      <c r="AC16" s="14">
        <f>[12]Novembro!$F$32</f>
        <v>79</v>
      </c>
      <c r="AD16" s="14">
        <f>[12]Novembro!$F$33</f>
        <v>72</v>
      </c>
      <c r="AE16" s="14">
        <f>[12]Novembro!$F$34</f>
        <v>78</v>
      </c>
      <c r="AF16" s="16">
        <f t="shared" si="1"/>
        <v>97</v>
      </c>
      <c r="AG16" s="25">
        <f t="shared" si="2"/>
        <v>83.63333333333334</v>
      </c>
    </row>
    <row r="17" spans="1:34" ht="17.100000000000001" customHeight="1" x14ac:dyDescent="0.2">
      <c r="A17" s="9" t="s">
        <v>50</v>
      </c>
      <c r="B17" s="14">
        <f>[13]Novembro!$F$5</f>
        <v>80</v>
      </c>
      <c r="C17" s="14">
        <f>[13]Novembro!$F$6</f>
        <v>63</v>
      </c>
      <c r="D17" s="14">
        <f>[13]Novembro!$F$7</f>
        <v>75</v>
      </c>
      <c r="E17" s="14">
        <f>[13]Novembro!$F$8</f>
        <v>80</v>
      </c>
      <c r="F17" s="14">
        <f>[13]Novembro!$F$9</f>
        <v>76</v>
      </c>
      <c r="G17" s="14">
        <f>[13]Novembro!$F$10</f>
        <v>89</v>
      </c>
      <c r="H17" s="14">
        <f>[13]Novembro!$F$11</f>
        <v>97</v>
      </c>
      <c r="I17" s="14">
        <f>[13]Novembro!$F$12</f>
        <v>93</v>
      </c>
      <c r="J17" s="14">
        <f>[13]Novembro!$F$13</f>
        <v>79</v>
      </c>
      <c r="K17" s="14">
        <f>[13]Novembro!$F$14</f>
        <v>81</v>
      </c>
      <c r="L17" s="14">
        <f>[13]Novembro!$F$15</f>
        <v>92</v>
      </c>
      <c r="M17" s="14">
        <f>[13]Novembro!$F$16</f>
        <v>95</v>
      </c>
      <c r="N17" s="14">
        <f>[13]Novembro!$F$17</f>
        <v>90</v>
      </c>
      <c r="O17" s="14">
        <f>[13]Novembro!$F$18</f>
        <v>96</v>
      </c>
      <c r="P17" s="14">
        <f>[13]Novembro!$F$19</f>
        <v>95</v>
      </c>
      <c r="Q17" s="14">
        <f>[13]Novembro!$F$20</f>
        <v>95</v>
      </c>
      <c r="R17" s="14">
        <f>[13]Novembro!$F$21</f>
        <v>92</v>
      </c>
      <c r="S17" s="14">
        <f>[13]Novembro!$F$22</f>
        <v>90</v>
      </c>
      <c r="T17" s="14">
        <f>[13]Novembro!$F$23</f>
        <v>58</v>
      </c>
      <c r="U17" s="14">
        <f>[13]Novembro!$F$24</f>
        <v>62</v>
      </c>
      <c r="V17" s="14">
        <f>[13]Novembro!$F$25</f>
        <v>94</v>
      </c>
      <c r="W17" s="14">
        <f>[13]Novembro!$F$26</f>
        <v>94</v>
      </c>
      <c r="X17" s="14">
        <f>[13]Novembro!$F$27</f>
        <v>95</v>
      </c>
      <c r="Y17" s="14">
        <f>[13]Novembro!$F$28</f>
        <v>95</v>
      </c>
      <c r="Z17" s="14">
        <f>[13]Novembro!$F$29</f>
        <v>93</v>
      </c>
      <c r="AA17" s="14">
        <f>[13]Novembro!$F$30</f>
        <v>84</v>
      </c>
      <c r="AB17" s="14">
        <f>[13]Novembro!$F$31</f>
        <v>76</v>
      </c>
      <c r="AC17" s="14">
        <f>[13]Novembro!$F$32</f>
        <v>70</v>
      </c>
      <c r="AD17" s="14">
        <f>[13]Novembro!$F$33</f>
        <v>78</v>
      </c>
      <c r="AE17" s="14">
        <f>[13]Novembro!$F$34</f>
        <v>91</v>
      </c>
      <c r="AF17" s="16">
        <f t="shared" ref="AF17" si="5">MAX(B17:AE17)</f>
        <v>97</v>
      </c>
      <c r="AG17" s="25">
        <f t="shared" ref="AG17" si="6">AVERAGE(B17:AE17)</f>
        <v>84.933333333333337</v>
      </c>
    </row>
    <row r="18" spans="1:34" ht="17.100000000000001" customHeight="1" x14ac:dyDescent="0.2">
      <c r="A18" s="9" t="s">
        <v>10</v>
      </c>
      <c r="B18" s="14">
        <f>[14]Novembro!$F$5</f>
        <v>88</v>
      </c>
      <c r="C18" s="14">
        <f>[14]Novembro!$F$6</f>
        <v>81</v>
      </c>
      <c r="D18" s="14">
        <f>[14]Novembro!$F$7</f>
        <v>77</v>
      </c>
      <c r="E18" s="14">
        <f>[14]Novembro!$F$8</f>
        <v>80</v>
      </c>
      <c r="F18" s="14">
        <f>[14]Novembro!$F$9</f>
        <v>87</v>
      </c>
      <c r="G18" s="14">
        <f>[14]Novembro!$F$10</f>
        <v>95</v>
      </c>
      <c r="H18" s="14">
        <f>[14]Novembro!$F$11</f>
        <v>96</v>
      </c>
      <c r="I18" s="14">
        <f>[14]Novembro!$F$12</f>
        <v>93</v>
      </c>
      <c r="J18" s="14">
        <f>[14]Novembro!$F$13</f>
        <v>74</v>
      </c>
      <c r="K18" s="14">
        <f>[14]Novembro!$F$14</f>
        <v>77</v>
      </c>
      <c r="L18" s="14">
        <f>[14]Novembro!$F$15</f>
        <v>94</v>
      </c>
      <c r="M18" s="14">
        <f>[14]Novembro!$F$16</f>
        <v>90</v>
      </c>
      <c r="N18" s="14">
        <f>[14]Novembro!$F$17</f>
        <v>95</v>
      </c>
      <c r="O18" s="14">
        <f>[14]Novembro!$F$18</f>
        <v>95</v>
      </c>
      <c r="P18" s="14">
        <f>[14]Novembro!$F$19</f>
        <v>96</v>
      </c>
      <c r="Q18" s="14">
        <f>[14]Novembro!$F$20</f>
        <v>94</v>
      </c>
      <c r="R18" s="14">
        <f>[14]Novembro!$F$21</f>
        <v>94</v>
      </c>
      <c r="S18" s="14">
        <f>[14]Novembro!$F$22</f>
        <v>93</v>
      </c>
      <c r="T18" s="14">
        <f>[14]Novembro!$F$23</f>
        <v>76</v>
      </c>
      <c r="U18" s="14">
        <f>[14]Novembro!$F$24</f>
        <v>71</v>
      </c>
      <c r="V18" s="14">
        <f>[14]Novembro!$F$25</f>
        <v>96</v>
      </c>
      <c r="W18" s="14">
        <f>[14]Novembro!$F$26</f>
        <v>96</v>
      </c>
      <c r="X18" s="14">
        <f>[14]Novembro!$F$27</f>
        <v>95</v>
      </c>
      <c r="Y18" s="14">
        <f>[14]Novembro!$F$28</f>
        <v>90</v>
      </c>
      <c r="Z18" s="14">
        <f>[14]Novembro!$F$29</f>
        <v>91</v>
      </c>
      <c r="AA18" s="14">
        <f>[14]Novembro!$F$30</f>
        <v>87</v>
      </c>
      <c r="AB18" s="14">
        <f>[14]Novembro!$F$31</f>
        <v>74</v>
      </c>
      <c r="AC18" s="14">
        <f>[14]Novembro!$F$32</f>
        <v>76</v>
      </c>
      <c r="AD18" s="14">
        <f>[14]Novembro!$F$33</f>
        <v>84</v>
      </c>
      <c r="AE18" s="14">
        <f>[14]Novembro!$F$34</f>
        <v>87</v>
      </c>
      <c r="AF18" s="16">
        <f t="shared" si="1"/>
        <v>96</v>
      </c>
      <c r="AG18" s="25">
        <f t="shared" si="2"/>
        <v>87.4</v>
      </c>
    </row>
    <row r="19" spans="1:34" ht="17.100000000000001" customHeight="1" x14ac:dyDescent="0.2">
      <c r="A19" s="9" t="s">
        <v>11</v>
      </c>
      <c r="B19" s="14">
        <f>[15]Novembro!$F$5</f>
        <v>90</v>
      </c>
      <c r="C19" s="14">
        <f>[15]Novembro!$F$6</f>
        <v>80</v>
      </c>
      <c r="D19" s="14">
        <f>[15]Novembro!$F$7</f>
        <v>87</v>
      </c>
      <c r="E19" s="14">
        <f>[15]Novembro!$F$8</f>
        <v>95</v>
      </c>
      <c r="F19" s="14">
        <f>[15]Novembro!$F$9</f>
        <v>93</v>
      </c>
      <c r="G19" s="14">
        <f>[15]Novembro!$F$10</f>
        <v>100</v>
      </c>
      <c r="H19" s="14">
        <f>[15]Novembro!$F$11</f>
        <v>100</v>
      </c>
      <c r="I19" s="14">
        <f>[15]Novembro!$F$12</f>
        <v>100</v>
      </c>
      <c r="J19" s="14">
        <f>[15]Novembro!$F$13</f>
        <v>97</v>
      </c>
      <c r="K19" s="14">
        <f>[15]Novembro!$F$14</f>
        <v>98</v>
      </c>
      <c r="L19" s="14">
        <f>[15]Novembro!$F$15</f>
        <v>98</v>
      </c>
      <c r="M19" s="14">
        <f>[15]Novembro!$F$16</f>
        <v>91</v>
      </c>
      <c r="N19" s="14">
        <f>[15]Novembro!$F$17</f>
        <v>97</v>
      </c>
      <c r="O19" s="14">
        <f>[15]Novembro!$F$18</f>
        <v>100</v>
      </c>
      <c r="P19" s="14">
        <f>[15]Novembro!$F$19</f>
        <v>100</v>
      </c>
      <c r="Q19" s="14">
        <f>[15]Novembro!$F$20</f>
        <v>98</v>
      </c>
      <c r="R19" s="14">
        <f>[15]Novembro!$F$21</f>
        <v>99</v>
      </c>
      <c r="S19" s="14">
        <f>[15]Novembro!$F$22</f>
        <v>98</v>
      </c>
      <c r="T19" s="14">
        <f>[15]Novembro!$F$23</f>
        <v>90</v>
      </c>
      <c r="U19" s="14">
        <f>[15]Novembro!$F$24</f>
        <v>91</v>
      </c>
      <c r="V19" s="14">
        <f>[15]Novembro!$F$25</f>
        <v>100</v>
      </c>
      <c r="W19" s="14">
        <f>[15]Novembro!$F$26</f>
        <v>100</v>
      </c>
      <c r="X19" s="14">
        <f>[15]Novembro!$F$27</f>
        <v>100</v>
      </c>
      <c r="Y19" s="14">
        <f>[15]Novembro!$F$28</f>
        <v>100</v>
      </c>
      <c r="Z19" s="14">
        <f>[15]Novembro!$F$29</f>
        <v>95</v>
      </c>
      <c r="AA19" s="14">
        <f>[15]Novembro!$F$30</f>
        <v>94</v>
      </c>
      <c r="AB19" s="14">
        <f>[15]Novembro!$F$31</f>
        <v>92</v>
      </c>
      <c r="AC19" s="14">
        <f>[15]Novembro!$F$32</f>
        <v>97</v>
      </c>
      <c r="AD19" s="14">
        <f>[15]Novembro!$F$33</f>
        <v>95</v>
      </c>
      <c r="AE19" s="14">
        <f>[15]Novembro!$F$34</f>
        <v>94</v>
      </c>
      <c r="AF19" s="16">
        <f t="shared" si="1"/>
        <v>100</v>
      </c>
      <c r="AG19" s="25">
        <f t="shared" si="2"/>
        <v>95.63333333333334</v>
      </c>
    </row>
    <row r="20" spans="1:34" ht="17.100000000000001" customHeight="1" x14ac:dyDescent="0.2">
      <c r="A20" s="9" t="s">
        <v>12</v>
      </c>
      <c r="B20" s="14">
        <f>[16]Novembro!$F$5</f>
        <v>82</v>
      </c>
      <c r="C20" s="14">
        <f>[16]Novembro!$F$6</f>
        <v>77</v>
      </c>
      <c r="D20" s="14">
        <f>[16]Novembro!$F$7</f>
        <v>71</v>
      </c>
      <c r="E20" s="14">
        <f>[16]Novembro!$F$8</f>
        <v>85</v>
      </c>
      <c r="F20" s="14">
        <f>[16]Novembro!$F$9</f>
        <v>91</v>
      </c>
      <c r="G20" s="14">
        <f>[16]Novembro!$F$10</f>
        <v>91</v>
      </c>
      <c r="H20" s="14">
        <f>[16]Novembro!$F$11</f>
        <v>95</v>
      </c>
      <c r="I20" s="14">
        <f>[16]Novembro!$F$12</f>
        <v>94</v>
      </c>
      <c r="J20" s="14">
        <f>[16]Novembro!$F$13</f>
        <v>94</v>
      </c>
      <c r="K20" s="14">
        <f>[16]Novembro!$F$14</f>
        <v>91</v>
      </c>
      <c r="L20" s="14">
        <f>[16]Novembro!$F$15</f>
        <v>83</v>
      </c>
      <c r="M20" s="14">
        <f>[16]Novembro!$F$16</f>
        <v>87</v>
      </c>
      <c r="N20" s="14">
        <f>[16]Novembro!$F$17</f>
        <v>87</v>
      </c>
      <c r="O20" s="14">
        <f>[16]Novembro!$F$18</f>
        <v>95</v>
      </c>
      <c r="P20" s="14">
        <f>[16]Novembro!$F$19</f>
        <v>96</v>
      </c>
      <c r="Q20" s="14">
        <f>[16]Novembro!$F$20</f>
        <v>80</v>
      </c>
      <c r="R20" s="14">
        <f>[16]Novembro!$F$21</f>
        <v>86</v>
      </c>
      <c r="S20" s="14">
        <f>[16]Novembro!$F$22</f>
        <v>83</v>
      </c>
      <c r="T20" s="14">
        <f>[16]Novembro!$F$23</f>
        <v>75</v>
      </c>
      <c r="U20" s="14">
        <f>[16]Novembro!$F$24</f>
        <v>90</v>
      </c>
      <c r="V20" s="14">
        <f>[16]Novembro!$F$25</f>
        <v>91</v>
      </c>
      <c r="W20" s="14">
        <f>[16]Novembro!$F$26</f>
        <v>94</v>
      </c>
      <c r="X20" s="14">
        <f>[16]Novembro!$F$27</f>
        <v>95</v>
      </c>
      <c r="Y20" s="14">
        <f>[16]Novembro!$F$28</f>
        <v>95</v>
      </c>
      <c r="Z20" s="14">
        <f>[16]Novembro!$F$29</f>
        <v>91</v>
      </c>
      <c r="AA20" s="14">
        <f>[16]Novembro!$F$30</f>
        <v>94</v>
      </c>
      <c r="AB20" s="14">
        <f>[16]Novembro!$F$31</f>
        <v>86</v>
      </c>
      <c r="AC20" s="14">
        <f>[16]Novembro!$F$32</f>
        <v>85</v>
      </c>
      <c r="AD20" s="14">
        <f>[16]Novembro!$F$33</f>
        <v>84</v>
      </c>
      <c r="AE20" s="14">
        <f>[16]Novembro!$F$34</f>
        <v>89</v>
      </c>
      <c r="AF20" s="16">
        <f t="shared" si="1"/>
        <v>96</v>
      </c>
      <c r="AG20" s="25">
        <f t="shared" si="2"/>
        <v>87.9</v>
      </c>
    </row>
    <row r="21" spans="1:34" ht="17.100000000000001" customHeight="1" x14ac:dyDescent="0.2">
      <c r="A21" s="9" t="s">
        <v>13</v>
      </c>
      <c r="B21" s="14">
        <f>[17]Novembro!$F$5</f>
        <v>91</v>
      </c>
      <c r="C21" s="14">
        <f>[17]Novembro!$F$6</f>
        <v>85</v>
      </c>
      <c r="D21" s="14">
        <f>[17]Novembro!$F$7</f>
        <v>84</v>
      </c>
      <c r="E21" s="14">
        <f>[17]Novembro!$F$8</f>
        <v>90</v>
      </c>
      <c r="F21" s="14">
        <f>[17]Novembro!$F$9</f>
        <v>87</v>
      </c>
      <c r="G21" s="14">
        <f>[17]Novembro!$F$10</f>
        <v>95</v>
      </c>
      <c r="H21" s="14">
        <f>[17]Novembro!$F$11</f>
        <v>96</v>
      </c>
      <c r="I21" s="14">
        <f>[17]Novembro!$F$12</f>
        <v>90</v>
      </c>
      <c r="J21" s="14">
        <f>[17]Novembro!$F$13</f>
        <v>85</v>
      </c>
      <c r="K21" s="14">
        <f>[17]Novembro!$F$14</f>
        <v>84</v>
      </c>
      <c r="L21" s="14">
        <f>[17]Novembro!$F$15</f>
        <v>93</v>
      </c>
      <c r="M21" s="14">
        <f>[17]Novembro!$F$16</f>
        <v>95</v>
      </c>
      <c r="N21" s="14">
        <f>[17]Novembro!$F$17</f>
        <v>94</v>
      </c>
      <c r="O21" s="14">
        <f>[17]Novembro!$F$18</f>
        <v>95</v>
      </c>
      <c r="P21" s="14">
        <f>[17]Novembro!$F$19</f>
        <v>95</v>
      </c>
      <c r="Q21" s="14">
        <f>[17]Novembro!$F$20</f>
        <v>96</v>
      </c>
      <c r="R21" s="14">
        <f>[17]Novembro!$F$21</f>
        <v>95</v>
      </c>
      <c r="S21" s="14">
        <f>[17]Novembro!$F$22</f>
        <v>82</v>
      </c>
      <c r="T21" s="14">
        <f>[17]Novembro!$F$23</f>
        <v>74</v>
      </c>
      <c r="U21" s="14">
        <f>[17]Novembro!$F$24</f>
        <v>80</v>
      </c>
      <c r="V21" s="14">
        <f>[17]Novembro!$F$25</f>
        <v>89</v>
      </c>
      <c r="W21" s="14">
        <f>[17]Novembro!$F$26</f>
        <v>96</v>
      </c>
      <c r="X21" s="14">
        <f>[17]Novembro!$F$27</f>
        <v>96</v>
      </c>
      <c r="Y21" s="14">
        <f>[17]Novembro!$F$28</f>
        <v>95</v>
      </c>
      <c r="Z21" s="14">
        <f>[17]Novembro!$F$29</f>
        <v>93</v>
      </c>
      <c r="AA21" s="14">
        <f>[17]Novembro!$F$30</f>
        <v>94</v>
      </c>
      <c r="AB21" s="14">
        <f>[17]Novembro!$F$31</f>
        <v>95</v>
      </c>
      <c r="AC21" s="14">
        <f>[17]Novembro!$F$32</f>
        <v>93</v>
      </c>
      <c r="AD21" s="14">
        <f>[17]Novembro!$F$33</f>
        <v>93</v>
      </c>
      <c r="AE21" s="14">
        <f>[17]Novembro!$F$34</f>
        <v>96</v>
      </c>
      <c r="AF21" s="16">
        <f t="shared" si="1"/>
        <v>96</v>
      </c>
      <c r="AG21" s="25">
        <f t="shared" si="2"/>
        <v>90.86666666666666</v>
      </c>
    </row>
    <row r="22" spans="1:34" ht="17.100000000000001" customHeight="1" x14ac:dyDescent="0.2">
      <c r="A22" s="9" t="s">
        <v>14</v>
      </c>
      <c r="B22" s="14">
        <f>[18]Novembro!$F$5</f>
        <v>81</v>
      </c>
      <c r="C22" s="14">
        <f>[18]Novembro!$F$6</f>
        <v>61</v>
      </c>
      <c r="D22" s="14">
        <f>[18]Novembro!$F$7</f>
        <v>68</v>
      </c>
      <c r="E22" s="14">
        <f>[18]Novembro!$F$8</f>
        <v>80</v>
      </c>
      <c r="F22" s="14">
        <f>[18]Novembro!$F$9</f>
        <v>69</v>
      </c>
      <c r="G22" s="14">
        <f>[18]Novembro!$F$10</f>
        <v>87</v>
      </c>
      <c r="H22" s="14">
        <f>[18]Novembro!$F$11</f>
        <v>92</v>
      </c>
      <c r="I22" s="14">
        <f>[18]Novembro!$F$12</f>
        <v>85</v>
      </c>
      <c r="J22" s="14">
        <f>[18]Novembro!$F$13</f>
        <v>82</v>
      </c>
      <c r="K22" s="14">
        <f>[18]Novembro!$F$14</f>
        <v>79</v>
      </c>
      <c r="L22" s="14">
        <f>[18]Novembro!$F$15</f>
        <v>87</v>
      </c>
      <c r="M22" s="14">
        <f>[18]Novembro!$F$16</f>
        <v>73</v>
      </c>
      <c r="N22" s="14">
        <f>[18]Novembro!$F$17</f>
        <v>93</v>
      </c>
      <c r="O22" s="14">
        <f>[18]Novembro!$F$18</f>
        <v>95</v>
      </c>
      <c r="P22" s="14">
        <f>[18]Novembro!$F$19</f>
        <v>95</v>
      </c>
      <c r="Q22" s="14">
        <f>[18]Novembro!$F$20</f>
        <v>92</v>
      </c>
      <c r="R22" s="14">
        <f>[18]Novembro!$F$21</f>
        <v>88</v>
      </c>
      <c r="S22" s="14">
        <f>[18]Novembro!$F$22</f>
        <v>82</v>
      </c>
      <c r="T22" s="14">
        <f>[18]Novembro!$F$23</f>
        <v>74</v>
      </c>
      <c r="U22" s="14">
        <f>[18]Novembro!$F$24</f>
        <v>80</v>
      </c>
      <c r="V22" s="14">
        <f>[18]Novembro!$F$25</f>
        <v>87</v>
      </c>
      <c r="W22" s="14">
        <f>[18]Novembro!$F$26</f>
        <v>94</v>
      </c>
      <c r="X22" s="14">
        <f>[18]Novembro!$F$27</f>
        <v>94</v>
      </c>
      <c r="Y22" s="14">
        <f>[18]Novembro!$F$28</f>
        <v>92</v>
      </c>
      <c r="Z22" s="14">
        <f>[18]Novembro!$F$29</f>
        <v>89</v>
      </c>
      <c r="AA22" s="14">
        <f>[18]Novembro!$F$30</f>
        <v>85</v>
      </c>
      <c r="AB22" s="14">
        <f>[18]Novembro!$F$31</f>
        <v>84</v>
      </c>
      <c r="AC22" s="14">
        <f>[18]Novembro!$F$32</f>
        <v>81</v>
      </c>
      <c r="AD22" s="14">
        <f>[18]Novembro!$F$33</f>
        <v>91</v>
      </c>
      <c r="AE22" s="14">
        <f>[18]Novembro!$F$34</f>
        <v>93</v>
      </c>
      <c r="AF22" s="16">
        <f t="shared" si="1"/>
        <v>95</v>
      </c>
      <c r="AG22" s="25">
        <f t="shared" si="2"/>
        <v>84.433333333333337</v>
      </c>
    </row>
    <row r="23" spans="1:34" ht="17.100000000000001" customHeight="1" x14ac:dyDescent="0.2">
      <c r="A23" s="9" t="s">
        <v>15</v>
      </c>
      <c r="B23" s="14">
        <f>[19]Novembro!$F$5</f>
        <v>86</v>
      </c>
      <c r="C23" s="14">
        <f>[19]Novembro!$F$6</f>
        <v>84</v>
      </c>
      <c r="D23" s="14">
        <f>[19]Novembro!$F$7</f>
        <v>79</v>
      </c>
      <c r="E23" s="14">
        <f>[19]Novembro!$F$8</f>
        <v>81</v>
      </c>
      <c r="F23" s="14">
        <f>[19]Novembro!$F$9</f>
        <v>95</v>
      </c>
      <c r="G23" s="14">
        <f>[19]Novembro!$F$10</f>
        <v>98</v>
      </c>
      <c r="H23" s="14">
        <f>[19]Novembro!$F$11</f>
        <v>99</v>
      </c>
      <c r="I23" s="14">
        <f>[19]Novembro!$F$12</f>
        <v>97</v>
      </c>
      <c r="J23" s="14">
        <f>[19]Novembro!$F$13</f>
        <v>91</v>
      </c>
      <c r="K23" s="14">
        <f>[19]Novembro!$F$14</f>
        <v>90</v>
      </c>
      <c r="L23" s="14">
        <f>[19]Novembro!$F$15</f>
        <v>94</v>
      </c>
      <c r="M23" s="14">
        <f>[19]Novembro!$F$16</f>
        <v>88</v>
      </c>
      <c r="N23" s="14">
        <f>[19]Novembro!$F$17</f>
        <v>98</v>
      </c>
      <c r="O23" s="14">
        <f>[19]Novembro!$F$18</f>
        <v>99</v>
      </c>
      <c r="P23" s="14">
        <f>[19]Novembro!$F$19</f>
        <v>99</v>
      </c>
      <c r="Q23" s="14">
        <f>[19]Novembro!$F$20</f>
        <v>96</v>
      </c>
      <c r="R23" s="14">
        <f>[19]Novembro!$F$21</f>
        <v>95</v>
      </c>
      <c r="S23" s="14">
        <f>[19]Novembro!$F$22</f>
        <v>87</v>
      </c>
      <c r="T23" s="14">
        <f>[19]Novembro!$F$23</f>
        <v>80</v>
      </c>
      <c r="U23" s="14">
        <f>[19]Novembro!$F$24</f>
        <v>78</v>
      </c>
      <c r="V23" s="14">
        <f>[19]Novembro!$F$25</f>
        <v>99</v>
      </c>
      <c r="W23" s="14">
        <f>[19]Novembro!$F$26</f>
        <v>99</v>
      </c>
      <c r="X23" s="14">
        <f>[19]Novembro!$F$27</f>
        <v>97</v>
      </c>
      <c r="Y23" s="14">
        <f>[19]Novembro!$F$28</f>
        <v>90</v>
      </c>
      <c r="Z23" s="14">
        <f>[19]Novembro!$F$29</f>
        <v>86</v>
      </c>
      <c r="AA23" s="14">
        <f>[19]Novembro!$F$30</f>
        <v>74</v>
      </c>
      <c r="AB23" s="14">
        <f>[19]Novembro!$F$31</f>
        <v>82</v>
      </c>
      <c r="AC23" s="14">
        <f>[19]Novembro!$F$32</f>
        <v>91</v>
      </c>
      <c r="AD23" s="14">
        <f>[19]Novembro!$F$33</f>
        <v>77</v>
      </c>
      <c r="AE23" s="14">
        <f>[19]Novembro!$F$34</f>
        <v>83</v>
      </c>
      <c r="AF23" s="16">
        <f t="shared" si="1"/>
        <v>99</v>
      </c>
      <c r="AG23" s="25">
        <f t="shared" si="2"/>
        <v>89.733333333333334</v>
      </c>
    </row>
    <row r="24" spans="1:34" ht="17.100000000000001" customHeight="1" x14ac:dyDescent="0.2">
      <c r="A24" s="9" t="s">
        <v>16</v>
      </c>
      <c r="B24" s="14">
        <f>[20]Novembro!$F$5</f>
        <v>83</v>
      </c>
      <c r="C24" s="14">
        <f>[20]Novembro!$F$6</f>
        <v>73</v>
      </c>
      <c r="D24" s="14">
        <f>[20]Novembro!$F$7</f>
        <v>78</v>
      </c>
      <c r="E24" s="14">
        <f>[20]Novembro!$F$8</f>
        <v>82</v>
      </c>
      <c r="F24" s="14">
        <f>[20]Novembro!$F$9</f>
        <v>92</v>
      </c>
      <c r="G24" s="14">
        <f>[20]Novembro!$F$10</f>
        <v>95</v>
      </c>
      <c r="H24" s="14">
        <f>[20]Novembro!$F$11</f>
        <v>86</v>
      </c>
      <c r="I24" s="14">
        <f>[20]Novembro!$F$12</f>
        <v>79</v>
      </c>
      <c r="J24" s="14">
        <f>[20]Novembro!$F$13</f>
        <v>72</v>
      </c>
      <c r="K24" s="14">
        <f>[20]Novembro!$F$14</f>
        <v>94</v>
      </c>
      <c r="L24" s="14">
        <f>[20]Novembro!$F$15</f>
        <v>96</v>
      </c>
      <c r="M24" s="14">
        <f>[20]Novembro!$F$16</f>
        <v>94</v>
      </c>
      <c r="N24" s="14">
        <f>[20]Novembro!$F$17</f>
        <v>90</v>
      </c>
      <c r="O24" s="14">
        <f>[20]Novembro!$F$18</f>
        <v>94</v>
      </c>
      <c r="P24" s="14">
        <f>[20]Novembro!$F$19</f>
        <v>96</v>
      </c>
      <c r="Q24" s="14">
        <f>[20]Novembro!$F$20</f>
        <v>90</v>
      </c>
      <c r="R24" s="14">
        <f>[20]Novembro!$F$21</f>
        <v>91</v>
      </c>
      <c r="S24" s="14">
        <f>[20]Novembro!$F$22</f>
        <v>84</v>
      </c>
      <c r="T24" s="14">
        <f>[20]Novembro!$F$23</f>
        <v>71</v>
      </c>
      <c r="U24" s="14">
        <f>[20]Novembro!$F$24</f>
        <v>67</v>
      </c>
      <c r="V24" s="14">
        <f>[20]Novembro!$F$25</f>
        <v>94</v>
      </c>
      <c r="W24" s="14">
        <f>[20]Novembro!$F$26</f>
        <v>95</v>
      </c>
      <c r="X24" s="14">
        <f>[20]Novembro!$F$27</f>
        <v>93</v>
      </c>
      <c r="Y24" s="14">
        <f>[20]Novembro!$F$28</f>
        <v>90</v>
      </c>
      <c r="Z24" s="14">
        <f>[20]Novembro!$F$29</f>
        <v>87</v>
      </c>
      <c r="AA24" s="14">
        <f>[20]Novembro!$F$30</f>
        <v>86</v>
      </c>
      <c r="AB24" s="14">
        <f>[20]Novembro!$F$31</f>
        <v>72</v>
      </c>
      <c r="AC24" s="14">
        <f>[20]Novembro!$F$32</f>
        <v>65</v>
      </c>
      <c r="AD24" s="14">
        <f>[20]Novembro!$F$33</f>
        <v>74</v>
      </c>
      <c r="AE24" s="14">
        <f>[20]Novembro!$F$34</f>
        <v>82</v>
      </c>
      <c r="AF24" s="16">
        <f t="shared" si="1"/>
        <v>96</v>
      </c>
      <c r="AG24" s="25">
        <f t="shared" si="2"/>
        <v>84.833333333333329</v>
      </c>
    </row>
    <row r="25" spans="1:34" ht="17.100000000000001" customHeight="1" x14ac:dyDescent="0.2">
      <c r="A25" s="9" t="s">
        <v>17</v>
      </c>
      <c r="B25" s="14">
        <f>[21]Novembro!$F$5</f>
        <v>86</v>
      </c>
      <c r="C25" s="14">
        <f>[21]Novembro!$F$6</f>
        <v>75</v>
      </c>
      <c r="D25" s="14">
        <f>[21]Novembro!$F$7</f>
        <v>84</v>
      </c>
      <c r="E25" s="14">
        <f>[21]Novembro!$F$8</f>
        <v>74</v>
      </c>
      <c r="F25" s="14">
        <f>[21]Novembro!$F$9</f>
        <v>80</v>
      </c>
      <c r="G25" s="14">
        <f>[21]Novembro!$F$10</f>
        <v>97</v>
      </c>
      <c r="H25" s="14">
        <f>[21]Novembro!$F$11</f>
        <v>97</v>
      </c>
      <c r="I25" s="14">
        <f>[21]Novembro!$F$12</f>
        <v>97</v>
      </c>
      <c r="J25" s="14">
        <f>[21]Novembro!$F$13</f>
        <v>86</v>
      </c>
      <c r="K25" s="14">
        <f>[21]Novembro!$F$14</f>
        <v>82</v>
      </c>
      <c r="L25" s="14">
        <f>[21]Novembro!$F$15</f>
        <v>96</v>
      </c>
      <c r="M25" s="14">
        <f>[21]Novembro!$F$16</f>
        <v>92</v>
      </c>
      <c r="N25" s="14">
        <f>[21]Novembro!$F$17</f>
        <v>90</v>
      </c>
      <c r="O25" s="14">
        <f>[21]Novembro!$F$18</f>
        <v>97</v>
      </c>
      <c r="P25" s="14">
        <f>[21]Novembro!$F$19</f>
        <v>97</v>
      </c>
      <c r="Q25" s="14">
        <f>[21]Novembro!$F$20</f>
        <v>96</v>
      </c>
      <c r="R25" s="14">
        <f>[21]Novembro!$F$21</f>
        <v>96</v>
      </c>
      <c r="S25" s="14">
        <f>[21]Novembro!$F$22</f>
        <v>93</v>
      </c>
      <c r="T25" s="14">
        <f>[21]Novembro!$F$23</f>
        <v>77</v>
      </c>
      <c r="U25" s="14">
        <f>[21]Novembro!$F$24</f>
        <v>76</v>
      </c>
      <c r="V25" s="14">
        <f>[21]Novembro!$F$25</f>
        <v>97</v>
      </c>
      <c r="W25" s="14">
        <f>[21]Novembro!$F$26</f>
        <v>96</v>
      </c>
      <c r="X25" s="14">
        <f>[21]Novembro!$F$27</f>
        <v>97</v>
      </c>
      <c r="Y25" s="14">
        <f>[21]Novembro!$F$28</f>
        <v>96</v>
      </c>
      <c r="Z25" s="14">
        <f>[21]Novembro!$F$29</f>
        <v>95</v>
      </c>
      <c r="AA25" s="14">
        <f>[21]Novembro!$F$30</f>
        <v>94</v>
      </c>
      <c r="AB25" s="14">
        <f>[21]Novembro!$F$31</f>
        <v>93</v>
      </c>
      <c r="AC25" s="14">
        <f>[21]Novembro!$F$32</f>
        <v>93</v>
      </c>
      <c r="AD25" s="14">
        <f>[21]Novembro!$F$33</f>
        <v>94</v>
      </c>
      <c r="AE25" s="14">
        <f>[21]Novembro!$F$34</f>
        <v>95</v>
      </c>
      <c r="AF25" s="16">
        <f t="shared" si="1"/>
        <v>97</v>
      </c>
      <c r="AG25" s="25">
        <f t="shared" si="2"/>
        <v>90.6</v>
      </c>
    </row>
    <row r="26" spans="1:34" ht="17.100000000000001" customHeight="1" x14ac:dyDescent="0.2">
      <c r="A26" s="9" t="s">
        <v>18</v>
      </c>
      <c r="B26" s="14">
        <f>[22]Novembro!$F$5</f>
        <v>92</v>
      </c>
      <c r="C26" s="14">
        <f>[22]Novembro!$F$6</f>
        <v>70</v>
      </c>
      <c r="D26" s="14">
        <f>[22]Novembro!$F$7</f>
        <v>79</v>
      </c>
      <c r="E26" s="14">
        <f>[22]Novembro!$F$8</f>
        <v>75</v>
      </c>
      <c r="F26" s="14">
        <f>[22]Novembro!$F$9</f>
        <v>82</v>
      </c>
      <c r="G26" s="14">
        <f>[22]Novembro!$F$10</f>
        <v>95</v>
      </c>
      <c r="H26" s="14">
        <f>[22]Novembro!$F$11</f>
        <v>94</v>
      </c>
      <c r="I26" s="14">
        <f>[22]Novembro!$F$12</f>
        <v>96</v>
      </c>
      <c r="J26" s="14">
        <f>[22]Novembro!$F$13</f>
        <v>89</v>
      </c>
      <c r="K26" s="14">
        <f>[22]Novembro!$F$14</f>
        <v>87</v>
      </c>
      <c r="L26" s="14">
        <f>[22]Novembro!$F$15</f>
        <v>85</v>
      </c>
      <c r="M26" s="14">
        <f>[22]Novembro!$F$16</f>
        <v>84</v>
      </c>
      <c r="N26" s="14">
        <f>[22]Novembro!$F$17</f>
        <v>89</v>
      </c>
      <c r="O26" s="14">
        <f>[22]Novembro!$F$18</f>
        <v>96</v>
      </c>
      <c r="P26" s="14">
        <f>[22]Novembro!$F$19</f>
        <v>96</v>
      </c>
      <c r="Q26" s="14">
        <f>[22]Novembro!$F$20</f>
        <v>92</v>
      </c>
      <c r="R26" s="14">
        <f>[22]Novembro!$F$21</f>
        <v>83</v>
      </c>
      <c r="S26" s="14">
        <f>[22]Novembro!$F$22</f>
        <v>83</v>
      </c>
      <c r="T26" s="14">
        <f>[22]Novembro!$F$23</f>
        <v>70</v>
      </c>
      <c r="U26" s="14">
        <f>[22]Novembro!$F$24</f>
        <v>67</v>
      </c>
      <c r="V26" s="14">
        <f>[22]Novembro!$F$25</f>
        <v>83</v>
      </c>
      <c r="W26" s="14">
        <f>[22]Novembro!$F$26</f>
        <v>95</v>
      </c>
      <c r="X26" s="14">
        <f>[22]Novembro!$F$27</f>
        <v>94</v>
      </c>
      <c r="Y26" s="14">
        <f>[22]Novembro!$F$28</f>
        <v>92</v>
      </c>
      <c r="Z26" s="14">
        <f>[22]Novembro!$F$29</f>
        <v>86</v>
      </c>
      <c r="AA26" s="14">
        <f>[22]Novembro!$F$30</f>
        <v>85</v>
      </c>
      <c r="AB26" s="14">
        <f>[22]Novembro!$F$31</f>
        <v>90</v>
      </c>
      <c r="AC26" s="14">
        <f>[22]Novembro!$F$32</f>
        <v>91</v>
      </c>
      <c r="AD26" s="14">
        <f>[22]Novembro!$F$33</f>
        <v>91</v>
      </c>
      <c r="AE26" s="14">
        <f>[22]Novembro!$F$34</f>
        <v>86</v>
      </c>
      <c r="AF26" s="16">
        <f t="shared" si="1"/>
        <v>96</v>
      </c>
      <c r="AG26" s="25">
        <f t="shared" si="2"/>
        <v>86.566666666666663</v>
      </c>
    </row>
    <row r="27" spans="1:34" ht="17.100000000000001" customHeight="1" x14ac:dyDescent="0.2">
      <c r="A27" s="9" t="s">
        <v>19</v>
      </c>
      <c r="B27" s="14">
        <f>[23]Novembro!$F$5</f>
        <v>70</v>
      </c>
      <c r="C27" s="14">
        <f>[23]Novembro!$F$6</f>
        <v>68</v>
      </c>
      <c r="D27" s="14">
        <f>[23]Novembro!$F$7</f>
        <v>66</v>
      </c>
      <c r="E27" s="14">
        <f>[23]Novembro!$F$8</f>
        <v>66</v>
      </c>
      <c r="F27" s="14">
        <f>[23]Novembro!$F$9</f>
        <v>75</v>
      </c>
      <c r="G27" s="14">
        <f>[23]Novembro!$F$10</f>
        <v>81</v>
      </c>
      <c r="H27" s="14">
        <f>[23]Novembro!$F$11</f>
        <v>82</v>
      </c>
      <c r="I27" s="14">
        <f>[23]Novembro!$F$12</f>
        <v>80</v>
      </c>
      <c r="J27" s="14">
        <f>[23]Novembro!$F$13</f>
        <v>76</v>
      </c>
      <c r="K27" s="14">
        <f>[23]Novembro!$F$14</f>
        <v>76</v>
      </c>
      <c r="L27" s="14">
        <f>[23]Novembro!$F$15</f>
        <v>82</v>
      </c>
      <c r="M27" s="14">
        <f>[23]Novembro!$F$16</f>
        <v>83</v>
      </c>
      <c r="N27" s="14">
        <f>[23]Novembro!$F$17</f>
        <v>85</v>
      </c>
      <c r="O27" s="14">
        <f>[23]Novembro!$F$18</f>
        <v>88</v>
      </c>
      <c r="P27" s="14">
        <f>[23]Novembro!$F$19</f>
        <v>88</v>
      </c>
      <c r="Q27" s="14">
        <f>[23]Novembro!$F$20</f>
        <v>85</v>
      </c>
      <c r="R27" s="14">
        <f>[23]Novembro!$F$21</f>
        <v>83</v>
      </c>
      <c r="S27" s="14">
        <f>[23]Novembro!$F$22</f>
        <v>75</v>
      </c>
      <c r="T27" s="14">
        <f>[23]Novembro!$F$23</f>
        <v>70</v>
      </c>
      <c r="U27" s="14">
        <f>[23]Novembro!$F$24</f>
        <v>65</v>
      </c>
      <c r="V27" s="14">
        <f>[23]Novembro!$F$25</f>
        <v>83</v>
      </c>
      <c r="W27" s="14">
        <f>[23]Novembro!$F$26</f>
        <v>84</v>
      </c>
      <c r="X27" s="14">
        <f>[23]Novembro!$F$27</f>
        <v>80</v>
      </c>
      <c r="Y27" s="14">
        <f>[23]Novembro!$F$28</f>
        <v>80</v>
      </c>
      <c r="Z27" s="14">
        <f>[23]Novembro!$F$29</f>
        <v>77</v>
      </c>
      <c r="AA27" s="14">
        <f>[23]Novembro!$F$30</f>
        <v>79</v>
      </c>
      <c r="AB27" s="14">
        <f>[23]Novembro!$F$31</f>
        <v>80</v>
      </c>
      <c r="AC27" s="14">
        <f>[23]Novembro!$F$32</f>
        <v>80</v>
      </c>
      <c r="AD27" s="14">
        <f>[23]Novembro!$F$33</f>
        <v>81</v>
      </c>
      <c r="AE27" s="14">
        <f>[23]Novembro!$F$34</f>
        <v>81</v>
      </c>
      <c r="AF27" s="16">
        <f t="shared" si="1"/>
        <v>88</v>
      </c>
      <c r="AG27" s="25">
        <f t="shared" si="2"/>
        <v>78.3</v>
      </c>
    </row>
    <row r="28" spans="1:34" ht="17.100000000000001" customHeight="1" x14ac:dyDescent="0.2">
      <c r="A28" s="9" t="s">
        <v>31</v>
      </c>
      <c r="B28" s="14">
        <f>[24]Novembro!$F$5</f>
        <v>88</v>
      </c>
      <c r="C28" s="14">
        <f>[24]Novembro!$F$6</f>
        <v>82</v>
      </c>
      <c r="D28" s="14">
        <f>[24]Novembro!$F$7</f>
        <v>87</v>
      </c>
      <c r="E28" s="14">
        <f>[24]Novembro!$F$8</f>
        <v>69</v>
      </c>
      <c r="F28" s="14">
        <f>[24]Novembro!$F$9</f>
        <v>71</v>
      </c>
      <c r="G28" s="14">
        <f>[24]Novembro!$F$10</f>
        <v>95</v>
      </c>
      <c r="H28" s="14">
        <f>[24]Novembro!$F$11</f>
        <v>93</v>
      </c>
      <c r="I28" s="14">
        <f>[24]Novembro!$F$12</f>
        <v>88</v>
      </c>
      <c r="J28" s="14">
        <f>[24]Novembro!$F$13</f>
        <v>79</v>
      </c>
      <c r="K28" s="14">
        <f>[24]Novembro!$F$14</f>
        <v>83</v>
      </c>
      <c r="L28" s="14">
        <f>[24]Novembro!$F$15</f>
        <v>93</v>
      </c>
      <c r="M28" s="14">
        <f>[24]Novembro!$F$16</f>
        <v>90</v>
      </c>
      <c r="N28" s="14">
        <f>[24]Novembro!$F$17</f>
        <v>93</v>
      </c>
      <c r="O28" s="14">
        <f>[24]Novembro!$F$18</f>
        <v>97</v>
      </c>
      <c r="P28" s="14">
        <f>[24]Novembro!$F$19</f>
        <v>97</v>
      </c>
      <c r="Q28" s="14">
        <f>[24]Novembro!$F$20</f>
        <v>93</v>
      </c>
      <c r="R28" s="14">
        <f>[24]Novembro!$F$21</f>
        <v>90</v>
      </c>
      <c r="S28" s="14">
        <f>[24]Novembro!$F$22</f>
        <v>82</v>
      </c>
      <c r="T28" s="14">
        <f>[24]Novembro!$F$23</f>
        <v>72</v>
      </c>
      <c r="U28" s="14">
        <f>[24]Novembro!$F$24</f>
        <v>62</v>
      </c>
      <c r="V28" s="14">
        <f>[24]Novembro!$F$25</f>
        <v>95</v>
      </c>
      <c r="W28" s="14">
        <f>[24]Novembro!$F$26</f>
        <v>96</v>
      </c>
      <c r="X28" s="14">
        <f>[24]Novembro!$F$27</f>
        <v>95</v>
      </c>
      <c r="Y28" s="14">
        <f>[24]Novembro!$F$28</f>
        <v>90</v>
      </c>
      <c r="Z28" s="14">
        <f>[24]Novembro!$F$29</f>
        <v>80</v>
      </c>
      <c r="AA28" s="14">
        <f>[24]Novembro!$F$30</f>
        <v>75</v>
      </c>
      <c r="AB28" s="14">
        <f>[24]Novembro!$F$31</f>
        <v>81</v>
      </c>
      <c r="AC28" s="14">
        <f>[24]Novembro!$F$32</f>
        <v>80</v>
      </c>
      <c r="AD28" s="14">
        <f>[24]Novembro!$F$33</f>
        <v>83</v>
      </c>
      <c r="AE28" s="14">
        <f>[24]Novembro!$F$34</f>
        <v>82</v>
      </c>
      <c r="AF28" s="16">
        <f t="shared" si="1"/>
        <v>97</v>
      </c>
      <c r="AG28" s="25">
        <f t="shared" si="2"/>
        <v>85.36666666666666</v>
      </c>
    </row>
    <row r="29" spans="1:34" ht="17.100000000000001" customHeight="1" x14ac:dyDescent="0.2">
      <c r="A29" s="9" t="s">
        <v>20</v>
      </c>
      <c r="B29" s="14">
        <f>[25]Novembro!$F$5</f>
        <v>82</v>
      </c>
      <c r="C29" s="14">
        <f>[25]Novembro!$F$6</f>
        <v>75</v>
      </c>
      <c r="D29" s="14">
        <f>[25]Novembro!$F$7</f>
        <v>71</v>
      </c>
      <c r="E29" s="14">
        <f>[25]Novembro!$F$8</f>
        <v>77</v>
      </c>
      <c r="F29" s="14">
        <f>[25]Novembro!$F$9</f>
        <v>68</v>
      </c>
      <c r="G29" s="14">
        <f>[25]Novembro!$F$10</f>
        <v>96</v>
      </c>
      <c r="H29" s="14">
        <f>[25]Novembro!$F$11</f>
        <v>95</v>
      </c>
      <c r="I29" s="14">
        <f>[25]Novembro!$F$12</f>
        <v>91</v>
      </c>
      <c r="J29" s="14">
        <f>[25]Novembro!$F$13</f>
        <v>78</v>
      </c>
      <c r="K29" s="14">
        <f>[25]Novembro!$F$14</f>
        <v>76</v>
      </c>
      <c r="L29" s="14">
        <f>[25]Novembro!$F$15</f>
        <v>77</v>
      </c>
      <c r="M29" s="14">
        <f>[25]Novembro!$F$16</f>
        <v>74</v>
      </c>
      <c r="N29" s="14">
        <f>[25]Novembro!$F$17</f>
        <v>95</v>
      </c>
      <c r="O29" s="14">
        <f>[25]Novembro!$F$18</f>
        <v>98</v>
      </c>
      <c r="P29" s="14">
        <f>[25]Novembro!$F$19</f>
        <v>96</v>
      </c>
      <c r="Q29" s="14">
        <f>[25]Novembro!$F$20</f>
        <v>87</v>
      </c>
      <c r="R29" s="14">
        <f>[25]Novembro!$F$21</f>
        <v>88</v>
      </c>
      <c r="S29" s="14">
        <f>[25]Novembro!$F$22</f>
        <v>73</v>
      </c>
      <c r="T29" s="14">
        <f>[25]Novembro!$F$23</f>
        <v>74</v>
      </c>
      <c r="U29" s="14">
        <f>[25]Novembro!$F$24</f>
        <v>83</v>
      </c>
      <c r="V29" s="14">
        <f>[25]Novembro!$F$25</f>
        <v>80</v>
      </c>
      <c r="W29" s="14">
        <f>[25]Novembro!$F$26</f>
        <v>96</v>
      </c>
      <c r="X29" s="14">
        <f>[25]Novembro!$F$27</f>
        <v>87</v>
      </c>
      <c r="Y29" s="14">
        <f>[25]Novembro!$F$28</f>
        <v>94</v>
      </c>
      <c r="Z29" s="14">
        <f>[25]Novembro!$F$29</f>
        <v>90</v>
      </c>
      <c r="AA29" s="14">
        <f>[25]Novembro!$F$30</f>
        <v>79</v>
      </c>
      <c r="AB29" s="14">
        <f>[25]Novembro!$F$31</f>
        <v>81</v>
      </c>
      <c r="AC29" s="14">
        <f>[25]Novembro!$F$32</f>
        <v>83</v>
      </c>
      <c r="AD29" s="14">
        <f>[25]Novembro!$F$33</f>
        <v>97</v>
      </c>
      <c r="AE29" s="14">
        <f>[25]Novembro!$F$34</f>
        <v>96</v>
      </c>
      <c r="AF29" s="16">
        <f t="shared" si="1"/>
        <v>98</v>
      </c>
      <c r="AG29" s="25">
        <f t="shared" si="2"/>
        <v>84.566666666666663</v>
      </c>
    </row>
    <row r="30" spans="1:34" s="5" customFormat="1" ht="17.100000000000001" customHeight="1" x14ac:dyDescent="0.2">
      <c r="A30" s="13" t="s">
        <v>33</v>
      </c>
      <c r="B30" s="21">
        <f>MAX(B5:B29)</f>
        <v>100</v>
      </c>
      <c r="C30" s="21">
        <f t="shared" ref="C30:AG30" si="7">MAX(C5:C29)</f>
        <v>94</v>
      </c>
      <c r="D30" s="21">
        <f t="shared" si="7"/>
        <v>95</v>
      </c>
      <c r="E30" s="21">
        <f t="shared" si="7"/>
        <v>95</v>
      </c>
      <c r="F30" s="21">
        <f t="shared" si="7"/>
        <v>100</v>
      </c>
      <c r="G30" s="21">
        <f t="shared" si="7"/>
        <v>100</v>
      </c>
      <c r="H30" s="21">
        <f t="shared" si="7"/>
        <v>100</v>
      </c>
      <c r="I30" s="21">
        <f t="shared" si="7"/>
        <v>100</v>
      </c>
      <c r="J30" s="21">
        <f t="shared" si="7"/>
        <v>100</v>
      </c>
      <c r="K30" s="21">
        <f t="shared" si="7"/>
        <v>100</v>
      </c>
      <c r="L30" s="21">
        <f t="shared" si="7"/>
        <v>100</v>
      </c>
      <c r="M30" s="21">
        <f t="shared" si="7"/>
        <v>100</v>
      </c>
      <c r="N30" s="21">
        <f t="shared" si="7"/>
        <v>100</v>
      </c>
      <c r="O30" s="21">
        <f t="shared" si="7"/>
        <v>100</v>
      </c>
      <c r="P30" s="21">
        <f t="shared" si="7"/>
        <v>100</v>
      </c>
      <c r="Q30" s="21">
        <f t="shared" si="7"/>
        <v>100</v>
      </c>
      <c r="R30" s="21">
        <f t="shared" si="7"/>
        <v>100</v>
      </c>
      <c r="S30" s="21">
        <f t="shared" si="7"/>
        <v>100</v>
      </c>
      <c r="T30" s="21">
        <f t="shared" si="7"/>
        <v>90</v>
      </c>
      <c r="U30" s="21">
        <f t="shared" si="7"/>
        <v>91</v>
      </c>
      <c r="V30" s="21">
        <f t="shared" si="7"/>
        <v>100</v>
      </c>
      <c r="W30" s="21">
        <f t="shared" si="7"/>
        <v>100</v>
      </c>
      <c r="X30" s="21">
        <f t="shared" si="7"/>
        <v>100</v>
      </c>
      <c r="Y30" s="21">
        <f t="shared" si="7"/>
        <v>100</v>
      </c>
      <c r="Z30" s="21">
        <f t="shared" si="7"/>
        <v>100</v>
      </c>
      <c r="AA30" s="21">
        <f t="shared" si="7"/>
        <v>100</v>
      </c>
      <c r="AB30" s="21">
        <f t="shared" si="7"/>
        <v>100</v>
      </c>
      <c r="AC30" s="21">
        <f t="shared" si="7"/>
        <v>97</v>
      </c>
      <c r="AD30" s="21">
        <f t="shared" si="7"/>
        <v>100</v>
      </c>
      <c r="AE30" s="53">
        <f t="shared" si="7"/>
        <v>100</v>
      </c>
      <c r="AF30" s="21">
        <f t="shared" si="7"/>
        <v>100</v>
      </c>
      <c r="AG30" s="21">
        <f t="shared" si="7"/>
        <v>95.733333333333334</v>
      </c>
      <c r="AH30" s="12"/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L30" sqref="L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thickBot="1" x14ac:dyDescent="0.25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3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s="5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42</v>
      </c>
      <c r="AG3" s="32" t="s">
        <v>40</v>
      </c>
    </row>
    <row r="4" spans="1:33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  <c r="AG4" s="29" t="s">
        <v>39</v>
      </c>
    </row>
    <row r="5" spans="1:33" s="5" customFormat="1" ht="20.100000000000001" customHeight="1" thickTop="1" x14ac:dyDescent="0.2">
      <c r="A5" s="8" t="s">
        <v>47</v>
      </c>
      <c r="B5" s="42">
        <f>[1]Novembro!$G$5</f>
        <v>30</v>
      </c>
      <c r="C5" s="42">
        <f>[1]Novembro!$G$6</f>
        <v>33</v>
      </c>
      <c r="D5" s="42">
        <f>[1]Novembro!$G$7</f>
        <v>30</v>
      </c>
      <c r="E5" s="42">
        <f>[1]Novembro!$G$8</f>
        <v>27</v>
      </c>
      <c r="F5" s="42">
        <f>[1]Novembro!$G$9</f>
        <v>20</v>
      </c>
      <c r="G5" s="42">
        <f>[1]Novembro!$G$10</f>
        <v>30</v>
      </c>
      <c r="H5" s="42">
        <f>[1]Novembro!$G$11</f>
        <v>40</v>
      </c>
      <c r="I5" s="42">
        <f>[1]Novembro!$G$12</f>
        <v>34</v>
      </c>
      <c r="J5" s="42">
        <f>[1]Novembro!$G$13</f>
        <v>29</v>
      </c>
      <c r="K5" s="42">
        <f>[1]Novembro!$G$14</f>
        <v>30</v>
      </c>
      <c r="L5" s="42">
        <f>[1]Novembro!$G$15</f>
        <v>24</v>
      </c>
      <c r="M5" s="42">
        <f>[1]Novembro!$G$16</f>
        <v>28</v>
      </c>
      <c r="N5" s="42">
        <f>[1]Novembro!$G$17</f>
        <v>45</v>
      </c>
      <c r="O5" s="42">
        <f>[1]Novembro!$G$18</f>
        <v>87</v>
      </c>
      <c r="P5" s="42">
        <f>[1]Novembro!$G$19</f>
        <v>40</v>
      </c>
      <c r="Q5" s="42">
        <f>[1]Novembro!$G$20</f>
        <v>32</v>
      </c>
      <c r="R5" s="42">
        <f>[1]Novembro!$G$21</f>
        <v>37</v>
      </c>
      <c r="S5" s="42">
        <f>[1]Novembro!$G$22</f>
        <v>34</v>
      </c>
      <c r="T5" s="42">
        <f>[1]Novembro!$G$23</f>
        <v>26</v>
      </c>
      <c r="U5" s="42">
        <f>[1]Novembro!$G$24</f>
        <v>31</v>
      </c>
      <c r="V5" s="42">
        <f>[1]Novembro!$G$25</f>
        <v>37</v>
      </c>
      <c r="W5" s="42">
        <f>[1]Novembro!$G$26</f>
        <v>42</v>
      </c>
      <c r="X5" s="42">
        <f>[1]Novembro!$G$27</f>
        <v>38</v>
      </c>
      <c r="Y5" s="42">
        <f>[1]Novembro!$G$28</f>
        <v>24</v>
      </c>
      <c r="Z5" s="42">
        <f>[1]Novembro!$G$29</f>
        <v>22</v>
      </c>
      <c r="AA5" s="42">
        <f>[1]Novembro!$G$30</f>
        <v>23</v>
      </c>
      <c r="AB5" s="42">
        <f>[1]Novembro!$G$31</f>
        <v>25</v>
      </c>
      <c r="AC5" s="42">
        <f>[1]Novembro!$G$32</f>
        <v>26</v>
      </c>
      <c r="AD5" s="42">
        <f>[1]Novembro!$G$33</f>
        <v>33</v>
      </c>
      <c r="AE5" s="42">
        <f>[1]Novembro!$G$34</f>
        <v>23</v>
      </c>
      <c r="AF5" s="43">
        <f t="shared" ref="AF5:AF29" si="1">MIN(B5:AE5)</f>
        <v>20</v>
      </c>
      <c r="AG5" s="44">
        <f t="shared" ref="AG5:AG29" si="2">AVERAGE(B5:AE5)</f>
        <v>32.666666666666664</v>
      </c>
    </row>
    <row r="6" spans="1:33" ht="17.100000000000001" customHeight="1" x14ac:dyDescent="0.2">
      <c r="A6" s="9" t="s">
        <v>0</v>
      </c>
      <c r="B6" s="3">
        <f>[2]Novembro!$G$5</f>
        <v>32</v>
      </c>
      <c r="C6" s="3">
        <f>[2]Novembro!$G$6</f>
        <v>25</v>
      </c>
      <c r="D6" s="3">
        <f>[2]Novembro!$G$7</f>
        <v>33</v>
      </c>
      <c r="E6" s="3">
        <f>[2]Novembro!$G$8</f>
        <v>32</v>
      </c>
      <c r="F6" s="3">
        <f>[2]Novembro!$G$9</f>
        <v>37</v>
      </c>
      <c r="G6" s="3">
        <f>[2]Novembro!$G$10</f>
        <v>86</v>
      </c>
      <c r="H6" s="3">
        <f>[2]Novembro!$G$11</f>
        <v>46</v>
      </c>
      <c r="I6" s="3">
        <f>[2]Novembro!$G$12</f>
        <v>40</v>
      </c>
      <c r="J6" s="3">
        <f>[2]Novembro!$G$13</f>
        <v>33</v>
      </c>
      <c r="K6" s="3">
        <f>[2]Novembro!$G$14</f>
        <v>52</v>
      </c>
      <c r="L6" s="3">
        <f>[2]Novembro!$G$15</f>
        <v>37</v>
      </c>
      <c r="M6" s="3">
        <f>[2]Novembro!$G$16</f>
        <v>37</v>
      </c>
      <c r="N6" s="3">
        <f>[2]Novembro!$G$17</f>
        <v>65</v>
      </c>
      <c r="O6" s="3">
        <f>[2]Novembro!$G$18</f>
        <v>89</v>
      </c>
      <c r="P6" s="3">
        <f>[2]Novembro!$G$19</f>
        <v>64</v>
      </c>
      <c r="Q6" s="3">
        <f>[2]Novembro!$G$20</f>
        <v>46</v>
      </c>
      <c r="R6" s="3">
        <f>[2]Novembro!$G$21</f>
        <v>37</v>
      </c>
      <c r="S6" s="3">
        <f>[2]Novembro!$G$22</f>
        <v>37</v>
      </c>
      <c r="T6" s="3">
        <f>[2]Novembro!$G$23</f>
        <v>33</v>
      </c>
      <c r="U6" s="3">
        <f>[2]Novembro!$G$24</f>
        <v>43</v>
      </c>
      <c r="V6" s="3">
        <f>[2]Novembro!$G$25</f>
        <v>44</v>
      </c>
      <c r="W6" s="3">
        <f>[2]Novembro!$G$26</f>
        <v>57</v>
      </c>
      <c r="X6" s="3">
        <f>[2]Novembro!$G$27</f>
        <v>44</v>
      </c>
      <c r="Y6" s="3">
        <f>[2]Novembro!$G$28</f>
        <v>30</v>
      </c>
      <c r="Z6" s="3">
        <f>[2]Novembro!$G$29</f>
        <v>23</v>
      </c>
      <c r="AA6" s="3">
        <f>[2]Novembro!$G$30</f>
        <v>27</v>
      </c>
      <c r="AB6" s="3">
        <f>[2]Novembro!$G$31</f>
        <v>26</v>
      </c>
      <c r="AC6" s="3">
        <f>[2]Novembro!$G$32</f>
        <v>29</v>
      </c>
      <c r="AD6" s="3">
        <f>[2]Novembro!$G$33</f>
        <v>27</v>
      </c>
      <c r="AE6" s="3">
        <f>[2]Novembro!$G$34</f>
        <v>31</v>
      </c>
      <c r="AF6" s="7">
        <f t="shared" si="1"/>
        <v>23</v>
      </c>
      <c r="AG6" s="25">
        <f t="shared" si="2"/>
        <v>41.4</v>
      </c>
    </row>
    <row r="7" spans="1:33" ht="17.100000000000001" customHeight="1" x14ac:dyDescent="0.2">
      <c r="A7" s="9" t="s">
        <v>1</v>
      </c>
      <c r="B7" s="3">
        <f>[3]Novembro!$G$5</f>
        <v>32</v>
      </c>
      <c r="C7" s="3">
        <f>[3]Novembro!$G$6</f>
        <v>29</v>
      </c>
      <c r="D7" s="3">
        <f>[3]Novembro!$G$7</f>
        <v>33</v>
      </c>
      <c r="E7" s="3">
        <f>[3]Novembro!$G$8</f>
        <v>32</v>
      </c>
      <c r="F7" s="3">
        <f>[3]Novembro!$G$9</f>
        <v>37</v>
      </c>
      <c r="G7" s="3">
        <f>[3]Novembro!$G$10</f>
        <v>46</v>
      </c>
      <c r="H7" s="3">
        <f>[3]Novembro!$G$11</f>
        <v>44</v>
      </c>
      <c r="I7" s="3">
        <f>[3]Novembro!$G$12</f>
        <v>35</v>
      </c>
      <c r="J7" s="3">
        <f>[3]Novembro!$G$13</f>
        <v>35</v>
      </c>
      <c r="K7" s="3">
        <f>[3]Novembro!$G$14</f>
        <v>39</v>
      </c>
      <c r="L7" s="3">
        <f>[3]Novembro!$G$15</f>
        <v>33</v>
      </c>
      <c r="M7" s="3">
        <f>[3]Novembro!$G$16</f>
        <v>33</v>
      </c>
      <c r="N7" s="3">
        <f>[3]Novembro!$G$17</f>
        <v>38</v>
      </c>
      <c r="O7" s="3">
        <f>[3]Novembro!$G$18</f>
        <v>73</v>
      </c>
      <c r="P7" s="3">
        <f>[3]Novembro!$G$19</f>
        <v>40</v>
      </c>
      <c r="Q7" s="3">
        <f>[3]Novembro!$G$20</f>
        <v>33</v>
      </c>
      <c r="R7" s="3">
        <f>[3]Novembro!$G$21</f>
        <v>26</v>
      </c>
      <c r="S7" s="3">
        <f>[3]Novembro!$G$22</f>
        <v>26</v>
      </c>
      <c r="T7" s="3">
        <f>[3]Novembro!$G$23</f>
        <v>37</v>
      </c>
      <c r="U7" s="3">
        <f>[3]Novembro!$G$24</f>
        <v>34</v>
      </c>
      <c r="V7" s="3">
        <f>[3]Novembro!$G$25</f>
        <v>39</v>
      </c>
      <c r="W7" s="3">
        <f>[3]Novembro!$G$26</f>
        <v>39</v>
      </c>
      <c r="X7" s="3">
        <f>[3]Novembro!$G$27</f>
        <v>39</v>
      </c>
      <c r="Y7" s="3">
        <f>[3]Novembro!$G$28</f>
        <v>32</v>
      </c>
      <c r="Z7" s="3">
        <f>[3]Novembro!$G$29</f>
        <v>30</v>
      </c>
      <c r="AA7" s="3">
        <f>[3]Novembro!$G$30</f>
        <v>23</v>
      </c>
      <c r="AB7" s="3">
        <f>[3]Novembro!$G$31</f>
        <v>23</v>
      </c>
      <c r="AC7" s="3">
        <f>[3]Novembro!$G$32</f>
        <v>26</v>
      </c>
      <c r="AD7" s="3">
        <f>[3]Novembro!$G$33</f>
        <v>25</v>
      </c>
      <c r="AE7" s="3">
        <f>[3]Novembro!$G$34</f>
        <v>24</v>
      </c>
      <c r="AF7" s="7">
        <f t="shared" si="1"/>
        <v>23</v>
      </c>
      <c r="AG7" s="25">
        <f t="shared" si="2"/>
        <v>34.5</v>
      </c>
    </row>
    <row r="8" spans="1:33" ht="17.100000000000001" customHeight="1" x14ac:dyDescent="0.2">
      <c r="A8" s="9" t="s">
        <v>49</v>
      </c>
      <c r="B8" s="3">
        <f>[4]Novembro!$G$5</f>
        <v>28</v>
      </c>
      <c r="C8" s="3">
        <f>[4]Novembro!$G$6</f>
        <v>27</v>
      </c>
      <c r="D8" s="3">
        <f>[4]Novembro!$G$7</f>
        <v>26</v>
      </c>
      <c r="E8" s="3">
        <f>[4]Novembro!$G$8</f>
        <v>28</v>
      </c>
      <c r="F8" s="3">
        <f>[4]Novembro!$G$9</f>
        <v>42</v>
      </c>
      <c r="G8" s="3">
        <f>[4]Novembro!$G$10</f>
        <v>63</v>
      </c>
      <c r="H8" s="3">
        <f>[4]Novembro!$G$11</f>
        <v>42</v>
      </c>
      <c r="I8" s="3">
        <f>[4]Novembro!$G$12</f>
        <v>38</v>
      </c>
      <c r="J8" s="3">
        <f>[4]Novembro!$G$13</f>
        <v>34</v>
      </c>
      <c r="K8" s="3">
        <f>[4]Novembro!$G$14</f>
        <v>49</v>
      </c>
      <c r="L8" s="3">
        <f>[4]Novembro!$G$15</f>
        <v>44</v>
      </c>
      <c r="M8" s="3">
        <f>[4]Novembro!$G$16</f>
        <v>32</v>
      </c>
      <c r="N8" s="3">
        <f>[4]Novembro!$G$17</f>
        <v>50</v>
      </c>
      <c r="O8" s="3">
        <f>[4]Novembro!$G$18</f>
        <v>78</v>
      </c>
      <c r="P8" s="3">
        <f>[4]Novembro!$G$19</f>
        <v>49</v>
      </c>
      <c r="Q8" s="3">
        <f>[4]Novembro!$G$20</f>
        <v>37</v>
      </c>
      <c r="R8" s="3">
        <f>[4]Novembro!$G$21</f>
        <v>28</v>
      </c>
      <c r="S8" s="3">
        <f>[4]Novembro!$G$22</f>
        <v>30</v>
      </c>
      <c r="T8" s="3">
        <f>[4]Novembro!$G$23</f>
        <v>35</v>
      </c>
      <c r="U8" s="3">
        <f>[4]Novembro!$G$24</f>
        <v>34</v>
      </c>
      <c r="V8" s="3">
        <f>[4]Novembro!$G$25</f>
        <v>42</v>
      </c>
      <c r="W8" s="3">
        <f>[4]Novembro!$G$26</f>
        <v>57</v>
      </c>
      <c r="X8" s="3">
        <f>[4]Novembro!$G$27</f>
        <v>36</v>
      </c>
      <c r="Y8" s="3">
        <f>[4]Novembro!$G$28</f>
        <v>26</v>
      </c>
      <c r="Z8" s="3">
        <f>[4]Novembro!$G$29</f>
        <v>27</v>
      </c>
      <c r="AA8" s="3">
        <f>[4]Novembro!$G$30</f>
        <v>23</v>
      </c>
      <c r="AB8" s="3">
        <f>[4]Novembro!$G$31</f>
        <v>23</v>
      </c>
      <c r="AC8" s="3">
        <f>[4]Novembro!$G$32</f>
        <v>25</v>
      </c>
      <c r="AD8" s="3">
        <f>[4]Novembro!$G$33</f>
        <v>26</v>
      </c>
      <c r="AE8" s="3">
        <f>[4]Novembro!$G$34</f>
        <v>27</v>
      </c>
      <c r="AF8" s="7">
        <f t="shared" si="1"/>
        <v>23</v>
      </c>
      <c r="AG8" s="25">
        <f t="shared" si="2"/>
        <v>36.866666666666667</v>
      </c>
    </row>
    <row r="9" spans="1:33" ht="17.100000000000001" customHeight="1" x14ac:dyDescent="0.2">
      <c r="A9" s="9" t="s">
        <v>2</v>
      </c>
      <c r="B9" s="3">
        <f>[5]Novembro!$G$5</f>
        <v>30</v>
      </c>
      <c r="C9" s="3">
        <f>[5]Novembro!$G$6</f>
        <v>25</v>
      </c>
      <c r="D9" s="3">
        <f>[5]Novembro!$G$7</f>
        <v>30</v>
      </c>
      <c r="E9" s="3">
        <f>[5]Novembro!$G$8</f>
        <v>29</v>
      </c>
      <c r="F9" s="3">
        <f>[5]Novembro!$G$9</f>
        <v>34</v>
      </c>
      <c r="G9" s="3">
        <f>[5]Novembro!$G$10</f>
        <v>43</v>
      </c>
      <c r="H9" s="3">
        <f>[5]Novembro!$G$11</f>
        <v>39</v>
      </c>
      <c r="I9" s="3">
        <f>[5]Novembro!$G$12</f>
        <v>36</v>
      </c>
      <c r="J9" s="3">
        <f>[5]Novembro!$G$13</f>
        <v>37</v>
      </c>
      <c r="K9" s="3">
        <f>[5]Novembro!$G$14</f>
        <v>33</v>
      </c>
      <c r="L9" s="3">
        <f>[5]Novembro!$G$15</f>
        <v>36</v>
      </c>
      <c r="M9" s="3">
        <f>[5]Novembro!$G$16</f>
        <v>34</v>
      </c>
      <c r="N9" s="3">
        <f>[5]Novembro!$G$17</f>
        <v>43</v>
      </c>
      <c r="O9" s="3">
        <f>[5]Novembro!$G$18</f>
        <v>67</v>
      </c>
      <c r="P9" s="3">
        <f>[5]Novembro!$G$19</f>
        <v>46</v>
      </c>
      <c r="Q9" s="3">
        <f>[5]Novembro!$G$20</f>
        <v>30</v>
      </c>
      <c r="R9" s="3">
        <f>[5]Novembro!$G$21</f>
        <v>27</v>
      </c>
      <c r="S9" s="3">
        <f>[5]Novembro!$G$22</f>
        <v>30</v>
      </c>
      <c r="T9" s="3">
        <f>[5]Novembro!$G$23</f>
        <v>32</v>
      </c>
      <c r="U9" s="3">
        <f>[5]Novembro!$G$24</f>
        <v>33</v>
      </c>
      <c r="V9" s="3">
        <f>[5]Novembro!$G$25</f>
        <v>45</v>
      </c>
      <c r="W9" s="3">
        <f>[5]Novembro!$G$26</f>
        <v>41</v>
      </c>
      <c r="X9" s="3">
        <f>[5]Novembro!$G$27</f>
        <v>42</v>
      </c>
      <c r="Y9" s="3">
        <f>[5]Novembro!$G$28</f>
        <v>33</v>
      </c>
      <c r="Z9" s="3">
        <f>[5]Novembro!$G$29</f>
        <v>27</v>
      </c>
      <c r="AA9" s="3">
        <f>[5]Novembro!$G$30</f>
        <v>22</v>
      </c>
      <c r="AB9" s="3">
        <f>[5]Novembro!$G$31</f>
        <v>28</v>
      </c>
      <c r="AC9" s="3">
        <f>[5]Novembro!$G$32</f>
        <v>37</v>
      </c>
      <c r="AD9" s="3">
        <f>[5]Novembro!$G$33</f>
        <v>29</v>
      </c>
      <c r="AE9" s="3">
        <f>[5]Novembro!$G$34</f>
        <v>27</v>
      </c>
      <c r="AF9" s="7">
        <f t="shared" si="1"/>
        <v>22</v>
      </c>
      <c r="AG9" s="25">
        <f t="shared" si="2"/>
        <v>34.833333333333336</v>
      </c>
    </row>
    <row r="10" spans="1:33" ht="17.100000000000001" customHeight="1" x14ac:dyDescent="0.2">
      <c r="A10" s="9" t="s">
        <v>3</v>
      </c>
      <c r="B10" s="3">
        <f>[6]Novembro!$G$5</f>
        <v>36</v>
      </c>
      <c r="C10" s="3">
        <f>[6]Novembro!$G$6</f>
        <v>32</v>
      </c>
      <c r="D10" s="3">
        <f>[6]Novembro!$G$7</f>
        <v>29</v>
      </c>
      <c r="E10" s="3">
        <f>[6]Novembro!$G$8</f>
        <v>26</v>
      </c>
      <c r="F10" s="3">
        <f>[6]Novembro!$G$9</f>
        <v>30</v>
      </c>
      <c r="G10" s="3">
        <f>[6]Novembro!$G$10</f>
        <v>31</v>
      </c>
      <c r="H10" s="3">
        <f>[6]Novembro!$G$11</f>
        <v>52</v>
      </c>
      <c r="I10" s="3">
        <f>[6]Novembro!$G$12</f>
        <v>40</v>
      </c>
      <c r="J10" s="3">
        <f>[6]Novembro!$G$13</f>
        <v>38</v>
      </c>
      <c r="K10" s="3">
        <f>[6]Novembro!$G$14</f>
        <v>31</v>
      </c>
      <c r="L10" s="3">
        <f>[6]Novembro!$G$15</f>
        <v>28</v>
      </c>
      <c r="M10" s="3">
        <f>[6]Novembro!$G$16</f>
        <v>26</v>
      </c>
      <c r="N10" s="3">
        <f>[6]Novembro!$G$17</f>
        <v>41</v>
      </c>
      <c r="O10" s="3">
        <f>[6]Novembro!$G$18</f>
        <v>53</v>
      </c>
      <c r="P10" s="3">
        <f>[6]Novembro!$G$19</f>
        <v>58</v>
      </c>
      <c r="Q10" s="3">
        <f>[6]Novembro!$G$20</f>
        <v>35</v>
      </c>
      <c r="R10" s="3">
        <f>[6]Novembro!$G$21</f>
        <v>32</v>
      </c>
      <c r="S10" s="3">
        <f>[6]Novembro!$G$22</f>
        <v>33</v>
      </c>
      <c r="T10" s="3">
        <f>[6]Novembro!$G$23</f>
        <v>29</v>
      </c>
      <c r="U10" s="3">
        <f>[6]Novembro!$G$24</f>
        <v>28</v>
      </c>
      <c r="V10" s="3">
        <f>[6]Novembro!$G$25</f>
        <v>38</v>
      </c>
      <c r="W10" s="3">
        <f>[6]Novembro!$G$26</f>
        <v>53</v>
      </c>
      <c r="X10" s="3">
        <f>[6]Novembro!$G$27</f>
        <v>39</v>
      </c>
      <c r="Y10" s="3">
        <f>[6]Novembro!$G$28</f>
        <v>26</v>
      </c>
      <c r="Z10" s="3">
        <f>[6]Novembro!$G$29</f>
        <v>23</v>
      </c>
      <c r="AA10" s="3">
        <f>[6]Novembro!$G$30</f>
        <v>24</v>
      </c>
      <c r="AB10" s="3">
        <f>[6]Novembro!$G$31</f>
        <v>27</v>
      </c>
      <c r="AC10" s="3">
        <f>[6]Novembro!$G$32</f>
        <v>31</v>
      </c>
      <c r="AD10" s="3">
        <f>[6]Novembro!$G$33</f>
        <v>24</v>
      </c>
      <c r="AE10" s="3">
        <f>[6]Novembro!$G$34</f>
        <v>38</v>
      </c>
      <c r="AF10" s="7">
        <f t="shared" si="1"/>
        <v>23</v>
      </c>
      <c r="AG10" s="25">
        <f t="shared" si="2"/>
        <v>34.366666666666667</v>
      </c>
    </row>
    <row r="11" spans="1:33" ht="17.100000000000001" customHeight="1" x14ac:dyDescent="0.2">
      <c r="A11" s="9" t="s">
        <v>4</v>
      </c>
      <c r="B11" s="3">
        <f>[7]Novembro!$G$5</f>
        <v>46</v>
      </c>
      <c r="C11" s="3">
        <f>[7]Novembro!$G$6</f>
        <v>35</v>
      </c>
      <c r="D11" s="3">
        <f>[7]Novembro!$G$7</f>
        <v>33</v>
      </c>
      <c r="E11" s="3">
        <f>[7]Novembro!$G$8</f>
        <v>31</v>
      </c>
      <c r="F11" s="3">
        <f>[7]Novembro!$G$9</f>
        <v>26</v>
      </c>
      <c r="G11" s="3">
        <f>[7]Novembro!$G$10</f>
        <v>45</v>
      </c>
      <c r="H11" s="3">
        <f>[7]Novembro!$G$11</f>
        <v>59</v>
      </c>
      <c r="I11" s="3">
        <f>[7]Novembro!$G$12</f>
        <v>43</v>
      </c>
      <c r="J11" s="3">
        <f>[7]Novembro!$G$13</f>
        <v>45</v>
      </c>
      <c r="K11" s="3">
        <f>[7]Novembro!$G$14</f>
        <v>38</v>
      </c>
      <c r="L11" s="3">
        <f>[7]Novembro!$G$15</f>
        <v>34</v>
      </c>
      <c r="M11" s="3">
        <f>[7]Novembro!$G$16</f>
        <v>35</v>
      </c>
      <c r="N11" s="3">
        <f>[7]Novembro!$G$17</f>
        <v>51</v>
      </c>
      <c r="O11" s="3">
        <f>[7]Novembro!$G$18</f>
        <v>62</v>
      </c>
      <c r="P11" s="3">
        <f>[7]Novembro!$G$19</f>
        <v>65</v>
      </c>
      <c r="Q11" s="3">
        <f>[7]Novembro!$G$20</f>
        <v>35</v>
      </c>
      <c r="R11" s="3">
        <f>[7]Novembro!$G$21</f>
        <v>32</v>
      </c>
      <c r="S11" s="3">
        <f>[7]Novembro!$G$22</f>
        <v>33</v>
      </c>
      <c r="T11" s="3">
        <f>[7]Novembro!$G$23</f>
        <v>33</v>
      </c>
      <c r="U11" s="3">
        <f>[7]Novembro!$G$24</f>
        <v>32</v>
      </c>
      <c r="V11" s="3">
        <f>[7]Novembro!$G$25</f>
        <v>45</v>
      </c>
      <c r="W11" s="3">
        <f>[7]Novembro!$G$26</f>
        <v>64</v>
      </c>
      <c r="X11" s="3">
        <f>[7]Novembro!$G$27</f>
        <v>30</v>
      </c>
      <c r="Y11" s="3">
        <f>[7]Novembro!$G$28</f>
        <v>26</v>
      </c>
      <c r="Z11" s="3">
        <f>[7]Novembro!$G$29</f>
        <v>23</v>
      </c>
      <c r="AA11" s="3">
        <f>[7]Novembro!$G$30</f>
        <v>29</v>
      </c>
      <c r="AB11" s="3">
        <f>[7]Novembro!$G$31</f>
        <v>39</v>
      </c>
      <c r="AC11" s="3">
        <f>[7]Novembro!$G$32</f>
        <v>44</v>
      </c>
      <c r="AD11" s="3">
        <f>[7]Novembro!$G$33</f>
        <v>25</v>
      </c>
      <c r="AE11" s="3">
        <f>[7]Novembro!$G$34</f>
        <v>37</v>
      </c>
      <c r="AF11" s="7">
        <f t="shared" si="1"/>
        <v>23</v>
      </c>
      <c r="AG11" s="25">
        <f t="shared" si="2"/>
        <v>39.166666666666664</v>
      </c>
    </row>
    <row r="12" spans="1:33" ht="17.100000000000001" customHeight="1" x14ac:dyDescent="0.2">
      <c r="A12" s="9" t="s">
        <v>5</v>
      </c>
      <c r="B12" s="14">
        <f>[8]Novembro!$G$5</f>
        <v>37</v>
      </c>
      <c r="C12" s="14">
        <f>[8]Novembro!$G$6</f>
        <v>34</v>
      </c>
      <c r="D12" s="14">
        <f>[8]Novembro!$G$7</f>
        <v>33</v>
      </c>
      <c r="E12" s="14">
        <f>[8]Novembro!$G$8</f>
        <v>40</v>
      </c>
      <c r="F12" s="14">
        <f>[8]Novembro!$G$9</f>
        <v>40</v>
      </c>
      <c r="G12" s="14">
        <f>[8]Novembro!$G$10</f>
        <v>41</v>
      </c>
      <c r="H12" s="14">
        <f>[8]Novembro!$G$11</f>
        <v>41</v>
      </c>
      <c r="I12" s="14">
        <f>[8]Novembro!$G$12</f>
        <v>37</v>
      </c>
      <c r="J12" s="14">
        <f>[8]Novembro!$G$13</f>
        <v>37</v>
      </c>
      <c r="K12" s="14">
        <f>[8]Novembro!$G$14</f>
        <v>39</v>
      </c>
      <c r="L12" s="14">
        <f>[8]Novembro!$G$15</f>
        <v>35</v>
      </c>
      <c r="M12" s="14">
        <f>[8]Novembro!$G$16</f>
        <v>34</v>
      </c>
      <c r="N12" s="14">
        <f>[8]Novembro!$G$17</f>
        <v>37</v>
      </c>
      <c r="O12" s="14">
        <f>[8]Novembro!$G$18</f>
        <v>34</v>
      </c>
      <c r="P12" s="14">
        <f>[8]Novembro!$G$19</f>
        <v>36</v>
      </c>
      <c r="Q12" s="14">
        <f>[8]Novembro!$G$20</f>
        <v>27</v>
      </c>
      <c r="R12" s="14">
        <f>[8]Novembro!$G$21</f>
        <v>28</v>
      </c>
      <c r="S12" s="14">
        <f>[8]Novembro!$G$22</f>
        <v>25</v>
      </c>
      <c r="T12" s="14">
        <f>[8]Novembro!$G$23</f>
        <v>33</v>
      </c>
      <c r="U12" s="14">
        <f>[8]Novembro!$G$24</f>
        <v>34</v>
      </c>
      <c r="V12" s="14">
        <f>[8]Novembro!$G$25</f>
        <v>28</v>
      </c>
      <c r="W12" s="14">
        <f>[8]Novembro!$G$26</f>
        <v>29</v>
      </c>
      <c r="X12" s="14">
        <f>[8]Novembro!$G$27</f>
        <v>24</v>
      </c>
      <c r="Y12" s="14">
        <f>[8]Novembro!$G$28</f>
        <v>22</v>
      </c>
      <c r="Z12" s="14">
        <f>[8]Novembro!$G$29</f>
        <v>32</v>
      </c>
      <c r="AA12" s="14">
        <f>[8]Novembro!$G$30</f>
        <v>27</v>
      </c>
      <c r="AB12" s="14">
        <f>[8]Novembro!$G$31</f>
        <v>27</v>
      </c>
      <c r="AC12" s="14">
        <f>[8]Novembro!$G$32</f>
        <v>35</v>
      </c>
      <c r="AD12" s="14">
        <f>[8]Novembro!$G$33</f>
        <v>33</v>
      </c>
      <c r="AE12" s="14">
        <f>[8]Novembro!$G$34</f>
        <v>28</v>
      </c>
      <c r="AF12" s="7">
        <f t="shared" si="1"/>
        <v>22</v>
      </c>
      <c r="AG12" s="25">
        <f t="shared" si="2"/>
        <v>32.9</v>
      </c>
    </row>
    <row r="13" spans="1:33" ht="17.100000000000001" customHeight="1" x14ac:dyDescent="0.2">
      <c r="A13" s="9" t="s">
        <v>6</v>
      </c>
      <c r="B13" s="14">
        <f>[9]Novembro!$G$5</f>
        <v>39</v>
      </c>
      <c r="C13" s="14">
        <f>[9]Novembro!$G$6</f>
        <v>29</v>
      </c>
      <c r="D13" s="14">
        <f>[9]Novembro!$G$7</f>
        <v>31</v>
      </c>
      <c r="E13" s="14">
        <f>[9]Novembro!$G$8</f>
        <v>41</v>
      </c>
      <c r="F13" s="14">
        <f>[9]Novembro!$G$9</f>
        <v>41</v>
      </c>
      <c r="G13" s="14">
        <f>[9]Novembro!$G$10</f>
        <v>43</v>
      </c>
      <c r="H13" s="14">
        <f>[9]Novembro!$G$11</f>
        <v>49</v>
      </c>
      <c r="I13" s="14">
        <f>[9]Novembro!$G$12</f>
        <v>45</v>
      </c>
      <c r="J13" s="14">
        <f>[9]Novembro!$G$13</f>
        <v>43</v>
      </c>
      <c r="K13" s="14">
        <f>[9]Novembro!$G$14</f>
        <v>43</v>
      </c>
      <c r="L13" s="14">
        <f>[9]Novembro!$G$15</f>
        <v>45</v>
      </c>
      <c r="M13" s="14">
        <f>[9]Novembro!$G$16</f>
        <v>43</v>
      </c>
      <c r="N13" s="14">
        <f>[9]Novembro!$G$17</f>
        <v>47</v>
      </c>
      <c r="O13" s="14">
        <f>[9]Novembro!$G$18</f>
        <v>67</v>
      </c>
      <c r="P13" s="14">
        <f>[9]Novembro!$G$19</f>
        <v>52</v>
      </c>
      <c r="Q13" s="14">
        <f>[9]Novembro!$G$20</f>
        <v>39</v>
      </c>
      <c r="R13" s="14">
        <f>[9]Novembro!$G$21</f>
        <v>36</v>
      </c>
      <c r="S13" s="14">
        <f>[9]Novembro!$G$22</f>
        <v>34</v>
      </c>
      <c r="T13" s="14">
        <f>[9]Novembro!$G$23</f>
        <v>43</v>
      </c>
      <c r="U13" s="14">
        <f>[9]Novembro!$G$24</f>
        <v>44</v>
      </c>
      <c r="V13" s="14">
        <f>[9]Novembro!$G$25</f>
        <v>44</v>
      </c>
      <c r="W13" s="14">
        <f>[9]Novembro!$G$26</f>
        <v>57</v>
      </c>
      <c r="X13" s="14">
        <f>[9]Novembro!$G$27</f>
        <v>45</v>
      </c>
      <c r="Y13" s="14">
        <f>[9]Novembro!$G$28</f>
        <v>39</v>
      </c>
      <c r="Z13" s="14">
        <f>[9]Novembro!$G$29</f>
        <v>43</v>
      </c>
      <c r="AA13" s="14">
        <f>[9]Novembro!$G$30</f>
        <v>45</v>
      </c>
      <c r="AB13" s="14">
        <f>[9]Novembro!$G$31</f>
        <v>45</v>
      </c>
      <c r="AC13" s="14">
        <f>[9]Novembro!$G$32</f>
        <v>54</v>
      </c>
      <c r="AD13" s="14">
        <f>[9]Novembro!$G$33</f>
        <v>41</v>
      </c>
      <c r="AE13" s="14">
        <f>[9]Novembro!$G$34</f>
        <v>42</v>
      </c>
      <c r="AF13" s="7">
        <f t="shared" si="1"/>
        <v>29</v>
      </c>
      <c r="AG13" s="25">
        <f t="shared" si="2"/>
        <v>43.633333333333333</v>
      </c>
    </row>
    <row r="14" spans="1:33" ht="17.100000000000001" customHeight="1" x14ac:dyDescent="0.2">
      <c r="A14" s="9" t="s">
        <v>7</v>
      </c>
      <c r="B14" s="14">
        <f>[10]Novembro!$G$5</f>
        <v>33</v>
      </c>
      <c r="C14" s="14">
        <f>[10]Novembro!$G$6</f>
        <v>31</v>
      </c>
      <c r="D14" s="14">
        <f>[10]Novembro!$G$7</f>
        <v>31</v>
      </c>
      <c r="E14" s="14">
        <f>[10]Novembro!$G$8</f>
        <v>33</v>
      </c>
      <c r="F14" s="14">
        <f>[10]Novembro!$G$9</f>
        <v>32</v>
      </c>
      <c r="G14" s="14">
        <f>[10]Novembro!$G$10</f>
        <v>69</v>
      </c>
      <c r="H14" s="14">
        <f>[10]Novembro!$G$11</f>
        <v>47</v>
      </c>
      <c r="I14" s="14">
        <f>[10]Novembro!$G$12</f>
        <v>38</v>
      </c>
      <c r="J14" s="14">
        <f>[10]Novembro!$G$13</f>
        <v>31</v>
      </c>
      <c r="K14" s="14">
        <f>[10]Novembro!$G$14</f>
        <v>39</v>
      </c>
      <c r="L14" s="14">
        <f>[10]Novembro!$G$15</f>
        <v>34</v>
      </c>
      <c r="M14" s="14">
        <f>[10]Novembro!$G$16</f>
        <v>31</v>
      </c>
      <c r="N14" s="14">
        <f>[10]Novembro!$G$17</f>
        <v>50</v>
      </c>
      <c r="O14" s="14">
        <f>[10]Novembro!$G$18</f>
        <v>90</v>
      </c>
      <c r="P14" s="14">
        <f>[10]Novembro!$G$19</f>
        <v>52</v>
      </c>
      <c r="Q14" s="14">
        <f>[10]Novembro!$G$20</f>
        <v>44</v>
      </c>
      <c r="R14" s="14">
        <f>[10]Novembro!$G$21</f>
        <v>40</v>
      </c>
      <c r="S14" s="14">
        <f>[10]Novembro!$G$22</f>
        <v>38</v>
      </c>
      <c r="T14" s="14">
        <f>[10]Novembro!$G$23</f>
        <v>30</v>
      </c>
      <c r="U14" s="14">
        <f>[10]Novembro!$G$24</f>
        <v>40</v>
      </c>
      <c r="V14" s="14">
        <f>[10]Novembro!$G$25</f>
        <v>38</v>
      </c>
      <c r="W14" s="14">
        <f>[10]Novembro!$G$26</f>
        <v>54</v>
      </c>
      <c r="X14" s="14">
        <f>[10]Novembro!$G$27</f>
        <v>45</v>
      </c>
      <c r="Y14" s="14">
        <f>[10]Novembro!$G$28</f>
        <v>27</v>
      </c>
      <c r="Z14" s="14">
        <f>[10]Novembro!$G$29</f>
        <v>23</v>
      </c>
      <c r="AA14" s="14">
        <f>[10]Novembro!$G$30</f>
        <v>26</v>
      </c>
      <c r="AB14" s="14">
        <f>[10]Novembro!$G$31</f>
        <v>30</v>
      </c>
      <c r="AC14" s="14">
        <f>[10]Novembro!$G$32</f>
        <v>29</v>
      </c>
      <c r="AD14" s="14">
        <f>[10]Novembro!$G$33</f>
        <v>32</v>
      </c>
      <c r="AE14" s="14">
        <f>[10]Novembro!$G$34</f>
        <v>30</v>
      </c>
      <c r="AF14" s="7">
        <f t="shared" si="1"/>
        <v>23</v>
      </c>
      <c r="AG14" s="25">
        <f t="shared" si="2"/>
        <v>38.9</v>
      </c>
    </row>
    <row r="15" spans="1:33" ht="17.100000000000001" customHeight="1" x14ac:dyDescent="0.2">
      <c r="A15" s="9" t="s">
        <v>8</v>
      </c>
      <c r="B15" s="14">
        <f>[11]Novembro!$G$5</f>
        <v>33</v>
      </c>
      <c r="C15" s="14">
        <f>[11]Novembro!$G$6</f>
        <v>31</v>
      </c>
      <c r="D15" s="14">
        <f>[11]Novembro!$G$7</f>
        <v>36</v>
      </c>
      <c r="E15" s="14">
        <f>[11]Novembro!$G$8</f>
        <v>36</v>
      </c>
      <c r="F15" s="14">
        <f>[11]Novembro!$G$9</f>
        <v>38</v>
      </c>
      <c r="G15" s="14">
        <f>[11]Novembro!$G$10</f>
        <v>77</v>
      </c>
      <c r="H15" s="14">
        <f>[11]Novembro!$G$11</f>
        <v>49</v>
      </c>
      <c r="I15" s="14">
        <f>[11]Novembro!$G$12</f>
        <v>45</v>
      </c>
      <c r="J15" s="14">
        <f>[11]Novembro!$G$13</f>
        <v>35</v>
      </c>
      <c r="K15" s="14">
        <f>[11]Novembro!$G$14</f>
        <v>46</v>
      </c>
      <c r="L15" s="14">
        <f>[11]Novembro!$G$15</f>
        <v>34</v>
      </c>
      <c r="M15" s="14">
        <f>[11]Novembro!$G$16</f>
        <v>43</v>
      </c>
      <c r="N15" s="14">
        <f>[11]Novembro!$G$17</f>
        <v>78</v>
      </c>
      <c r="O15" s="14">
        <f>[11]Novembro!$G$18</f>
        <v>85</v>
      </c>
      <c r="P15" s="14">
        <f>[11]Novembro!$G$19</f>
        <v>60</v>
      </c>
      <c r="Q15" s="14">
        <f>[11]Novembro!$G$20</f>
        <v>54</v>
      </c>
      <c r="R15" s="14">
        <f>[11]Novembro!$G$21</f>
        <v>40</v>
      </c>
      <c r="S15" s="14">
        <f>[11]Novembro!$G$22</f>
        <v>35</v>
      </c>
      <c r="T15" s="14">
        <f>[11]Novembro!$G$23</f>
        <v>34</v>
      </c>
      <c r="U15" s="14">
        <f>[11]Novembro!$G$24</f>
        <v>38</v>
      </c>
      <c r="V15" s="14">
        <f>[11]Novembro!$G$25</f>
        <v>46</v>
      </c>
      <c r="W15" s="14">
        <f>[11]Novembro!$G$26</f>
        <v>55</v>
      </c>
      <c r="X15" s="14">
        <f>[11]Novembro!$G$27</f>
        <v>48</v>
      </c>
      <c r="Y15" s="14">
        <f>[11]Novembro!$G$28</f>
        <v>32</v>
      </c>
      <c r="Z15" s="14">
        <f>[11]Novembro!$G$29</f>
        <v>29</v>
      </c>
      <c r="AA15" s="14">
        <f>[11]Novembro!$G$30</f>
        <v>31</v>
      </c>
      <c r="AB15" s="14">
        <f>[11]Novembro!$G$31</f>
        <v>39</v>
      </c>
      <c r="AC15" s="14">
        <f>[11]Novembro!$G$32</f>
        <v>36</v>
      </c>
      <c r="AD15" s="14">
        <f>[11]Novembro!$G$33</f>
        <v>39</v>
      </c>
      <c r="AE15" s="14">
        <f>[11]Novembro!$G$34</f>
        <v>36</v>
      </c>
      <c r="AF15" s="7">
        <f t="shared" si="1"/>
        <v>29</v>
      </c>
      <c r="AG15" s="25">
        <f t="shared" si="2"/>
        <v>43.93333333333333</v>
      </c>
    </row>
    <row r="16" spans="1:33" ht="17.100000000000001" customHeight="1" x14ac:dyDescent="0.2">
      <c r="A16" s="9" t="s">
        <v>9</v>
      </c>
      <c r="B16" s="14">
        <f>[12]Novembro!$G$5</f>
        <v>29</v>
      </c>
      <c r="C16" s="14">
        <f>[12]Novembro!$G$6</f>
        <v>32</v>
      </c>
      <c r="D16" s="14">
        <f>[12]Novembro!$G$7</f>
        <v>34</v>
      </c>
      <c r="E16" s="14">
        <f>[12]Novembro!$G$8</f>
        <v>34</v>
      </c>
      <c r="F16" s="14">
        <f>[12]Novembro!$G$9</f>
        <v>25</v>
      </c>
      <c r="G16" s="14">
        <f>[12]Novembro!$G$10</f>
        <v>57</v>
      </c>
      <c r="H16" s="14">
        <f>[12]Novembro!$G$11</f>
        <v>47</v>
      </c>
      <c r="I16" s="14">
        <f>[12]Novembro!$G$12</f>
        <v>38</v>
      </c>
      <c r="J16" s="14">
        <f>[12]Novembro!$G$13</f>
        <v>32</v>
      </c>
      <c r="K16" s="14">
        <f>[12]Novembro!$G$14</f>
        <v>37</v>
      </c>
      <c r="L16" s="14">
        <f>[12]Novembro!$G$15</f>
        <v>25</v>
      </c>
      <c r="M16" s="14">
        <f>[12]Novembro!$G$16</f>
        <v>28</v>
      </c>
      <c r="N16" s="14">
        <f>[12]Novembro!$G$17</f>
        <v>50</v>
      </c>
      <c r="O16" s="14">
        <f>[12]Novembro!$G$18</f>
        <v>84</v>
      </c>
      <c r="P16" s="14">
        <f>[12]Novembro!$G$19</f>
        <v>47</v>
      </c>
      <c r="Q16" s="14">
        <f>[12]Novembro!$G$20</f>
        <v>45</v>
      </c>
      <c r="R16" s="14">
        <f>[12]Novembro!$G$21</f>
        <v>37</v>
      </c>
      <c r="S16" s="14">
        <f>[12]Novembro!$G$22</f>
        <v>33</v>
      </c>
      <c r="T16" s="14">
        <f>[12]Novembro!$G$23</f>
        <v>32</v>
      </c>
      <c r="U16" s="14">
        <f>[12]Novembro!$G$24</f>
        <v>36</v>
      </c>
      <c r="V16" s="14">
        <f>[12]Novembro!$G$25</f>
        <v>46</v>
      </c>
      <c r="W16" s="14">
        <f>[12]Novembro!$G$26</f>
        <v>55</v>
      </c>
      <c r="X16" s="14">
        <f>[12]Novembro!$G$27</f>
        <v>42</v>
      </c>
      <c r="Y16" s="14">
        <f>[12]Novembro!$G$28</f>
        <v>28</v>
      </c>
      <c r="Z16" s="14">
        <f>[12]Novembro!$G$29</f>
        <v>26</v>
      </c>
      <c r="AA16" s="14">
        <f>[12]Novembro!$G$30</f>
        <v>27</v>
      </c>
      <c r="AB16" s="14">
        <f>[12]Novembro!$G$31</f>
        <v>31</v>
      </c>
      <c r="AC16" s="14">
        <f>[12]Novembro!$G$32</f>
        <v>31</v>
      </c>
      <c r="AD16" s="14">
        <f>[12]Novembro!$G$33</f>
        <v>29</v>
      </c>
      <c r="AE16" s="14">
        <f>[12]Novembro!$G$34</f>
        <v>27</v>
      </c>
      <c r="AF16" s="7">
        <f t="shared" si="1"/>
        <v>25</v>
      </c>
      <c r="AG16" s="25">
        <f t="shared" si="2"/>
        <v>37.466666666666669</v>
      </c>
    </row>
    <row r="17" spans="1:33" ht="17.100000000000001" customHeight="1" x14ac:dyDescent="0.2">
      <c r="A17" s="9" t="s">
        <v>50</v>
      </c>
      <c r="B17" s="14">
        <f>[3]Novembro!$G$5</f>
        <v>32</v>
      </c>
      <c r="C17" s="14">
        <f>[3]Novembro!$G$6</f>
        <v>29</v>
      </c>
      <c r="D17" s="14">
        <f>[3]Novembro!$G$7</f>
        <v>33</v>
      </c>
      <c r="E17" s="14">
        <f>[3]Novembro!$G$8</f>
        <v>32</v>
      </c>
      <c r="F17" s="14">
        <f>[3]Novembro!$G$9</f>
        <v>37</v>
      </c>
      <c r="G17" s="14">
        <f>[3]Novembro!$G$10</f>
        <v>46</v>
      </c>
      <c r="H17" s="14">
        <f>[3]Novembro!$G$11</f>
        <v>44</v>
      </c>
      <c r="I17" s="14">
        <f>[3]Novembro!$G$12</f>
        <v>35</v>
      </c>
      <c r="J17" s="14">
        <f>[3]Novembro!$G$13</f>
        <v>35</v>
      </c>
      <c r="K17" s="14">
        <f>[3]Novembro!$G$14</f>
        <v>39</v>
      </c>
      <c r="L17" s="14">
        <f>[3]Novembro!$G$15</f>
        <v>33</v>
      </c>
      <c r="M17" s="14">
        <f>[3]Novembro!$G$16</f>
        <v>33</v>
      </c>
      <c r="N17" s="14">
        <f>[3]Novembro!$G$17</f>
        <v>38</v>
      </c>
      <c r="O17" s="14">
        <f>[3]Novembro!$G$18</f>
        <v>73</v>
      </c>
      <c r="P17" s="14">
        <f>[3]Novembro!$G$19</f>
        <v>40</v>
      </c>
      <c r="Q17" s="14">
        <f>[3]Novembro!$G$20</f>
        <v>33</v>
      </c>
      <c r="R17" s="14">
        <f>[3]Novembro!$G$21</f>
        <v>26</v>
      </c>
      <c r="S17" s="14">
        <f>[3]Novembro!$G$22</f>
        <v>26</v>
      </c>
      <c r="T17" s="14">
        <f>[3]Novembro!$G$23</f>
        <v>37</v>
      </c>
      <c r="U17" s="14">
        <f>[3]Novembro!$G$24</f>
        <v>34</v>
      </c>
      <c r="V17" s="14">
        <f>[3]Novembro!$G$25</f>
        <v>39</v>
      </c>
      <c r="W17" s="14">
        <f>[3]Novembro!$G$26</f>
        <v>39</v>
      </c>
      <c r="X17" s="14">
        <f>[3]Novembro!$G$27</f>
        <v>39</v>
      </c>
      <c r="Y17" s="14">
        <f>[3]Novembro!$G$28</f>
        <v>32</v>
      </c>
      <c r="Z17" s="14">
        <f>[3]Novembro!$G$29</f>
        <v>30</v>
      </c>
      <c r="AA17" s="14">
        <f>[3]Novembro!$G$30</f>
        <v>23</v>
      </c>
      <c r="AB17" s="14">
        <f>[3]Novembro!$G$31</f>
        <v>23</v>
      </c>
      <c r="AC17" s="14">
        <f>[3]Novembro!$G$32</f>
        <v>26</v>
      </c>
      <c r="AD17" s="14">
        <f>[3]Novembro!$G$33</f>
        <v>25</v>
      </c>
      <c r="AE17" s="14">
        <f>[3]Novembro!$G$34</f>
        <v>24</v>
      </c>
      <c r="AF17" s="7">
        <f t="shared" si="1"/>
        <v>23</v>
      </c>
      <c r="AG17" s="25">
        <f t="shared" si="2"/>
        <v>34.5</v>
      </c>
    </row>
    <row r="18" spans="1:33" ht="17.100000000000001" customHeight="1" x14ac:dyDescent="0.2">
      <c r="A18" s="9" t="s">
        <v>10</v>
      </c>
      <c r="B18" s="14">
        <f>[14]Novembro!$G$5</f>
        <v>31</v>
      </c>
      <c r="C18" s="14">
        <f>[14]Novembro!$G$6</f>
        <v>24</v>
      </c>
      <c r="D18" s="14">
        <f>[14]Novembro!$G$7</f>
        <v>33</v>
      </c>
      <c r="E18" s="14">
        <f>[14]Novembro!$G$8</f>
        <v>33</v>
      </c>
      <c r="F18" s="14">
        <f>[14]Novembro!$G$9</f>
        <v>34</v>
      </c>
      <c r="G18" s="14">
        <f>[14]Novembro!$G$10</f>
        <v>83</v>
      </c>
      <c r="H18" s="14">
        <f>[14]Novembro!$G$11</f>
        <v>46</v>
      </c>
      <c r="I18" s="14">
        <f>[14]Novembro!$G$12</f>
        <v>39</v>
      </c>
      <c r="J18" s="14">
        <f>[14]Novembro!$G$13</f>
        <v>32</v>
      </c>
      <c r="K18" s="14">
        <f>[14]Novembro!$G$14</f>
        <v>43</v>
      </c>
      <c r="L18" s="14">
        <f>[14]Novembro!$G$15</f>
        <v>31</v>
      </c>
      <c r="M18" s="14">
        <f>[14]Novembro!$G$16</f>
        <v>33</v>
      </c>
      <c r="N18" s="14">
        <f>[14]Novembro!$G$17</f>
        <v>61</v>
      </c>
      <c r="O18" s="14">
        <f>[14]Novembro!$G$18</f>
        <v>84</v>
      </c>
      <c r="P18" s="14">
        <f>[14]Novembro!$G$19</f>
        <v>55</v>
      </c>
      <c r="Q18" s="14">
        <f>[14]Novembro!$G$20</f>
        <v>47</v>
      </c>
      <c r="R18" s="14">
        <f>[14]Novembro!$G$21</f>
        <v>38</v>
      </c>
      <c r="S18" s="14">
        <f>[14]Novembro!$G$22</f>
        <v>32</v>
      </c>
      <c r="T18" s="14">
        <f>[14]Novembro!$G$23</f>
        <v>33</v>
      </c>
      <c r="U18" s="14">
        <f>[14]Novembro!$G$24</f>
        <v>37</v>
      </c>
      <c r="V18" s="14">
        <f>[14]Novembro!$G$25</f>
        <v>43</v>
      </c>
      <c r="W18" s="14">
        <f>[14]Novembro!$G$26</f>
        <v>54</v>
      </c>
      <c r="X18" s="14">
        <f>[14]Novembro!$G$27</f>
        <v>43</v>
      </c>
      <c r="Y18" s="14">
        <f>[14]Novembro!$G$28</f>
        <v>26</v>
      </c>
      <c r="Z18" s="14">
        <f>[14]Novembro!$G$29</f>
        <v>27</v>
      </c>
      <c r="AA18" s="14">
        <f>[14]Novembro!$G$30</f>
        <v>22</v>
      </c>
      <c r="AB18" s="14">
        <f>[14]Novembro!$G$31</f>
        <v>31</v>
      </c>
      <c r="AC18" s="14">
        <f>[14]Novembro!$G$32</f>
        <v>25</v>
      </c>
      <c r="AD18" s="14">
        <f>[14]Novembro!$G$33</f>
        <v>30</v>
      </c>
      <c r="AE18" s="14">
        <f>[14]Novembro!$G$34</f>
        <v>29</v>
      </c>
      <c r="AF18" s="7">
        <f t="shared" si="1"/>
        <v>22</v>
      </c>
      <c r="AG18" s="25">
        <f t="shared" si="2"/>
        <v>39.299999999999997</v>
      </c>
    </row>
    <row r="19" spans="1:33" ht="17.100000000000001" customHeight="1" x14ac:dyDescent="0.2">
      <c r="A19" s="9" t="s">
        <v>11</v>
      </c>
      <c r="B19" s="14">
        <f>[15]Novembro!$G$5</f>
        <v>33</v>
      </c>
      <c r="C19" s="14">
        <f>[15]Novembro!$G$6</f>
        <v>29</v>
      </c>
      <c r="D19" s="14">
        <f>[15]Novembro!$G$7</f>
        <v>27</v>
      </c>
      <c r="E19" s="14">
        <f>[15]Novembro!$G$8</f>
        <v>28</v>
      </c>
      <c r="F19" s="14">
        <f>[15]Novembro!$G$9</f>
        <v>33</v>
      </c>
      <c r="G19" s="14">
        <f>[15]Novembro!$G$10</f>
        <v>51</v>
      </c>
      <c r="H19" s="14">
        <f>[15]Novembro!$G$11</f>
        <v>46</v>
      </c>
      <c r="I19" s="14">
        <f>[15]Novembro!$G$12</f>
        <v>37</v>
      </c>
      <c r="J19" s="14">
        <f>[15]Novembro!$G$13</f>
        <v>34</v>
      </c>
      <c r="K19" s="14">
        <f>[15]Novembro!$G$14</f>
        <v>37</v>
      </c>
      <c r="L19" s="14">
        <f>[15]Novembro!$G$15</f>
        <v>31</v>
      </c>
      <c r="M19" s="14">
        <f>[15]Novembro!$G$16</f>
        <v>29</v>
      </c>
      <c r="N19" s="14">
        <f>[15]Novembro!$G$17</f>
        <v>42</v>
      </c>
      <c r="O19" s="14">
        <f>[15]Novembro!$G$18</f>
        <v>81</v>
      </c>
      <c r="P19" s="14">
        <f>[15]Novembro!$G$19</f>
        <v>46</v>
      </c>
      <c r="Q19" s="14">
        <f>[15]Novembro!$G$20</f>
        <v>36</v>
      </c>
      <c r="R19" s="14">
        <f>[15]Novembro!$G$21</f>
        <v>35</v>
      </c>
      <c r="S19" s="14">
        <f>[15]Novembro!$G$22</f>
        <v>32</v>
      </c>
      <c r="T19" s="14">
        <f>[15]Novembro!$G$23</f>
        <v>31</v>
      </c>
      <c r="U19" s="14">
        <f>[15]Novembro!$G$24</f>
        <v>32</v>
      </c>
      <c r="V19" s="14">
        <f>[15]Novembro!$G$25</f>
        <v>38</v>
      </c>
      <c r="W19" s="14">
        <f>[15]Novembro!$G$26</f>
        <v>47</v>
      </c>
      <c r="X19" s="14">
        <f>[15]Novembro!$G$27</f>
        <v>39</v>
      </c>
      <c r="Y19" s="14">
        <f>[15]Novembro!$G$28</f>
        <v>23</v>
      </c>
      <c r="Z19" s="14">
        <f>[15]Novembro!$G$29</f>
        <v>24</v>
      </c>
      <c r="AA19" s="14">
        <f>[15]Novembro!$G$30</f>
        <v>19</v>
      </c>
      <c r="AB19" s="14">
        <f>[15]Novembro!$G$31</f>
        <v>23</v>
      </c>
      <c r="AC19" s="14">
        <f>[15]Novembro!$G$32</f>
        <v>23</v>
      </c>
      <c r="AD19" s="14">
        <f>[15]Novembro!$G$33</f>
        <v>29</v>
      </c>
      <c r="AE19" s="14">
        <f>[15]Novembro!$G$34</f>
        <v>25</v>
      </c>
      <c r="AF19" s="7">
        <f t="shared" si="1"/>
        <v>19</v>
      </c>
      <c r="AG19" s="25">
        <f t="shared" si="2"/>
        <v>34.666666666666664</v>
      </c>
    </row>
    <row r="20" spans="1:33" ht="17.100000000000001" customHeight="1" x14ac:dyDescent="0.2">
      <c r="A20" s="9" t="s">
        <v>12</v>
      </c>
      <c r="B20" s="14">
        <f>[16]Novembro!$G$5</f>
        <v>31</v>
      </c>
      <c r="C20" s="14">
        <f>[16]Novembro!$G$6</f>
        <v>29</v>
      </c>
      <c r="D20" s="14">
        <f>[16]Novembro!$G$7</f>
        <v>34</v>
      </c>
      <c r="E20" s="14">
        <f>[16]Novembro!$G$8</f>
        <v>36</v>
      </c>
      <c r="F20" s="14">
        <f>[16]Novembro!$G$9</f>
        <v>38</v>
      </c>
      <c r="G20" s="14">
        <f>[16]Novembro!$G$10</f>
        <v>40</v>
      </c>
      <c r="H20" s="14">
        <f>[16]Novembro!$G$11</f>
        <v>42</v>
      </c>
      <c r="I20" s="14">
        <f>[16]Novembro!$G$12</f>
        <v>36</v>
      </c>
      <c r="J20" s="14">
        <f>[16]Novembro!$G$13</f>
        <v>35</v>
      </c>
      <c r="K20" s="14">
        <f>[16]Novembro!$G$14</f>
        <v>36</v>
      </c>
      <c r="L20" s="14">
        <f>[16]Novembro!$G$15</f>
        <v>32</v>
      </c>
      <c r="M20" s="14">
        <f>[16]Novembro!$G$16</f>
        <v>32</v>
      </c>
      <c r="N20" s="14">
        <f>[16]Novembro!$G$17</f>
        <v>38</v>
      </c>
      <c r="O20" s="14">
        <f>[16]Novembro!$G$18</f>
        <v>75</v>
      </c>
      <c r="P20" s="14">
        <f>[16]Novembro!$G$19</f>
        <v>33</v>
      </c>
      <c r="Q20" s="14">
        <f>[16]Novembro!$G$20</f>
        <v>34</v>
      </c>
      <c r="R20" s="14">
        <f>[16]Novembro!$G$21</f>
        <v>29</v>
      </c>
      <c r="S20" s="14">
        <f>[16]Novembro!$G$22</f>
        <v>27</v>
      </c>
      <c r="T20" s="14">
        <f>[16]Novembro!$G$23</f>
        <v>38</v>
      </c>
      <c r="U20" s="14">
        <f>[16]Novembro!$G$24</f>
        <v>34</v>
      </c>
      <c r="V20" s="14">
        <f>[16]Novembro!$G$25</f>
        <v>37</v>
      </c>
      <c r="W20" s="14">
        <f>[16]Novembro!$G$26</f>
        <v>32</v>
      </c>
      <c r="X20" s="14">
        <f>[16]Novembro!$G$27</f>
        <v>36</v>
      </c>
      <c r="Y20" s="14">
        <f>[16]Novembro!$G$28</f>
        <v>27</v>
      </c>
      <c r="Z20" s="14">
        <f>[16]Novembro!$G$29</f>
        <v>27</v>
      </c>
      <c r="AA20" s="14">
        <f>[16]Novembro!$G$30</f>
        <v>22</v>
      </c>
      <c r="AB20" s="14">
        <f>[16]Novembro!$G$31</f>
        <v>26</v>
      </c>
      <c r="AC20" s="14">
        <f>[16]Novembro!$G$32</f>
        <v>24</v>
      </c>
      <c r="AD20" s="14">
        <f>[16]Novembro!$G$33</f>
        <v>27</v>
      </c>
      <c r="AE20" s="14">
        <f>[16]Novembro!$G$34</f>
        <v>26</v>
      </c>
      <c r="AF20" s="7">
        <f t="shared" si="1"/>
        <v>22</v>
      </c>
      <c r="AG20" s="25">
        <f t="shared" si="2"/>
        <v>33.766666666666666</v>
      </c>
    </row>
    <row r="21" spans="1:33" ht="17.100000000000001" customHeight="1" x14ac:dyDescent="0.2">
      <c r="A21" s="9" t="s">
        <v>13</v>
      </c>
      <c r="B21" s="14">
        <f>[17]Novembro!$G$5</f>
        <v>44</v>
      </c>
      <c r="C21" s="14">
        <f>[17]Novembro!$G$6</f>
        <v>25</v>
      </c>
      <c r="D21" s="14">
        <f>[17]Novembro!$G$7</f>
        <v>31</v>
      </c>
      <c r="E21" s="14">
        <f>[17]Novembro!$G$8</f>
        <v>34</v>
      </c>
      <c r="F21" s="14">
        <f>[17]Novembro!$G$9</f>
        <v>35</v>
      </c>
      <c r="G21" s="14">
        <f>[17]Novembro!$G$10</f>
        <v>39</v>
      </c>
      <c r="H21" s="14">
        <f>[17]Novembro!$G$11</f>
        <v>34</v>
      </c>
      <c r="I21" s="14">
        <f>[17]Novembro!$G$12</f>
        <v>34</v>
      </c>
      <c r="J21" s="14">
        <f>[17]Novembro!$G$13</f>
        <v>32</v>
      </c>
      <c r="K21" s="14">
        <f>[17]Novembro!$G$14</f>
        <v>31</v>
      </c>
      <c r="L21" s="14">
        <f>[17]Novembro!$G$15</f>
        <v>41</v>
      </c>
      <c r="M21" s="14">
        <f>[17]Novembro!$G$16</f>
        <v>34</v>
      </c>
      <c r="N21" s="14">
        <f>[17]Novembro!$G$17</f>
        <v>45</v>
      </c>
      <c r="O21" s="14">
        <f>[17]Novembro!$G$18</f>
        <v>49</v>
      </c>
      <c r="P21" s="14">
        <f>[17]Novembro!$G$19</f>
        <v>43</v>
      </c>
      <c r="Q21" s="14">
        <f>[17]Novembro!$G$20</f>
        <v>32</v>
      </c>
      <c r="R21" s="14">
        <f>[17]Novembro!$G$21</f>
        <v>21</v>
      </c>
      <c r="S21" s="14">
        <f>[17]Novembro!$G$22</f>
        <v>46</v>
      </c>
      <c r="T21" s="14">
        <f>[17]Novembro!$G$23</f>
        <v>31</v>
      </c>
      <c r="U21" s="14">
        <f>[17]Novembro!$G$24</f>
        <v>30</v>
      </c>
      <c r="V21" s="14">
        <f>[17]Novembro!$G$25</f>
        <v>31</v>
      </c>
      <c r="W21" s="14">
        <f>[17]Novembro!$G$26</f>
        <v>36</v>
      </c>
      <c r="X21" s="14">
        <f>[17]Novembro!$G$27</f>
        <v>37</v>
      </c>
      <c r="Y21" s="14">
        <f>[17]Novembro!$G$28</f>
        <v>25</v>
      </c>
      <c r="Z21" s="14">
        <f>[17]Novembro!$G$29</f>
        <v>31</v>
      </c>
      <c r="AA21" s="14">
        <f>[17]Novembro!$G$30</f>
        <v>35</v>
      </c>
      <c r="AB21" s="14">
        <f>[17]Novembro!$G$31</f>
        <v>29</v>
      </c>
      <c r="AC21" s="14">
        <f>[17]Novembro!$G$32</f>
        <v>22</v>
      </c>
      <c r="AD21" s="14">
        <f>[17]Novembro!$G$33</f>
        <v>36</v>
      </c>
      <c r="AE21" s="14">
        <f>[17]Novembro!$G$34</f>
        <v>32</v>
      </c>
      <c r="AF21" s="7">
        <f t="shared" si="1"/>
        <v>21</v>
      </c>
      <c r="AG21" s="25">
        <f t="shared" si="2"/>
        <v>34.166666666666664</v>
      </c>
    </row>
    <row r="22" spans="1:33" ht="17.100000000000001" customHeight="1" x14ac:dyDescent="0.2">
      <c r="A22" s="9" t="s">
        <v>14</v>
      </c>
      <c r="B22" s="14">
        <f>[18]Novembro!$G$5</f>
        <v>37</v>
      </c>
      <c r="C22" s="14">
        <f>[18]Novembro!$G$6</f>
        <v>47</v>
      </c>
      <c r="D22" s="14">
        <f>[18]Novembro!$G$7</f>
        <v>30</v>
      </c>
      <c r="E22" s="14">
        <f>[18]Novembro!$G$8</f>
        <v>28</v>
      </c>
      <c r="F22" s="14">
        <f>[18]Novembro!$G$9</f>
        <v>32</v>
      </c>
      <c r="G22" s="14">
        <f>[18]Novembro!$G$10</f>
        <v>27</v>
      </c>
      <c r="H22" s="14">
        <f>[18]Novembro!$G$11</f>
        <v>49</v>
      </c>
      <c r="I22" s="14">
        <f>[18]Novembro!$G$12</f>
        <v>38</v>
      </c>
      <c r="J22" s="14">
        <f>[18]Novembro!$G$13</f>
        <v>45</v>
      </c>
      <c r="K22" s="14">
        <f>[18]Novembro!$G$14</f>
        <v>35</v>
      </c>
      <c r="L22" s="14">
        <f>[18]Novembro!$G$15</f>
        <v>31</v>
      </c>
      <c r="M22" s="14">
        <f>[18]Novembro!$G$16</f>
        <v>33</v>
      </c>
      <c r="N22" s="14">
        <f>[18]Novembro!$G$17</f>
        <v>40</v>
      </c>
      <c r="O22" s="14">
        <f>[18]Novembro!$G$18</f>
        <v>63</v>
      </c>
      <c r="P22" s="14">
        <f>[18]Novembro!$G$19</f>
        <v>62</v>
      </c>
      <c r="Q22" s="14">
        <f>[18]Novembro!$G$20</f>
        <v>57</v>
      </c>
      <c r="R22" s="14">
        <f>[18]Novembro!$G$21</f>
        <v>42</v>
      </c>
      <c r="S22" s="14">
        <f>[18]Novembro!$G$22</f>
        <v>46</v>
      </c>
      <c r="T22" s="14">
        <f>[18]Novembro!$G$23</f>
        <v>31</v>
      </c>
      <c r="U22" s="14">
        <f>[18]Novembro!$G$24</f>
        <v>30</v>
      </c>
      <c r="V22" s="14">
        <f>[18]Novembro!$G$25</f>
        <v>34</v>
      </c>
      <c r="W22" s="14">
        <f>[18]Novembro!$G$26</f>
        <v>72</v>
      </c>
      <c r="X22" s="14">
        <f>[18]Novembro!$G$27</f>
        <v>56</v>
      </c>
      <c r="Y22" s="14">
        <f>[18]Novembro!$G$28</f>
        <v>50</v>
      </c>
      <c r="Z22" s="14">
        <f>[18]Novembro!$G$29</f>
        <v>45</v>
      </c>
      <c r="AA22" s="14">
        <f>[18]Novembro!$G$30</f>
        <v>43</v>
      </c>
      <c r="AB22" s="14">
        <f>[18]Novembro!$G$31</f>
        <v>41</v>
      </c>
      <c r="AC22" s="14">
        <f>[18]Novembro!$G$32</f>
        <v>42</v>
      </c>
      <c r="AD22" s="14">
        <f>[18]Novembro!$G$33</f>
        <v>48</v>
      </c>
      <c r="AE22" s="14">
        <f>[18]Novembro!$G$34</f>
        <v>37</v>
      </c>
      <c r="AF22" s="7">
        <f t="shared" si="1"/>
        <v>27</v>
      </c>
      <c r="AG22" s="25">
        <f t="shared" si="2"/>
        <v>42.366666666666667</v>
      </c>
    </row>
    <row r="23" spans="1:33" ht="17.100000000000001" customHeight="1" x14ac:dyDescent="0.2">
      <c r="A23" s="9" t="s">
        <v>15</v>
      </c>
      <c r="B23" s="14">
        <f>[19]Novembro!$G$5</f>
        <v>36</v>
      </c>
      <c r="C23" s="14">
        <f>[19]Novembro!$G$6</f>
        <v>31</v>
      </c>
      <c r="D23" s="14">
        <f>[19]Novembro!$G$7</f>
        <v>29</v>
      </c>
      <c r="E23" s="14">
        <f>[19]Novembro!$G$8</f>
        <v>34</v>
      </c>
      <c r="F23" s="14">
        <f>[19]Novembro!$G$9</f>
        <v>39</v>
      </c>
      <c r="G23" s="14">
        <f>[19]Novembro!$G$10</f>
        <v>78</v>
      </c>
      <c r="H23" s="14">
        <f>[19]Novembro!$G$11</f>
        <v>61</v>
      </c>
      <c r="I23" s="14">
        <f>[19]Novembro!$G$12</f>
        <v>47</v>
      </c>
      <c r="J23" s="14">
        <f>[19]Novembro!$G$13</f>
        <v>36</v>
      </c>
      <c r="K23" s="14">
        <f>[19]Novembro!$G$14</f>
        <v>51</v>
      </c>
      <c r="L23" s="14">
        <f>[19]Novembro!$G$15</f>
        <v>42</v>
      </c>
      <c r="M23" s="14">
        <f>[19]Novembro!$G$16</f>
        <v>32</v>
      </c>
      <c r="N23" s="14">
        <f>[19]Novembro!$G$17</f>
        <v>53</v>
      </c>
      <c r="O23" s="14">
        <f>[19]Novembro!$G$18</f>
        <v>94</v>
      </c>
      <c r="P23" s="14">
        <f>[19]Novembro!$G$19</f>
        <v>67</v>
      </c>
      <c r="Q23" s="14">
        <f>[19]Novembro!$G$20</f>
        <v>50</v>
      </c>
      <c r="R23" s="14">
        <f>[19]Novembro!$G$21</f>
        <v>41</v>
      </c>
      <c r="S23" s="14">
        <f>[19]Novembro!$G$22</f>
        <v>39</v>
      </c>
      <c r="T23" s="14">
        <f>[19]Novembro!$G$23</f>
        <v>39</v>
      </c>
      <c r="U23" s="14">
        <f>[19]Novembro!$G$24</f>
        <v>42</v>
      </c>
      <c r="V23" s="14">
        <f>[19]Novembro!$G$25</f>
        <v>44</v>
      </c>
      <c r="W23" s="14">
        <f>[19]Novembro!$G$26</f>
        <v>63</v>
      </c>
      <c r="X23" s="14">
        <f>[19]Novembro!$G$27</f>
        <v>44</v>
      </c>
      <c r="Y23" s="14">
        <f>[19]Novembro!$G$28</f>
        <v>28</v>
      </c>
      <c r="Z23" s="14">
        <f>[19]Novembro!$G$29</f>
        <v>24</v>
      </c>
      <c r="AA23" s="14">
        <f>[19]Novembro!$G$30</f>
        <v>29</v>
      </c>
      <c r="AB23" s="14">
        <f>[19]Novembro!$G$31</f>
        <v>28</v>
      </c>
      <c r="AC23" s="14">
        <f>[19]Novembro!$G$32</f>
        <v>29</v>
      </c>
      <c r="AD23" s="14">
        <f>[19]Novembro!$G$33</f>
        <v>31</v>
      </c>
      <c r="AE23" s="14">
        <f>[19]Novembro!$G$34</f>
        <v>30</v>
      </c>
      <c r="AF23" s="7">
        <f t="shared" si="1"/>
        <v>24</v>
      </c>
      <c r="AG23" s="25">
        <f t="shared" si="2"/>
        <v>43.033333333333331</v>
      </c>
    </row>
    <row r="24" spans="1:33" ht="17.100000000000001" customHeight="1" x14ac:dyDescent="0.2">
      <c r="A24" s="9" t="s">
        <v>16</v>
      </c>
      <c r="B24" s="14">
        <f>[20]Novembro!$G$5</f>
        <v>29</v>
      </c>
      <c r="C24" s="14">
        <f>[20]Novembro!$G$6</f>
        <v>22</v>
      </c>
      <c r="D24" s="14">
        <f>[20]Novembro!$G$7</f>
        <v>25</v>
      </c>
      <c r="E24" s="14">
        <f>[20]Novembro!$G$8</f>
        <v>31</v>
      </c>
      <c r="F24" s="14">
        <f>[20]Novembro!$G$9</f>
        <v>34</v>
      </c>
      <c r="G24" s="14">
        <f>[20]Novembro!$G$10</f>
        <v>44</v>
      </c>
      <c r="H24" s="14">
        <f>[20]Novembro!$G$11</f>
        <v>29</v>
      </c>
      <c r="I24" s="14">
        <f>[20]Novembro!$G$12</f>
        <v>24</v>
      </c>
      <c r="J24" s="14">
        <f>[20]Novembro!$G$13</f>
        <v>29</v>
      </c>
      <c r="K24" s="14">
        <f>[20]Novembro!$G$14</f>
        <v>37</v>
      </c>
      <c r="L24" s="14">
        <f>[20]Novembro!$G$15</f>
        <v>40</v>
      </c>
      <c r="M24" s="14">
        <f>[20]Novembro!$G$16</f>
        <v>35</v>
      </c>
      <c r="N24" s="14">
        <f>[20]Novembro!$G$17</f>
        <v>36</v>
      </c>
      <c r="O24" s="14">
        <f>[20]Novembro!$G$18</f>
        <v>78</v>
      </c>
      <c r="P24" s="14">
        <f>[20]Novembro!$G$19</f>
        <v>43</v>
      </c>
      <c r="Q24" s="14">
        <f>[20]Novembro!$G$20</f>
        <v>37</v>
      </c>
      <c r="R24" s="14">
        <f>[20]Novembro!$G$21</f>
        <v>27</v>
      </c>
      <c r="S24" s="14">
        <f>[20]Novembro!$G$22</f>
        <v>29</v>
      </c>
      <c r="T24" s="14">
        <f>[20]Novembro!$G$23</f>
        <v>33</v>
      </c>
      <c r="U24" s="14">
        <f>[20]Novembro!$G$24</f>
        <v>31</v>
      </c>
      <c r="V24" s="14">
        <f>[20]Novembro!$G$25</f>
        <v>37</v>
      </c>
      <c r="W24" s="14">
        <f>[20]Novembro!$G$26</f>
        <v>48</v>
      </c>
      <c r="X24" s="14">
        <f>[20]Novembro!$G$27</f>
        <v>28</v>
      </c>
      <c r="Y24" s="14">
        <f>[20]Novembro!$G$28</f>
        <v>25</v>
      </c>
      <c r="Z24" s="14">
        <f>[20]Novembro!$G$29</f>
        <v>22</v>
      </c>
      <c r="AA24" s="14">
        <f>[20]Novembro!$G$30</f>
        <v>19</v>
      </c>
      <c r="AB24" s="14">
        <f>[20]Novembro!$G$31</f>
        <v>15</v>
      </c>
      <c r="AC24" s="14">
        <f>[20]Novembro!$G$32</f>
        <v>18</v>
      </c>
      <c r="AD24" s="14">
        <f>[20]Novembro!$G$33</f>
        <v>26</v>
      </c>
      <c r="AE24" s="14">
        <f>[20]Novembro!$G$34</f>
        <v>23</v>
      </c>
      <c r="AF24" s="7">
        <f t="shared" si="1"/>
        <v>15</v>
      </c>
      <c r="AG24" s="25">
        <f t="shared" si="2"/>
        <v>31.8</v>
      </c>
    </row>
    <row r="25" spans="1:33" ht="17.100000000000001" customHeight="1" x14ac:dyDescent="0.2">
      <c r="A25" s="9" t="s">
        <v>17</v>
      </c>
      <c r="B25" s="14">
        <f>[21]Novembro!$G$5</f>
        <v>30</v>
      </c>
      <c r="C25" s="14">
        <f>[21]Novembro!$G$6</f>
        <v>29</v>
      </c>
      <c r="D25" s="14">
        <f>[21]Novembro!$G$7</f>
        <v>30</v>
      </c>
      <c r="E25" s="14">
        <f>[21]Novembro!$G$8</f>
        <v>31</v>
      </c>
      <c r="F25" s="14">
        <f>[21]Novembro!$G$9</f>
        <v>33</v>
      </c>
      <c r="G25" s="14">
        <f>[21]Novembro!$G$10</f>
        <v>57</v>
      </c>
      <c r="H25" s="14">
        <f>[21]Novembro!$G$11</f>
        <v>46</v>
      </c>
      <c r="I25" s="14">
        <f>[21]Novembro!$G$12</f>
        <v>39</v>
      </c>
      <c r="J25" s="14">
        <f>[21]Novembro!$G$13</f>
        <v>33</v>
      </c>
      <c r="K25" s="14">
        <f>[21]Novembro!$G$14</f>
        <v>34</v>
      </c>
      <c r="L25" s="14">
        <f>[21]Novembro!$G$15</f>
        <v>31</v>
      </c>
      <c r="M25" s="14">
        <f>[21]Novembro!$G$16</f>
        <v>30</v>
      </c>
      <c r="N25" s="14">
        <f>[21]Novembro!$G$17</f>
        <v>44</v>
      </c>
      <c r="O25" s="14">
        <f>[21]Novembro!$G$18</f>
        <v>71</v>
      </c>
      <c r="P25" s="14">
        <f>[21]Novembro!$G$19</f>
        <v>47</v>
      </c>
      <c r="Q25" s="14">
        <f>[21]Novembro!$G$20</f>
        <v>44</v>
      </c>
      <c r="R25" s="14">
        <f>[21]Novembro!$G$21</f>
        <v>38</v>
      </c>
      <c r="S25" s="14">
        <f>[21]Novembro!$G$22</f>
        <v>36</v>
      </c>
      <c r="T25" s="14">
        <f>[21]Novembro!$G$23</f>
        <v>29</v>
      </c>
      <c r="U25" s="14">
        <f>[21]Novembro!$G$24</f>
        <v>37</v>
      </c>
      <c r="V25" s="14">
        <f>[21]Novembro!$G$25</f>
        <v>40</v>
      </c>
      <c r="W25" s="14">
        <f>[21]Novembro!$G$26</f>
        <v>48</v>
      </c>
      <c r="X25" s="14">
        <f>[21]Novembro!$G$27</f>
        <v>41</v>
      </c>
      <c r="Y25" s="14">
        <f>[21]Novembro!$G$28</f>
        <v>28</v>
      </c>
      <c r="Z25" s="14">
        <f>[21]Novembro!$G$29</f>
        <v>24</v>
      </c>
      <c r="AA25" s="14">
        <f>[21]Novembro!$G$30</f>
        <v>27</v>
      </c>
      <c r="AB25" s="14">
        <f>[21]Novembro!$G$31</f>
        <v>28</v>
      </c>
      <c r="AC25" s="14">
        <f>[21]Novembro!$G$32</f>
        <v>26</v>
      </c>
      <c r="AD25" s="14">
        <f>[21]Novembro!$G$33</f>
        <v>29</v>
      </c>
      <c r="AE25" s="14">
        <f>[21]Novembro!$G$34</f>
        <v>27</v>
      </c>
      <c r="AF25" s="7">
        <f t="shared" si="1"/>
        <v>24</v>
      </c>
      <c r="AG25" s="25">
        <f t="shared" si="2"/>
        <v>36.233333333333334</v>
      </c>
    </row>
    <row r="26" spans="1:33" ht="17.100000000000001" customHeight="1" x14ac:dyDescent="0.2">
      <c r="A26" s="9" t="s">
        <v>18</v>
      </c>
      <c r="B26" s="14">
        <f>[22]Novembro!$G$5</f>
        <v>41</v>
      </c>
      <c r="C26" s="14">
        <f>[22]Novembro!$G$6</f>
        <v>29</v>
      </c>
      <c r="D26" s="14">
        <f>[22]Novembro!$G$7</f>
        <v>33</v>
      </c>
      <c r="E26" s="14">
        <f>[22]Novembro!$G$8</f>
        <v>32</v>
      </c>
      <c r="F26" s="14">
        <f>[22]Novembro!$G$9</f>
        <v>32</v>
      </c>
      <c r="G26" s="14">
        <f>[22]Novembro!$G$10</f>
        <v>35</v>
      </c>
      <c r="H26" s="14">
        <f>[22]Novembro!$G$11</f>
        <v>46</v>
      </c>
      <c r="I26" s="14">
        <f>[22]Novembro!$G$12</f>
        <v>41</v>
      </c>
      <c r="J26" s="14">
        <f>[22]Novembro!$G$13</f>
        <v>38</v>
      </c>
      <c r="K26" s="14">
        <f>[22]Novembro!$G$14</f>
        <v>33</v>
      </c>
      <c r="L26" s="14">
        <f>[22]Novembro!$G$15</f>
        <v>31</v>
      </c>
      <c r="M26" s="14">
        <f>[22]Novembro!$G$16</f>
        <v>34</v>
      </c>
      <c r="N26" s="14">
        <f>[22]Novembro!$G$17</f>
        <v>40</v>
      </c>
      <c r="O26" s="14">
        <f>[22]Novembro!$G$18</f>
        <v>74</v>
      </c>
      <c r="P26" s="14">
        <f>[22]Novembro!$G$19</f>
        <v>54</v>
      </c>
      <c r="Q26" s="14">
        <f>[22]Novembro!$G$20</f>
        <v>37</v>
      </c>
      <c r="R26" s="14">
        <f>[22]Novembro!$G$21</f>
        <v>26</v>
      </c>
      <c r="S26" s="14">
        <f>[22]Novembro!$G$22</f>
        <v>26</v>
      </c>
      <c r="T26" s="14">
        <f>[22]Novembro!$G$23</f>
        <v>36</v>
      </c>
      <c r="U26" s="14">
        <f>[22]Novembro!$G$24</f>
        <v>32</v>
      </c>
      <c r="V26" s="14">
        <f>[22]Novembro!$G$25</f>
        <v>38</v>
      </c>
      <c r="W26" s="14">
        <f>[22]Novembro!$G$26</f>
        <v>50</v>
      </c>
      <c r="X26" s="14">
        <f>[22]Novembro!$G$27</f>
        <v>40</v>
      </c>
      <c r="Y26" s="14">
        <f>[22]Novembro!$G$28</f>
        <v>31</v>
      </c>
      <c r="Z26" s="14">
        <f>[22]Novembro!$G$29</f>
        <v>28</v>
      </c>
      <c r="AA26" s="14">
        <f>[22]Novembro!$G$30</f>
        <v>25</v>
      </c>
      <c r="AB26" s="14">
        <f>[22]Novembro!$G$31</f>
        <v>32</v>
      </c>
      <c r="AC26" s="14">
        <f>[22]Novembro!$G$32</f>
        <v>45</v>
      </c>
      <c r="AD26" s="14">
        <f>[22]Novembro!$G$33</f>
        <v>23</v>
      </c>
      <c r="AE26" s="14">
        <f>[22]Novembro!$G$34</f>
        <v>44</v>
      </c>
      <c r="AF26" s="7">
        <f t="shared" si="1"/>
        <v>23</v>
      </c>
      <c r="AG26" s="25">
        <f t="shared" si="2"/>
        <v>36.866666666666667</v>
      </c>
    </row>
    <row r="27" spans="1:33" ht="17.100000000000001" customHeight="1" x14ac:dyDescent="0.2">
      <c r="A27" s="9" t="s">
        <v>19</v>
      </c>
      <c r="B27" s="14">
        <f>[23]Novembro!$G$5</f>
        <v>51</v>
      </c>
      <c r="C27" s="14">
        <f>[23]Novembro!$G$6</f>
        <v>51</v>
      </c>
      <c r="D27" s="14">
        <f>[23]Novembro!$G$7</f>
        <v>53</v>
      </c>
      <c r="E27" s="14">
        <f>[23]Novembro!$G$8</f>
        <v>58</v>
      </c>
      <c r="F27" s="14">
        <f>[23]Novembro!$G$9</f>
        <v>58</v>
      </c>
      <c r="G27" s="14">
        <f>[23]Novembro!$G$10</f>
        <v>74</v>
      </c>
      <c r="H27" s="14">
        <f>[23]Novembro!$G$11</f>
        <v>65</v>
      </c>
      <c r="I27" s="14">
        <f>[23]Novembro!$G$12</f>
        <v>64</v>
      </c>
      <c r="J27" s="14">
        <f>[23]Novembro!$G$13</f>
        <v>65</v>
      </c>
      <c r="K27" s="14">
        <f>[23]Novembro!$G$14</f>
        <v>66</v>
      </c>
      <c r="L27" s="14">
        <f>[23]Novembro!$G$15</f>
        <v>74</v>
      </c>
      <c r="M27" s="14">
        <f>[23]Novembro!$G$16</f>
        <v>72</v>
      </c>
      <c r="N27" s="14">
        <f>[23]Novembro!$G$17</f>
        <v>81</v>
      </c>
      <c r="O27" s="14">
        <f>[23]Novembro!$G$18</f>
        <v>80</v>
      </c>
      <c r="P27" s="14">
        <f>[23]Novembro!$G$19</f>
        <v>80</v>
      </c>
      <c r="Q27" s="14">
        <f>[23]Novembro!$G$20</f>
        <v>72</v>
      </c>
      <c r="R27" s="14">
        <f>[23]Novembro!$G$21</f>
        <v>62</v>
      </c>
      <c r="S27" s="14">
        <f>[23]Novembro!$G$22</f>
        <v>58</v>
      </c>
      <c r="T27" s="14">
        <f>[23]Novembro!$G$23</f>
        <v>56</v>
      </c>
      <c r="U27" s="14">
        <f>[23]Novembro!$G$24</f>
        <v>58</v>
      </c>
      <c r="V27" s="14">
        <f>[23]Novembro!$G$25</f>
        <v>63</v>
      </c>
      <c r="W27" s="14">
        <f>[23]Novembro!$G$26</f>
        <v>72</v>
      </c>
      <c r="X27" s="14">
        <f>[23]Novembro!$G$27</f>
        <v>72</v>
      </c>
      <c r="Y27" s="14">
        <f>[23]Novembro!$G$28</f>
        <v>66</v>
      </c>
      <c r="Z27" s="14">
        <f>[23]Novembro!$G$29</f>
        <v>70</v>
      </c>
      <c r="AA27" s="14">
        <f>[23]Novembro!$G$30</f>
        <v>68</v>
      </c>
      <c r="AB27" s="14">
        <f>[23]Novembro!$G$31</f>
        <v>70</v>
      </c>
      <c r="AC27" s="14">
        <f>[23]Novembro!$G$32</f>
        <v>73</v>
      </c>
      <c r="AD27" s="14">
        <f>[23]Novembro!$G$33</f>
        <v>74</v>
      </c>
      <c r="AE27" s="14">
        <f>[23]Novembro!$G$34</f>
        <v>72</v>
      </c>
      <c r="AF27" s="7">
        <f t="shared" si="1"/>
        <v>51</v>
      </c>
      <c r="AG27" s="25">
        <f t="shared" si="2"/>
        <v>66.599999999999994</v>
      </c>
    </row>
    <row r="28" spans="1:33" ht="17.100000000000001" customHeight="1" x14ac:dyDescent="0.2">
      <c r="A28" s="9" t="s">
        <v>31</v>
      </c>
      <c r="B28" s="14">
        <f>[24]Novembro!$G$5</f>
        <v>30</v>
      </c>
      <c r="C28" s="14">
        <f>[24]Novembro!$G$6</f>
        <v>25</v>
      </c>
      <c r="D28" s="14">
        <f>[24]Novembro!$G$7</f>
        <v>27</v>
      </c>
      <c r="E28" s="14">
        <f>[24]Novembro!$G$8</f>
        <v>29</v>
      </c>
      <c r="F28" s="14">
        <f>[24]Novembro!$G$9</f>
        <v>38</v>
      </c>
      <c r="G28" s="14">
        <f>[24]Novembro!$G$10</f>
        <v>46</v>
      </c>
      <c r="H28" s="14">
        <f>[24]Novembro!$G$11</f>
        <v>42</v>
      </c>
      <c r="I28" s="14">
        <f>[24]Novembro!$G$12</f>
        <v>34</v>
      </c>
      <c r="J28" s="14">
        <f>[24]Novembro!$G$13</f>
        <v>34</v>
      </c>
      <c r="K28" s="14">
        <f>[24]Novembro!$G$14</f>
        <v>38</v>
      </c>
      <c r="L28" s="14">
        <f>[24]Novembro!$G$15</f>
        <v>31</v>
      </c>
      <c r="M28" s="14">
        <f>[24]Novembro!$G$16</f>
        <v>29</v>
      </c>
      <c r="N28" s="14">
        <f>[24]Novembro!$G$17</f>
        <v>45</v>
      </c>
      <c r="O28" s="14">
        <f>[24]Novembro!$G$18</f>
        <v>73</v>
      </c>
      <c r="P28" s="14">
        <f>[24]Novembro!$G$19</f>
        <v>44</v>
      </c>
      <c r="Q28" s="14">
        <f>[24]Novembro!$G$20</f>
        <v>33</v>
      </c>
      <c r="R28" s="14">
        <f>[24]Novembro!$G$21</f>
        <v>31</v>
      </c>
      <c r="S28" s="14">
        <f>[24]Novembro!$G$22</f>
        <v>32</v>
      </c>
      <c r="T28" s="14">
        <f>[24]Novembro!$G$23</f>
        <v>32</v>
      </c>
      <c r="U28" s="14">
        <f>[24]Novembro!$G$24</f>
        <v>34</v>
      </c>
      <c r="V28" s="14">
        <f>[24]Novembro!$G$25</f>
        <v>42</v>
      </c>
      <c r="W28" s="14">
        <f>[24]Novembro!$G$26</f>
        <v>44</v>
      </c>
      <c r="X28" s="14">
        <f>[24]Novembro!$G$27</f>
        <v>43</v>
      </c>
      <c r="Y28" s="14">
        <f>[24]Novembro!$G$28</f>
        <v>27</v>
      </c>
      <c r="Z28" s="14">
        <f>[24]Novembro!$G$29</f>
        <v>29</v>
      </c>
      <c r="AA28" s="14">
        <f>[24]Novembro!$G$30</f>
        <v>26</v>
      </c>
      <c r="AB28" s="14">
        <f>[24]Novembro!$G$31</f>
        <v>24</v>
      </c>
      <c r="AC28" s="14">
        <f>[24]Novembro!$G$32</f>
        <v>23</v>
      </c>
      <c r="AD28" s="14">
        <f>[24]Novembro!$G$33</f>
        <v>29</v>
      </c>
      <c r="AE28" s="14">
        <f>[24]Novembro!$G$34</f>
        <v>29</v>
      </c>
      <c r="AF28" s="7">
        <f t="shared" si="1"/>
        <v>23</v>
      </c>
      <c r="AG28" s="25">
        <f t="shared" si="2"/>
        <v>34.766666666666666</v>
      </c>
    </row>
    <row r="29" spans="1:33" ht="17.100000000000001" customHeight="1" x14ac:dyDescent="0.2">
      <c r="A29" s="9" t="s">
        <v>20</v>
      </c>
      <c r="B29" s="14">
        <f>[25]Novembro!$G$5</f>
        <v>31</v>
      </c>
      <c r="C29" s="14">
        <f>[25]Novembro!$G$6</f>
        <v>33</v>
      </c>
      <c r="D29" s="14">
        <f>[25]Novembro!$G$7</f>
        <v>26</v>
      </c>
      <c r="E29" s="14">
        <f>[25]Novembro!$G$8</f>
        <v>24</v>
      </c>
      <c r="F29" s="14">
        <f>[25]Novembro!$G$9</f>
        <v>30</v>
      </c>
      <c r="G29" s="14">
        <f>[25]Novembro!$G$10</f>
        <v>31</v>
      </c>
      <c r="H29" s="14">
        <f>[25]Novembro!$G$11</f>
        <v>53</v>
      </c>
      <c r="I29" s="14">
        <f>[25]Novembro!$G$12</f>
        <v>35</v>
      </c>
      <c r="J29" s="14">
        <f>[25]Novembro!$G$13</f>
        <v>37</v>
      </c>
      <c r="K29" s="14">
        <f>[25]Novembro!$G$14</f>
        <v>30</v>
      </c>
      <c r="L29" s="14">
        <f>[25]Novembro!$G$15</f>
        <v>22</v>
      </c>
      <c r="M29" s="14">
        <f>[25]Novembro!$G$16</f>
        <v>25</v>
      </c>
      <c r="N29" s="14">
        <f>[25]Novembro!$G$17</f>
        <v>42</v>
      </c>
      <c r="O29" s="14">
        <f>[25]Novembro!$G$18</f>
        <v>87</v>
      </c>
      <c r="P29" s="14">
        <f>[25]Novembro!$G$19</f>
        <v>49</v>
      </c>
      <c r="Q29" s="14">
        <f>[25]Novembro!$G$20</f>
        <v>42</v>
      </c>
      <c r="R29" s="14">
        <f>[25]Novembro!$G$21</f>
        <v>34</v>
      </c>
      <c r="S29" s="14">
        <f>[25]Novembro!$G$22</f>
        <v>31</v>
      </c>
      <c r="T29" s="14">
        <f>[25]Novembro!$G$23</f>
        <v>24</v>
      </c>
      <c r="U29" s="14">
        <f>[25]Novembro!$G$24</f>
        <v>29</v>
      </c>
      <c r="V29" s="14">
        <f>[25]Novembro!$G$25</f>
        <v>34</v>
      </c>
      <c r="W29" s="14">
        <f>[25]Novembro!$G$26</f>
        <v>48</v>
      </c>
      <c r="X29" s="14">
        <f>[25]Novembro!$G$27</f>
        <v>39</v>
      </c>
      <c r="Y29" s="14">
        <f>[25]Novembro!$G$28</f>
        <v>31</v>
      </c>
      <c r="Z29" s="14">
        <f>[25]Novembro!$G$29</f>
        <v>27</v>
      </c>
      <c r="AA29" s="14">
        <f>[25]Novembro!$G$30</f>
        <v>25</v>
      </c>
      <c r="AB29" s="14">
        <f>[25]Novembro!$G$31</f>
        <v>35</v>
      </c>
      <c r="AC29" s="14">
        <f>[25]Novembro!$G$32</f>
        <v>32</v>
      </c>
      <c r="AD29" s="14">
        <f>[25]Novembro!$G$33</f>
        <v>39</v>
      </c>
      <c r="AE29" s="14">
        <f>[25]Novembro!$G$34</f>
        <v>36</v>
      </c>
      <c r="AF29" s="7">
        <f t="shared" si="1"/>
        <v>22</v>
      </c>
      <c r="AG29" s="25">
        <f t="shared" si="2"/>
        <v>35.366666666666667</v>
      </c>
    </row>
    <row r="30" spans="1:33" s="5" customFormat="1" ht="17.100000000000001" customHeight="1" x14ac:dyDescent="0.2">
      <c r="A30" s="10" t="s">
        <v>35</v>
      </c>
      <c r="B30" s="21">
        <f>MIN(B5:B29)</f>
        <v>28</v>
      </c>
      <c r="C30" s="21">
        <f t="shared" ref="C30:AG30" si="3">MIN(C5:C29)</f>
        <v>22</v>
      </c>
      <c r="D30" s="21">
        <f t="shared" si="3"/>
        <v>25</v>
      </c>
      <c r="E30" s="21">
        <f t="shared" si="3"/>
        <v>24</v>
      </c>
      <c r="F30" s="21">
        <f t="shared" si="3"/>
        <v>20</v>
      </c>
      <c r="G30" s="21">
        <f t="shared" si="3"/>
        <v>27</v>
      </c>
      <c r="H30" s="21">
        <f t="shared" si="3"/>
        <v>29</v>
      </c>
      <c r="I30" s="21">
        <f t="shared" si="3"/>
        <v>24</v>
      </c>
      <c r="J30" s="21">
        <f t="shared" si="3"/>
        <v>29</v>
      </c>
      <c r="K30" s="21">
        <f t="shared" si="3"/>
        <v>30</v>
      </c>
      <c r="L30" s="21">
        <f t="shared" si="3"/>
        <v>22</v>
      </c>
      <c r="M30" s="21">
        <f t="shared" si="3"/>
        <v>25</v>
      </c>
      <c r="N30" s="21">
        <f t="shared" si="3"/>
        <v>36</v>
      </c>
      <c r="O30" s="21">
        <f t="shared" si="3"/>
        <v>34</v>
      </c>
      <c r="P30" s="21">
        <f t="shared" si="3"/>
        <v>33</v>
      </c>
      <c r="Q30" s="21">
        <f t="shared" si="3"/>
        <v>27</v>
      </c>
      <c r="R30" s="21">
        <f t="shared" si="3"/>
        <v>21</v>
      </c>
      <c r="S30" s="21">
        <f t="shared" si="3"/>
        <v>25</v>
      </c>
      <c r="T30" s="21">
        <f t="shared" si="3"/>
        <v>24</v>
      </c>
      <c r="U30" s="21">
        <f t="shared" si="3"/>
        <v>28</v>
      </c>
      <c r="V30" s="21">
        <f t="shared" si="3"/>
        <v>28</v>
      </c>
      <c r="W30" s="21">
        <f t="shared" si="3"/>
        <v>29</v>
      </c>
      <c r="X30" s="21">
        <f t="shared" si="3"/>
        <v>24</v>
      </c>
      <c r="Y30" s="21">
        <f t="shared" si="3"/>
        <v>22</v>
      </c>
      <c r="Z30" s="21">
        <f t="shared" si="3"/>
        <v>22</v>
      </c>
      <c r="AA30" s="21">
        <f t="shared" si="3"/>
        <v>19</v>
      </c>
      <c r="AB30" s="21">
        <f t="shared" si="3"/>
        <v>15</v>
      </c>
      <c r="AC30" s="21">
        <f t="shared" si="3"/>
        <v>18</v>
      </c>
      <c r="AD30" s="21">
        <f t="shared" si="3"/>
        <v>23</v>
      </c>
      <c r="AE30" s="53">
        <f t="shared" si="3"/>
        <v>23</v>
      </c>
      <c r="AF30" s="21">
        <f t="shared" si="3"/>
        <v>15</v>
      </c>
      <c r="AG30" s="21">
        <f t="shared" si="3"/>
        <v>31.8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O30" sqref="O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18" bestFit="1" customWidth="1"/>
  </cols>
  <sheetData>
    <row r="1" spans="1:32" ht="20.100000000000001" customHeight="1" thickBot="1" x14ac:dyDescent="0.25">
      <c r="A1" s="57" t="s">
        <v>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s="5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41</v>
      </c>
    </row>
    <row r="4" spans="1:32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</row>
    <row r="5" spans="1:32" s="5" customFormat="1" ht="20.100000000000001" customHeight="1" thickTop="1" x14ac:dyDescent="0.2">
      <c r="A5" s="8" t="s">
        <v>47</v>
      </c>
      <c r="B5" s="42">
        <f>[1]Novembro!$H$5</f>
        <v>16.2</v>
      </c>
      <c r="C5" s="42">
        <f>[1]Novembro!$H$6</f>
        <v>14.04</v>
      </c>
      <c r="D5" s="42">
        <f>[1]Novembro!$H$7</f>
        <v>12.6</v>
      </c>
      <c r="E5" s="42">
        <f>[1]Novembro!$H$8</f>
        <v>11.16</v>
      </c>
      <c r="F5" s="42">
        <f>[1]Novembro!$H$9</f>
        <v>28.08</v>
      </c>
      <c r="G5" s="42">
        <f>[1]Novembro!$H$10</f>
        <v>22.32</v>
      </c>
      <c r="H5" s="42">
        <f>[1]Novembro!$H$11</f>
        <v>15.48</v>
      </c>
      <c r="I5" s="42">
        <f>[1]Novembro!$H$12</f>
        <v>14.4</v>
      </c>
      <c r="J5" s="42">
        <f>[1]Novembro!$H$13</f>
        <v>15.48</v>
      </c>
      <c r="K5" s="42">
        <f>[1]Novembro!$H$14</f>
        <v>12.96</v>
      </c>
      <c r="L5" s="42">
        <f>[1]Novembro!$H$15</f>
        <v>11.16</v>
      </c>
      <c r="M5" s="42">
        <f>[1]Novembro!$H$16</f>
        <v>10.8</v>
      </c>
      <c r="N5" s="42">
        <f>[1]Novembro!$H$17</f>
        <v>16.920000000000002</v>
      </c>
      <c r="O5" s="42">
        <f>[1]Novembro!$H$18</f>
        <v>18</v>
      </c>
      <c r="P5" s="42">
        <f>[1]Novembro!$H$19</f>
        <v>13.68</v>
      </c>
      <c r="Q5" s="42">
        <f>[1]Novembro!$H$20</f>
        <v>11.879999999999999</v>
      </c>
      <c r="R5" s="42">
        <f>[1]Novembro!$H$21</f>
        <v>10.08</v>
      </c>
      <c r="S5" s="42">
        <f>[1]Novembro!$H$22</f>
        <v>14.04</v>
      </c>
      <c r="T5" s="42">
        <f>[1]Novembro!$H$23</f>
        <v>14.04</v>
      </c>
      <c r="U5" s="42">
        <f>[1]Novembro!$H$24</f>
        <v>11.16</v>
      </c>
      <c r="V5" s="42">
        <f>[1]Novembro!$H$25</f>
        <v>23.040000000000003</v>
      </c>
      <c r="W5" s="42">
        <f>[1]Novembro!$H$26</f>
        <v>18.36</v>
      </c>
      <c r="X5" s="42">
        <f>[1]Novembro!$H$27</f>
        <v>7.2</v>
      </c>
      <c r="Y5" s="42">
        <f>[1]Novembro!$H$28</f>
        <v>12.24</v>
      </c>
      <c r="Z5" s="42">
        <f>[1]Novembro!$H$29</f>
        <v>11.520000000000001</v>
      </c>
      <c r="AA5" s="42">
        <f>[1]Novembro!$H$30</f>
        <v>9.3600000000000012</v>
      </c>
      <c r="AB5" s="42">
        <f>[1]Novembro!$H$31</f>
        <v>11.520000000000001</v>
      </c>
      <c r="AC5" s="42">
        <f>[1]Novembro!$H$32</f>
        <v>10.8</v>
      </c>
      <c r="AD5" s="42">
        <f>[1]Novembro!$H$33</f>
        <v>9.7200000000000006</v>
      </c>
      <c r="AE5" s="42">
        <f>[1]Novembro!$H$34</f>
        <v>10.08</v>
      </c>
      <c r="AF5" s="43">
        <f>MAX(B5:AE5)</f>
        <v>28.08</v>
      </c>
    </row>
    <row r="6" spans="1:32" ht="17.100000000000001" customHeight="1" x14ac:dyDescent="0.2">
      <c r="A6" s="9" t="s">
        <v>0</v>
      </c>
      <c r="B6" s="3">
        <f>[2]Novembro!$H$5</f>
        <v>25.92</v>
      </c>
      <c r="C6" s="3">
        <f>[2]Novembro!$H$6</f>
        <v>32.76</v>
      </c>
      <c r="D6" s="3">
        <f>[2]Novembro!$H$7</f>
        <v>23.400000000000002</v>
      </c>
      <c r="E6" s="3">
        <f>[2]Novembro!$H$8</f>
        <v>17.28</v>
      </c>
      <c r="F6" s="3">
        <f>[2]Novembro!$H$9</f>
        <v>28.8</v>
      </c>
      <c r="G6" s="3">
        <f>[2]Novembro!$H$10</f>
        <v>17.28</v>
      </c>
      <c r="H6" s="3">
        <f>[2]Novembro!$H$11</f>
        <v>16.920000000000002</v>
      </c>
      <c r="I6" s="3">
        <f>[2]Novembro!$H$12</f>
        <v>23.400000000000002</v>
      </c>
      <c r="J6" s="3">
        <f>[2]Novembro!$H$13</f>
        <v>23.040000000000003</v>
      </c>
      <c r="K6" s="3">
        <f>[2]Novembro!$H$14</f>
        <v>12.6</v>
      </c>
      <c r="L6" s="3">
        <f>[2]Novembro!$H$15</f>
        <v>16.920000000000002</v>
      </c>
      <c r="M6" s="3">
        <f>[2]Novembro!$H$16</f>
        <v>21.240000000000002</v>
      </c>
      <c r="N6" s="3">
        <f>[2]Novembro!$H$17</f>
        <v>31.319999999999997</v>
      </c>
      <c r="O6" s="3">
        <f>[2]Novembro!$H$18</f>
        <v>26.64</v>
      </c>
      <c r="P6" s="3">
        <f>[2]Novembro!$H$19</f>
        <v>17.64</v>
      </c>
      <c r="Q6" s="3">
        <f>[2]Novembro!$H$20</f>
        <v>16.559999999999999</v>
      </c>
      <c r="R6" s="3">
        <f>[2]Novembro!$H$21</f>
        <v>14.04</v>
      </c>
      <c r="S6" s="3">
        <f>[2]Novembro!$H$22</f>
        <v>20.52</v>
      </c>
      <c r="T6" s="3">
        <f>[2]Novembro!$H$23</f>
        <v>23.040000000000003</v>
      </c>
      <c r="U6" s="3">
        <f>[2]Novembro!$H$24</f>
        <v>21.240000000000002</v>
      </c>
      <c r="V6" s="3">
        <f>[2]Novembro!$H$25</f>
        <v>30.6</v>
      </c>
      <c r="W6" s="3">
        <f>[2]Novembro!$H$26</f>
        <v>14.4</v>
      </c>
      <c r="X6" s="3">
        <f>[2]Novembro!$H$27</f>
        <v>10.8</v>
      </c>
      <c r="Y6" s="3">
        <f>[2]Novembro!$H$28</f>
        <v>9</v>
      </c>
      <c r="Z6" s="3">
        <f>[2]Novembro!$H$29</f>
        <v>13.32</v>
      </c>
      <c r="AA6" s="3">
        <f>[2]Novembro!$H$30</f>
        <v>9.7200000000000006</v>
      </c>
      <c r="AB6" s="3">
        <f>[2]Novembro!$H$31</f>
        <v>18.720000000000002</v>
      </c>
      <c r="AC6" s="3">
        <f>[2]Novembro!$H$32</f>
        <v>20.16</v>
      </c>
      <c r="AD6" s="3">
        <f>[2]Novembro!$H$33</f>
        <v>13.68</v>
      </c>
      <c r="AE6" s="3">
        <f>[2]Novembro!$H$34</f>
        <v>23.400000000000002</v>
      </c>
      <c r="AF6" s="16">
        <f>MAX(B6:AE6)</f>
        <v>32.76</v>
      </c>
    </row>
    <row r="7" spans="1:32" ht="17.100000000000001" customHeight="1" x14ac:dyDescent="0.2">
      <c r="A7" s="9" t="s">
        <v>1</v>
      </c>
      <c r="B7" s="3">
        <f>[3]Novembro!$H$5</f>
        <v>18.720000000000002</v>
      </c>
      <c r="C7" s="3">
        <f>[3]Novembro!$H$6</f>
        <v>20.16</v>
      </c>
      <c r="D7" s="3">
        <f>[3]Novembro!$H$7</f>
        <v>17.64</v>
      </c>
      <c r="E7" s="3">
        <f>[3]Novembro!$H$8</f>
        <v>13.68</v>
      </c>
      <c r="F7" s="3">
        <f>[3]Novembro!$H$9</f>
        <v>14.04</v>
      </c>
      <c r="G7" s="3">
        <f>[3]Novembro!$H$10</f>
        <v>18</v>
      </c>
      <c r="H7" s="3">
        <f>[3]Novembro!$H$11</f>
        <v>11.879999999999999</v>
      </c>
      <c r="I7" s="3">
        <f>[3]Novembro!$H$12</f>
        <v>11.520000000000001</v>
      </c>
      <c r="J7" s="3">
        <f>[3]Novembro!$H$13</f>
        <v>17.28</v>
      </c>
      <c r="K7" s="3">
        <f>[3]Novembro!$H$14</f>
        <v>16.559999999999999</v>
      </c>
      <c r="L7" s="3">
        <f>[3]Novembro!$H$15</f>
        <v>10.8</v>
      </c>
      <c r="M7" s="3">
        <f>[3]Novembro!$H$16</f>
        <v>16.920000000000002</v>
      </c>
      <c r="N7" s="3">
        <f>[3]Novembro!$H$17</f>
        <v>24.12</v>
      </c>
      <c r="O7" s="3">
        <f>[3]Novembro!$H$18</f>
        <v>12.6</v>
      </c>
      <c r="P7" s="3">
        <f>[3]Novembro!$H$19</f>
        <v>12.24</v>
      </c>
      <c r="Q7" s="3">
        <f>[3]Novembro!$H$20</f>
        <v>8.64</v>
      </c>
      <c r="R7" s="3">
        <f>[3]Novembro!$H$21</f>
        <v>14.04</v>
      </c>
      <c r="S7" s="3">
        <f>[3]Novembro!$H$22</f>
        <v>10.8</v>
      </c>
      <c r="T7" s="3">
        <f>[3]Novembro!$H$23</f>
        <v>14.76</v>
      </c>
      <c r="U7" s="3">
        <f>[3]Novembro!$H$24</f>
        <v>12.6</v>
      </c>
      <c r="V7" s="3">
        <f>[3]Novembro!$H$25</f>
        <v>17.28</v>
      </c>
      <c r="W7" s="3">
        <f>[3]Novembro!$H$26</f>
        <v>10.8</v>
      </c>
      <c r="X7" s="3">
        <f>[3]Novembro!$H$27</f>
        <v>10.08</v>
      </c>
      <c r="Y7" s="3">
        <f>[3]Novembro!$H$28</f>
        <v>9.7200000000000006</v>
      </c>
      <c r="Z7" s="3">
        <f>[3]Novembro!$H$29</f>
        <v>9.7200000000000006</v>
      </c>
      <c r="AA7" s="3">
        <f>[3]Novembro!$H$30</f>
        <v>7.9200000000000008</v>
      </c>
      <c r="AB7" s="3">
        <f>[3]Novembro!$H$31</f>
        <v>10.44</v>
      </c>
      <c r="AC7" s="3">
        <f>[3]Novembro!$H$32</f>
        <v>11.16</v>
      </c>
      <c r="AD7" s="3">
        <f>[3]Novembro!$H$33</f>
        <v>7.9200000000000008</v>
      </c>
      <c r="AE7" s="3">
        <f>[4]Novembro!$H$34</f>
        <v>21.44</v>
      </c>
      <c r="AF7" s="16">
        <f>MAX(B7:AE7)</f>
        <v>24.12</v>
      </c>
    </row>
    <row r="8" spans="1:32" ht="17.100000000000001" customHeight="1" x14ac:dyDescent="0.2">
      <c r="A8" s="9" t="s">
        <v>49</v>
      </c>
      <c r="B8" s="3">
        <f>[4]Novembro!$H$5</f>
        <v>11.520000000000001</v>
      </c>
      <c r="C8" s="3">
        <f>[4]Novembro!$H$6</f>
        <v>15.680000000000001</v>
      </c>
      <c r="D8" s="3">
        <f>[4]Novembro!$H$7</f>
        <v>16.32</v>
      </c>
      <c r="E8" s="3">
        <f>[4]Novembro!$H$8</f>
        <v>11.200000000000001</v>
      </c>
      <c r="F8" s="3">
        <f>[4]Novembro!$H$9</f>
        <v>21.12</v>
      </c>
      <c r="G8" s="3">
        <f>[4]Novembro!$H$10</f>
        <v>12.8</v>
      </c>
      <c r="H8" s="3">
        <f>[4]Novembro!$H$11</f>
        <v>9.2799999999999994</v>
      </c>
      <c r="I8" s="3">
        <f>[4]Novembro!$H$12</f>
        <v>8.64</v>
      </c>
      <c r="J8" s="3">
        <f>[4]Novembro!$H$13</f>
        <v>14.719999999999999</v>
      </c>
      <c r="K8" s="3">
        <f>[4]Novembro!$H$14</f>
        <v>22.400000000000002</v>
      </c>
      <c r="L8" s="3">
        <f>[4]Novembro!$H$15</f>
        <v>16.64</v>
      </c>
      <c r="M8" s="3">
        <f>[4]Novembro!$H$16</f>
        <v>7.68</v>
      </c>
      <c r="N8" s="3">
        <f>[4]Novembro!$H$17</f>
        <v>17.28</v>
      </c>
      <c r="O8" s="3">
        <f>[4]Novembro!$H$18</f>
        <v>22.080000000000002</v>
      </c>
      <c r="P8" s="3">
        <f>[4]Novembro!$H$19</f>
        <v>17.919999999999998</v>
      </c>
      <c r="Q8" s="3">
        <f>[4]Novembro!$H$20</f>
        <v>11.840000000000002</v>
      </c>
      <c r="R8" s="3">
        <f>[4]Novembro!$H$21</f>
        <v>7.0400000000000009</v>
      </c>
      <c r="S8" s="3">
        <f>[4]Novembro!$H$22</f>
        <v>9.6000000000000014</v>
      </c>
      <c r="T8" s="3">
        <f>[4]Novembro!$H$23</f>
        <v>11.520000000000001</v>
      </c>
      <c r="U8" s="3">
        <f>[4]Novembro!$H$24</f>
        <v>13.440000000000001</v>
      </c>
      <c r="V8" s="3">
        <f>[4]Novembro!$H$25</f>
        <v>18.240000000000002</v>
      </c>
      <c r="W8" s="3">
        <f>[4]Novembro!$H$26</f>
        <v>15.680000000000001</v>
      </c>
      <c r="X8" s="3">
        <f>[4]Novembro!$H$27</f>
        <v>8.32</v>
      </c>
      <c r="Y8" s="3">
        <f>[4]Novembro!$H$28</f>
        <v>10.240000000000002</v>
      </c>
      <c r="Z8" s="3">
        <f>[4]Novembro!$H$29</f>
        <v>10.56</v>
      </c>
      <c r="AA8" s="3">
        <f>[4]Novembro!$H$30</f>
        <v>12.16</v>
      </c>
      <c r="AB8" s="3">
        <f>[4]Novembro!$H$31</f>
        <v>10.240000000000002</v>
      </c>
      <c r="AC8" s="3">
        <f>[4]Novembro!$H$32</f>
        <v>9.6000000000000014</v>
      </c>
      <c r="AD8" s="3">
        <f>[4]Novembro!$H$33</f>
        <v>8.9599999999999991</v>
      </c>
      <c r="AE8" s="3">
        <f>[4]Novembro!$H$34</f>
        <v>21.44</v>
      </c>
      <c r="AF8" s="16">
        <f t="shared" ref="AF8:AF11" si="1">MAX(B8:AE8)</f>
        <v>22.400000000000002</v>
      </c>
    </row>
    <row r="9" spans="1:32" ht="17.100000000000001" customHeight="1" x14ac:dyDescent="0.2">
      <c r="A9" s="9" t="s">
        <v>2</v>
      </c>
      <c r="B9" s="3">
        <f>[5]Novembro!$H$5</f>
        <v>30.240000000000002</v>
      </c>
      <c r="C9" s="3">
        <f>[5]Novembro!$H$6</f>
        <v>37.440000000000005</v>
      </c>
      <c r="D9" s="3">
        <f>[5]Novembro!$H$7</f>
        <v>34.92</v>
      </c>
      <c r="E9" s="3">
        <f>[5]Novembro!$H$8</f>
        <v>25.2</v>
      </c>
      <c r="F9" s="3">
        <f>[5]Novembro!$H$9</f>
        <v>16.559999999999999</v>
      </c>
      <c r="G9" s="3">
        <f>[5]Novembro!$H$10</f>
        <v>21.240000000000002</v>
      </c>
      <c r="H9" s="3">
        <f>[5]Novembro!$H$11</f>
        <v>16.2</v>
      </c>
      <c r="I9" s="3">
        <f>[5]Novembro!$H$12</f>
        <v>13.32</v>
      </c>
      <c r="J9" s="3">
        <f>[5]Novembro!$H$13</f>
        <v>18.36</v>
      </c>
      <c r="K9" s="3">
        <f>[5]Novembro!$H$14</f>
        <v>14.76</v>
      </c>
      <c r="L9" s="3">
        <f>[5]Novembro!$H$15</f>
        <v>17.28</v>
      </c>
      <c r="M9" s="3">
        <f>[5]Novembro!$H$16</f>
        <v>11.16</v>
      </c>
      <c r="N9" s="3">
        <f>[5]Novembro!$H$17</f>
        <v>29.52</v>
      </c>
      <c r="O9" s="3">
        <f>[5]Novembro!$H$18</f>
        <v>19.079999999999998</v>
      </c>
      <c r="P9" s="3">
        <f>[5]Novembro!$H$19</f>
        <v>16.2</v>
      </c>
      <c r="Q9" s="3">
        <f>[5]Novembro!$H$20</f>
        <v>15.120000000000001</v>
      </c>
      <c r="R9" s="3">
        <f>[5]Novembro!$H$21</f>
        <v>21.96</v>
      </c>
      <c r="S9" s="3">
        <f>[5]Novembro!$H$22</f>
        <v>23.759999999999998</v>
      </c>
      <c r="T9" s="3">
        <f>[5]Novembro!$H$23</f>
        <v>30.96</v>
      </c>
      <c r="U9" s="3">
        <f>[5]Novembro!$H$24</f>
        <v>24.12</v>
      </c>
      <c r="V9" s="3">
        <f>[5]Novembro!$H$25</f>
        <v>24.48</v>
      </c>
      <c r="W9" s="3">
        <f>[5]Novembro!$H$26</f>
        <v>14.76</v>
      </c>
      <c r="X9" s="3">
        <f>[5]Novembro!$H$27</f>
        <v>13.32</v>
      </c>
      <c r="Y9" s="3">
        <f>[5]Novembro!$H$28</f>
        <v>15.120000000000001</v>
      </c>
      <c r="Z9" s="3">
        <f>[5]Novembro!$H$29</f>
        <v>13.32</v>
      </c>
      <c r="AA9" s="3">
        <f>[5]Novembro!$H$30</f>
        <v>15.120000000000001</v>
      </c>
      <c r="AB9" s="3">
        <f>[5]Novembro!$H$31</f>
        <v>16.920000000000002</v>
      </c>
      <c r="AC9" s="3">
        <f>[5]Novembro!$H$32</f>
        <v>20.52</v>
      </c>
      <c r="AD9" s="3">
        <f>[5]Novembro!$H$33</f>
        <v>16.559999999999999</v>
      </c>
      <c r="AE9" s="3">
        <f>[5]Novembro!$H$34</f>
        <v>14.4</v>
      </c>
      <c r="AF9" s="16">
        <f t="shared" si="1"/>
        <v>37.440000000000005</v>
      </c>
    </row>
    <row r="10" spans="1:32" ht="17.100000000000001" customHeight="1" x14ac:dyDescent="0.2">
      <c r="A10" s="9" t="s">
        <v>3</v>
      </c>
      <c r="B10" s="3">
        <f>[6]Novembro!$H$5</f>
        <v>18.36</v>
      </c>
      <c r="C10" s="3">
        <f>[6]Novembro!$H$6</f>
        <v>16.559999999999999</v>
      </c>
      <c r="D10" s="3">
        <f>[6]Novembro!$H$7</f>
        <v>14.04</v>
      </c>
      <c r="E10" s="3">
        <f>[6]Novembro!$H$8</f>
        <v>10.44</v>
      </c>
      <c r="F10" s="3">
        <f>[6]Novembro!$H$9</f>
        <v>15.48</v>
      </c>
      <c r="G10" s="3">
        <f>[6]Novembro!$H$10</f>
        <v>13.68</v>
      </c>
      <c r="H10" s="3">
        <f>[6]Novembro!$H$11</f>
        <v>12.24</v>
      </c>
      <c r="I10" s="3">
        <f>[6]Novembro!$H$12</f>
        <v>13.68</v>
      </c>
      <c r="J10" s="3">
        <f>[6]Novembro!$H$13</f>
        <v>14.04</v>
      </c>
      <c r="K10" s="3">
        <f>[6]Novembro!$H$14</f>
        <v>11.520000000000001</v>
      </c>
      <c r="L10" s="3">
        <f>[6]Novembro!$H$15</f>
        <v>13.68</v>
      </c>
      <c r="M10" s="3">
        <f>[6]Novembro!$H$16</f>
        <v>10.08</v>
      </c>
      <c r="N10" s="3">
        <f>[6]Novembro!$H$17</f>
        <v>19.079999999999998</v>
      </c>
      <c r="O10" s="3">
        <f>[6]Novembro!$H$18</f>
        <v>13.68</v>
      </c>
      <c r="P10" s="3">
        <f>[6]Novembro!$H$19</f>
        <v>17.64</v>
      </c>
      <c r="Q10" s="3">
        <f>[6]Novembro!$H$20</f>
        <v>13.32</v>
      </c>
      <c r="R10" s="3">
        <f>[6]Novembro!$H$21</f>
        <v>16.920000000000002</v>
      </c>
      <c r="S10" s="3">
        <f>[6]Novembro!$H$22</f>
        <v>12.6</v>
      </c>
      <c r="T10" s="3">
        <f>[6]Novembro!$H$23</f>
        <v>11.520000000000001</v>
      </c>
      <c r="U10" s="3">
        <f>[6]Novembro!$H$24</f>
        <v>11.520000000000001</v>
      </c>
      <c r="V10" s="3">
        <f>[6]Novembro!$H$25</f>
        <v>19.079999999999998</v>
      </c>
      <c r="W10" s="3">
        <f>[6]Novembro!$H$26</f>
        <v>21.6</v>
      </c>
      <c r="X10" s="3">
        <f>[6]Novembro!$H$27</f>
        <v>11.520000000000001</v>
      </c>
      <c r="Y10" s="3">
        <f>[6]Novembro!$H$28</f>
        <v>16.2</v>
      </c>
      <c r="Z10" s="3">
        <f>[6]Novembro!$H$29</f>
        <v>10.08</v>
      </c>
      <c r="AA10" s="3">
        <f>[6]Novembro!$H$30</f>
        <v>8.2799999999999994</v>
      </c>
      <c r="AB10" s="3">
        <f>[6]Novembro!$H$31</f>
        <v>12.6</v>
      </c>
      <c r="AC10" s="3">
        <f>[6]Novembro!$H$32</f>
        <v>14.76</v>
      </c>
      <c r="AD10" s="3">
        <f>[6]Novembro!$H$33</f>
        <v>13.68</v>
      </c>
      <c r="AE10" s="3">
        <f>[6]Novembro!$H$34</f>
        <v>17.64</v>
      </c>
      <c r="AF10" s="16">
        <f t="shared" si="1"/>
        <v>21.6</v>
      </c>
    </row>
    <row r="11" spans="1:32" ht="17.100000000000001" customHeight="1" x14ac:dyDescent="0.2">
      <c r="A11" s="9" t="s">
        <v>4</v>
      </c>
      <c r="B11" s="3">
        <f>[7]Novembro!$H$5</f>
        <v>18.36</v>
      </c>
      <c r="C11" s="3">
        <f>[7]Novembro!$H$6</f>
        <v>20.52</v>
      </c>
      <c r="D11" s="3">
        <f>[7]Novembro!$H$7</f>
        <v>20.16</v>
      </c>
      <c r="E11" s="3">
        <f>[7]Novembro!$H$8</f>
        <v>18.36</v>
      </c>
      <c r="F11" s="3">
        <f>[7]Novembro!$H$9</f>
        <v>28.8</v>
      </c>
      <c r="G11" s="3">
        <f>[7]Novembro!$H$10</f>
        <v>13.68</v>
      </c>
      <c r="H11" s="3">
        <f>[7]Novembro!$H$11</f>
        <v>18</v>
      </c>
      <c r="I11" s="3">
        <f>[7]Novembro!$H$12</f>
        <v>14.4</v>
      </c>
      <c r="J11" s="3">
        <f>[7]Novembro!$H$13</f>
        <v>15.48</v>
      </c>
      <c r="K11" s="3">
        <f>[7]Novembro!$H$14</f>
        <v>19.440000000000001</v>
      </c>
      <c r="L11" s="3">
        <f>[7]Novembro!$H$15</f>
        <v>31.680000000000003</v>
      </c>
      <c r="M11" s="3">
        <f>[7]Novembro!$H$16</f>
        <v>10.8</v>
      </c>
      <c r="N11" s="3">
        <f>[7]Novembro!$H$17</f>
        <v>19.8</v>
      </c>
      <c r="O11" s="3">
        <f>[7]Novembro!$H$18</f>
        <v>29.52</v>
      </c>
      <c r="P11" s="3">
        <f>[7]Novembro!$H$19</f>
        <v>20.16</v>
      </c>
      <c r="Q11" s="3">
        <f>[7]Novembro!$H$20</f>
        <v>13.32</v>
      </c>
      <c r="R11" s="3">
        <f>[7]Novembro!$H$21</f>
        <v>16.920000000000002</v>
      </c>
      <c r="S11" s="3">
        <f>[7]Novembro!$H$22</f>
        <v>18</v>
      </c>
      <c r="T11" s="3">
        <f>[7]Novembro!$H$23</f>
        <v>19.079999999999998</v>
      </c>
      <c r="U11" s="3">
        <f>[7]Novembro!$H$24</f>
        <v>16.2</v>
      </c>
      <c r="V11" s="3">
        <f>[7]Novembro!$H$25</f>
        <v>29.880000000000003</v>
      </c>
      <c r="W11" s="3">
        <f>[7]Novembro!$H$26</f>
        <v>32.76</v>
      </c>
      <c r="X11" s="3">
        <f>[7]Novembro!$H$27</f>
        <v>15.48</v>
      </c>
      <c r="Y11" s="3">
        <f>[7]Novembro!$H$28</f>
        <v>14.76</v>
      </c>
      <c r="Z11" s="3">
        <f>[7]Novembro!$H$29</f>
        <v>11.520000000000001</v>
      </c>
      <c r="AA11" s="3">
        <f>[7]Novembro!$H$30</f>
        <v>12.96</v>
      </c>
      <c r="AB11" s="3">
        <f>[7]Novembro!$H$31</f>
        <v>15.48</v>
      </c>
      <c r="AC11" s="3">
        <f>[7]Novembro!$H$32</f>
        <v>17.28</v>
      </c>
      <c r="AD11" s="3">
        <f>[7]Novembro!$H$33</f>
        <v>13.32</v>
      </c>
      <c r="AE11" s="3">
        <f>[7]Novembro!$H$34</f>
        <v>25.56</v>
      </c>
      <c r="AF11" s="16">
        <f t="shared" si="1"/>
        <v>32.76</v>
      </c>
    </row>
    <row r="12" spans="1:32" ht="17.100000000000001" customHeight="1" x14ac:dyDescent="0.2">
      <c r="A12" s="9" t="s">
        <v>5</v>
      </c>
      <c r="B12" s="3">
        <f>[8]Novembro!$H$5</f>
        <v>19.079999999999998</v>
      </c>
      <c r="C12" s="3">
        <f>[8]Novembro!$H$6</f>
        <v>21.240000000000002</v>
      </c>
      <c r="D12" s="3">
        <f>[8]Novembro!$H$7</f>
        <v>20.16</v>
      </c>
      <c r="E12" s="3">
        <f>[8]Novembro!$H$8</f>
        <v>14.76</v>
      </c>
      <c r="F12" s="3">
        <f>[8]Novembro!$H$9</f>
        <v>15.840000000000002</v>
      </c>
      <c r="G12" s="3">
        <f>[8]Novembro!$H$10</f>
        <v>15.120000000000001</v>
      </c>
      <c r="H12" s="3">
        <f>[8]Novembro!$H$11</f>
        <v>16.559999999999999</v>
      </c>
      <c r="I12" s="3">
        <f>[8]Novembro!$H$12</f>
        <v>14.4</v>
      </c>
      <c r="J12" s="3">
        <f>[8]Novembro!$H$13</f>
        <v>17.64</v>
      </c>
      <c r="K12" s="3">
        <f>[8]Novembro!$H$14</f>
        <v>33.480000000000004</v>
      </c>
      <c r="L12" s="3">
        <f>[8]Novembro!$H$15</f>
        <v>20.52</v>
      </c>
      <c r="M12" s="3">
        <f>[8]Novembro!$H$16</f>
        <v>11.16</v>
      </c>
      <c r="N12" s="3">
        <f>[8]Novembro!$H$17</f>
        <v>20.16</v>
      </c>
      <c r="O12" s="3">
        <f>[8]Novembro!$H$18</f>
        <v>18</v>
      </c>
      <c r="P12" s="3">
        <f>[8]Novembro!$H$19</f>
        <v>16.559999999999999</v>
      </c>
      <c r="Q12" s="3">
        <f>[8]Novembro!$H$20</f>
        <v>9.7200000000000006</v>
      </c>
      <c r="R12" s="3">
        <f>[8]Novembro!$H$21</f>
        <v>11.520000000000001</v>
      </c>
      <c r="S12" s="3">
        <f>[8]Novembro!$H$22</f>
        <v>15.48</v>
      </c>
      <c r="T12" s="3">
        <f>[8]Novembro!$H$23</f>
        <v>19.079999999999998</v>
      </c>
      <c r="U12" s="3">
        <f>[8]Novembro!$H$24</f>
        <v>17.64</v>
      </c>
      <c r="V12" s="3">
        <f>[8]Novembro!$H$25</f>
        <v>21.96</v>
      </c>
      <c r="W12" s="3">
        <f>[8]Novembro!$H$26</f>
        <v>20.88</v>
      </c>
      <c r="X12" s="3">
        <f>[8]Novembro!$H$27</f>
        <v>11.520000000000001</v>
      </c>
      <c r="Y12" s="3">
        <f>[8]Novembro!$H$28</f>
        <v>12.96</v>
      </c>
      <c r="Z12" s="3">
        <f>[8]Novembro!$H$29</f>
        <v>23.400000000000002</v>
      </c>
      <c r="AA12" s="3">
        <f>[8]Novembro!$H$30</f>
        <v>23.759999999999998</v>
      </c>
      <c r="AB12" s="3">
        <f>[8]Novembro!$H$31</f>
        <v>10.44</v>
      </c>
      <c r="AC12" s="3">
        <f>[8]Novembro!$H$32</f>
        <v>13.68</v>
      </c>
      <c r="AD12" s="3">
        <f>[8]Novembro!$H$33</f>
        <v>16.920000000000002</v>
      </c>
      <c r="AE12" s="3">
        <f>[8]Novembro!$H$34</f>
        <v>9.3600000000000012</v>
      </c>
      <c r="AF12" s="16">
        <f t="shared" ref="AF12:AF29" si="2">MAX(B12:AE12)</f>
        <v>33.480000000000004</v>
      </c>
    </row>
    <row r="13" spans="1:32" ht="17.100000000000001" customHeight="1" x14ac:dyDescent="0.2">
      <c r="A13" s="9" t="s">
        <v>6</v>
      </c>
      <c r="B13" s="3">
        <f>[9]Novembro!$H$5</f>
        <v>11.520000000000001</v>
      </c>
      <c r="C13" s="3">
        <f>[9]Novembro!$H$6</f>
        <v>10.08</v>
      </c>
      <c r="D13" s="3">
        <f>[9]Novembro!$H$7</f>
        <v>9.3600000000000012</v>
      </c>
      <c r="E13" s="3">
        <f>[9]Novembro!$H$8</f>
        <v>3.24</v>
      </c>
      <c r="F13" s="3">
        <f>[9]Novembro!$H$9</f>
        <v>10.8</v>
      </c>
      <c r="G13" s="3">
        <f>[9]Novembro!$H$10</f>
        <v>7.2</v>
      </c>
      <c r="H13" s="3">
        <f>[9]Novembro!$H$11</f>
        <v>9.3600000000000012</v>
      </c>
      <c r="I13" s="3">
        <f>[9]Novembro!$H$12</f>
        <v>4.6800000000000006</v>
      </c>
      <c r="J13" s="3">
        <f>[9]Novembro!$H$13</f>
        <v>7.5600000000000005</v>
      </c>
      <c r="K13" s="3">
        <f>[9]Novembro!$H$14</f>
        <v>7.2</v>
      </c>
      <c r="L13" s="3">
        <f>[9]Novembro!$H$15</f>
        <v>5.7600000000000007</v>
      </c>
      <c r="M13" s="3">
        <f>[9]Novembro!$H$16</f>
        <v>14.76</v>
      </c>
      <c r="N13" s="3">
        <f>[9]Novembro!$H$17</f>
        <v>3.9600000000000004</v>
      </c>
      <c r="O13" s="3">
        <f>[9]Novembro!$H$18</f>
        <v>12.24</v>
      </c>
      <c r="P13" s="3">
        <f>[9]Novembro!$H$19</f>
        <v>10.08</v>
      </c>
      <c r="Q13" s="3">
        <f>[9]Novembro!$H$20</f>
        <v>1.4400000000000002</v>
      </c>
      <c r="R13" s="3">
        <f>[9]Novembro!$H$21</f>
        <v>0.72000000000000008</v>
      </c>
      <c r="S13" s="3">
        <f>[9]Novembro!$H$22</f>
        <v>9</v>
      </c>
      <c r="T13" s="3">
        <f>[9]Novembro!$H$23</f>
        <v>4.32</v>
      </c>
      <c r="U13" s="3">
        <f>[9]Novembro!$H$24</f>
        <v>14.4</v>
      </c>
      <c r="V13" s="3">
        <f>[9]Novembro!$H$25</f>
        <v>16.559999999999999</v>
      </c>
      <c r="W13" s="3">
        <f>[9]Novembro!$H$26</f>
        <v>19.440000000000001</v>
      </c>
      <c r="X13" s="3">
        <f>[9]Novembro!$H$27</f>
        <v>4.6800000000000006</v>
      </c>
      <c r="Y13" s="3">
        <f>[9]Novembro!$H$28</f>
        <v>12.96</v>
      </c>
      <c r="Z13" s="3">
        <f>[9]Novembro!$H$29</f>
        <v>6.12</v>
      </c>
      <c r="AA13" s="3">
        <f>[9]Novembro!$H$30</f>
        <v>4.6800000000000006</v>
      </c>
      <c r="AB13" s="3">
        <f>[9]Novembro!$H$31</f>
        <v>4.32</v>
      </c>
      <c r="AC13" s="3">
        <f>[9]Novembro!$H$32</f>
        <v>8.2799999999999994</v>
      </c>
      <c r="AD13" s="3">
        <f>[9]Novembro!$H$33</f>
        <v>6.84</v>
      </c>
      <c r="AE13" s="3">
        <f>[9]Novembro!$H$34</f>
        <v>11.879999999999999</v>
      </c>
      <c r="AF13" s="16">
        <f t="shared" si="2"/>
        <v>19.440000000000001</v>
      </c>
    </row>
    <row r="14" spans="1:32" ht="17.100000000000001" customHeight="1" x14ac:dyDescent="0.2">
      <c r="A14" s="9" t="s">
        <v>7</v>
      </c>
      <c r="B14" s="3">
        <f>[10]Novembro!$H$5</f>
        <v>23.400000000000002</v>
      </c>
      <c r="C14" s="3">
        <f>[10]Novembro!$H$6</f>
        <v>23.400000000000002</v>
      </c>
      <c r="D14" s="3">
        <f>[10]Novembro!$H$7</f>
        <v>19.079999999999998</v>
      </c>
      <c r="E14" s="3">
        <f>[10]Novembro!$H$8</f>
        <v>18.36</v>
      </c>
      <c r="F14" s="3">
        <f>[10]Novembro!$H$9</f>
        <v>25.2</v>
      </c>
      <c r="G14" s="3">
        <f>[10]Novembro!$H$10</f>
        <v>17.28</v>
      </c>
      <c r="H14" s="3">
        <f>[10]Novembro!$H$11</f>
        <v>11.16</v>
      </c>
      <c r="I14" s="3">
        <f>[10]Novembro!$H$12</f>
        <v>13.32</v>
      </c>
      <c r="J14" s="3">
        <f>[10]Novembro!$H$13</f>
        <v>21.240000000000002</v>
      </c>
      <c r="K14" s="3">
        <f>[10]Novembro!$H$14</f>
        <v>17.28</v>
      </c>
      <c r="L14" s="3">
        <f>[10]Novembro!$H$15</f>
        <v>9.3600000000000012</v>
      </c>
      <c r="M14" s="3">
        <f>[10]Novembro!$H$16</f>
        <v>16.920000000000002</v>
      </c>
      <c r="N14" s="3">
        <f>[10]Novembro!$H$17</f>
        <v>25.2</v>
      </c>
      <c r="O14" s="3">
        <f>[10]Novembro!$H$18</f>
        <v>24.12</v>
      </c>
      <c r="P14" s="3">
        <f>[10]Novembro!$H$19</f>
        <v>14.04</v>
      </c>
      <c r="Q14" s="3">
        <f>[10]Novembro!$H$20</f>
        <v>13.68</v>
      </c>
      <c r="R14" s="3">
        <f>[10]Novembro!$H$21</f>
        <v>11.879999999999999</v>
      </c>
      <c r="S14" s="3">
        <f>[10]Novembro!$H$22</f>
        <v>17.64</v>
      </c>
      <c r="T14" s="3">
        <f>[10]Novembro!$H$23</f>
        <v>20.88</v>
      </c>
      <c r="U14" s="3">
        <f>[10]Novembro!$H$24</f>
        <v>19.8</v>
      </c>
      <c r="V14" s="3">
        <f>[10]Novembro!$H$25</f>
        <v>25.92</v>
      </c>
      <c r="W14" s="3">
        <f>[10]Novembro!$H$26</f>
        <v>15.48</v>
      </c>
      <c r="X14" s="3">
        <f>[10]Novembro!$H$27</f>
        <v>13.68</v>
      </c>
      <c r="Y14" s="3">
        <f>[10]Novembro!$H$28</f>
        <v>7.9200000000000008</v>
      </c>
      <c r="Z14" s="3">
        <f>[10]Novembro!$H$29</f>
        <v>10.44</v>
      </c>
      <c r="AA14" s="3">
        <f>[10]Novembro!$H$30</f>
        <v>7.9200000000000008</v>
      </c>
      <c r="AB14" s="3">
        <f>[10]Novembro!$H$31</f>
        <v>21.96</v>
      </c>
      <c r="AC14" s="3">
        <f>[10]Novembro!$H$32</f>
        <v>16.920000000000002</v>
      </c>
      <c r="AD14" s="3">
        <f>[10]Novembro!$H$33</f>
        <v>12.96</v>
      </c>
      <c r="AE14" s="3">
        <f>[10]Novembro!$H$34</f>
        <v>20.52</v>
      </c>
      <c r="AF14" s="16">
        <f t="shared" si="2"/>
        <v>25.92</v>
      </c>
    </row>
    <row r="15" spans="1:32" ht="17.100000000000001" customHeight="1" x14ac:dyDescent="0.2">
      <c r="A15" s="9" t="s">
        <v>8</v>
      </c>
      <c r="B15" s="3">
        <f>[11]Novembro!$H$5</f>
        <v>23.040000000000003</v>
      </c>
      <c r="C15" s="3">
        <f>[11]Novembro!$H$6</f>
        <v>29.880000000000003</v>
      </c>
      <c r="D15" s="3">
        <f>[11]Novembro!$H$7</f>
        <v>23.400000000000002</v>
      </c>
      <c r="E15" s="3">
        <f>[11]Novembro!$H$8</f>
        <v>22.32</v>
      </c>
      <c r="F15" s="3">
        <f>[11]Novembro!$H$9</f>
        <v>29.880000000000003</v>
      </c>
      <c r="G15" s="3">
        <f>[11]Novembro!$H$10</f>
        <v>21.240000000000002</v>
      </c>
      <c r="H15" s="3">
        <f>[11]Novembro!$H$11</f>
        <v>13.32</v>
      </c>
      <c r="I15" s="3">
        <f>[11]Novembro!$H$12</f>
        <v>20.52</v>
      </c>
      <c r="J15" s="3">
        <f>[11]Novembro!$H$13</f>
        <v>25.2</v>
      </c>
      <c r="K15" s="3">
        <f>[11]Novembro!$H$14</f>
        <v>19.440000000000001</v>
      </c>
      <c r="L15" s="3">
        <f>[11]Novembro!$H$15</f>
        <v>17.28</v>
      </c>
      <c r="M15" s="3">
        <f>[11]Novembro!$H$16</f>
        <v>31.319999999999997</v>
      </c>
      <c r="N15" s="3">
        <f>[11]Novembro!$H$17</f>
        <v>36.36</v>
      </c>
      <c r="O15" s="3">
        <f>[11]Novembro!$H$18</f>
        <v>26.28</v>
      </c>
      <c r="P15" s="3">
        <f>[11]Novembro!$H$19</f>
        <v>17.64</v>
      </c>
      <c r="Q15" s="3">
        <f>[11]Novembro!$H$20</f>
        <v>19.079999999999998</v>
      </c>
      <c r="R15" s="3">
        <f>[11]Novembro!$H$21</f>
        <v>22.68</v>
      </c>
      <c r="S15" s="3">
        <f>[11]Novembro!$H$22</f>
        <v>26.28</v>
      </c>
      <c r="T15" s="3">
        <f>[11]Novembro!$H$23</f>
        <v>27.36</v>
      </c>
      <c r="U15" s="3">
        <f>[11]Novembro!$H$24</f>
        <v>25.2</v>
      </c>
      <c r="V15" s="3">
        <f>[11]Novembro!$H$25</f>
        <v>24.12</v>
      </c>
      <c r="W15" s="3">
        <f>[11]Novembro!$H$26</f>
        <v>20.88</v>
      </c>
      <c r="X15" s="3">
        <f>[11]Novembro!$H$27</f>
        <v>11.16</v>
      </c>
      <c r="Y15" s="3">
        <f>[11]Novembro!$H$28</f>
        <v>7.9200000000000008</v>
      </c>
      <c r="Z15" s="3">
        <f>[11]Novembro!$H$29</f>
        <v>11.879999999999999</v>
      </c>
      <c r="AA15" s="3">
        <f>[11]Novembro!$H$30</f>
        <v>10.08</v>
      </c>
      <c r="AB15" s="3">
        <f>[11]Novembro!$H$31</f>
        <v>20.88</v>
      </c>
      <c r="AC15" s="3">
        <f>[11]Novembro!$H$32</f>
        <v>21.240000000000002</v>
      </c>
      <c r="AD15" s="3">
        <f>[11]Novembro!$H$33</f>
        <v>20.16</v>
      </c>
      <c r="AE15" s="3">
        <f>[11]Novembro!$H$34</f>
        <v>12.6</v>
      </c>
      <c r="AF15" s="16">
        <f t="shared" si="2"/>
        <v>36.36</v>
      </c>
    </row>
    <row r="16" spans="1:32" ht="17.100000000000001" customHeight="1" x14ac:dyDescent="0.2">
      <c r="A16" s="9" t="s">
        <v>9</v>
      </c>
      <c r="B16" s="3">
        <f>[12]Novembro!$H$5</f>
        <v>24.840000000000003</v>
      </c>
      <c r="C16" s="3">
        <f>[12]Novembro!$H$6</f>
        <v>25.56</v>
      </c>
      <c r="D16" s="3">
        <f>[12]Novembro!$H$7</f>
        <v>19.8</v>
      </c>
      <c r="E16" s="3">
        <f>[12]Novembro!$H$8</f>
        <v>19.440000000000001</v>
      </c>
      <c r="F16" s="3">
        <f>[12]Novembro!$H$9</f>
        <v>20.52</v>
      </c>
      <c r="G16" s="3">
        <f>[12]Novembro!$H$10</f>
        <v>31.680000000000003</v>
      </c>
      <c r="H16" s="3">
        <f>[12]Novembro!$H$11</f>
        <v>14.4</v>
      </c>
      <c r="I16" s="3">
        <f>[12]Novembro!$H$12</f>
        <v>17.28</v>
      </c>
      <c r="J16" s="3">
        <f>[12]Novembro!$H$13</f>
        <v>21.240000000000002</v>
      </c>
      <c r="K16" s="3">
        <f>[12]Novembro!$H$14</f>
        <v>20.16</v>
      </c>
      <c r="L16" s="3">
        <f>[12]Novembro!$H$15</f>
        <v>14.76</v>
      </c>
      <c r="M16" s="3">
        <f>[12]Novembro!$H$16</f>
        <v>19.079999999999998</v>
      </c>
      <c r="N16" s="3">
        <f>[12]Novembro!$H$17</f>
        <v>32.4</v>
      </c>
      <c r="O16" s="3">
        <f>[12]Novembro!$H$18</f>
        <v>24.840000000000003</v>
      </c>
      <c r="P16" s="3">
        <f>[12]Novembro!$H$19</f>
        <v>22.68</v>
      </c>
      <c r="Q16" s="3">
        <f>[12]Novembro!$H$20</f>
        <v>13.68</v>
      </c>
      <c r="R16" s="3">
        <f>[12]Novembro!$H$21</f>
        <v>17.64</v>
      </c>
      <c r="S16" s="3">
        <f>[12]Novembro!$H$22</f>
        <v>19.8</v>
      </c>
      <c r="T16" s="3">
        <f>[12]Novembro!$H$23</f>
        <v>20.52</v>
      </c>
      <c r="U16" s="3">
        <f>[12]Novembro!$H$24</f>
        <v>20.16</v>
      </c>
      <c r="V16" s="3">
        <f>[12]Novembro!$H$25</f>
        <v>24.12</v>
      </c>
      <c r="W16" s="3">
        <f>[12]Novembro!$H$26</f>
        <v>20.88</v>
      </c>
      <c r="X16" s="3">
        <f>[12]Novembro!$H$27</f>
        <v>10.8</v>
      </c>
      <c r="Y16" s="3">
        <f>[12]Novembro!$H$28</f>
        <v>10.08</v>
      </c>
      <c r="Z16" s="3">
        <f>[12]Novembro!$H$29</f>
        <v>10.8</v>
      </c>
      <c r="AA16" s="3">
        <f>[12]Novembro!$H$30</f>
        <v>11.879999999999999</v>
      </c>
      <c r="AB16" s="3">
        <f>[12]Novembro!$H$31</f>
        <v>20.52</v>
      </c>
      <c r="AC16" s="3">
        <f>[12]Novembro!$H$32</f>
        <v>18</v>
      </c>
      <c r="AD16" s="3">
        <f>[12]Novembro!$H$33</f>
        <v>18</v>
      </c>
      <c r="AE16" s="3">
        <f>[12]Novembro!$H$34</f>
        <v>21.240000000000002</v>
      </c>
      <c r="AF16" s="16">
        <f t="shared" si="2"/>
        <v>32.4</v>
      </c>
    </row>
    <row r="17" spans="1:32" ht="17.100000000000001" customHeight="1" x14ac:dyDescent="0.2">
      <c r="A17" s="9" t="s">
        <v>50</v>
      </c>
      <c r="B17" s="3">
        <f>[13]Novembro!$H$5</f>
        <v>15.120000000000001</v>
      </c>
      <c r="C17" s="3">
        <f>[13]Novembro!$H$6</f>
        <v>14.4</v>
      </c>
      <c r="D17" s="3">
        <f>[13]Novembro!$H$7</f>
        <v>12.24</v>
      </c>
      <c r="E17" s="3">
        <f>[13]Novembro!$H$8</f>
        <v>19.079999999999998</v>
      </c>
      <c r="F17" s="3">
        <f>[13]Novembro!$H$9</f>
        <v>19.079999999999998</v>
      </c>
      <c r="G17" s="3">
        <f>[13]Novembro!$H$10</f>
        <v>13.68</v>
      </c>
      <c r="H17" s="3">
        <f>[13]Novembro!$H$11</f>
        <v>17.28</v>
      </c>
      <c r="I17" s="3">
        <f>[13]Novembro!$H$12</f>
        <v>14.76</v>
      </c>
      <c r="J17" s="3">
        <f>[13]Novembro!$H$13</f>
        <v>24.12</v>
      </c>
      <c r="K17" s="3">
        <f>[13]Novembro!$H$14</f>
        <v>26.64</v>
      </c>
      <c r="L17" s="3">
        <f>[13]Novembro!$H$15</f>
        <v>12.96</v>
      </c>
      <c r="M17" s="3">
        <f>[13]Novembro!$H$16</f>
        <v>16.559999999999999</v>
      </c>
      <c r="N17" s="3">
        <f>[13]Novembro!$H$17</f>
        <v>29.52</v>
      </c>
      <c r="O17" s="3">
        <f>[13]Novembro!$H$18</f>
        <v>11.879999999999999</v>
      </c>
      <c r="P17" s="3">
        <f>[13]Novembro!$H$19</f>
        <v>16.2</v>
      </c>
      <c r="Q17" s="3">
        <f>[13]Novembro!$H$20</f>
        <v>7.5600000000000005</v>
      </c>
      <c r="R17" s="3">
        <f>[13]Novembro!$H$21</f>
        <v>12.24</v>
      </c>
      <c r="S17" s="3">
        <f>[13]Novembro!$H$22</f>
        <v>11.16</v>
      </c>
      <c r="T17" s="3">
        <f>[13]Novembro!$H$23</f>
        <v>12.24</v>
      </c>
      <c r="U17" s="3">
        <f>[13]Novembro!$H$24</f>
        <v>16.559999999999999</v>
      </c>
      <c r="V17" s="3">
        <f>[13]Novembro!$H$25</f>
        <v>20.16</v>
      </c>
      <c r="W17" s="3">
        <f>[13]Novembro!$H$26</f>
        <v>14.76</v>
      </c>
      <c r="X17" s="3">
        <f>[13]Novembro!$H$27</f>
        <v>12.6</v>
      </c>
      <c r="Y17" s="3">
        <f>[13]Novembro!$H$28</f>
        <v>13.32</v>
      </c>
      <c r="Z17" s="3">
        <f>[13]Novembro!$H$29</f>
        <v>12.6</v>
      </c>
      <c r="AA17" s="3">
        <f>[13]Novembro!$H$30</f>
        <v>8.2799999999999994</v>
      </c>
      <c r="AB17" s="3">
        <f>[13]Novembro!$H$31</f>
        <v>13.68</v>
      </c>
      <c r="AC17" s="3">
        <f>[13]Novembro!$H$32</f>
        <v>14.04</v>
      </c>
      <c r="AD17" s="3">
        <f>[13]Novembro!$H$33</f>
        <v>10.08</v>
      </c>
      <c r="AE17" s="3">
        <f>[13]Novembro!$H$34</f>
        <v>11.16</v>
      </c>
      <c r="AF17" s="16">
        <f t="shared" si="2"/>
        <v>29.52</v>
      </c>
    </row>
    <row r="18" spans="1:32" ht="17.100000000000001" customHeight="1" x14ac:dyDescent="0.2">
      <c r="A18" s="9" t="s">
        <v>10</v>
      </c>
      <c r="B18" s="3">
        <f>[14]Novembro!$H$5</f>
        <v>16.920000000000002</v>
      </c>
      <c r="C18" s="3">
        <f>[14]Novembro!$H$6</f>
        <v>15.840000000000002</v>
      </c>
      <c r="D18" s="3">
        <f>[14]Novembro!$H$7</f>
        <v>15.120000000000001</v>
      </c>
      <c r="E18" s="3">
        <f>[14]Novembro!$H$8</f>
        <v>14.76</v>
      </c>
      <c r="F18" s="3">
        <f>[14]Novembro!$H$9</f>
        <v>15.120000000000001</v>
      </c>
      <c r="G18" s="3">
        <f>[14]Novembro!$H$10</f>
        <v>11.520000000000001</v>
      </c>
      <c r="H18" s="3">
        <f>[14]Novembro!$H$11</f>
        <v>10.44</v>
      </c>
      <c r="I18" s="3">
        <f>[14]Novembro!$H$12</f>
        <v>15.48</v>
      </c>
      <c r="J18" s="3">
        <f>[14]Novembro!$H$13</f>
        <v>19.8</v>
      </c>
      <c r="K18" s="3">
        <f>[14]Novembro!$H$14</f>
        <v>13.68</v>
      </c>
      <c r="L18" s="3">
        <f>[14]Novembro!$H$15</f>
        <v>9.3600000000000012</v>
      </c>
      <c r="M18" s="3">
        <f>[14]Novembro!$H$16</f>
        <v>17.28</v>
      </c>
      <c r="N18" s="3">
        <f>[14]Novembro!$H$17</f>
        <v>15.840000000000002</v>
      </c>
      <c r="O18" s="3">
        <f>[14]Novembro!$H$18</f>
        <v>19.8</v>
      </c>
      <c r="P18" s="3">
        <f>[14]Novembro!$H$19</f>
        <v>18.720000000000002</v>
      </c>
      <c r="Q18" s="3">
        <f>[14]Novembro!$H$20</f>
        <v>9.3600000000000012</v>
      </c>
      <c r="R18" s="3">
        <f>[14]Novembro!$H$21</f>
        <v>10.8</v>
      </c>
      <c r="S18" s="3">
        <f>[14]Novembro!$H$22</f>
        <v>17.28</v>
      </c>
      <c r="T18" s="3">
        <f>[14]Novembro!$H$23</f>
        <v>20.16</v>
      </c>
      <c r="U18" s="3">
        <f>[14]Novembro!$H$24</f>
        <v>19.8</v>
      </c>
      <c r="V18" s="3">
        <f>[14]Novembro!$H$25</f>
        <v>19.079999999999998</v>
      </c>
      <c r="W18" s="3">
        <f>[14]Novembro!$H$26</f>
        <v>17.28</v>
      </c>
      <c r="X18" s="3">
        <f>[14]Novembro!$H$27</f>
        <v>6.12</v>
      </c>
      <c r="Y18" s="3">
        <f>[14]Novembro!$H$28</f>
        <v>10.08</v>
      </c>
      <c r="Z18" s="3">
        <f>[14]Novembro!$H$29</f>
        <v>9.3600000000000012</v>
      </c>
      <c r="AA18" s="3">
        <f>[14]Novembro!$H$30</f>
        <v>6.48</v>
      </c>
      <c r="AB18" s="3">
        <f>[14]Novembro!$H$31</f>
        <v>19.079999999999998</v>
      </c>
      <c r="AC18" s="3">
        <f>[14]Novembro!$H$32</f>
        <v>13.32</v>
      </c>
      <c r="AD18" s="3">
        <f>[14]Novembro!$H$33</f>
        <v>11.16</v>
      </c>
      <c r="AE18" s="3">
        <f>[14]Novembro!$H$34</f>
        <v>10.8</v>
      </c>
      <c r="AF18" s="16">
        <f t="shared" si="2"/>
        <v>20.16</v>
      </c>
    </row>
    <row r="19" spans="1:32" ht="17.100000000000001" customHeight="1" x14ac:dyDescent="0.2">
      <c r="A19" s="9" t="s">
        <v>11</v>
      </c>
      <c r="B19" s="3">
        <f>[15]Novembro!$H$5</f>
        <v>20.52</v>
      </c>
      <c r="C19" s="3">
        <f>[15]Novembro!$H$6</f>
        <v>18.720000000000002</v>
      </c>
      <c r="D19" s="3">
        <f>[15]Novembro!$H$7</f>
        <v>16.2</v>
      </c>
      <c r="E19" s="3">
        <f>[15]Novembro!$H$8</f>
        <v>10.08</v>
      </c>
      <c r="F19" s="3">
        <f>[15]Novembro!$H$9</f>
        <v>7.9200000000000008</v>
      </c>
      <c r="G19" s="3">
        <f>[15]Novembro!$H$10</f>
        <v>10.8</v>
      </c>
      <c r="H19" s="3">
        <f>[15]Novembro!$H$11</f>
        <v>6.84</v>
      </c>
      <c r="I19" s="3">
        <f>[15]Novembro!$H$12</f>
        <v>9</v>
      </c>
      <c r="J19" s="3">
        <f>[15]Novembro!$H$13</f>
        <v>11.879999999999999</v>
      </c>
      <c r="K19" s="3">
        <f>[15]Novembro!$H$14</f>
        <v>13.32</v>
      </c>
      <c r="L19" s="3">
        <f>[15]Novembro!$H$15</f>
        <v>10.8</v>
      </c>
      <c r="M19" s="3">
        <f>[15]Novembro!$H$16</f>
        <v>10.08</v>
      </c>
      <c r="N19" s="3">
        <f>[15]Novembro!$H$17</f>
        <v>15.120000000000001</v>
      </c>
      <c r="O19" s="3">
        <f>[15]Novembro!$H$18</f>
        <v>16.920000000000002</v>
      </c>
      <c r="P19" s="3">
        <f>[15]Novembro!$H$19</f>
        <v>10.8</v>
      </c>
      <c r="Q19" s="3">
        <f>[15]Novembro!$H$20</f>
        <v>10.8</v>
      </c>
      <c r="R19" s="3">
        <f>[15]Novembro!$H$21</f>
        <v>12.96</v>
      </c>
      <c r="S19" s="3">
        <f>[15]Novembro!$H$22</f>
        <v>13.68</v>
      </c>
      <c r="T19" s="3">
        <f>[15]Novembro!$H$23</f>
        <v>16.559999999999999</v>
      </c>
      <c r="U19" s="3">
        <f>[15]Novembro!$H$24</f>
        <v>12.24</v>
      </c>
      <c r="V19" s="3">
        <f>[15]Novembro!$H$25</f>
        <v>41.76</v>
      </c>
      <c r="W19" s="3">
        <f>[15]Novembro!$H$26</f>
        <v>18.36</v>
      </c>
      <c r="X19" s="3">
        <f>[15]Novembro!$H$27</f>
        <v>9.7200000000000006</v>
      </c>
      <c r="Y19" s="3">
        <f>[15]Novembro!$H$28</f>
        <v>15.120000000000001</v>
      </c>
      <c r="Z19" s="3">
        <f>[15]Novembro!$H$29</f>
        <v>12.96</v>
      </c>
      <c r="AA19" s="3">
        <f>[15]Novembro!$H$30</f>
        <v>9.7200000000000006</v>
      </c>
      <c r="AB19" s="3">
        <f>[15]Novembro!$H$31</f>
        <v>8.64</v>
      </c>
      <c r="AC19" s="3">
        <f>[15]Novembro!$H$32</f>
        <v>11.16</v>
      </c>
      <c r="AD19" s="3">
        <f>[15]Novembro!$H$33</f>
        <v>7.9200000000000008</v>
      </c>
      <c r="AE19" s="3">
        <f>[15]Novembro!$H$34</f>
        <v>13.68</v>
      </c>
      <c r="AF19" s="16">
        <f t="shared" si="2"/>
        <v>41.76</v>
      </c>
    </row>
    <row r="20" spans="1:32" ht="17.100000000000001" customHeight="1" x14ac:dyDescent="0.2">
      <c r="A20" s="9" t="s">
        <v>12</v>
      </c>
      <c r="B20" s="3">
        <f>[16]Novembro!$H$5</f>
        <v>11.879999999999999</v>
      </c>
      <c r="C20" s="3">
        <f>[16]Novembro!$H$6</f>
        <v>9</v>
      </c>
      <c r="D20" s="3">
        <f>[16]Novembro!$H$7</f>
        <v>8.2799999999999994</v>
      </c>
      <c r="E20" s="3">
        <f>[16]Novembro!$H$8</f>
        <v>11.879999999999999</v>
      </c>
      <c r="F20" s="3">
        <f>[16]Novembro!$H$9</f>
        <v>14.76</v>
      </c>
      <c r="G20" s="3">
        <f>[16]Novembro!$H$10</f>
        <v>12.6</v>
      </c>
      <c r="H20" s="3">
        <f>[16]Novembro!$H$11</f>
        <v>11.520000000000001</v>
      </c>
      <c r="I20" s="3">
        <f>[16]Novembro!$H$12</f>
        <v>12.96</v>
      </c>
      <c r="J20" s="3">
        <f>[16]Novembro!$H$13</f>
        <v>17.64</v>
      </c>
      <c r="K20" s="3">
        <f>[16]Novembro!$H$14</f>
        <v>17.64</v>
      </c>
      <c r="L20" s="3">
        <f>[16]Novembro!$H$15</f>
        <v>9</v>
      </c>
      <c r="M20" s="3">
        <f>[16]Novembro!$H$16</f>
        <v>6.12</v>
      </c>
      <c r="N20" s="3">
        <f>[16]Novembro!$H$17</f>
        <v>15.840000000000002</v>
      </c>
      <c r="O20" s="3">
        <f>[16]Novembro!$H$18</f>
        <v>9.7200000000000006</v>
      </c>
      <c r="P20" s="3">
        <f>[16]Novembro!$H$19</f>
        <v>10.8</v>
      </c>
      <c r="Q20" s="3">
        <f>[16]Novembro!$H$20</f>
        <v>9.3600000000000012</v>
      </c>
      <c r="R20" s="3">
        <f>[16]Novembro!$H$21</f>
        <v>7.9200000000000008</v>
      </c>
      <c r="S20" s="3">
        <f>[16]Novembro!$H$22</f>
        <v>8.64</v>
      </c>
      <c r="T20" s="3">
        <f>[16]Novembro!$H$23</f>
        <v>7.9200000000000008</v>
      </c>
      <c r="U20" s="3">
        <f>[16]Novembro!$H$24</f>
        <v>11.16</v>
      </c>
      <c r="V20" s="3">
        <f>[16]Novembro!$H$25</f>
        <v>13.68</v>
      </c>
      <c r="W20" s="3">
        <f>[16]Novembro!$H$26</f>
        <v>10.08</v>
      </c>
      <c r="X20" s="3">
        <f>[16]Novembro!$H$27</f>
        <v>7.5600000000000005</v>
      </c>
      <c r="Y20" s="3">
        <f>[16]Novembro!$H$28</f>
        <v>5.4</v>
      </c>
      <c r="Z20" s="3">
        <f>[16]Novembro!$H$29</f>
        <v>11.16</v>
      </c>
      <c r="AA20" s="3">
        <f>[16]Novembro!$H$30</f>
        <v>11.16</v>
      </c>
      <c r="AB20" s="3">
        <f>[16]Novembro!$H$31</f>
        <v>8.2799999999999994</v>
      </c>
      <c r="AC20" s="3">
        <f>[16]Novembro!$H$32</f>
        <v>10.44</v>
      </c>
      <c r="AD20" s="3">
        <f>[16]Novembro!$H$33</f>
        <v>5.7600000000000007</v>
      </c>
      <c r="AE20" s="3">
        <f>[16]Novembro!$H$34</f>
        <v>23.400000000000002</v>
      </c>
      <c r="AF20" s="16">
        <f t="shared" si="2"/>
        <v>23.400000000000002</v>
      </c>
    </row>
    <row r="21" spans="1:32" ht="17.100000000000001" customHeight="1" x14ac:dyDescent="0.2">
      <c r="A21" s="9" t="s">
        <v>13</v>
      </c>
      <c r="B21" s="3">
        <f>[17]Novembro!$H$5</f>
        <v>12.96</v>
      </c>
      <c r="C21" s="3">
        <f>[17]Novembro!$H$6</f>
        <v>12.96</v>
      </c>
      <c r="D21" s="3">
        <f>[17]Novembro!$H$7</f>
        <v>18</v>
      </c>
      <c r="E21" s="3">
        <f>[17]Novembro!$H$8</f>
        <v>15.48</v>
      </c>
      <c r="F21" s="3">
        <f>[17]Novembro!$H$9</f>
        <v>25.56</v>
      </c>
      <c r="G21" s="3">
        <f>[17]Novembro!$H$10</f>
        <v>31.319999999999997</v>
      </c>
      <c r="H21" s="3">
        <f>[17]Novembro!$H$11</f>
        <v>22.32</v>
      </c>
      <c r="I21" s="3">
        <f>[17]Novembro!$H$12</f>
        <v>16.920000000000002</v>
      </c>
      <c r="J21" s="3">
        <f>[17]Novembro!$H$13</f>
        <v>22.68</v>
      </c>
      <c r="K21" s="3">
        <f>[17]Novembro!$H$14</f>
        <v>28.08</v>
      </c>
      <c r="L21" s="3">
        <f>[17]Novembro!$H$15</f>
        <v>23.400000000000002</v>
      </c>
      <c r="M21" s="3">
        <f>[17]Novembro!$H$16</f>
        <v>32.4</v>
      </c>
      <c r="N21" s="3">
        <f>[17]Novembro!$H$17</f>
        <v>24.48</v>
      </c>
      <c r="O21" s="3">
        <f>[17]Novembro!$H$18</f>
        <v>25.2</v>
      </c>
      <c r="P21" s="3">
        <f>[17]Novembro!$H$19</f>
        <v>18.720000000000002</v>
      </c>
      <c r="Q21" s="3">
        <f>[17]Novembro!$H$20</f>
        <v>12.96</v>
      </c>
      <c r="R21" s="3">
        <f>[17]Novembro!$H$21</f>
        <v>9.7200000000000006</v>
      </c>
      <c r="S21" s="3">
        <f>[17]Novembro!$H$22</f>
        <v>15.48</v>
      </c>
      <c r="T21" s="3">
        <f>[17]Novembro!$H$23</f>
        <v>18.720000000000002</v>
      </c>
      <c r="U21" s="3">
        <f>[17]Novembro!$H$24</f>
        <v>12.96</v>
      </c>
      <c r="V21" s="3">
        <f>[17]Novembro!$H$25</f>
        <v>36</v>
      </c>
      <c r="W21" s="3">
        <f>[17]Novembro!$H$26</f>
        <v>18.720000000000002</v>
      </c>
      <c r="X21" s="3">
        <f>[17]Novembro!$H$27</f>
        <v>11.520000000000001</v>
      </c>
      <c r="Y21" s="3">
        <f>[17]Novembro!$H$28</f>
        <v>16.559999999999999</v>
      </c>
      <c r="Z21" s="3">
        <f>[17]Novembro!$H$29</f>
        <v>12.24</v>
      </c>
      <c r="AA21" s="3">
        <f>[17]Novembro!$H$30</f>
        <v>16.559999999999999</v>
      </c>
      <c r="AB21" s="3">
        <f>[17]Novembro!$H$31</f>
        <v>12.6</v>
      </c>
      <c r="AC21" s="3">
        <f>[17]Novembro!$H$32</f>
        <v>14.76</v>
      </c>
      <c r="AD21" s="3">
        <f>[17]Novembro!$H$33</f>
        <v>15.48</v>
      </c>
      <c r="AE21" s="3">
        <f>[17]Novembro!$H$34</f>
        <v>14.4</v>
      </c>
      <c r="AF21" s="16">
        <f t="shared" si="2"/>
        <v>36</v>
      </c>
    </row>
    <row r="22" spans="1:32" ht="17.100000000000001" customHeight="1" x14ac:dyDescent="0.2">
      <c r="A22" s="9" t="s">
        <v>14</v>
      </c>
      <c r="B22" s="3">
        <f>[18]Novembro!$H$5</f>
        <v>24.840000000000003</v>
      </c>
      <c r="C22" s="3">
        <f>[18]Novembro!$H$6</f>
        <v>21.6</v>
      </c>
      <c r="D22" s="3">
        <f>[18]Novembro!$H$7</f>
        <v>16.920000000000002</v>
      </c>
      <c r="E22" s="3">
        <f>[18]Novembro!$H$8</f>
        <v>11.879999999999999</v>
      </c>
      <c r="F22" s="3">
        <f>[18]Novembro!$H$9</f>
        <v>16.2</v>
      </c>
      <c r="G22" s="3">
        <f>[18]Novembro!$H$10</f>
        <v>23.759999999999998</v>
      </c>
      <c r="H22" s="3">
        <f>[18]Novembro!$H$11</f>
        <v>13.68</v>
      </c>
      <c r="I22" s="3">
        <f>[18]Novembro!$H$12</f>
        <v>12.96</v>
      </c>
      <c r="J22" s="3">
        <f>[18]Novembro!$H$13</f>
        <v>15.120000000000001</v>
      </c>
      <c r="K22" s="3">
        <f>[18]Novembro!$H$14</f>
        <v>15.48</v>
      </c>
      <c r="L22" s="3">
        <f>[18]Novembro!$H$15</f>
        <v>11.879999999999999</v>
      </c>
      <c r="M22" s="3">
        <f>[18]Novembro!$H$16</f>
        <v>13.32</v>
      </c>
      <c r="N22" s="3">
        <f>[18]Novembro!$H$17</f>
        <v>20.88</v>
      </c>
      <c r="O22" s="3">
        <f>[18]Novembro!$H$18</f>
        <v>36.36</v>
      </c>
      <c r="P22" s="3">
        <f>[18]Novembro!$H$19</f>
        <v>20.16</v>
      </c>
      <c r="Q22" s="3">
        <f>[18]Novembro!$H$20</f>
        <v>15.120000000000001</v>
      </c>
      <c r="R22" s="3">
        <f>[18]Novembro!$H$21</f>
        <v>12.96</v>
      </c>
      <c r="S22" s="3">
        <f>[18]Novembro!$H$22</f>
        <v>15.48</v>
      </c>
      <c r="T22" s="3">
        <f>[18]Novembro!$H$23</f>
        <v>18.720000000000002</v>
      </c>
      <c r="U22" s="3">
        <f>[18]Novembro!$H$24</f>
        <v>12.96</v>
      </c>
      <c r="V22" s="3">
        <f>[18]Novembro!$H$25</f>
        <v>12.96</v>
      </c>
      <c r="W22" s="3">
        <f>[18]Novembro!$H$26</f>
        <v>33.480000000000004</v>
      </c>
      <c r="X22" s="3">
        <f>[18]Novembro!$H$27</f>
        <v>11.16</v>
      </c>
      <c r="Y22" s="3">
        <f>[18]Novembro!$H$28</f>
        <v>8.64</v>
      </c>
      <c r="Z22" s="3">
        <f>[18]Novembro!$H$29</f>
        <v>7.2</v>
      </c>
      <c r="AA22" s="3">
        <f>[18]Novembro!$H$30</f>
        <v>10.08</v>
      </c>
      <c r="AB22" s="3">
        <f>[18]Novembro!$H$31</f>
        <v>16.920000000000002</v>
      </c>
      <c r="AC22" s="3">
        <f>[18]Novembro!$H$32</f>
        <v>10.08</v>
      </c>
      <c r="AD22" s="3">
        <f>[18]Novembro!$H$33</f>
        <v>18.36</v>
      </c>
      <c r="AE22" s="3">
        <f>[18]Novembro!$H$34</f>
        <v>14.4</v>
      </c>
      <c r="AF22" s="16">
        <f t="shared" si="2"/>
        <v>36.36</v>
      </c>
    </row>
    <row r="23" spans="1:32" ht="17.100000000000001" customHeight="1" x14ac:dyDescent="0.2">
      <c r="A23" s="9" t="s">
        <v>15</v>
      </c>
      <c r="B23" s="3">
        <f>[19]Novembro!$H$5</f>
        <v>19.079999999999998</v>
      </c>
      <c r="C23" s="3">
        <f>[19]Novembro!$H$6</f>
        <v>22.68</v>
      </c>
      <c r="D23" s="3">
        <f>[19]Novembro!$H$7</f>
        <v>26.64</v>
      </c>
      <c r="E23" s="3">
        <f>[19]Novembro!$H$8</f>
        <v>20.52</v>
      </c>
      <c r="F23" s="3">
        <f>[19]Novembro!$H$9</f>
        <v>16.2</v>
      </c>
      <c r="G23" s="3">
        <f>[19]Novembro!$H$10</f>
        <v>17.64</v>
      </c>
      <c r="H23" s="3">
        <f>[19]Novembro!$H$11</f>
        <v>14.76</v>
      </c>
      <c r="I23" s="3">
        <f>[19]Novembro!$H$12</f>
        <v>19.079999999999998</v>
      </c>
      <c r="J23" s="3">
        <f>[19]Novembro!$H$13</f>
        <v>21.240000000000002</v>
      </c>
      <c r="K23" s="3">
        <f>[19]Novembro!$H$14</f>
        <v>15.48</v>
      </c>
      <c r="L23" s="3">
        <f>[19]Novembro!$H$15</f>
        <v>12.24</v>
      </c>
      <c r="M23" s="3">
        <f>[19]Novembro!$H$16</f>
        <v>15.48</v>
      </c>
      <c r="N23" s="3">
        <f>[19]Novembro!$H$17</f>
        <v>20.52</v>
      </c>
      <c r="O23" s="3">
        <f>[19]Novembro!$H$18</f>
        <v>20.52</v>
      </c>
      <c r="P23" s="3">
        <f>[19]Novembro!$H$19</f>
        <v>23.040000000000003</v>
      </c>
      <c r="Q23" s="3">
        <f>[19]Novembro!$H$20</f>
        <v>12.24</v>
      </c>
      <c r="R23" s="3">
        <f>[19]Novembro!$H$21</f>
        <v>12.6</v>
      </c>
      <c r="S23" s="3">
        <f>[19]Novembro!$H$22</f>
        <v>14.4</v>
      </c>
      <c r="T23" s="3">
        <f>[19]Novembro!$H$23</f>
        <v>21.96</v>
      </c>
      <c r="U23" s="3">
        <f>[19]Novembro!$H$24</f>
        <v>22.68</v>
      </c>
      <c r="V23" s="3">
        <f>[19]Novembro!$H$25</f>
        <v>40.680000000000007</v>
      </c>
      <c r="W23" s="3">
        <f>[19]Novembro!$H$26</f>
        <v>18</v>
      </c>
      <c r="X23" s="3">
        <f>[19]Novembro!$H$27</f>
        <v>8.2799999999999994</v>
      </c>
      <c r="Y23" s="3">
        <f>[19]Novembro!$H$28</f>
        <v>11.879999999999999</v>
      </c>
      <c r="Z23" s="3">
        <f>[19]Novembro!$H$29</f>
        <v>13.68</v>
      </c>
      <c r="AA23" s="3">
        <f>[19]Novembro!$H$30</f>
        <v>9.7200000000000006</v>
      </c>
      <c r="AB23" s="3">
        <f>[19]Novembro!$H$31</f>
        <v>17.64</v>
      </c>
      <c r="AC23" s="3">
        <f>[19]Novembro!$H$32</f>
        <v>16.2</v>
      </c>
      <c r="AD23" s="3">
        <f>[19]Novembro!$H$33</f>
        <v>10.44</v>
      </c>
      <c r="AE23" s="3">
        <f>[19]Novembro!$H$34</f>
        <v>18.720000000000002</v>
      </c>
      <c r="AF23" s="16">
        <f t="shared" si="2"/>
        <v>40.680000000000007</v>
      </c>
    </row>
    <row r="24" spans="1:32" ht="17.100000000000001" customHeight="1" x14ac:dyDescent="0.2">
      <c r="A24" s="9" t="s">
        <v>16</v>
      </c>
      <c r="B24" s="3">
        <f>[20]Novembro!$H$5</f>
        <v>14.76</v>
      </c>
      <c r="C24" s="3">
        <f>[20]Novembro!$H$6</f>
        <v>16.2</v>
      </c>
      <c r="D24" s="3">
        <f>[20]Novembro!$H$7</f>
        <v>10.44</v>
      </c>
      <c r="E24" s="3">
        <f>[20]Novembro!$H$8</f>
        <v>16.2</v>
      </c>
      <c r="F24" s="3">
        <f>[20]Novembro!$H$9</f>
        <v>24.48</v>
      </c>
      <c r="G24" s="3">
        <f>[20]Novembro!$H$10</f>
        <v>14.76</v>
      </c>
      <c r="H24" s="3">
        <f>[20]Novembro!$H$11</f>
        <v>11.16</v>
      </c>
      <c r="I24" s="3">
        <f>[20]Novembro!$H$12</f>
        <v>14.76</v>
      </c>
      <c r="J24" s="3">
        <f>[20]Novembro!$H$13</f>
        <v>20.88</v>
      </c>
      <c r="K24" s="3">
        <f>[20]Novembro!$H$14</f>
        <v>27.36</v>
      </c>
      <c r="L24" s="3">
        <f>[20]Novembro!$H$15</f>
        <v>19.8</v>
      </c>
      <c r="M24" s="3">
        <f>[20]Novembro!$H$16</f>
        <v>11.16</v>
      </c>
      <c r="N24" s="3">
        <f>[20]Novembro!$H$17</f>
        <v>20.16</v>
      </c>
      <c r="O24" s="3">
        <f>[20]Novembro!$H$18</f>
        <v>19.079999999999998</v>
      </c>
      <c r="P24" s="3">
        <f>[20]Novembro!$H$19</f>
        <v>19.8</v>
      </c>
      <c r="Q24" s="3">
        <f>[20]Novembro!$H$20</f>
        <v>13.68</v>
      </c>
      <c r="R24" s="3">
        <f>[20]Novembro!$H$21</f>
        <v>10.08</v>
      </c>
      <c r="S24" s="3">
        <f>[20]Novembro!$H$22</f>
        <v>11.520000000000001</v>
      </c>
      <c r="T24" s="3">
        <f>[20]Novembro!$H$23</f>
        <v>15.840000000000002</v>
      </c>
      <c r="U24" s="3">
        <f>[20]Novembro!$H$24</f>
        <v>20.16</v>
      </c>
      <c r="V24" s="3">
        <f>[20]Novembro!$H$25</f>
        <v>27</v>
      </c>
      <c r="W24" s="3">
        <f>[20]Novembro!$H$26</f>
        <v>18.720000000000002</v>
      </c>
      <c r="X24" s="3">
        <f>[20]Novembro!$H$27</f>
        <v>9</v>
      </c>
      <c r="Y24" s="3">
        <f>[20]Novembro!$H$28</f>
        <v>18.36</v>
      </c>
      <c r="Z24" s="3">
        <f>[20]Novembro!$H$29</f>
        <v>15.120000000000001</v>
      </c>
      <c r="AA24" s="3">
        <f>[20]Novembro!$H$30</f>
        <v>14.76</v>
      </c>
      <c r="AB24" s="3">
        <f>[20]Novembro!$H$31</f>
        <v>11.520000000000001</v>
      </c>
      <c r="AC24" s="3">
        <f>[20]Novembro!$H$32</f>
        <v>14.04</v>
      </c>
      <c r="AD24" s="3">
        <f>[20]Novembro!$H$33</f>
        <v>24.48</v>
      </c>
      <c r="AE24" s="3">
        <f>[20]Novembro!$H$34</f>
        <v>12.96</v>
      </c>
      <c r="AF24" s="16">
        <f t="shared" si="2"/>
        <v>27.36</v>
      </c>
    </row>
    <row r="25" spans="1:32" ht="17.100000000000001" customHeight="1" x14ac:dyDescent="0.2">
      <c r="A25" s="9" t="s">
        <v>17</v>
      </c>
      <c r="B25" s="3">
        <f>[21]Novembro!$H$5</f>
        <v>17.28</v>
      </c>
      <c r="C25" s="3">
        <f>[21]Novembro!$H$6</f>
        <v>14.4</v>
      </c>
      <c r="D25" s="3">
        <f>[21]Novembro!$H$7</f>
        <v>10.8</v>
      </c>
      <c r="E25" s="3">
        <f>[21]Novembro!$H$8</f>
        <v>11.16</v>
      </c>
      <c r="F25" s="3">
        <f>[21]Novembro!$H$9</f>
        <v>13.68</v>
      </c>
      <c r="G25" s="3">
        <f>[21]Novembro!$H$10</f>
        <v>25.92</v>
      </c>
      <c r="H25" s="3">
        <f>[21]Novembro!$H$11</f>
        <v>7.2</v>
      </c>
      <c r="I25" s="3">
        <f>[21]Novembro!$H$12</f>
        <v>17.28</v>
      </c>
      <c r="J25" s="3">
        <f>[21]Novembro!$H$13</f>
        <v>27</v>
      </c>
      <c r="K25" s="3">
        <f>[21]Novembro!$H$14</f>
        <v>18.36</v>
      </c>
      <c r="L25" s="3">
        <f>[21]Novembro!$H$15</f>
        <v>11.16</v>
      </c>
      <c r="M25" s="3">
        <f>[21]Novembro!$H$16</f>
        <v>15.48</v>
      </c>
      <c r="N25" s="3">
        <f>[21]Novembro!$H$17</f>
        <v>20.16</v>
      </c>
      <c r="O25" s="3">
        <f>[21]Novembro!$H$18</f>
        <v>20.16</v>
      </c>
      <c r="P25" s="3">
        <f>[21]Novembro!$H$19</f>
        <v>23.040000000000003</v>
      </c>
      <c r="Q25" s="3">
        <f>[21]Novembro!$H$20</f>
        <v>10.44</v>
      </c>
      <c r="R25" s="3">
        <f>[21]Novembro!$H$21</f>
        <v>9</v>
      </c>
      <c r="S25" s="3">
        <f>[21]Novembro!$H$22</f>
        <v>10.08</v>
      </c>
      <c r="T25" s="3">
        <f>[21]Novembro!$H$23</f>
        <v>12.96</v>
      </c>
      <c r="U25" s="3">
        <f>[21]Novembro!$H$24</f>
        <v>15.840000000000002</v>
      </c>
      <c r="V25" s="3">
        <f>[21]Novembro!$H$25</f>
        <v>29.52</v>
      </c>
      <c r="W25" s="3">
        <f>[21]Novembro!$H$26</f>
        <v>15.48</v>
      </c>
      <c r="X25" s="3">
        <f>[21]Novembro!$H$27</f>
        <v>8.2799999999999994</v>
      </c>
      <c r="Y25" s="3">
        <f>[21]Novembro!$H$28</f>
        <v>10.08</v>
      </c>
      <c r="Z25" s="3">
        <f>[21]Novembro!$H$29</f>
        <v>10.8</v>
      </c>
      <c r="AA25" s="3">
        <f>[21]Novembro!$H$30</f>
        <v>11.520000000000001</v>
      </c>
      <c r="AB25" s="3">
        <f>[21]Novembro!$H$31</f>
        <v>7.9200000000000008</v>
      </c>
      <c r="AC25" s="3">
        <f>[21]Novembro!$H$32</f>
        <v>8.2799999999999994</v>
      </c>
      <c r="AD25" s="3">
        <f>[21]Novembro!$H$33</f>
        <v>10.8</v>
      </c>
      <c r="AE25" s="3">
        <f>[21]Novembro!$H$34</f>
        <v>10.8</v>
      </c>
      <c r="AF25" s="16">
        <f t="shared" si="2"/>
        <v>29.52</v>
      </c>
    </row>
    <row r="26" spans="1:32" ht="17.100000000000001" customHeight="1" x14ac:dyDescent="0.2">
      <c r="A26" s="9" t="s">
        <v>18</v>
      </c>
      <c r="B26" s="3">
        <f>[22]Novembro!$H$5</f>
        <v>24.840000000000003</v>
      </c>
      <c r="C26" s="3">
        <f>[22]Novembro!$H$6</f>
        <v>33.119999999999997</v>
      </c>
      <c r="D26" s="3">
        <f>[22]Novembro!$H$7</f>
        <v>28.44</v>
      </c>
      <c r="E26" s="3">
        <f>[22]Novembro!$H$8</f>
        <v>21.240000000000002</v>
      </c>
      <c r="F26" s="3">
        <f>[22]Novembro!$H$9</f>
        <v>18.36</v>
      </c>
      <c r="G26" s="3">
        <f>[22]Novembro!$H$10</f>
        <v>19.079999999999998</v>
      </c>
      <c r="H26" s="3">
        <f>[22]Novembro!$H$11</f>
        <v>14.04</v>
      </c>
      <c r="I26" s="3">
        <f>[22]Novembro!$H$12</f>
        <v>4.6800000000000006</v>
      </c>
      <c r="J26" s="3">
        <f>[22]Novembro!$H$13</f>
        <v>13.32</v>
      </c>
      <c r="K26" s="3">
        <f>[22]Novembro!$H$14</f>
        <v>12.96</v>
      </c>
      <c r="L26" s="3">
        <f>[22]Novembro!$H$15</f>
        <v>16.920000000000002</v>
      </c>
      <c r="M26" s="3">
        <f>[22]Novembro!$H$16</f>
        <v>19.079999999999998</v>
      </c>
      <c r="N26" s="3">
        <f>[22]Novembro!$H$17</f>
        <v>20.52</v>
      </c>
      <c r="O26" s="3">
        <f>[22]Novembro!$H$18</f>
        <v>23.040000000000003</v>
      </c>
      <c r="P26" s="3">
        <f>[22]Novembro!$H$19</f>
        <v>18.36</v>
      </c>
      <c r="Q26" s="3">
        <f>[22]Novembro!$H$20</f>
        <v>8.64</v>
      </c>
      <c r="R26" s="3">
        <f>[22]Novembro!$H$21</f>
        <v>6.84</v>
      </c>
      <c r="S26" s="3">
        <f>[22]Novembro!$H$22</f>
        <v>22.68</v>
      </c>
      <c r="T26" s="3">
        <f>[22]Novembro!$H$23</f>
        <v>13.32</v>
      </c>
      <c r="U26" s="3">
        <f>[22]Novembro!$H$24</f>
        <v>11.16</v>
      </c>
      <c r="V26" s="3">
        <f>[22]Novembro!$H$25</f>
        <v>32.04</v>
      </c>
      <c r="W26" s="3">
        <f>[22]Novembro!$H$26</f>
        <v>25.92</v>
      </c>
      <c r="X26" s="3">
        <f>[22]Novembro!$H$27</f>
        <v>16.920000000000002</v>
      </c>
      <c r="Y26" s="3">
        <f>[22]Novembro!$H$28</f>
        <v>22.68</v>
      </c>
      <c r="Z26" s="3">
        <f>[22]Novembro!$H$29</f>
        <v>16.559999999999999</v>
      </c>
      <c r="AA26" s="3">
        <f>[22]Novembro!$H$30</f>
        <v>14.4</v>
      </c>
      <c r="AB26" s="3">
        <f>[22]Novembro!$H$31</f>
        <v>30.6</v>
      </c>
      <c r="AC26" s="3">
        <f>[22]Novembro!$H$32</f>
        <v>16.920000000000002</v>
      </c>
      <c r="AD26" s="3">
        <f>[22]Novembro!$H$33</f>
        <v>12.96</v>
      </c>
      <c r="AE26" s="3">
        <f>[22]Novembro!$H$34</f>
        <v>15.48</v>
      </c>
      <c r="AF26" s="16">
        <f t="shared" si="2"/>
        <v>33.119999999999997</v>
      </c>
    </row>
    <row r="27" spans="1:32" ht="17.100000000000001" customHeight="1" x14ac:dyDescent="0.2">
      <c r="A27" s="9" t="s">
        <v>19</v>
      </c>
      <c r="B27" s="3">
        <f>[23]Novembro!$H$5</f>
        <v>26.28</v>
      </c>
      <c r="C27" s="3">
        <f>[23]Novembro!$H$6</f>
        <v>24.840000000000003</v>
      </c>
      <c r="D27" s="3">
        <f>[23]Novembro!$H$7</f>
        <v>22.32</v>
      </c>
      <c r="E27" s="3">
        <f>[23]Novembro!$H$8</f>
        <v>21.6</v>
      </c>
      <c r="F27" s="3">
        <f>[23]Novembro!$H$9</f>
        <v>31.319999999999997</v>
      </c>
      <c r="G27" s="3">
        <f>[23]Novembro!$H$10</f>
        <v>18</v>
      </c>
      <c r="H27" s="3">
        <f>[23]Novembro!$H$11</f>
        <v>19.079999999999998</v>
      </c>
      <c r="I27" s="3">
        <f>[23]Novembro!$H$12</f>
        <v>23.040000000000003</v>
      </c>
      <c r="J27" s="3">
        <f>[23]Novembro!$H$13</f>
        <v>32.76</v>
      </c>
      <c r="K27" s="3">
        <f>[23]Novembro!$H$14</f>
        <v>14.76</v>
      </c>
      <c r="L27" s="3">
        <f>[23]Novembro!$H$15</f>
        <v>15.48</v>
      </c>
      <c r="M27" s="3">
        <f>[23]Novembro!$H$16</f>
        <v>22.68</v>
      </c>
      <c r="N27" s="3">
        <f>[23]Novembro!$H$17</f>
        <v>34.56</v>
      </c>
      <c r="O27" s="3">
        <f>[23]Novembro!$H$18</f>
        <v>22.32</v>
      </c>
      <c r="P27" s="3">
        <f>[23]Novembro!$H$19</f>
        <v>17.64</v>
      </c>
      <c r="Q27" s="3">
        <f>[23]Novembro!$H$20</f>
        <v>15.120000000000001</v>
      </c>
      <c r="R27" s="3">
        <f>[23]Novembro!$H$21</f>
        <v>15.120000000000001</v>
      </c>
      <c r="S27" s="3">
        <f>[23]Novembro!$H$22</f>
        <v>21.96</v>
      </c>
      <c r="T27" s="3">
        <f>[23]Novembro!$H$23</f>
        <v>23.759999999999998</v>
      </c>
      <c r="U27" s="3">
        <f>[23]Novembro!$H$24</f>
        <v>24.48</v>
      </c>
      <c r="V27" s="3">
        <f>[23]Novembro!$H$25</f>
        <v>32.04</v>
      </c>
      <c r="W27" s="3">
        <f>[23]Novembro!$H$26</f>
        <v>11.520000000000001</v>
      </c>
      <c r="X27" s="3">
        <f>[23]Novembro!$H$27</f>
        <v>14.04</v>
      </c>
      <c r="Y27" s="3">
        <f>[23]Novembro!$H$28</f>
        <v>8.64</v>
      </c>
      <c r="Z27" s="3">
        <f>[23]Novembro!$H$29</f>
        <v>13.68</v>
      </c>
      <c r="AA27" s="3">
        <f>[23]Novembro!$H$30</f>
        <v>11.16</v>
      </c>
      <c r="AB27" s="3">
        <f>[23]Novembro!$H$31</f>
        <v>23.759999999999998</v>
      </c>
      <c r="AC27" s="3">
        <f>[23]Novembro!$H$32</f>
        <v>21.96</v>
      </c>
      <c r="AD27" s="3">
        <f>[23]Novembro!$H$33</f>
        <v>13.32</v>
      </c>
      <c r="AE27" s="3">
        <f>[23]Novembro!$H$34</f>
        <v>23.040000000000003</v>
      </c>
      <c r="AF27" s="16">
        <f t="shared" si="2"/>
        <v>34.56</v>
      </c>
    </row>
    <row r="28" spans="1:32" ht="17.100000000000001" customHeight="1" x14ac:dyDescent="0.2">
      <c r="A28" s="9" t="s">
        <v>31</v>
      </c>
      <c r="B28" s="3">
        <f>[24]Novembro!$H$5</f>
        <v>13.440000000000001</v>
      </c>
      <c r="C28" s="3">
        <f>[24]Novembro!$H$6</f>
        <v>18.559999999999999</v>
      </c>
      <c r="D28" s="3">
        <f>[24]Novembro!$H$7</f>
        <v>12.48</v>
      </c>
      <c r="E28" s="3">
        <f>[24]Novembro!$H$8</f>
        <v>13.76</v>
      </c>
      <c r="F28" s="3">
        <f>[24]Novembro!$H$9</f>
        <v>16</v>
      </c>
      <c r="G28" s="3">
        <f>[24]Novembro!$H$10</f>
        <v>15.040000000000001</v>
      </c>
      <c r="H28" s="3">
        <f>[24]Novembro!$H$11</f>
        <v>12.48</v>
      </c>
      <c r="I28" s="3">
        <f>[24]Novembro!$H$12</f>
        <v>11.200000000000001</v>
      </c>
      <c r="J28" s="3">
        <f>[24]Novembro!$H$13</f>
        <v>17.28</v>
      </c>
      <c r="K28" s="3">
        <f>[24]Novembro!$H$14</f>
        <v>19.200000000000003</v>
      </c>
      <c r="L28" s="3">
        <f>[24]Novembro!$H$15</f>
        <v>14.4</v>
      </c>
      <c r="M28" s="3">
        <f>[24]Novembro!$H$16</f>
        <v>16.64</v>
      </c>
      <c r="N28" s="3">
        <f>[24]Novembro!$H$17</f>
        <v>16</v>
      </c>
      <c r="O28" s="3">
        <f>[24]Novembro!$H$18</f>
        <v>19.840000000000003</v>
      </c>
      <c r="P28" s="3">
        <f>[24]Novembro!$H$19</f>
        <v>18.559999999999999</v>
      </c>
      <c r="Q28" s="3">
        <f>[24]Novembro!$H$20</f>
        <v>11.200000000000001</v>
      </c>
      <c r="R28" s="3">
        <f>[24]Novembro!$H$21</f>
        <v>9.6000000000000014</v>
      </c>
      <c r="S28" s="3">
        <f>[24]Novembro!$H$22</f>
        <v>19.52</v>
      </c>
      <c r="T28" s="3">
        <f>[24]Novembro!$H$23</f>
        <v>16.64</v>
      </c>
      <c r="U28" s="3">
        <f>[24]Novembro!$H$24</f>
        <v>17.919999999999998</v>
      </c>
      <c r="V28" s="3">
        <f>[24]Novembro!$H$25</f>
        <v>27.52</v>
      </c>
      <c r="W28" s="3">
        <f>[24]Novembro!$H$26</f>
        <v>19.200000000000003</v>
      </c>
      <c r="X28" s="3">
        <f>[24]Novembro!$H$27</f>
        <v>8.9599999999999991</v>
      </c>
      <c r="Y28" s="3">
        <f>[24]Novembro!$H$28</f>
        <v>10.56</v>
      </c>
      <c r="Z28" s="3">
        <f>[24]Novembro!$H$29</f>
        <v>10.240000000000002</v>
      </c>
      <c r="AA28" s="3">
        <f>[24]Novembro!$H$30</f>
        <v>8</v>
      </c>
      <c r="AB28" s="3">
        <f>[24]Novembro!$H$31</f>
        <v>9.9200000000000017</v>
      </c>
      <c r="AC28" s="3">
        <f>[24]Novembro!$H$32</f>
        <v>10.56</v>
      </c>
      <c r="AD28" s="3">
        <f>[24]Novembro!$H$33</f>
        <v>8.32</v>
      </c>
      <c r="AE28" s="3">
        <f>[24]Novembro!$H$34</f>
        <v>11.200000000000001</v>
      </c>
      <c r="AF28" s="16">
        <f t="shared" si="2"/>
        <v>27.52</v>
      </c>
    </row>
    <row r="29" spans="1:32" ht="17.100000000000001" customHeight="1" x14ac:dyDescent="0.2">
      <c r="A29" s="9" t="s">
        <v>20</v>
      </c>
      <c r="B29" s="3">
        <f>[25]Novembro!$H$5</f>
        <v>15.680000000000001</v>
      </c>
      <c r="C29" s="3">
        <f>[25]Novembro!$H$6</f>
        <v>9.2799999999999994</v>
      </c>
      <c r="D29" s="3">
        <f>[25]Novembro!$H$7</f>
        <v>9.6000000000000014</v>
      </c>
      <c r="E29" s="3">
        <f>[25]Novembro!$H$8</f>
        <v>8.9599999999999991</v>
      </c>
      <c r="F29" s="3">
        <f>[25]Novembro!$H$9</f>
        <v>8</v>
      </c>
      <c r="G29" s="3">
        <f>[25]Novembro!$H$10</f>
        <v>25.28</v>
      </c>
      <c r="H29" s="3">
        <f>[25]Novembro!$H$11</f>
        <v>10.56</v>
      </c>
      <c r="I29" s="3">
        <f>[25]Novembro!$H$12</f>
        <v>9.6000000000000014</v>
      </c>
      <c r="J29" s="3">
        <f>[25]Novembro!$H$13</f>
        <v>17.919999999999998</v>
      </c>
      <c r="K29" s="3">
        <f>[25]Novembro!$H$14</f>
        <v>11.200000000000001</v>
      </c>
      <c r="L29" s="3">
        <f>[25]Novembro!$H$15</f>
        <v>7.68</v>
      </c>
      <c r="M29" s="3">
        <f>[25]Novembro!$H$16</f>
        <v>8.9599999999999991</v>
      </c>
      <c r="N29" s="3">
        <f>[25]Novembro!$H$17</f>
        <v>12.48</v>
      </c>
      <c r="O29" s="3">
        <f>[25]Novembro!$H$18</f>
        <v>8.64</v>
      </c>
      <c r="P29" s="3">
        <f>[25]Novembro!$H$19</f>
        <v>15.040000000000001</v>
      </c>
      <c r="Q29" s="3">
        <f>[25]Novembro!$H$20</f>
        <v>6.4</v>
      </c>
      <c r="R29" s="3">
        <f>[25]Novembro!$H$21</f>
        <v>9.2799999999999994</v>
      </c>
      <c r="S29" s="3">
        <f>[25]Novembro!$H$22</f>
        <v>9.6000000000000014</v>
      </c>
      <c r="T29" s="3">
        <f>[25]Novembro!$H$23</f>
        <v>11.520000000000001</v>
      </c>
      <c r="U29" s="3">
        <f>[25]Novembro!$H$24</f>
        <v>9.2799999999999994</v>
      </c>
      <c r="V29" s="3">
        <f>[25]Novembro!$H$25</f>
        <v>14.719999999999999</v>
      </c>
      <c r="W29" s="3">
        <f>[25]Novembro!$H$26</f>
        <v>16.32</v>
      </c>
      <c r="X29" s="3">
        <f>[25]Novembro!$H$27</f>
        <v>8</v>
      </c>
      <c r="Y29" s="3">
        <f>[25]Novembro!$H$28</f>
        <v>10.240000000000002</v>
      </c>
      <c r="Z29" s="3">
        <f>[25]Novembro!$H$29</f>
        <v>8</v>
      </c>
      <c r="AA29" s="3">
        <f>[25]Novembro!$H$30</f>
        <v>8.9599999999999991</v>
      </c>
      <c r="AB29" s="3">
        <f>[25]Novembro!$H$31</f>
        <v>12.8</v>
      </c>
      <c r="AC29" s="3">
        <f>[25]Novembro!$H$32</f>
        <v>8.32</v>
      </c>
      <c r="AD29" s="3">
        <f>[25]Novembro!$H$33</f>
        <v>22.080000000000002</v>
      </c>
      <c r="AE29" s="3">
        <f>[25]Novembro!$H$34</f>
        <v>7.68</v>
      </c>
      <c r="AF29" s="16">
        <f t="shared" si="2"/>
        <v>25.28</v>
      </c>
    </row>
    <row r="30" spans="1:32" s="5" customFormat="1" ht="17.100000000000001" customHeight="1" x14ac:dyDescent="0.2">
      <c r="A30" s="13" t="s">
        <v>33</v>
      </c>
      <c r="B30" s="21">
        <f>MAX(B5:B29)</f>
        <v>30.240000000000002</v>
      </c>
      <c r="C30" s="21">
        <f t="shared" ref="C30:AF30" si="3">MAX(C5:C29)</f>
        <v>37.440000000000005</v>
      </c>
      <c r="D30" s="21">
        <f t="shared" si="3"/>
        <v>34.92</v>
      </c>
      <c r="E30" s="21">
        <f t="shared" si="3"/>
        <v>25.2</v>
      </c>
      <c r="F30" s="21">
        <f t="shared" si="3"/>
        <v>31.319999999999997</v>
      </c>
      <c r="G30" s="21">
        <f t="shared" si="3"/>
        <v>31.680000000000003</v>
      </c>
      <c r="H30" s="21">
        <f t="shared" si="3"/>
        <v>22.32</v>
      </c>
      <c r="I30" s="21">
        <f t="shared" si="3"/>
        <v>23.400000000000002</v>
      </c>
      <c r="J30" s="21">
        <f t="shared" si="3"/>
        <v>32.76</v>
      </c>
      <c r="K30" s="21">
        <f t="shared" si="3"/>
        <v>33.480000000000004</v>
      </c>
      <c r="L30" s="21">
        <f t="shared" si="3"/>
        <v>31.680000000000003</v>
      </c>
      <c r="M30" s="21">
        <f t="shared" si="3"/>
        <v>32.4</v>
      </c>
      <c r="N30" s="21">
        <f t="shared" si="3"/>
        <v>36.36</v>
      </c>
      <c r="O30" s="21">
        <f t="shared" si="3"/>
        <v>36.36</v>
      </c>
      <c r="P30" s="21">
        <f t="shared" si="3"/>
        <v>23.040000000000003</v>
      </c>
      <c r="Q30" s="21">
        <f t="shared" si="3"/>
        <v>19.079999999999998</v>
      </c>
      <c r="R30" s="21">
        <f t="shared" si="3"/>
        <v>22.68</v>
      </c>
      <c r="S30" s="21">
        <f t="shared" si="3"/>
        <v>26.28</v>
      </c>
      <c r="T30" s="21">
        <f t="shared" si="3"/>
        <v>30.96</v>
      </c>
      <c r="U30" s="21">
        <f t="shared" si="3"/>
        <v>25.2</v>
      </c>
      <c r="V30" s="21">
        <f t="shared" si="3"/>
        <v>41.76</v>
      </c>
      <c r="W30" s="21">
        <f t="shared" si="3"/>
        <v>33.480000000000004</v>
      </c>
      <c r="X30" s="21">
        <f t="shared" si="3"/>
        <v>16.920000000000002</v>
      </c>
      <c r="Y30" s="21">
        <f t="shared" si="3"/>
        <v>22.68</v>
      </c>
      <c r="Z30" s="21">
        <f t="shared" si="3"/>
        <v>23.400000000000002</v>
      </c>
      <c r="AA30" s="21">
        <f t="shared" si="3"/>
        <v>23.759999999999998</v>
      </c>
      <c r="AB30" s="21">
        <f t="shared" si="3"/>
        <v>30.6</v>
      </c>
      <c r="AC30" s="21">
        <f t="shared" si="3"/>
        <v>21.96</v>
      </c>
      <c r="AD30" s="21">
        <f t="shared" si="3"/>
        <v>24.48</v>
      </c>
      <c r="AE30" s="53">
        <f t="shared" si="3"/>
        <v>25.56</v>
      </c>
      <c r="AF30" s="21">
        <f t="shared" si="3"/>
        <v>41.76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AF32" sqref="AF32"/>
    </sheetView>
  </sheetViews>
  <sheetFormatPr defaultRowHeight="12.75" x14ac:dyDescent="0.2"/>
  <cols>
    <col min="1" max="1" width="20.7109375" style="2" bestFit="1" customWidth="1"/>
    <col min="2" max="5" width="3.42578125" style="2" bestFit="1" customWidth="1"/>
    <col min="6" max="7" width="3.5703125" style="2" bestFit="1" customWidth="1"/>
    <col min="8" max="12" width="3.42578125" style="2" bestFit="1" customWidth="1"/>
    <col min="13" max="13" width="3.5703125" style="2" bestFit="1" customWidth="1"/>
    <col min="14" max="16" width="3.42578125" style="2" bestFit="1" customWidth="1"/>
    <col min="17" max="17" width="3.5703125" style="2" bestFit="1" customWidth="1"/>
    <col min="18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thickBot="1" x14ac:dyDescent="0.25">
      <c r="A1" s="57" t="s">
        <v>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3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11"/>
    </row>
    <row r="3" spans="1:33" s="5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43</v>
      </c>
      <c r="AG3" s="19"/>
    </row>
    <row r="4" spans="1:33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  <c r="AG4" s="19"/>
    </row>
    <row r="5" spans="1:33" s="5" customFormat="1" ht="18" customHeight="1" thickTop="1" x14ac:dyDescent="0.2">
      <c r="A5" s="8" t="s">
        <v>47</v>
      </c>
      <c r="B5" s="41" t="str">
        <f>[1]Novembro!$I$5</f>
        <v>SO</v>
      </c>
      <c r="C5" s="41" t="str">
        <f>[1]Novembro!$I$6</f>
        <v>SO</v>
      </c>
      <c r="D5" s="41" t="str">
        <f>[1]Novembro!$I$7</f>
        <v>SO</v>
      </c>
      <c r="E5" s="41" t="str">
        <f>[1]Novembro!$I$8</f>
        <v>O</v>
      </c>
      <c r="F5" s="41" t="str">
        <f>[1]Novembro!$I$9</f>
        <v>O</v>
      </c>
      <c r="G5" s="41" t="str">
        <f>[1]Novembro!$I$10</f>
        <v>S</v>
      </c>
      <c r="H5" s="41" t="str">
        <f>[1]Novembro!$I$11</f>
        <v>SE</v>
      </c>
      <c r="I5" s="41" t="str">
        <f>[1]Novembro!$I$12</f>
        <v>S</v>
      </c>
      <c r="J5" s="41" t="str">
        <f>[1]Novembro!$I$13</f>
        <v>S</v>
      </c>
      <c r="K5" s="41" t="str">
        <f>[1]Novembro!$I$14</f>
        <v>SE</v>
      </c>
      <c r="L5" s="41" t="str">
        <f>[1]Novembro!$I$15</f>
        <v>SE</v>
      </c>
      <c r="M5" s="41" t="str">
        <f>[1]Novembro!$I$16</f>
        <v>S</v>
      </c>
      <c r="N5" s="41" t="str">
        <f>[1]Novembro!$I$17</f>
        <v>SO</v>
      </c>
      <c r="O5" s="41" t="str">
        <f>[1]Novembro!$I$18</f>
        <v>O</v>
      </c>
      <c r="P5" s="41" t="str">
        <f>[1]Novembro!$I$19</f>
        <v>N</v>
      </c>
      <c r="Q5" s="41" t="str">
        <f>[1]Novembro!$I$20</f>
        <v>NO</v>
      </c>
      <c r="R5" s="41" t="str">
        <f>[1]Novembro!$I$21</f>
        <v>O</v>
      </c>
      <c r="S5" s="41" t="str">
        <f>[1]Novembro!$I$22</f>
        <v>SO</v>
      </c>
      <c r="T5" s="41" t="str">
        <f>[1]Novembro!$I$23</f>
        <v>O</v>
      </c>
      <c r="U5" s="41" t="str">
        <f>[1]Novembro!$I$24</f>
        <v>O</v>
      </c>
      <c r="V5" s="41" t="str">
        <f>[1]Novembro!$I$25</f>
        <v>O</v>
      </c>
      <c r="W5" s="41" t="str">
        <f>[1]Novembro!$I$26</f>
        <v>NO</v>
      </c>
      <c r="X5" s="41" t="str">
        <f>[1]Novembro!$I$27</f>
        <v>L</v>
      </c>
      <c r="Y5" s="41" t="str">
        <f>[1]Novembro!$I$28</f>
        <v>O</v>
      </c>
      <c r="Z5" s="41" t="str">
        <f>[1]Novembro!$I$29</f>
        <v>O</v>
      </c>
      <c r="AA5" s="41" t="str">
        <f>[1]Novembro!$I$30</f>
        <v>O</v>
      </c>
      <c r="AB5" s="41" t="str">
        <f>[1]Novembro!$I$31</f>
        <v>SO</v>
      </c>
      <c r="AC5" s="41" t="str">
        <f>[1]Novembro!$I$32</f>
        <v>O</v>
      </c>
      <c r="AD5" s="41" t="str">
        <f>[1]Novembro!$I$33</f>
        <v>O</v>
      </c>
      <c r="AE5" s="41" t="str">
        <f>[1]Novembro!$I$34</f>
        <v>NE</v>
      </c>
      <c r="AF5" s="48" t="str">
        <f>[1]Novembro!$I$35</f>
        <v>O</v>
      </c>
      <c r="AG5" s="19"/>
    </row>
    <row r="6" spans="1:33" s="1" customFormat="1" ht="17.100000000000001" customHeight="1" x14ac:dyDescent="0.2">
      <c r="A6" s="9" t="s">
        <v>0</v>
      </c>
      <c r="B6" s="3" t="str">
        <f>[2]Novembro!$I$5</f>
        <v>L</v>
      </c>
      <c r="C6" s="3" t="str">
        <f>[2]Novembro!$I$6</f>
        <v>L</v>
      </c>
      <c r="D6" s="3" t="str">
        <f>[2]Novembro!$I$7</f>
        <v>L</v>
      </c>
      <c r="E6" s="3" t="str">
        <f>[2]Novembro!$I$8</f>
        <v>NE</v>
      </c>
      <c r="F6" s="3" t="str">
        <f>[2]Novembro!$I$9</f>
        <v>L</v>
      </c>
      <c r="G6" s="3" t="str">
        <f>[2]Novembro!$I$10</f>
        <v>NE</v>
      </c>
      <c r="H6" s="3" t="str">
        <f>[2]Novembro!$I$11</f>
        <v>NE</v>
      </c>
      <c r="I6" s="3" t="str">
        <f>[2]Novembro!$I$12</f>
        <v>NE</v>
      </c>
      <c r="J6" s="3" t="str">
        <f>[2]Novembro!$I$13</f>
        <v>NE</v>
      </c>
      <c r="K6" s="3" t="str">
        <f>[2]Novembro!$I$14</f>
        <v>L</v>
      </c>
      <c r="L6" s="3" t="str">
        <f>[2]Novembro!$I$15</f>
        <v>SE</v>
      </c>
      <c r="M6" s="3" t="str">
        <f>[2]Novembro!$I$16</f>
        <v>NE</v>
      </c>
      <c r="N6" s="3" t="str">
        <f>[2]Novembro!$I$17</f>
        <v>NE</v>
      </c>
      <c r="O6" s="3" t="str">
        <f>[2]Novembro!$I$18</f>
        <v>NE</v>
      </c>
      <c r="P6" s="3" t="str">
        <f>[2]Novembro!$I$19</f>
        <v>SO</v>
      </c>
      <c r="Q6" s="3" t="str">
        <f>[2]Novembro!$I$20</f>
        <v>SO</v>
      </c>
      <c r="R6" s="3" t="str">
        <f>[2]Novembro!$I$21</f>
        <v>SE</v>
      </c>
      <c r="S6" s="3" t="str">
        <f>[2]Novembro!$I$22</f>
        <v>L</v>
      </c>
      <c r="T6" s="20" t="str">
        <f>[2]Novembro!$I$23</f>
        <v>NE</v>
      </c>
      <c r="U6" s="20" t="str">
        <f>[2]Novembro!$I$24</f>
        <v>NE</v>
      </c>
      <c r="V6" s="20" t="str">
        <f>[2]Novembro!$I$25</f>
        <v>NE</v>
      </c>
      <c r="W6" s="20" t="str">
        <f>[2]Novembro!$I$26</f>
        <v>SO</v>
      </c>
      <c r="X6" s="20" t="str">
        <f>[2]Novembro!$I$27</f>
        <v>SO</v>
      </c>
      <c r="Y6" s="20" t="str">
        <f>[2]Novembro!$I$28</f>
        <v>SO</v>
      </c>
      <c r="Z6" s="20" t="str">
        <f>[2]Novembro!$I$29</f>
        <v>S</v>
      </c>
      <c r="AA6" s="20" t="str">
        <f>[2]Novembro!$I$30</f>
        <v>SO</v>
      </c>
      <c r="AB6" s="20" t="str">
        <f>[2]Novembro!$I$31</f>
        <v>NE</v>
      </c>
      <c r="AC6" s="20" t="str">
        <f>[2]Novembro!$I$32</f>
        <v>NE</v>
      </c>
      <c r="AD6" s="20" t="str">
        <f>[2]Novembro!$I$33</f>
        <v>SO</v>
      </c>
      <c r="AE6" s="20" t="str">
        <f>[2]Novembro!$I$34</f>
        <v>SO</v>
      </c>
      <c r="AF6" s="49" t="str">
        <f>[2]Novembro!$I$35</f>
        <v>NE</v>
      </c>
      <c r="AG6" s="2"/>
    </row>
    <row r="7" spans="1:33" ht="17.100000000000001" customHeight="1" x14ac:dyDescent="0.2">
      <c r="A7" s="9" t="s">
        <v>1</v>
      </c>
      <c r="B7" s="15" t="str">
        <f>[3]Novembro!$I$5</f>
        <v>SE</v>
      </c>
      <c r="C7" s="15" t="str">
        <f>[3]Novembro!$I$6</f>
        <v>SE</v>
      </c>
      <c r="D7" s="15" t="str">
        <f>[3]Novembro!$I$7</f>
        <v>SE</v>
      </c>
      <c r="E7" s="15" t="str">
        <f>[3]Novembro!$I$8</f>
        <v>NE</v>
      </c>
      <c r="F7" s="15" t="str">
        <f>[3]Novembro!$I$9</f>
        <v>NO</v>
      </c>
      <c r="G7" s="15" t="str">
        <f>[3]Novembro!$I$10</f>
        <v>SE</v>
      </c>
      <c r="H7" s="15" t="str">
        <f>[3]Novembro!$I$11</f>
        <v>NE</v>
      </c>
      <c r="I7" s="15" t="str">
        <f>[3]Novembro!$I$12</f>
        <v>NE</v>
      </c>
      <c r="J7" s="15" t="str">
        <f>[3]Novembro!$I$13</f>
        <v>N</v>
      </c>
      <c r="K7" s="15" t="str">
        <f>[3]Novembro!$I$14</f>
        <v>SE</v>
      </c>
      <c r="L7" s="15" t="str">
        <f>[3]Novembro!$I$15</f>
        <v>S</v>
      </c>
      <c r="M7" s="15" t="str">
        <f>[3]Novembro!$I$16</f>
        <v>S</v>
      </c>
      <c r="N7" s="15" t="str">
        <f>[3]Novembro!$I$17</f>
        <v>NE</v>
      </c>
      <c r="O7" s="15" t="str">
        <f>[3]Novembro!$I$18</f>
        <v>SE</v>
      </c>
      <c r="P7" s="15" t="str">
        <f>[3]Novembro!$I$19</f>
        <v>S</v>
      </c>
      <c r="Q7" s="15" t="str">
        <f>[3]Novembro!$I$20</f>
        <v>S</v>
      </c>
      <c r="R7" s="15" t="str">
        <f>[3]Novembro!$I$21</f>
        <v>SE</v>
      </c>
      <c r="S7" s="15" t="str">
        <f>[3]Novembro!$I$22</f>
        <v>SE</v>
      </c>
      <c r="T7" s="24" t="str">
        <f>[3]Novembro!$I$23</f>
        <v>SE</v>
      </c>
      <c r="U7" s="24" t="str">
        <f>[3]Novembro!$I$24</f>
        <v>SE</v>
      </c>
      <c r="V7" s="24" t="str">
        <f>[3]Novembro!$I$25</f>
        <v>NO</v>
      </c>
      <c r="W7" s="24" t="str">
        <f>[3]Novembro!$I$26</f>
        <v>S</v>
      </c>
      <c r="X7" s="24" t="str">
        <f>[3]Novembro!$I$27</f>
        <v>SE</v>
      </c>
      <c r="Y7" s="24" t="str">
        <f>[3]Novembro!$I$28</f>
        <v>SE</v>
      </c>
      <c r="Z7" s="24" t="str">
        <f>[3]Novembro!$I$29</f>
        <v>SE</v>
      </c>
      <c r="AA7" s="24" t="str">
        <f>[3]Novembro!$I$30</f>
        <v>SE</v>
      </c>
      <c r="AB7" s="24" t="str">
        <f>[3]Novembro!$I$31</f>
        <v>S</v>
      </c>
      <c r="AC7" s="24" t="str">
        <f>[3]Novembro!$I$32</f>
        <v>SE</v>
      </c>
      <c r="AD7" s="24" t="str">
        <f>[3]Novembro!$I$33</f>
        <v>S</v>
      </c>
      <c r="AE7" s="24" t="str">
        <f>[3]Novembro!$I$34</f>
        <v>SE</v>
      </c>
      <c r="AF7" s="49" t="str">
        <f>[3]Novembro!$I$35</f>
        <v>SE</v>
      </c>
      <c r="AG7" s="2"/>
    </row>
    <row r="8" spans="1:33" ht="17.100000000000001" customHeight="1" x14ac:dyDescent="0.2">
      <c r="A8" s="9" t="s">
        <v>49</v>
      </c>
      <c r="B8" s="15" t="str">
        <f>[4]Novembro!$I$5</f>
        <v>NE</v>
      </c>
      <c r="C8" s="15" t="str">
        <f>[4]Novembro!$I$6</f>
        <v>NE</v>
      </c>
      <c r="D8" s="15" t="str">
        <f>[4]Novembro!$I$7</f>
        <v>NE</v>
      </c>
      <c r="E8" s="15" t="str">
        <f>[4]Novembro!$I$8</f>
        <v>NE</v>
      </c>
      <c r="F8" s="15" t="str">
        <f>[4]Novembro!$I$9</f>
        <v>NE</v>
      </c>
      <c r="G8" s="15" t="str">
        <f>[4]Novembro!$I$10</f>
        <v>NE</v>
      </c>
      <c r="H8" s="15" t="str">
        <f>[4]Novembro!$I$11</f>
        <v>NE</v>
      </c>
      <c r="I8" s="15" t="str">
        <f>[4]Novembro!$I$12</f>
        <v>NE</v>
      </c>
      <c r="J8" s="15" t="str">
        <f>[4]Novembro!$I$13</f>
        <v>NE</v>
      </c>
      <c r="K8" s="15" t="str">
        <f>[4]Novembro!$I$14</f>
        <v>NE</v>
      </c>
      <c r="L8" s="15" t="str">
        <f>[4]Novembro!$I$15</f>
        <v>O</v>
      </c>
      <c r="M8" s="15" t="str">
        <f>[4]Novembro!$I$16</f>
        <v>N</v>
      </c>
      <c r="N8" s="15" t="str">
        <f>[4]Novembro!$I$17</f>
        <v>NE</v>
      </c>
      <c r="O8" s="15" t="str">
        <f>[4]Novembro!$I$18</f>
        <v>L</v>
      </c>
      <c r="P8" s="15" t="str">
        <f>[4]Novembro!$I$19</f>
        <v>SO</v>
      </c>
      <c r="Q8" s="15" t="str">
        <f>[4]Novembro!$I$20</f>
        <v>S</v>
      </c>
      <c r="R8" s="15" t="str">
        <f>[4]Novembro!$I$21</f>
        <v>NE</v>
      </c>
      <c r="S8" s="15" t="str">
        <f>[4]Novembro!$I$22</f>
        <v>NE</v>
      </c>
      <c r="T8" s="24" t="str">
        <f>[4]Novembro!$I$23</f>
        <v>NE</v>
      </c>
      <c r="U8" s="24" t="str">
        <f>[4]Novembro!$I$24</f>
        <v>NE</v>
      </c>
      <c r="V8" s="24" t="str">
        <f>[4]Novembro!$I$25</f>
        <v>NE</v>
      </c>
      <c r="W8" s="24" t="str">
        <f>[4]Novembro!$I$26</f>
        <v>SO</v>
      </c>
      <c r="X8" s="24" t="str">
        <f>[4]Novembro!$I$27</f>
        <v>S</v>
      </c>
      <c r="Y8" s="24" t="str">
        <f>[4]Novembro!$I$28</f>
        <v>N</v>
      </c>
      <c r="Z8" s="24" t="str">
        <f>[4]Novembro!$I$29</f>
        <v>NE</v>
      </c>
      <c r="AA8" s="24" t="str">
        <f>[4]Novembro!$I$30</f>
        <v>NE</v>
      </c>
      <c r="AB8" s="24" t="str">
        <f>[4]Novembro!$I$31</f>
        <v>NE</v>
      </c>
      <c r="AC8" s="24" t="str">
        <f>[4]Novembro!$I$32</f>
        <v>NE</v>
      </c>
      <c r="AD8" s="24" t="str">
        <f>[4]Novembro!$I$33</f>
        <v>SO</v>
      </c>
      <c r="AE8" s="24" t="str">
        <f>[4]Novembro!$I$34</f>
        <v>NE</v>
      </c>
      <c r="AF8" s="49" t="str">
        <f>[4]Novembro!$I$35</f>
        <v>NE</v>
      </c>
      <c r="AG8" s="2"/>
    </row>
    <row r="9" spans="1:33" ht="17.100000000000001" customHeight="1" x14ac:dyDescent="0.2">
      <c r="A9" s="9" t="s">
        <v>2</v>
      </c>
      <c r="B9" s="2" t="str">
        <f>[5]Novembro!$I$5</f>
        <v>SE</v>
      </c>
      <c r="C9" s="2" t="str">
        <f>[5]Novembro!$I$6</f>
        <v>SE</v>
      </c>
      <c r="D9" s="2" t="str">
        <f>[5]Novembro!$I$7</f>
        <v>L</v>
      </c>
      <c r="E9" s="2" t="str">
        <f>[5]Novembro!$I$8</f>
        <v>L</v>
      </c>
      <c r="F9" s="2" t="str">
        <f>[5]Novembro!$I$9</f>
        <v>N</v>
      </c>
      <c r="G9" s="2" t="str">
        <f>[5]Novembro!$I$10</f>
        <v>L</v>
      </c>
      <c r="H9" s="2" t="str">
        <f>[5]Novembro!$I$11</f>
        <v>L</v>
      </c>
      <c r="I9" s="2" t="str">
        <f>[5]Novembro!$I$12</f>
        <v>L</v>
      </c>
      <c r="J9" s="2" t="str">
        <f>[5]Novembro!$I$13</f>
        <v>NE</v>
      </c>
      <c r="K9" s="2" t="str">
        <f>[5]Novembro!$I$14</f>
        <v>NE</v>
      </c>
      <c r="L9" s="2" t="str">
        <f>[5]Novembro!$I$15</f>
        <v>SE</v>
      </c>
      <c r="M9" s="2" t="str">
        <f>[5]Novembro!$I$16</f>
        <v>N</v>
      </c>
      <c r="N9" s="2" t="str">
        <f>[5]Novembro!$I$17</f>
        <v>L</v>
      </c>
      <c r="O9" s="2" t="str">
        <f>[5]Novembro!$I$18</f>
        <v>L</v>
      </c>
      <c r="P9" s="2" t="str">
        <f>[5]Novembro!$I$19</f>
        <v>N</v>
      </c>
      <c r="Q9" s="2" t="str">
        <f>[5]Novembro!$I$20</f>
        <v>N</v>
      </c>
      <c r="R9" s="2" t="str">
        <f>[5]Novembro!$I$21</f>
        <v>L</v>
      </c>
      <c r="S9" s="2" t="str">
        <f>[5]Novembro!$I$22</f>
        <v>L</v>
      </c>
      <c r="T9" s="20" t="str">
        <f>[5]Novembro!$I$23</f>
        <v>L</v>
      </c>
      <c r="U9" s="20" t="str">
        <f>[5]Novembro!$I$24</f>
        <v>L</v>
      </c>
      <c r="V9" s="2" t="str">
        <f>[5]Novembro!$I$25</f>
        <v>N</v>
      </c>
      <c r="W9" s="20" t="str">
        <f>[5]Novembro!$I$26</f>
        <v>N</v>
      </c>
      <c r="X9" s="20" t="str">
        <f>[5]Novembro!$I$27</f>
        <v>N</v>
      </c>
      <c r="Y9" s="20" t="str">
        <f>[5]Novembro!$I$28</f>
        <v>N</v>
      </c>
      <c r="Z9" s="20" t="str">
        <f>[5]Novembro!$I$29</f>
        <v>N</v>
      </c>
      <c r="AA9" s="20" t="str">
        <f>[5]Novembro!$I$30</f>
        <v>L</v>
      </c>
      <c r="AB9" s="20" t="str">
        <f>[5]Novembro!$I$31</f>
        <v>L</v>
      </c>
      <c r="AC9" s="20" t="str">
        <f>[5]Novembro!$I$32</f>
        <v>L</v>
      </c>
      <c r="AD9" s="20" t="str">
        <f>[5]Novembro!$I$33</f>
        <v>L</v>
      </c>
      <c r="AE9" s="20" t="str">
        <f>[5]Novembro!$I$34</f>
        <v>NE</v>
      </c>
      <c r="AF9" s="49" t="str">
        <f>[5]Novembro!$I$35</f>
        <v>L</v>
      </c>
      <c r="AG9" s="2"/>
    </row>
    <row r="10" spans="1:33" ht="17.100000000000001" customHeight="1" x14ac:dyDescent="0.2">
      <c r="A10" s="9" t="s">
        <v>3</v>
      </c>
      <c r="B10" s="2" t="str">
        <f>[6]Novembro!$I$5</f>
        <v>SE</v>
      </c>
      <c r="C10" s="2" t="str">
        <f>[6]Novembro!$I$6</f>
        <v>SE</v>
      </c>
      <c r="D10" s="2" t="str">
        <f>[6]Novembro!$I$7</f>
        <v>L</v>
      </c>
      <c r="E10" s="2" t="str">
        <f>[6]Novembro!$I$8</f>
        <v>SE</v>
      </c>
      <c r="F10" s="2" t="str">
        <f>[6]Novembro!$I$9</f>
        <v>O</v>
      </c>
      <c r="G10" s="2" t="str">
        <f>[6]Novembro!$I$10</f>
        <v>O</v>
      </c>
      <c r="H10" s="2" t="str">
        <f>[6]Novembro!$I$11</f>
        <v>NE</v>
      </c>
      <c r="I10" s="2" t="str">
        <f>[6]Novembro!$I$12</f>
        <v>NE</v>
      </c>
      <c r="J10" s="2" t="str">
        <f>[6]Novembro!$I$13</f>
        <v>NE</v>
      </c>
      <c r="K10" s="2" t="str">
        <f>[6]Novembro!$I$14</f>
        <v>NE</v>
      </c>
      <c r="L10" s="2" t="str">
        <f>[6]Novembro!$I$15</f>
        <v>NE</v>
      </c>
      <c r="M10" s="2" t="str">
        <f>[6]Novembro!$I$16</f>
        <v>SO</v>
      </c>
      <c r="N10" s="2" t="str">
        <f>[6]Novembro!$I$17</f>
        <v>L</v>
      </c>
      <c r="O10" s="2" t="str">
        <f>[6]Novembro!$I$18</f>
        <v>L</v>
      </c>
      <c r="P10" s="2" t="str">
        <f>[6]Novembro!$I$19</f>
        <v>SO</v>
      </c>
      <c r="Q10" s="2" t="str">
        <f>[6]Novembro!$I$20</f>
        <v>O</v>
      </c>
      <c r="R10" s="2" t="str">
        <f>[6]Novembro!$I$21</f>
        <v>S</v>
      </c>
      <c r="S10" s="2" t="str">
        <f>[6]Novembro!$I$22</f>
        <v>L</v>
      </c>
      <c r="T10" s="20" t="str">
        <f>[6]Novembro!$I$23</f>
        <v>SE</v>
      </c>
      <c r="U10" s="20" t="str">
        <f>[6]Novembro!$I$24</f>
        <v>SE</v>
      </c>
      <c r="V10" s="20" t="str">
        <f>[6]Novembro!$I$25</f>
        <v>SO</v>
      </c>
      <c r="W10" s="20" t="str">
        <f>[6]Novembro!$I$26</f>
        <v>O</v>
      </c>
      <c r="X10" s="20" t="str">
        <f>[6]Novembro!$I$27</f>
        <v>S</v>
      </c>
      <c r="Y10" s="20" t="str">
        <f>[6]Novembro!$I$28</f>
        <v>SO</v>
      </c>
      <c r="Z10" s="20" t="str">
        <f>[6]Novembro!$I$29</f>
        <v>SO</v>
      </c>
      <c r="AA10" s="20" t="str">
        <f>[6]Novembro!$I$30</f>
        <v>SO</v>
      </c>
      <c r="AB10" s="20" t="str">
        <f>[6]Novembro!$I$31</f>
        <v>L</v>
      </c>
      <c r="AC10" s="20" t="str">
        <f>[6]Novembro!$I$32</f>
        <v>L</v>
      </c>
      <c r="AD10" s="20" t="str">
        <f>[6]Novembro!$I$33</f>
        <v>L</v>
      </c>
      <c r="AE10" s="20" t="str">
        <f>[6]Novembro!$I$34</f>
        <v>NO</v>
      </c>
      <c r="AF10" s="49" t="str">
        <f>[6]Novembro!$I$35</f>
        <v>NE</v>
      </c>
      <c r="AG10" s="2"/>
    </row>
    <row r="11" spans="1:33" ht="17.100000000000001" customHeight="1" x14ac:dyDescent="0.2">
      <c r="A11" s="9" t="s">
        <v>4</v>
      </c>
      <c r="B11" s="2" t="str">
        <f>[7]Novembro!$I$5</f>
        <v>SE</v>
      </c>
      <c r="C11" s="2" t="str">
        <f>[7]Novembro!$I$6</f>
        <v>SE</v>
      </c>
      <c r="D11" s="2" t="str">
        <f>[7]Novembro!$I$7</f>
        <v>L</v>
      </c>
      <c r="E11" s="2" t="str">
        <f>[7]Novembro!$I$8</f>
        <v>L</v>
      </c>
      <c r="F11" s="2" t="str">
        <f>[7]Novembro!$I$9</f>
        <v>NE</v>
      </c>
      <c r="G11" s="2" t="str">
        <f>[7]Novembro!$I$10</f>
        <v>NO</v>
      </c>
      <c r="H11" s="2" t="str">
        <f>[7]Novembro!$I$11</f>
        <v>NE</v>
      </c>
      <c r="I11" s="2" t="str">
        <f>[7]Novembro!$I$12</f>
        <v>NE</v>
      </c>
      <c r="J11" s="2" t="str">
        <f>[7]Novembro!$I$13</f>
        <v>NE</v>
      </c>
      <c r="K11" s="2" t="str">
        <f>[7]Novembro!$I$14</f>
        <v>N</v>
      </c>
      <c r="L11" s="2" t="str">
        <f>[7]Novembro!$I$15</f>
        <v>NE</v>
      </c>
      <c r="M11" s="2" t="str">
        <f>[7]Novembro!$I$16</f>
        <v>NO</v>
      </c>
      <c r="N11" s="2" t="str">
        <f>[7]Novembro!$I$17</f>
        <v>L</v>
      </c>
      <c r="O11" s="2" t="str">
        <f>[7]Novembro!$I$18</f>
        <v>N</v>
      </c>
      <c r="P11" s="2" t="str">
        <f>[7]Novembro!$I$19</f>
        <v>N</v>
      </c>
      <c r="Q11" s="2" t="str">
        <f>[7]Novembro!$I$20</f>
        <v>O</v>
      </c>
      <c r="R11" s="2" t="str">
        <f>[7]Novembro!$I$21</f>
        <v>S</v>
      </c>
      <c r="S11" s="2" t="str">
        <f>[7]Novembro!$I$22</f>
        <v>SE</v>
      </c>
      <c r="T11" s="20" t="str">
        <f>[7]Novembro!$I$23</f>
        <v>L</v>
      </c>
      <c r="U11" s="20" t="str">
        <f>[7]Novembro!$I$24</f>
        <v>L</v>
      </c>
      <c r="V11" s="20" t="str">
        <f>[7]Novembro!$I$25</f>
        <v>N</v>
      </c>
      <c r="W11" s="20" t="str">
        <f>[7]Novembro!$I$26</f>
        <v>O</v>
      </c>
      <c r="X11" s="20" t="str">
        <f>[7]Novembro!$I$27</f>
        <v>O</v>
      </c>
      <c r="Y11" s="20" t="str">
        <f>[7]Novembro!$I$28</f>
        <v>O</v>
      </c>
      <c r="Z11" s="20" t="str">
        <f>[7]Novembro!$I$29</f>
        <v>NE</v>
      </c>
      <c r="AA11" s="20" t="str">
        <f>[7]Novembro!$I$30</f>
        <v>L</v>
      </c>
      <c r="AB11" s="20" t="str">
        <f>[7]Novembro!$I$31</f>
        <v>N</v>
      </c>
      <c r="AC11" s="20" t="str">
        <f>[7]Novembro!$I$32</f>
        <v>N</v>
      </c>
      <c r="AD11" s="20" t="str">
        <f>[7]Novembro!$I$33</f>
        <v>SE</v>
      </c>
      <c r="AE11" s="20" t="str">
        <f>[7]Novembro!$I$34</f>
        <v>NO</v>
      </c>
      <c r="AF11" s="49" t="str">
        <f>[7]Novembro!$I$35</f>
        <v>L</v>
      </c>
      <c r="AG11" s="2"/>
    </row>
    <row r="12" spans="1:33" ht="17.100000000000001" customHeight="1" x14ac:dyDescent="0.2">
      <c r="A12" s="9" t="s">
        <v>5</v>
      </c>
      <c r="B12" s="20" t="str">
        <f>[8]Novembro!$I$5</f>
        <v>L</v>
      </c>
      <c r="C12" s="20" t="str">
        <f>[8]Novembro!$I$6</f>
        <v>SE</v>
      </c>
      <c r="D12" s="20" t="str">
        <f>[8]Novembro!$I$7</f>
        <v>SE</v>
      </c>
      <c r="E12" s="20" t="str">
        <f>[8]Novembro!$I$8</f>
        <v>L</v>
      </c>
      <c r="F12" s="20" t="str">
        <f>[8]Novembro!$I$9</f>
        <v>L</v>
      </c>
      <c r="G12" s="20" t="str">
        <f>[8]Novembro!$I$10</f>
        <v>N</v>
      </c>
      <c r="H12" s="20" t="str">
        <f>[8]Novembro!$I$11</f>
        <v>L</v>
      </c>
      <c r="I12" s="20" t="str">
        <f>[8]Novembro!$I$12</f>
        <v>NE</v>
      </c>
      <c r="J12" s="20" t="str">
        <f>[8]Novembro!$I$13</f>
        <v>L</v>
      </c>
      <c r="K12" s="20" t="str">
        <f>[8]Novembro!$I$14</f>
        <v>L</v>
      </c>
      <c r="L12" s="20" t="str">
        <f>[8]Novembro!$I$15</f>
        <v>S</v>
      </c>
      <c r="M12" s="20" t="str">
        <f>[8]Novembro!$I$16</f>
        <v>L</v>
      </c>
      <c r="N12" s="20" t="str">
        <f>[8]Novembro!$I$17</f>
        <v>SE</v>
      </c>
      <c r="O12" s="20" t="str">
        <f>[8]Novembro!$I$18</f>
        <v>SE</v>
      </c>
      <c r="P12" s="20" t="str">
        <f>[8]Novembro!$I$19</f>
        <v>SO</v>
      </c>
      <c r="Q12" s="20" t="str">
        <f>[8]Novembro!$I$20</f>
        <v>S</v>
      </c>
      <c r="R12" s="20" t="str">
        <f>[8]Novembro!$I$21</f>
        <v>NE</v>
      </c>
      <c r="S12" s="20" t="str">
        <f>[8]Novembro!$I$22</f>
        <v>L</v>
      </c>
      <c r="T12" s="20" t="str">
        <f>[8]Novembro!$I$23</f>
        <v>L</v>
      </c>
      <c r="U12" s="20" t="str">
        <f>[8]Novembro!$I$24</f>
        <v>NE</v>
      </c>
      <c r="V12" s="20" t="str">
        <f>[8]Novembro!$I$25</f>
        <v>L</v>
      </c>
      <c r="W12" s="20" t="str">
        <f>[8]Novembro!$I$26</f>
        <v>SO</v>
      </c>
      <c r="X12" s="20" t="str">
        <f>[8]Novembro!$I$27</f>
        <v>O</v>
      </c>
      <c r="Y12" s="20" t="str">
        <f>[8]Novembro!$I$28</f>
        <v>L</v>
      </c>
      <c r="Z12" s="20" t="str">
        <f>[8]Novembro!$I$29</f>
        <v>L</v>
      </c>
      <c r="AA12" s="20" t="str">
        <f>[8]Novembro!$I$30</f>
        <v>NO</v>
      </c>
      <c r="AB12" s="20" t="str">
        <f>[8]Novembro!$I$31</f>
        <v>NE</v>
      </c>
      <c r="AC12" s="20" t="str">
        <f>[8]Novembro!$I$32</f>
        <v>O</v>
      </c>
      <c r="AD12" s="20" t="str">
        <f>[8]Novembro!$I$33</f>
        <v>SO</v>
      </c>
      <c r="AE12" s="20" t="str">
        <f>[8]Novembro!$I$34</f>
        <v>NO</v>
      </c>
      <c r="AF12" s="49" t="str">
        <f>[8]Novembro!$I$35</f>
        <v>L</v>
      </c>
      <c r="AG12" s="2"/>
    </row>
    <row r="13" spans="1:33" ht="17.100000000000001" customHeight="1" x14ac:dyDescent="0.2">
      <c r="A13" s="9" t="s">
        <v>6</v>
      </c>
      <c r="B13" s="20" t="str">
        <f>[9]Novembro!$I$5</f>
        <v>SE</v>
      </c>
      <c r="C13" s="20" t="str">
        <f>[9]Novembro!$I$6</f>
        <v>SE</v>
      </c>
      <c r="D13" s="20" t="str">
        <f>[9]Novembro!$I$7</f>
        <v>SE</v>
      </c>
      <c r="E13" s="20" t="str">
        <f>[9]Novembro!$I$8</f>
        <v>L</v>
      </c>
      <c r="F13" s="20" t="str">
        <f>[9]Novembro!$I$9</f>
        <v>L</v>
      </c>
      <c r="G13" s="20" t="str">
        <f>[9]Novembro!$I$10</f>
        <v>O</v>
      </c>
      <c r="H13" s="20" t="str">
        <f>[9]Novembro!$I$11</f>
        <v>NE</v>
      </c>
      <c r="I13" s="20" t="str">
        <f>[9]Novembro!$I$12</f>
        <v>NE</v>
      </c>
      <c r="J13" s="20" t="str">
        <f>[9]Novembro!$I$13</f>
        <v>NE</v>
      </c>
      <c r="K13" s="20" t="str">
        <f>[9]Novembro!$I$14</f>
        <v>NE</v>
      </c>
      <c r="L13" s="20" t="str">
        <f>[9]Novembro!$I$15</f>
        <v>L</v>
      </c>
      <c r="M13" s="20" t="str">
        <f>[9]Novembro!$I$16</f>
        <v>S</v>
      </c>
      <c r="N13" s="20" t="str">
        <f>[9]Novembro!$I$17</f>
        <v>L</v>
      </c>
      <c r="O13" s="20" t="str">
        <f>[9]Novembro!$I$18</f>
        <v>L</v>
      </c>
      <c r="P13" s="20" t="str">
        <f>[9]Novembro!$I$19</f>
        <v>SO</v>
      </c>
      <c r="Q13" s="20" t="str">
        <f>[9]Novembro!$I$20</f>
        <v>SE</v>
      </c>
      <c r="R13" s="20" t="str">
        <f>[9]Novembro!$I$21</f>
        <v>SE</v>
      </c>
      <c r="S13" s="20" t="str">
        <f>[9]Novembro!$I$22</f>
        <v>SE</v>
      </c>
      <c r="T13" s="20" t="str">
        <f>[9]Novembro!$I$23</f>
        <v>SE</v>
      </c>
      <c r="U13" s="20" t="str">
        <f>[9]Novembro!$I$24</f>
        <v>SE</v>
      </c>
      <c r="V13" s="20" t="str">
        <f>[9]Novembro!$I$25</f>
        <v>N</v>
      </c>
      <c r="W13" s="20" t="str">
        <f>[9]Novembro!$I$26</f>
        <v>O</v>
      </c>
      <c r="X13" s="20" t="str">
        <f>[9]Novembro!$I$27</f>
        <v>NO</v>
      </c>
      <c r="Y13" s="20" t="str">
        <f>[9]Novembro!$I$28</f>
        <v>SO</v>
      </c>
      <c r="Z13" s="20" t="str">
        <f>[9]Novembro!$I$29</f>
        <v>NO</v>
      </c>
      <c r="AA13" s="20" t="str">
        <f>[9]Novembro!$I$30</f>
        <v>O</v>
      </c>
      <c r="AB13" s="20" t="str">
        <f>[9]Novembro!$I$31</f>
        <v>L</v>
      </c>
      <c r="AC13" s="20" t="str">
        <f>[9]Novembro!$I$32</f>
        <v>L</v>
      </c>
      <c r="AD13" s="20" t="str">
        <f>[9]Novembro!$I$33</f>
        <v>O</v>
      </c>
      <c r="AE13" s="20" t="str">
        <f>[9]Novembro!$I$34</f>
        <v>NO</v>
      </c>
      <c r="AF13" s="49" t="str">
        <f>[9]Novembro!$I$35</f>
        <v>SE</v>
      </c>
      <c r="AG13" s="2"/>
    </row>
    <row r="14" spans="1:33" ht="17.100000000000001" customHeight="1" x14ac:dyDescent="0.2">
      <c r="A14" s="9" t="s">
        <v>7</v>
      </c>
      <c r="B14" s="2" t="str">
        <f>[10]Novembro!$I$5</f>
        <v>L</v>
      </c>
      <c r="C14" s="2" t="str">
        <f>[10]Novembro!$I$6</f>
        <v>L</v>
      </c>
      <c r="D14" s="2" t="str">
        <f>[10]Novembro!$I$7</f>
        <v>L</v>
      </c>
      <c r="E14" s="2" t="str">
        <f>[10]Novembro!$I$8</f>
        <v>NE</v>
      </c>
      <c r="F14" s="2" t="str">
        <f>[10]Novembro!$I$9</f>
        <v>NE</v>
      </c>
      <c r="G14" s="2" t="str">
        <f>[10]Novembro!$I$10</f>
        <v>SE</v>
      </c>
      <c r="H14" s="2" t="str">
        <f>[10]Novembro!$I$11</f>
        <v>N</v>
      </c>
      <c r="I14" s="2" t="str">
        <f>[10]Novembro!$I$12</f>
        <v>NE</v>
      </c>
      <c r="J14" s="2" t="str">
        <f>[10]Novembro!$I$13</f>
        <v>NE</v>
      </c>
      <c r="K14" s="2" t="str">
        <f>[10]Novembro!$I$14</f>
        <v>NE</v>
      </c>
      <c r="L14" s="2" t="str">
        <f>[10]Novembro!$I$15</f>
        <v>S</v>
      </c>
      <c r="M14" s="2" t="str">
        <f>[10]Novembro!$I$16</f>
        <v>NE</v>
      </c>
      <c r="N14" s="2" t="str">
        <f>[10]Novembro!$I$17</f>
        <v>NE</v>
      </c>
      <c r="O14" s="2" t="str">
        <f>[10]Novembro!$I$18</f>
        <v>SE</v>
      </c>
      <c r="P14" s="2" t="str">
        <f>[10]Novembro!$I$19</f>
        <v>SO</v>
      </c>
      <c r="Q14" s="2" t="str">
        <f>[10]Novembro!$I$20</f>
        <v>SO</v>
      </c>
      <c r="R14" s="2" t="str">
        <f>[10]Novembro!$I$21</f>
        <v>L</v>
      </c>
      <c r="S14" s="2" t="str">
        <f>[10]Novembro!$I$22</f>
        <v>L</v>
      </c>
      <c r="T14" s="20" t="str">
        <f>[10]Novembro!$I$23</f>
        <v>NE</v>
      </c>
      <c r="U14" s="20" t="str">
        <f>[10]Novembro!$I$24</f>
        <v>NE</v>
      </c>
      <c r="V14" s="20" t="str">
        <f>[10]Novembro!$I$25</f>
        <v>NE</v>
      </c>
      <c r="W14" s="20" t="str">
        <f>[10]Novembro!$I$26</f>
        <v>SO</v>
      </c>
      <c r="X14" s="20" t="str">
        <f>[10]Novembro!$I$27</f>
        <v>SO</v>
      </c>
      <c r="Y14" s="20" t="str">
        <f>[10]Novembro!$I$28</f>
        <v>L</v>
      </c>
      <c r="Z14" s="20" t="str">
        <f>[10]Novembro!$I$29</f>
        <v>SE</v>
      </c>
      <c r="AA14" s="20" t="str">
        <f>[10]Novembro!$I$30</f>
        <v>NE</v>
      </c>
      <c r="AB14" s="20" t="str">
        <f>[10]Novembro!$I$31</f>
        <v>SE</v>
      </c>
      <c r="AC14" s="20" t="str">
        <f>[10]Novembro!$I$32</f>
        <v>L</v>
      </c>
      <c r="AD14" s="20" t="str">
        <f>[10]Novembro!$I$33</f>
        <v>SE</v>
      </c>
      <c r="AE14" s="20" t="str">
        <f>[10]Novembro!$I$34</f>
        <v>N</v>
      </c>
      <c r="AF14" s="49" t="str">
        <f>[10]Novembro!$I$35</f>
        <v>NE</v>
      </c>
      <c r="AG14" s="2"/>
    </row>
    <row r="15" spans="1:33" ht="17.100000000000001" customHeight="1" x14ac:dyDescent="0.2">
      <c r="A15" s="9" t="s">
        <v>8</v>
      </c>
      <c r="B15" s="2" t="str">
        <f>[11]Novembro!$I$5</f>
        <v>L</v>
      </c>
      <c r="C15" s="2" t="str">
        <f>[11]Novembro!$I$6</f>
        <v>L</v>
      </c>
      <c r="D15" s="2" t="str">
        <f>[11]Novembro!$I$7</f>
        <v>L</v>
      </c>
      <c r="E15" s="2" t="str">
        <f>[11]Novembro!$I$8</f>
        <v>L</v>
      </c>
      <c r="F15" s="2" t="str">
        <f>[11]Novembro!$I$9</f>
        <v>NE</v>
      </c>
      <c r="G15" s="2" t="str">
        <f>[11]Novembro!$I$10</f>
        <v>L</v>
      </c>
      <c r="H15" s="2" t="str">
        <f>[11]Novembro!$I$11</f>
        <v>L</v>
      </c>
      <c r="I15" s="2" t="str">
        <f>[11]Novembro!$I$12</f>
        <v>NE</v>
      </c>
      <c r="J15" s="2" t="str">
        <f>[11]Novembro!$I$13</f>
        <v>NE</v>
      </c>
      <c r="K15" s="2" t="str">
        <f>[11]Novembro!$I$14</f>
        <v>NE</v>
      </c>
      <c r="L15" s="2" t="str">
        <f>[11]Novembro!$I$15</f>
        <v>S</v>
      </c>
      <c r="M15" s="2" t="str">
        <f>[11]Novembro!$I$16</f>
        <v>NE</v>
      </c>
      <c r="N15" s="2" t="str">
        <f>[11]Novembro!$I$17</f>
        <v>NE</v>
      </c>
      <c r="O15" s="2" t="str">
        <f>[11]Novembro!$I$18</f>
        <v>N</v>
      </c>
      <c r="P15" s="2" t="str">
        <f>[11]Novembro!$I$19</f>
        <v>SO</v>
      </c>
      <c r="Q15" s="20" t="str">
        <f>[11]Novembro!$I$20</f>
        <v>SO</v>
      </c>
      <c r="R15" s="20" t="str">
        <f>[11]Novembro!$I$21</f>
        <v>L</v>
      </c>
      <c r="S15" s="20" t="str">
        <f>[11]Novembro!$I$22</f>
        <v>SE</v>
      </c>
      <c r="T15" s="20" t="str">
        <f>[11]Novembro!$I$23</f>
        <v>NE</v>
      </c>
      <c r="U15" s="20" t="str">
        <f>[11]Novembro!$I$24</f>
        <v>NE</v>
      </c>
      <c r="V15" s="20" t="str">
        <f>[11]Novembro!$I$25</f>
        <v>NE</v>
      </c>
      <c r="W15" s="20" t="str">
        <f>[11]Novembro!$I$26</f>
        <v>SO</v>
      </c>
      <c r="X15" s="20" t="str">
        <f>[11]Novembro!$I$27</f>
        <v>SO</v>
      </c>
      <c r="Y15" s="20" t="str">
        <f>[11]Novembro!$I$28</f>
        <v>SE</v>
      </c>
      <c r="Z15" s="20" t="str">
        <f>[11]Novembro!$I$29</f>
        <v>S</v>
      </c>
      <c r="AA15" s="20" t="str">
        <f>[11]Novembro!$I$30</f>
        <v>S</v>
      </c>
      <c r="AB15" s="20" t="str">
        <f>[11]Novembro!$I$31</f>
        <v>L</v>
      </c>
      <c r="AC15" s="20" t="str">
        <f>[11]Novembro!$I$32</f>
        <v>L</v>
      </c>
      <c r="AD15" s="20" t="str">
        <f>[11]Novembro!$I$33</f>
        <v>SE</v>
      </c>
      <c r="AE15" s="20" t="str">
        <f>[11]Novembro!$I$34</f>
        <v>SE</v>
      </c>
      <c r="AF15" s="49" t="str">
        <f>[11]Novembro!$I$35</f>
        <v>L</v>
      </c>
      <c r="AG15" s="2"/>
    </row>
    <row r="16" spans="1:33" ht="17.100000000000001" customHeight="1" x14ac:dyDescent="0.2">
      <c r="A16" s="9" t="s">
        <v>9</v>
      </c>
      <c r="B16" s="2" t="str">
        <f>[12]Novembro!$I$5</f>
        <v>L</v>
      </c>
      <c r="C16" s="2" t="str">
        <f>[12]Novembro!$I$6</f>
        <v>L</v>
      </c>
      <c r="D16" s="2" t="str">
        <f>[12]Novembro!$I$7</f>
        <v>L</v>
      </c>
      <c r="E16" s="2" t="str">
        <f>[12]Novembro!$I$8</f>
        <v>L</v>
      </c>
      <c r="F16" s="2" t="str">
        <f>[12]Novembro!$I$9</f>
        <v>L</v>
      </c>
      <c r="G16" s="2" t="str">
        <f>[12]Novembro!$I$10</f>
        <v>SE</v>
      </c>
      <c r="H16" s="2" t="str">
        <f>[12]Novembro!$I$11</f>
        <v>NE</v>
      </c>
      <c r="I16" s="2" t="str">
        <f>[12]Novembro!$I$12</f>
        <v>NE</v>
      </c>
      <c r="J16" s="2" t="str">
        <f>[12]Novembro!$I$13</f>
        <v>NE</v>
      </c>
      <c r="K16" s="2" t="str">
        <f>[12]Novembro!$I$14</f>
        <v>NE</v>
      </c>
      <c r="L16" s="2" t="str">
        <f>[12]Novembro!$I$15</f>
        <v>S</v>
      </c>
      <c r="M16" s="2" t="str">
        <f>[12]Novembro!$I$16</f>
        <v>NE</v>
      </c>
      <c r="N16" s="2" t="str">
        <f>[12]Novembro!$I$17</f>
        <v>NE</v>
      </c>
      <c r="O16" s="2" t="str">
        <f>[12]Novembro!$I$18</f>
        <v>SE</v>
      </c>
      <c r="P16" s="2" t="str">
        <f>[12]Novembro!$I$19</f>
        <v>SO</v>
      </c>
      <c r="Q16" s="2" t="str">
        <f>[12]Novembro!$I$20</f>
        <v>SO</v>
      </c>
      <c r="R16" s="2" t="str">
        <f>[12]Novembro!$I$21</f>
        <v>SE</v>
      </c>
      <c r="S16" s="2" t="str">
        <f>[12]Novembro!$I$22</f>
        <v>L</v>
      </c>
      <c r="T16" s="20" t="str">
        <f>[12]Novembro!$I$23</f>
        <v>L</v>
      </c>
      <c r="U16" s="20" t="str">
        <f>[12]Novembro!$I$24</f>
        <v>L</v>
      </c>
      <c r="V16" s="20" t="str">
        <f>[12]Novembro!$I$25</f>
        <v>NE</v>
      </c>
      <c r="W16" s="20" t="str">
        <f>[12]Novembro!$I$26</f>
        <v>SO</v>
      </c>
      <c r="X16" s="20" t="str">
        <f>[12]Novembro!$I$27</f>
        <v>SO</v>
      </c>
      <c r="Y16" s="20" t="str">
        <f>[12]Novembro!$I$28</f>
        <v>N</v>
      </c>
      <c r="Z16" s="20" t="str">
        <f>[12]Novembro!$I$29</f>
        <v>NE</v>
      </c>
      <c r="AA16" s="20" t="str">
        <f>[12]Novembro!$I$30</f>
        <v>SE</v>
      </c>
      <c r="AB16" s="20" t="str">
        <f>[12]Novembro!$I$31</f>
        <v>L</v>
      </c>
      <c r="AC16" s="20" t="str">
        <f>[12]Novembro!$I$32</f>
        <v>L</v>
      </c>
      <c r="AD16" s="20" t="str">
        <f>[12]Novembro!$I$33</f>
        <v>SE</v>
      </c>
      <c r="AE16" s="20" t="str">
        <f>[12]Novembro!$I$34</f>
        <v>SE</v>
      </c>
      <c r="AF16" s="49" t="str">
        <f>[12]Novembro!$I$35</f>
        <v>L</v>
      </c>
      <c r="AG16" s="2"/>
    </row>
    <row r="17" spans="1:33" ht="17.100000000000001" customHeight="1" x14ac:dyDescent="0.2">
      <c r="A17" s="9" t="s">
        <v>50</v>
      </c>
      <c r="B17" s="2" t="str">
        <f>[13]Novembro!$I$5</f>
        <v>L</v>
      </c>
      <c r="C17" s="2" t="str">
        <f>[13]Novembro!$I$6</f>
        <v>L</v>
      </c>
      <c r="D17" s="2" t="str">
        <f>[13]Novembro!$I$7</f>
        <v>SE</v>
      </c>
      <c r="E17" s="2" t="str">
        <f>[13]Novembro!$I$8</f>
        <v>N</v>
      </c>
      <c r="F17" s="2" t="str">
        <f>[13]Novembro!$I$9</f>
        <v>N</v>
      </c>
      <c r="G17" s="2" t="str">
        <f>[13]Novembro!$I$10</f>
        <v>S</v>
      </c>
      <c r="H17" s="2" t="str">
        <f>[13]Novembro!$I$11</f>
        <v>NE</v>
      </c>
      <c r="I17" s="2" t="str">
        <f>[13]Novembro!$I$12</f>
        <v>N</v>
      </c>
      <c r="J17" s="2" t="str">
        <f>[13]Novembro!$I$13</f>
        <v>N</v>
      </c>
      <c r="K17" s="2" t="str">
        <f>[13]Novembro!$I$14</f>
        <v>SE</v>
      </c>
      <c r="L17" s="2" t="str">
        <f>[13]Novembro!$I$15</f>
        <v>S</v>
      </c>
      <c r="M17" s="2" t="str">
        <f>[13]Novembro!$I$16</f>
        <v>N</v>
      </c>
      <c r="N17" s="2" t="str">
        <f>[13]Novembro!$I$17</f>
        <v>NE</v>
      </c>
      <c r="O17" s="2" t="str">
        <f>[13]Novembro!$I$18</f>
        <v>S</v>
      </c>
      <c r="P17" s="2" t="str">
        <f>[13]Novembro!$I$19</f>
        <v>SO</v>
      </c>
      <c r="Q17" s="2" t="str">
        <f>[13]Novembro!$I$20</f>
        <v>S</v>
      </c>
      <c r="R17" s="2" t="str">
        <f>[13]Novembro!$I$21</f>
        <v>S</v>
      </c>
      <c r="S17" s="2" t="str">
        <f>[13]Novembro!$I$22</f>
        <v>NE</v>
      </c>
      <c r="T17" s="20" t="str">
        <f>[13]Novembro!$I$23</f>
        <v>L</v>
      </c>
      <c r="U17" s="20" t="str">
        <f>[13]Novembro!$I$24</f>
        <v>N</v>
      </c>
      <c r="V17" s="20" t="str">
        <f>[13]Novembro!$I$25</f>
        <v>N</v>
      </c>
      <c r="W17" s="20" t="str">
        <f>[13]Novembro!$I$26</f>
        <v>SO</v>
      </c>
      <c r="X17" s="20" t="str">
        <f>[13]Novembro!$I$27</f>
        <v>N</v>
      </c>
      <c r="Y17" s="20" t="str">
        <f>[13]Novembro!$I$28</f>
        <v>SE</v>
      </c>
      <c r="Z17" s="20" t="str">
        <f>[13]Novembro!$I$29</f>
        <v>SE</v>
      </c>
      <c r="AA17" s="20" t="str">
        <f>[13]Novembro!$I$30</f>
        <v>SE</v>
      </c>
      <c r="AB17" s="20" t="str">
        <f>[13]Novembro!$I$31</f>
        <v>S</v>
      </c>
      <c r="AC17" s="20" t="str">
        <f>[13]Novembro!$I$32</f>
        <v>SE</v>
      </c>
      <c r="AD17" s="20" t="str">
        <f>[13]Novembro!$I$33</f>
        <v>S</v>
      </c>
      <c r="AE17" s="20" t="str">
        <f>[13]Novembro!$I$34</f>
        <v>S</v>
      </c>
      <c r="AF17" s="49" t="str">
        <f>[13]Novembro!$I$35</f>
        <v>N</v>
      </c>
      <c r="AG17" s="2"/>
    </row>
    <row r="18" spans="1:33" ht="17.100000000000001" customHeight="1" x14ac:dyDescent="0.2">
      <c r="A18" s="9" t="s">
        <v>10</v>
      </c>
      <c r="B18" s="3" t="str">
        <f>[14]Novembro!$I$5</f>
        <v>L</v>
      </c>
      <c r="C18" s="3" t="str">
        <f>[14]Novembro!$I$6</f>
        <v>L</v>
      </c>
      <c r="D18" s="3" t="str">
        <f>[14]Novembro!$I$7</f>
        <v>L</v>
      </c>
      <c r="E18" s="3" t="str">
        <f>[14]Novembro!$I$8</f>
        <v>L</v>
      </c>
      <c r="F18" s="3" t="str">
        <f>[14]Novembro!$I$9</f>
        <v>NE</v>
      </c>
      <c r="G18" s="3" t="str">
        <f>[14]Novembro!$I$10</f>
        <v>SE</v>
      </c>
      <c r="H18" s="3" t="str">
        <f>[14]Novembro!$I$11</f>
        <v>L</v>
      </c>
      <c r="I18" s="3" t="str">
        <f>[14]Novembro!$I$12</f>
        <v>NE</v>
      </c>
      <c r="J18" s="3" t="str">
        <f>[14]Novembro!$I$13</f>
        <v>NE</v>
      </c>
      <c r="K18" s="3" t="str">
        <f>[14]Novembro!$I$14</f>
        <v>NE</v>
      </c>
      <c r="L18" s="3" t="str">
        <f>[14]Novembro!$I$15</f>
        <v>SE</v>
      </c>
      <c r="M18" s="3" t="str">
        <f>[14]Novembro!$I$16</f>
        <v>SE</v>
      </c>
      <c r="N18" s="3" t="str">
        <f>[14]Novembro!$I$17</f>
        <v>NE</v>
      </c>
      <c r="O18" s="3" t="str">
        <f>[14]Novembro!$I$18</f>
        <v>L</v>
      </c>
      <c r="P18" s="3" t="str">
        <f>[14]Novembro!$I$19</f>
        <v>SO</v>
      </c>
      <c r="Q18" s="3" t="str">
        <f>[14]Novembro!$I$20</f>
        <v>SO</v>
      </c>
      <c r="R18" s="3" t="str">
        <f>[14]Novembro!$I$21</f>
        <v>L</v>
      </c>
      <c r="S18" s="3" t="str">
        <f>[14]Novembro!$I$22</f>
        <v>L</v>
      </c>
      <c r="T18" s="20" t="str">
        <f>[14]Novembro!$I$23</f>
        <v>L</v>
      </c>
      <c r="U18" s="20" t="str">
        <f>[14]Novembro!$I$24</f>
        <v>NE</v>
      </c>
      <c r="V18" s="20" t="str">
        <f>[14]Novembro!$I$25</f>
        <v>N</v>
      </c>
      <c r="W18" s="20" t="str">
        <f>[14]Novembro!$I$26</f>
        <v>SO</v>
      </c>
      <c r="X18" s="20" t="str">
        <f>[14]Novembro!$I$27</f>
        <v>SO</v>
      </c>
      <c r="Y18" s="20" t="str">
        <f>[14]Novembro!$I$28</f>
        <v>O</v>
      </c>
      <c r="Z18" s="20" t="str">
        <f>[14]Novembro!$I$29</f>
        <v>SE</v>
      </c>
      <c r="AA18" s="20" t="str">
        <f>[14]Novembro!$I$30</f>
        <v>L</v>
      </c>
      <c r="AB18" s="20" t="str">
        <f>[14]Novembro!$I$31</f>
        <v>L</v>
      </c>
      <c r="AC18" s="20" t="str">
        <f>[14]Novembro!$I$32</f>
        <v>L</v>
      </c>
      <c r="AD18" s="20" t="str">
        <f>[14]Novembro!$I$33</f>
        <v>SE</v>
      </c>
      <c r="AE18" s="20" t="str">
        <f>[14]Novembro!$I$34</f>
        <v>N</v>
      </c>
      <c r="AF18" s="49" t="str">
        <f>[14]Novembro!$I$35</f>
        <v>L</v>
      </c>
      <c r="AG18" s="2"/>
    </row>
    <row r="19" spans="1:33" ht="17.100000000000001" customHeight="1" x14ac:dyDescent="0.2">
      <c r="A19" s="9" t="s">
        <v>11</v>
      </c>
      <c r="B19" s="2" t="str">
        <f>[15]Novembro!$I$5</f>
        <v>L</v>
      </c>
      <c r="C19" s="2" t="str">
        <f>[15]Novembro!$I$6</f>
        <v>L</v>
      </c>
      <c r="D19" s="2" t="str">
        <f>[15]Novembro!$I$7</f>
        <v>L</v>
      </c>
      <c r="E19" s="2" t="str">
        <f>[15]Novembro!$I$8</f>
        <v>L</v>
      </c>
      <c r="F19" s="2" t="str">
        <f>[15]Novembro!$I$9</f>
        <v>NO</v>
      </c>
      <c r="G19" s="2" t="str">
        <f>[15]Novembro!$I$10</f>
        <v>SE</v>
      </c>
      <c r="H19" s="2" t="str">
        <f>[15]Novembro!$I$11</f>
        <v>L</v>
      </c>
      <c r="I19" s="2" t="str">
        <f>[15]Novembro!$I$12</f>
        <v>NE</v>
      </c>
      <c r="J19" s="2" t="str">
        <f>[15]Novembro!$I$13</f>
        <v>N</v>
      </c>
      <c r="K19" s="2" t="str">
        <f>[15]Novembro!$I$14</f>
        <v>O</v>
      </c>
      <c r="L19" s="2" t="str">
        <f>[15]Novembro!$I$15</f>
        <v>SO</v>
      </c>
      <c r="M19" s="2" t="str">
        <f>[15]Novembro!$I$16</f>
        <v>O</v>
      </c>
      <c r="N19" s="2" t="str">
        <f>[15]Novembro!$I$17</f>
        <v>SE</v>
      </c>
      <c r="O19" s="2" t="str">
        <f>[15]Novembro!$I$18</f>
        <v>SE</v>
      </c>
      <c r="P19" s="2" t="str">
        <f>[15]Novembro!$I$19</f>
        <v>O</v>
      </c>
      <c r="Q19" s="2" t="str">
        <f>[15]Novembro!$I$20</f>
        <v>O</v>
      </c>
      <c r="R19" s="2" t="str">
        <f>[15]Novembro!$I$21</f>
        <v>L</v>
      </c>
      <c r="S19" s="2" t="str">
        <f>[15]Novembro!$I$22</f>
        <v>L</v>
      </c>
      <c r="T19" s="20" t="str">
        <f>[15]Novembro!$I$23</f>
        <v>L</v>
      </c>
      <c r="U19" s="20" t="str">
        <f>[15]Novembro!$I$24</f>
        <v>L</v>
      </c>
      <c r="V19" s="20" t="str">
        <f>[15]Novembro!$I$25</f>
        <v>NO</v>
      </c>
      <c r="W19" s="20" t="str">
        <f>[15]Novembro!$I$26</f>
        <v>O</v>
      </c>
      <c r="X19" s="20" t="str">
        <f>[15]Novembro!$I$27</f>
        <v>O</v>
      </c>
      <c r="Y19" s="20" t="str">
        <f>[15]Novembro!$I$28</f>
        <v>O</v>
      </c>
      <c r="Z19" s="20" t="str">
        <f>[15]Novembro!$I$29</f>
        <v>O</v>
      </c>
      <c r="AA19" s="20" t="str">
        <f>[15]Novembro!$I$30</f>
        <v>O</v>
      </c>
      <c r="AB19" s="20" t="str">
        <f>[15]Novembro!$I$31</f>
        <v>SE</v>
      </c>
      <c r="AC19" s="20" t="str">
        <f>[15]Novembro!$I$32</f>
        <v>SE</v>
      </c>
      <c r="AD19" s="20" t="str">
        <f>[15]Novembro!$I$33</f>
        <v>SO</v>
      </c>
      <c r="AE19" s="20" t="str">
        <f>[15]Novembro!$I$34</f>
        <v>O</v>
      </c>
      <c r="AF19" s="49" t="str">
        <f>[15]Novembro!$I$35</f>
        <v>O</v>
      </c>
      <c r="AG19" s="2"/>
    </row>
    <row r="20" spans="1:33" ht="17.100000000000001" customHeight="1" x14ac:dyDescent="0.2">
      <c r="A20" s="9" t="s">
        <v>12</v>
      </c>
      <c r="B20" s="2" t="str">
        <f>[16]Novembro!$I$5</f>
        <v>S</v>
      </c>
      <c r="C20" s="2" t="str">
        <f>[16]Novembro!$I$6</f>
        <v>S</v>
      </c>
      <c r="D20" s="2" t="str">
        <f>[16]Novembro!$I$7</f>
        <v>S</v>
      </c>
      <c r="E20" s="2" t="str">
        <f>[16]Novembro!$I$8</f>
        <v>S</v>
      </c>
      <c r="F20" s="2" t="str">
        <f>[16]Novembro!$I$9</f>
        <v>N</v>
      </c>
      <c r="G20" s="2" t="str">
        <f>[16]Novembro!$I$10</f>
        <v>S</v>
      </c>
      <c r="H20" s="2" t="str">
        <f>[16]Novembro!$I$11</f>
        <v>NE</v>
      </c>
      <c r="I20" s="2" t="str">
        <f>[16]Novembro!$I$12</f>
        <v>NE</v>
      </c>
      <c r="J20" s="2" t="str">
        <f>[16]Novembro!$I$13</f>
        <v>NE</v>
      </c>
      <c r="K20" s="2" t="str">
        <f>[16]Novembro!$I$14</f>
        <v>SE</v>
      </c>
      <c r="L20" s="2" t="str">
        <f>[16]Novembro!$I$15</f>
        <v>S</v>
      </c>
      <c r="M20" s="2" t="str">
        <f>[16]Novembro!$I$16</f>
        <v>S</v>
      </c>
      <c r="N20" s="2" t="str">
        <f>[16]Novembro!$I$17</f>
        <v>NE</v>
      </c>
      <c r="O20" s="2" t="str">
        <f>[16]Novembro!$I$18</f>
        <v>S</v>
      </c>
      <c r="P20" s="2" t="str">
        <f>[16]Novembro!$I$19</f>
        <v>SO</v>
      </c>
      <c r="Q20" s="2" t="str">
        <f>[16]Novembro!$I$20</f>
        <v>SO</v>
      </c>
      <c r="R20" s="2" t="str">
        <f>[16]Novembro!$I$21</f>
        <v>S</v>
      </c>
      <c r="S20" s="2" t="str">
        <f>[16]Novembro!$I$22</f>
        <v>S</v>
      </c>
      <c r="T20" s="2" t="str">
        <f>[16]Novembro!$I$23</f>
        <v>S</v>
      </c>
      <c r="U20" s="2" t="str">
        <f>[16]Novembro!$I$24</f>
        <v>NE</v>
      </c>
      <c r="V20" s="2" t="str">
        <f>[16]Novembro!$I$25</f>
        <v>N</v>
      </c>
      <c r="W20" s="2" t="str">
        <f>[16]Novembro!$I$26</f>
        <v>SO</v>
      </c>
      <c r="X20" s="2" t="str">
        <f>[16]Novembro!$I$27</f>
        <v>SO</v>
      </c>
      <c r="Y20" s="2" t="str">
        <f>[16]Novembro!$I$28</f>
        <v>SE</v>
      </c>
      <c r="Z20" s="2" t="str">
        <f>[16]Novembro!$I$29</f>
        <v>S</v>
      </c>
      <c r="AA20" s="2" t="str">
        <f>[16]Novembro!$I$30</f>
        <v>SE</v>
      </c>
      <c r="AB20" s="2" t="str">
        <f>[16]Novembro!$I$31</f>
        <v>S</v>
      </c>
      <c r="AC20" s="2" t="str">
        <f>[16]Novembro!$I$32</f>
        <v>NE</v>
      </c>
      <c r="AD20" s="2" t="str">
        <f>[16]Novembro!$I$33</f>
        <v>SE</v>
      </c>
      <c r="AE20" s="2" t="str">
        <f>[16]Novembro!$I$34</f>
        <v>S</v>
      </c>
      <c r="AF20" s="50" t="str">
        <f>[16]Novembro!$I$35</f>
        <v>S</v>
      </c>
      <c r="AG20" s="2"/>
    </row>
    <row r="21" spans="1:33" ht="17.100000000000001" customHeight="1" x14ac:dyDescent="0.2">
      <c r="A21" s="9" t="s">
        <v>13</v>
      </c>
      <c r="B21" s="20" t="str">
        <f>[17]Novembro!$I$5</f>
        <v>SE</v>
      </c>
      <c r="C21" s="20" t="str">
        <f>[17]Novembro!$I$6</f>
        <v>SE</v>
      </c>
      <c r="D21" s="20" t="str">
        <f>[17]Novembro!$I$7</f>
        <v>SE</v>
      </c>
      <c r="E21" s="20" t="str">
        <f>[17]Novembro!$I$8</f>
        <v>NE</v>
      </c>
      <c r="F21" s="20" t="str">
        <f>[17]Novembro!$I$9</f>
        <v>N</v>
      </c>
      <c r="G21" s="20" t="str">
        <f>[17]Novembro!$I$10</f>
        <v>NE</v>
      </c>
      <c r="H21" s="20" t="str">
        <f>[17]Novembro!$I$11</f>
        <v>NE</v>
      </c>
      <c r="I21" s="20" t="str">
        <f>[17]Novembro!$I$12</f>
        <v>NE</v>
      </c>
      <c r="J21" s="20" t="str">
        <f>[17]Novembro!$I$13</f>
        <v>NE</v>
      </c>
      <c r="K21" s="20" t="str">
        <f>[17]Novembro!$I$14</f>
        <v>NE</v>
      </c>
      <c r="L21" s="20" t="str">
        <f>[17]Novembro!$I$15</f>
        <v>SO</v>
      </c>
      <c r="M21" s="20" t="str">
        <f>[17]Novembro!$I$16</f>
        <v>S</v>
      </c>
      <c r="N21" s="20" t="str">
        <f>[17]Novembro!$I$17</f>
        <v>L</v>
      </c>
      <c r="O21" s="20" t="str">
        <f>[17]Novembro!$I$18</f>
        <v>NE</v>
      </c>
      <c r="P21" s="20" t="str">
        <f>[17]Novembro!$I$19</f>
        <v>SO</v>
      </c>
      <c r="Q21" s="20" t="str">
        <f>[17]Novembro!$I$20</f>
        <v>S</v>
      </c>
      <c r="R21" s="20" t="str">
        <f>[17]Novembro!$I$21</f>
        <v>SE</v>
      </c>
      <c r="S21" s="20" t="str">
        <f>[17]Novembro!$I$22</f>
        <v>SE</v>
      </c>
      <c r="T21" s="20" t="str">
        <f>[17]Novembro!$I$23</f>
        <v>SE</v>
      </c>
      <c r="U21" s="20" t="str">
        <f>[17]Novembro!$I$24</f>
        <v>S</v>
      </c>
      <c r="V21" s="20" t="str">
        <f>[17]Novembro!$I$25</f>
        <v>NO</v>
      </c>
      <c r="W21" s="20" t="str">
        <f>[17]Novembro!$I$26</f>
        <v>SO</v>
      </c>
      <c r="X21" s="20" t="str">
        <f>[17]Novembro!$I$27</f>
        <v>NO</v>
      </c>
      <c r="Y21" s="20" t="str">
        <f>[17]Novembro!$I$28</f>
        <v>NE</v>
      </c>
      <c r="Z21" s="20" t="str">
        <f>[17]Novembro!$I$29</f>
        <v>N</v>
      </c>
      <c r="AA21" s="20" t="str">
        <f>[17]Novembro!$I$30</f>
        <v>O</v>
      </c>
      <c r="AB21" s="20" t="str">
        <f>[17]Novembro!$I$31</f>
        <v>N</v>
      </c>
      <c r="AC21" s="20" t="str">
        <f>[17]Novembro!$I$32</f>
        <v>NE</v>
      </c>
      <c r="AD21" s="20" t="str">
        <f>[17]Novembro!$I$33</f>
        <v>O</v>
      </c>
      <c r="AE21" s="20" t="str">
        <f>[17]Novembro!$I$34</f>
        <v>N</v>
      </c>
      <c r="AF21" s="49" t="str">
        <f>[17]Novembro!$I$35</f>
        <v>NE</v>
      </c>
      <c r="AG21" s="2"/>
    </row>
    <row r="22" spans="1:33" ht="17.100000000000001" customHeight="1" x14ac:dyDescent="0.2">
      <c r="A22" s="9" t="s">
        <v>14</v>
      </c>
      <c r="B22" s="2" t="str">
        <f>[18]Novembro!$I$5</f>
        <v>SE</v>
      </c>
      <c r="C22" s="2" t="str">
        <f>[18]Novembro!$I$6</f>
        <v>SE</v>
      </c>
      <c r="D22" s="2" t="str">
        <f>[18]Novembro!$I$7</f>
        <v>SE</v>
      </c>
      <c r="E22" s="2" t="str">
        <f>[18]Novembro!$I$8</f>
        <v>SE</v>
      </c>
      <c r="F22" s="2" t="str">
        <f>[18]Novembro!$I$9</f>
        <v>SE</v>
      </c>
      <c r="G22" s="2" t="str">
        <f>[18]Novembro!$I$10</f>
        <v>SE</v>
      </c>
      <c r="H22" s="2" t="str">
        <f>[18]Novembro!$I$11</f>
        <v>NE</v>
      </c>
      <c r="I22" s="2" t="str">
        <f>[18]Novembro!$I$12</f>
        <v>NE</v>
      </c>
      <c r="J22" s="2" t="str">
        <f>[18]Novembro!$I$13</f>
        <v>NE</v>
      </c>
      <c r="K22" s="2" t="str">
        <f>[18]Novembro!$I$14</f>
        <v>NE</v>
      </c>
      <c r="L22" s="2" t="str">
        <f>[18]Novembro!$I$15</f>
        <v>L</v>
      </c>
      <c r="M22" s="2" t="str">
        <f>[18]Novembro!$I$16</f>
        <v>SE</v>
      </c>
      <c r="N22" s="2" t="str">
        <f>[18]Novembro!$I$17</f>
        <v>SE</v>
      </c>
      <c r="O22" s="2" t="str">
        <f>[18]Novembro!$I$18</f>
        <v>NE</v>
      </c>
      <c r="P22" s="2" t="str">
        <f>[18]Novembro!$I$19</f>
        <v>N</v>
      </c>
      <c r="Q22" s="2" t="str">
        <f>[18]Novembro!$I$20</f>
        <v>SO</v>
      </c>
      <c r="R22" s="2" t="str">
        <f>[18]Novembro!$I$21</f>
        <v>SE</v>
      </c>
      <c r="S22" s="2" t="str">
        <f>[18]Novembro!$I$22</f>
        <v>SE</v>
      </c>
      <c r="T22" s="2" t="str">
        <f>[18]Novembro!$I$23</f>
        <v>SE</v>
      </c>
      <c r="U22" s="2" t="str">
        <f>[18]Novembro!$I$24</f>
        <v>S</v>
      </c>
      <c r="V22" s="2" t="str">
        <f>[18]Novembro!$I$25</f>
        <v>L</v>
      </c>
      <c r="W22" s="2" t="str">
        <f>[18]Novembro!$I$26</f>
        <v>SO</v>
      </c>
      <c r="X22" s="2" t="str">
        <f>[18]Novembro!$I$27</f>
        <v>SO</v>
      </c>
      <c r="Y22" s="2" t="str">
        <f>[18]Novembro!$I$28</f>
        <v>SE</v>
      </c>
      <c r="Z22" s="2" t="str">
        <f>[18]Novembro!$I$29</f>
        <v>O</v>
      </c>
      <c r="AA22" s="2" t="str">
        <f>[18]Novembro!$I$30</f>
        <v>O</v>
      </c>
      <c r="AB22" s="2" t="str">
        <f>[18]Novembro!$I$31</f>
        <v>NE</v>
      </c>
      <c r="AC22" s="2" t="str">
        <f>[18]Novembro!$I$32</f>
        <v>NE</v>
      </c>
      <c r="AD22" s="2" t="str">
        <f>[18]Novembro!$I$33</f>
        <v>S</v>
      </c>
      <c r="AE22" s="2" t="str">
        <f>[18]Novembro!$I$34</f>
        <v>N</v>
      </c>
      <c r="AF22" s="50" t="str">
        <f>[18]Novembro!$I$35</f>
        <v>SE</v>
      </c>
      <c r="AG22" s="2"/>
    </row>
    <row r="23" spans="1:33" ht="17.100000000000001" customHeight="1" x14ac:dyDescent="0.2">
      <c r="A23" s="9" t="s">
        <v>15</v>
      </c>
      <c r="B23" s="2" t="str">
        <f>[19]Novembro!$I$5</f>
        <v>L</v>
      </c>
      <c r="C23" s="2" t="str">
        <f>[19]Novembro!$I$6</f>
        <v>L</v>
      </c>
      <c r="D23" s="2" t="str">
        <f>[19]Novembro!$I$7</f>
        <v>NE</v>
      </c>
      <c r="E23" s="2" t="str">
        <f>[19]Novembro!$I$8</f>
        <v>NE</v>
      </c>
      <c r="F23" s="2" t="str">
        <f>[19]Novembro!$I$9</f>
        <v>NE</v>
      </c>
      <c r="G23" s="2" t="str">
        <f>[19]Novembro!$I$10</f>
        <v>NE</v>
      </c>
      <c r="H23" s="2" t="str">
        <f>[19]Novembro!$I$11</f>
        <v>NE</v>
      </c>
      <c r="I23" s="2" t="str">
        <f>[19]Novembro!$I$12</f>
        <v>NE</v>
      </c>
      <c r="J23" s="2" t="str">
        <f>[19]Novembro!$I$13</f>
        <v>NE</v>
      </c>
      <c r="K23" s="2" t="str">
        <f>[19]Novembro!$I$14</f>
        <v>NE</v>
      </c>
      <c r="L23" s="2" t="str">
        <f>[19]Novembro!$I$15</f>
        <v>L</v>
      </c>
      <c r="M23" s="2" t="str">
        <f>[19]Novembro!$I$16</f>
        <v>NE</v>
      </c>
      <c r="N23" s="2" t="str">
        <f>[19]Novembro!$I$17</f>
        <v>NE</v>
      </c>
      <c r="O23" s="2" t="str">
        <f>[19]Novembro!$I$18</f>
        <v>SE</v>
      </c>
      <c r="P23" s="2" t="str">
        <f>[19]Novembro!$I$19</f>
        <v>SO</v>
      </c>
      <c r="Q23" s="2" t="str">
        <f>[19]Novembro!$I$20</f>
        <v>S</v>
      </c>
      <c r="R23" s="2" t="str">
        <f>[19]Novembro!$I$21</f>
        <v>L</v>
      </c>
      <c r="S23" s="2" t="str">
        <f>[19]Novembro!$I$22</f>
        <v>NE</v>
      </c>
      <c r="T23" s="2" t="str">
        <f>[19]Novembro!$I$23</f>
        <v>NE</v>
      </c>
      <c r="U23" s="2" t="str">
        <f>[19]Novembro!$I$24</f>
        <v>NE</v>
      </c>
      <c r="V23" s="2" t="str">
        <f>[19]Novembro!$I$25</f>
        <v>NE</v>
      </c>
      <c r="W23" s="2" t="str">
        <f>[19]Novembro!$I$26</f>
        <v>SO</v>
      </c>
      <c r="X23" s="2" t="str">
        <f>[19]Novembro!$I$27</f>
        <v>S</v>
      </c>
      <c r="Y23" s="2" t="str">
        <f>[19]Novembro!$I$28</f>
        <v>NE</v>
      </c>
      <c r="Z23" s="2" t="str">
        <f>[19]Novembro!$I$29</f>
        <v>S</v>
      </c>
      <c r="AA23" s="2" t="str">
        <f>[19]Novembro!$I$30</f>
        <v>NE</v>
      </c>
      <c r="AB23" s="2" t="str">
        <f>[19]Novembro!$I$31</f>
        <v>NE</v>
      </c>
      <c r="AC23" s="2" t="str">
        <f>[19]Novembro!$I$32</f>
        <v>NE</v>
      </c>
      <c r="AD23" s="2" t="str">
        <f>[19]Novembro!$I$33</f>
        <v>L</v>
      </c>
      <c r="AE23" s="2" t="str">
        <f>[19]Novembro!$I$34</f>
        <v>NE</v>
      </c>
      <c r="AF23" s="50" t="str">
        <f>[19]Novembro!$I$35</f>
        <v>NE</v>
      </c>
      <c r="AG23" s="2"/>
    </row>
    <row r="24" spans="1:33" ht="17.100000000000001" customHeight="1" x14ac:dyDescent="0.2">
      <c r="A24" s="9" t="s">
        <v>16</v>
      </c>
      <c r="B24" s="23" t="str">
        <f>[20]Novembro!$I$5</f>
        <v>S</v>
      </c>
      <c r="C24" s="23" t="str">
        <f>[20]Novembro!$I$6</f>
        <v>L</v>
      </c>
      <c r="D24" s="23" t="str">
        <f>[20]Novembro!$I$7</f>
        <v>SE</v>
      </c>
      <c r="E24" s="23" t="str">
        <f>[20]Novembro!$I$8</f>
        <v>N</v>
      </c>
      <c r="F24" s="23" t="str">
        <f>[20]Novembro!$I$9</f>
        <v>NE</v>
      </c>
      <c r="G24" s="23" t="str">
        <f>[20]Novembro!$I$10</f>
        <v>S</v>
      </c>
      <c r="H24" s="23" t="str">
        <f>[20]Novembro!$I$11</f>
        <v>N</v>
      </c>
      <c r="I24" s="23" t="str">
        <f>[20]Novembro!$I$12</f>
        <v>N</v>
      </c>
      <c r="J24" s="23" t="str">
        <f>[20]Novembro!$I$13</f>
        <v>N</v>
      </c>
      <c r="K24" s="23" t="str">
        <f>[20]Novembro!$I$14</f>
        <v>NE</v>
      </c>
      <c r="L24" s="23" t="str">
        <f>[20]Novembro!$I$15</f>
        <v>S</v>
      </c>
      <c r="M24" s="23" t="str">
        <f>[20]Novembro!$I$16</f>
        <v>L</v>
      </c>
      <c r="N24" s="23" t="str">
        <f>[20]Novembro!$I$17</f>
        <v>SE</v>
      </c>
      <c r="O24" s="23" t="str">
        <f>[20]Novembro!$I$18</f>
        <v>SE</v>
      </c>
      <c r="P24" s="23" t="str">
        <f>[20]Novembro!$I$19</f>
        <v>S</v>
      </c>
      <c r="Q24" s="23" t="str">
        <f>[20]Novembro!$I$20</f>
        <v>S</v>
      </c>
      <c r="R24" s="23" t="str">
        <f>[20]Novembro!$I$21</f>
        <v>S</v>
      </c>
      <c r="S24" s="23" t="str">
        <f>[20]Novembro!$I$22</f>
        <v>SE</v>
      </c>
      <c r="T24" s="23" t="str">
        <f>[20]Novembro!$I$23</f>
        <v>L</v>
      </c>
      <c r="U24" s="23" t="str">
        <f>[20]Novembro!$I$24</f>
        <v>N</v>
      </c>
      <c r="V24" s="23" t="str">
        <f>[20]Novembro!$I$25</f>
        <v>N</v>
      </c>
      <c r="W24" s="23" t="str">
        <f>[20]Novembro!$I$26</f>
        <v>S</v>
      </c>
      <c r="X24" s="23" t="str">
        <f>[20]Novembro!$I$27</f>
        <v>SE</v>
      </c>
      <c r="Y24" s="23" t="str">
        <f>[20]Novembro!$I$28</f>
        <v>SE</v>
      </c>
      <c r="Z24" s="23" t="str">
        <f>[20]Novembro!$I$29</f>
        <v>SE</v>
      </c>
      <c r="AA24" s="23" t="str">
        <f>[20]Novembro!$I$30</f>
        <v>NO</v>
      </c>
      <c r="AB24" s="23" t="str">
        <f>[20]Novembro!$I$31</f>
        <v>SE</v>
      </c>
      <c r="AC24" s="23" t="str">
        <f>[20]Novembro!$I$32</f>
        <v>L</v>
      </c>
      <c r="AD24" s="23" t="str">
        <f>[20]Novembro!$I$33</f>
        <v>S</v>
      </c>
      <c r="AE24" s="23" t="str">
        <f>[20]Novembro!$I$34</f>
        <v>NE</v>
      </c>
      <c r="AF24" s="51" t="str">
        <f>[20]Novembro!$I$35</f>
        <v>SE</v>
      </c>
      <c r="AG24" s="2"/>
    </row>
    <row r="25" spans="1:33" ht="17.100000000000001" customHeight="1" x14ac:dyDescent="0.2">
      <c r="A25" s="9" t="s">
        <v>17</v>
      </c>
      <c r="B25" s="2" t="str">
        <f>[21]Novembro!$I$5</f>
        <v>L</v>
      </c>
      <c r="C25" s="2" t="str">
        <f>[21]Novembro!$I$6</f>
        <v>L</v>
      </c>
      <c r="D25" s="2" t="str">
        <f>[21]Novembro!$I$7</f>
        <v>L</v>
      </c>
      <c r="E25" s="2" t="str">
        <f>[21]Novembro!$I$8</f>
        <v>L</v>
      </c>
      <c r="F25" s="2" t="str">
        <f>[21]Novembro!$I$9</f>
        <v>N</v>
      </c>
      <c r="G25" s="2" t="str">
        <f>[21]Novembro!$I$10</f>
        <v>S</v>
      </c>
      <c r="H25" s="2" t="str">
        <f>[21]Novembro!$I$11</f>
        <v>L</v>
      </c>
      <c r="I25" s="2" t="str">
        <f>[21]Novembro!$I$12</f>
        <v>NE</v>
      </c>
      <c r="J25" s="2" t="str">
        <f>[21]Novembro!$I$13</f>
        <v>NE</v>
      </c>
      <c r="K25" s="2" t="str">
        <f>[21]Novembro!$I$14</f>
        <v>NE</v>
      </c>
      <c r="L25" s="2" t="str">
        <f>[21]Novembro!$I$15</f>
        <v>SE</v>
      </c>
      <c r="M25" s="2" t="str">
        <f>[21]Novembro!$I$16</f>
        <v>SE</v>
      </c>
      <c r="N25" s="2" t="str">
        <f>[21]Novembro!$I$17</f>
        <v>NE</v>
      </c>
      <c r="O25" s="2" t="str">
        <f>[21]Novembro!$I$18</f>
        <v>SE</v>
      </c>
      <c r="P25" s="2" t="str">
        <f>[21]Novembro!$I$19</f>
        <v>SO</v>
      </c>
      <c r="Q25" s="2" t="str">
        <f>[21]Novembro!$I$20</f>
        <v>SO</v>
      </c>
      <c r="R25" s="2" t="str">
        <f>[21]Novembro!$I$21</f>
        <v>SE</v>
      </c>
      <c r="S25" s="2" t="str">
        <f>[21]Novembro!$I$22</f>
        <v>SE</v>
      </c>
      <c r="T25" s="2" t="str">
        <f>[21]Novembro!$I$23</f>
        <v>L</v>
      </c>
      <c r="U25" s="2" t="str">
        <f>[21]Novembro!$I$24</f>
        <v>L</v>
      </c>
      <c r="V25" s="2" t="str">
        <f>[21]Novembro!$I$25</f>
        <v>NE</v>
      </c>
      <c r="W25" s="2" t="str">
        <f>[21]Novembro!$I$26</f>
        <v>SO</v>
      </c>
      <c r="X25" s="2" t="str">
        <f>[21]Novembro!$I$27</f>
        <v>SO</v>
      </c>
      <c r="Y25" s="2" t="str">
        <f>[21]Novembro!$I$28</f>
        <v>NO</v>
      </c>
      <c r="Z25" s="2" t="str">
        <f>[21]Novembro!$I$29</f>
        <v>NO</v>
      </c>
      <c r="AA25" s="2" t="str">
        <f>[21]Novembro!$I$30</f>
        <v>SE</v>
      </c>
      <c r="AB25" s="2" t="str">
        <f>[21]Novembro!$I$31</f>
        <v>L</v>
      </c>
      <c r="AC25" s="2" t="str">
        <f>[21]Novembro!$I$32</f>
        <v>SE</v>
      </c>
      <c r="AD25" s="2" t="str">
        <f>[21]Novembro!$I$33</f>
        <v>SE</v>
      </c>
      <c r="AE25" s="2" t="str">
        <f>[21]Novembro!$I$34</f>
        <v>NO</v>
      </c>
      <c r="AF25" s="50" t="str">
        <f>[21]Novembro!$I$35</f>
        <v>L</v>
      </c>
      <c r="AG25" s="2"/>
    </row>
    <row r="26" spans="1:33" ht="17.100000000000001" customHeight="1" x14ac:dyDescent="0.2">
      <c r="A26" s="9" t="s">
        <v>18</v>
      </c>
      <c r="B26" s="2" t="str">
        <f>[22]Novembro!$I$5</f>
        <v>L</v>
      </c>
      <c r="C26" s="2" t="str">
        <f>[22]Novembro!$I$6</f>
        <v>L</v>
      </c>
      <c r="D26" s="2" t="str">
        <f>[22]Novembro!$I$7</f>
        <v>L</v>
      </c>
      <c r="E26" s="2" t="str">
        <f>[22]Novembro!$I$8</f>
        <v>L</v>
      </c>
      <c r="F26" s="2" t="str">
        <f>[22]Novembro!$I$9</f>
        <v>N</v>
      </c>
      <c r="G26" s="2" t="str">
        <f>[22]Novembro!$I$10</f>
        <v>NO</v>
      </c>
      <c r="H26" s="2" t="str">
        <f>[22]Novembro!$I$11</f>
        <v>NE</v>
      </c>
      <c r="I26" s="2" t="str">
        <f>[22]Novembro!$I$12</f>
        <v>L</v>
      </c>
      <c r="J26" s="2" t="str">
        <f>[22]Novembro!$I$13</f>
        <v>L</v>
      </c>
      <c r="K26" s="2" t="str">
        <f>[22]Novembro!$I$14</f>
        <v>N</v>
      </c>
      <c r="L26" s="2" t="str">
        <f>[22]Novembro!$I$15</f>
        <v>NE</v>
      </c>
      <c r="M26" s="2" t="str">
        <f>[22]Novembro!$I$16</f>
        <v>NO</v>
      </c>
      <c r="N26" s="2" t="str">
        <f>[22]Novembro!$I$17</f>
        <v>L</v>
      </c>
      <c r="O26" s="2" t="str">
        <f>[22]Novembro!$I$18</f>
        <v>L</v>
      </c>
      <c r="P26" s="2" t="str">
        <f>[22]Novembro!$I$19</f>
        <v>SO</v>
      </c>
      <c r="Q26" s="2" t="str">
        <f>[22]Novembro!$I$20</f>
        <v>SO</v>
      </c>
      <c r="R26" s="2" t="str">
        <f>[22]Novembro!$I$21</f>
        <v>S</v>
      </c>
      <c r="S26" s="2" t="str">
        <f>[22]Novembro!$I$22</f>
        <v>L</v>
      </c>
      <c r="T26" s="2" t="str">
        <f>[22]Novembro!$I$23</f>
        <v>L</v>
      </c>
      <c r="U26" s="2" t="str">
        <f>[22]Novembro!$I$24</f>
        <v>L</v>
      </c>
      <c r="V26" s="2" t="str">
        <f>[22]Novembro!$I$25</f>
        <v>NO</v>
      </c>
      <c r="W26" s="2" t="str">
        <f>[22]Novembro!$I$26</f>
        <v>SO</v>
      </c>
      <c r="X26" s="2" t="str">
        <f>[22]Novembro!$I$27</f>
        <v>S</v>
      </c>
      <c r="Y26" s="2" t="str">
        <f>[22]Novembro!$I$28</f>
        <v>SO</v>
      </c>
      <c r="Z26" s="2" t="str">
        <f>[22]Novembro!$I$29</f>
        <v>S</v>
      </c>
      <c r="AA26" s="2" t="str">
        <f>[22]Novembro!$I$30</f>
        <v>S</v>
      </c>
      <c r="AB26" s="2" t="str">
        <f>[22]Novembro!$I$31</f>
        <v>L</v>
      </c>
      <c r="AC26" s="2" t="str">
        <f>[22]Novembro!$I$32</f>
        <v>L</v>
      </c>
      <c r="AD26" s="2" t="str">
        <f>[22]Novembro!$I$33</f>
        <v>S</v>
      </c>
      <c r="AE26" s="2" t="str">
        <f>[22]Novembro!$I$34</f>
        <v>L</v>
      </c>
      <c r="AF26" s="50" t="str">
        <f>[22]Novembro!$I$35</f>
        <v>L</v>
      </c>
      <c r="AG26" s="2"/>
    </row>
    <row r="27" spans="1:33" ht="17.100000000000001" customHeight="1" x14ac:dyDescent="0.2">
      <c r="A27" s="9" t="s">
        <v>19</v>
      </c>
      <c r="B27" s="2" t="str">
        <f>[23]Novembro!$I$5</f>
        <v>L</v>
      </c>
      <c r="C27" s="2" t="str">
        <f>[23]Novembro!$I$6</f>
        <v>L</v>
      </c>
      <c r="D27" s="2" t="str">
        <f>[23]Novembro!$I$7</f>
        <v>L</v>
      </c>
      <c r="E27" s="2" t="str">
        <f>[23]Novembro!$I$8</f>
        <v>NE</v>
      </c>
      <c r="F27" s="2" t="str">
        <f>[23]Novembro!$I$9</f>
        <v>N</v>
      </c>
      <c r="G27" s="2" t="str">
        <f>[23]Novembro!$I$10</f>
        <v>L</v>
      </c>
      <c r="H27" s="2" t="str">
        <f>[23]Novembro!$I$11</f>
        <v>NE</v>
      </c>
      <c r="I27" s="2" t="str">
        <f>[23]Novembro!$I$12</f>
        <v>NE</v>
      </c>
      <c r="J27" s="2" t="str">
        <f>[23]Novembro!$I$13</f>
        <v>NE</v>
      </c>
      <c r="K27" s="2" t="str">
        <f>[23]Novembro!$I$14</f>
        <v>NE</v>
      </c>
      <c r="L27" s="2" t="str">
        <f>[23]Novembro!$I$15</f>
        <v>S</v>
      </c>
      <c r="M27" s="2" t="str">
        <f>[23]Novembro!$I$16</f>
        <v>S</v>
      </c>
      <c r="N27" s="2" t="str">
        <f>[23]Novembro!$I$17</f>
        <v>NE</v>
      </c>
      <c r="O27" s="2" t="str">
        <f>[23]Novembro!$I$18</f>
        <v>NE</v>
      </c>
      <c r="P27" s="2" t="str">
        <f>[23]Novembro!$I$19</f>
        <v>SO</v>
      </c>
      <c r="Q27" s="2" t="str">
        <f>[23]Novembro!$I$20</f>
        <v>S</v>
      </c>
      <c r="R27" s="2" t="str">
        <f>[23]Novembro!$I$21</f>
        <v>SE</v>
      </c>
      <c r="S27" s="2" t="str">
        <f>[23]Novembro!$I$22</f>
        <v>L</v>
      </c>
      <c r="T27" s="2" t="str">
        <f>[23]Novembro!$I$23</f>
        <v>NE</v>
      </c>
      <c r="U27" s="2" t="str">
        <f>[23]Novembro!$I$24</f>
        <v>NE</v>
      </c>
      <c r="V27" s="2" t="str">
        <f>[23]Novembro!$I$25</f>
        <v>NE</v>
      </c>
      <c r="W27" s="2" t="str">
        <f>[23]Novembro!$I$26</f>
        <v>SO</v>
      </c>
      <c r="X27" s="2" t="str">
        <f>[23]Novembro!$I$27</f>
        <v>SO</v>
      </c>
      <c r="Y27" s="2" t="str">
        <f>[23]Novembro!$I$28</f>
        <v>SE</v>
      </c>
      <c r="Z27" s="2" t="str">
        <f>[23]Novembro!$I$29</f>
        <v>SE</v>
      </c>
      <c r="AA27" s="2" t="str">
        <f>[23]Novembro!$I$30</f>
        <v>SE</v>
      </c>
      <c r="AB27" s="2" t="str">
        <f>[23]Novembro!$I$31</f>
        <v>SE</v>
      </c>
      <c r="AC27" s="2" t="str">
        <f>[23]Novembro!$I$32</f>
        <v>SE</v>
      </c>
      <c r="AD27" s="2" t="str">
        <f>[23]Novembro!$I$33</f>
        <v>SE</v>
      </c>
      <c r="AE27" s="2" t="str">
        <f>[23]Novembro!$I$34</f>
        <v>NE</v>
      </c>
      <c r="AF27" s="50" t="str">
        <f>[23]Novembro!$I$35</f>
        <v>NE</v>
      </c>
      <c r="AG27" s="2"/>
    </row>
    <row r="28" spans="1:33" ht="17.100000000000001" customHeight="1" x14ac:dyDescent="0.2">
      <c r="A28" s="9" t="s">
        <v>31</v>
      </c>
      <c r="B28" s="2" t="str">
        <f>[24]Novembro!$I$5</f>
        <v>L</v>
      </c>
      <c r="C28" s="2" t="str">
        <f>[24]Novembro!$I$6</f>
        <v>SE</v>
      </c>
      <c r="D28" s="2" t="str">
        <f>[24]Novembro!$I$7</f>
        <v>SE</v>
      </c>
      <c r="E28" s="2" t="str">
        <f>[24]Novembro!$I$8</f>
        <v>SE</v>
      </c>
      <c r="F28" s="2" t="str">
        <f>[24]Novembro!$I$9</f>
        <v>NO</v>
      </c>
      <c r="G28" s="2" t="str">
        <f>[24]Novembro!$I$10</f>
        <v>L</v>
      </c>
      <c r="H28" s="2" t="str">
        <f>[24]Novembro!$I$11</f>
        <v>N</v>
      </c>
      <c r="I28" s="2" t="str">
        <f>[24]Novembro!$I$12</f>
        <v>NE</v>
      </c>
      <c r="J28" s="2" t="str">
        <f>[24]Novembro!$I$13</f>
        <v>NE</v>
      </c>
      <c r="K28" s="2" t="str">
        <f>[24]Novembro!$I$14</f>
        <v>N</v>
      </c>
      <c r="L28" s="2" t="str">
        <f>[24]Novembro!$I$15</f>
        <v>SE</v>
      </c>
      <c r="M28" s="2" t="str">
        <f>[24]Novembro!$I$16</f>
        <v>SE</v>
      </c>
      <c r="N28" s="2" t="str">
        <f>[24]Novembro!$I$17</f>
        <v>NE</v>
      </c>
      <c r="O28" s="2" t="str">
        <f>[24]Novembro!$I$18</f>
        <v>SE</v>
      </c>
      <c r="P28" s="2" t="str">
        <f>[24]Novembro!$I$19</f>
        <v>S</v>
      </c>
      <c r="Q28" s="2" t="str">
        <f>[24]Novembro!$I$20</f>
        <v>S</v>
      </c>
      <c r="R28" s="2" t="str">
        <f>[24]Novembro!$I$21</f>
        <v>SE</v>
      </c>
      <c r="S28" s="2" t="str">
        <f>[24]Novembro!$I$22</f>
        <v>SE</v>
      </c>
      <c r="T28" s="2" t="str">
        <f>[24]Novembro!$I$23</f>
        <v>SE</v>
      </c>
      <c r="U28" s="2" t="str">
        <f>[24]Novembro!$I$24</f>
        <v>NE</v>
      </c>
      <c r="V28" s="2" t="str">
        <f>[24]Novembro!$I$25</f>
        <v>NO</v>
      </c>
      <c r="W28" s="2" t="str">
        <f>[24]Novembro!$I$26</f>
        <v>SO</v>
      </c>
      <c r="X28" s="2" t="str">
        <f>[24]Novembro!$I$27</f>
        <v>SE</v>
      </c>
      <c r="Y28" s="2" t="str">
        <f>[24]Novembro!$I$28</f>
        <v>NO</v>
      </c>
      <c r="Z28" s="2" t="str">
        <f>[24]Novembro!$I$29</f>
        <v>SE</v>
      </c>
      <c r="AA28" s="2" t="str">
        <f>[24]Novembro!$I$30</f>
        <v>S</v>
      </c>
      <c r="AB28" s="2" t="str">
        <f>[24]Novembro!$I$31</f>
        <v>SE</v>
      </c>
      <c r="AC28" s="2" t="str">
        <f>[24]Novembro!$I$32</f>
        <v>L</v>
      </c>
      <c r="AD28" s="2" t="str">
        <f>[24]Novembro!$I$33</f>
        <v>SE</v>
      </c>
      <c r="AE28" s="2" t="str">
        <f>[24]Novembro!$I$34</f>
        <v>O</v>
      </c>
      <c r="AF28" s="50" t="str">
        <f>[24]Novembro!$I$35</f>
        <v>SE</v>
      </c>
      <c r="AG28" s="2"/>
    </row>
    <row r="29" spans="1:33" ht="17.100000000000001" customHeight="1" x14ac:dyDescent="0.2">
      <c r="A29" s="9" t="s">
        <v>20</v>
      </c>
      <c r="B29" s="20" t="str">
        <f>[25]Novembro!$I$5</f>
        <v>SE</v>
      </c>
      <c r="C29" s="20" t="str">
        <f>[25]Novembro!$I$6</f>
        <v>SE</v>
      </c>
      <c r="D29" s="20" t="str">
        <f>[25]Novembro!$I$7</f>
        <v>SE</v>
      </c>
      <c r="E29" s="20" t="str">
        <f>[25]Novembro!$I$8</f>
        <v>SE</v>
      </c>
      <c r="F29" s="20" t="str">
        <f>[25]Novembro!$I$9</f>
        <v>L</v>
      </c>
      <c r="G29" s="20" t="str">
        <f>[25]Novembro!$I$10</f>
        <v>SE</v>
      </c>
      <c r="H29" s="20" t="str">
        <f>[25]Novembro!$I$11</f>
        <v>NE</v>
      </c>
      <c r="I29" s="20" t="str">
        <f>[25]Novembro!$I$12</f>
        <v>NE</v>
      </c>
      <c r="J29" s="20" t="str">
        <f>[25]Novembro!$I$13</f>
        <v>NE</v>
      </c>
      <c r="K29" s="20" t="str">
        <f>[25]Novembro!$I$14</f>
        <v>NE</v>
      </c>
      <c r="L29" s="20" t="str">
        <f>[25]Novembro!$I$15</f>
        <v>NE</v>
      </c>
      <c r="M29" s="20" t="str">
        <f>[25]Novembro!$I$16</f>
        <v>NE</v>
      </c>
      <c r="N29" s="20" t="str">
        <f>[25]Novembro!$I$17</f>
        <v>NE</v>
      </c>
      <c r="O29" s="20" t="str">
        <f>[25]Novembro!$I$18</f>
        <v>SE</v>
      </c>
      <c r="P29" s="20" t="str">
        <f>[25]Novembro!$I$19</f>
        <v>SO</v>
      </c>
      <c r="Q29" s="20" t="str">
        <f>[25]Novembro!$I$20</f>
        <v>SO</v>
      </c>
      <c r="R29" s="20" t="str">
        <f>[25]Novembro!$I$21</f>
        <v>SE</v>
      </c>
      <c r="S29" s="20" t="str">
        <f>[25]Novembro!$I$22</f>
        <v>SE</v>
      </c>
      <c r="T29" s="20" t="str">
        <f>[25]Novembro!$I$23</f>
        <v>SE</v>
      </c>
      <c r="U29" s="20" t="str">
        <f>[25]Novembro!$I$24</f>
        <v>S</v>
      </c>
      <c r="V29" s="20" t="str">
        <f>[25]Novembro!$I$25</f>
        <v>NE</v>
      </c>
      <c r="W29" s="20" t="str">
        <f>[25]Novembro!$I$26</f>
        <v>SO</v>
      </c>
      <c r="X29" s="20" t="str">
        <f>[25]Novembro!$I$27</f>
        <v>O</v>
      </c>
      <c r="Y29" s="20" t="str">
        <f>[25]Novembro!$I$28</f>
        <v>NO</v>
      </c>
      <c r="Z29" s="20" t="str">
        <f>[25]Novembro!$I$29</f>
        <v>NO</v>
      </c>
      <c r="AA29" s="20" t="str">
        <f>[25]Novembro!$I$30</f>
        <v>S</v>
      </c>
      <c r="AB29" s="20" t="str">
        <f>[25]Novembro!$I$31</f>
        <v>NE</v>
      </c>
      <c r="AC29" s="20" t="str">
        <f>[25]Novembro!$I$32</f>
        <v>SE</v>
      </c>
      <c r="AD29" s="20" t="str">
        <f>[25]Novembro!$I$33</f>
        <v>S</v>
      </c>
      <c r="AE29" s="20" t="str">
        <f>[25]Novembro!$I$34</f>
        <v>N</v>
      </c>
      <c r="AF29" s="52" t="str">
        <f>[25]Novembro!$I$35</f>
        <v>SE</v>
      </c>
      <c r="AG29" s="2"/>
    </row>
    <row r="30" spans="1:33" s="5" customFormat="1" ht="17.100000000000001" customHeight="1" x14ac:dyDescent="0.2">
      <c r="A30" s="13" t="s">
        <v>38</v>
      </c>
      <c r="B30" s="21" t="s">
        <v>51</v>
      </c>
      <c r="C30" s="21" t="s">
        <v>51</v>
      </c>
      <c r="D30" s="21" t="s">
        <v>51</v>
      </c>
      <c r="E30" s="21" t="s">
        <v>51</v>
      </c>
      <c r="F30" s="21" t="s">
        <v>52</v>
      </c>
      <c r="G30" s="21" t="s">
        <v>53</v>
      </c>
      <c r="H30" s="21" t="s">
        <v>52</v>
      </c>
      <c r="I30" s="21" t="s">
        <v>52</v>
      </c>
      <c r="J30" s="21" t="s">
        <v>52</v>
      </c>
      <c r="K30" s="21" t="s">
        <v>52</v>
      </c>
      <c r="L30" s="21" t="s">
        <v>54</v>
      </c>
      <c r="M30" s="21" t="s">
        <v>54</v>
      </c>
      <c r="N30" s="21" t="s">
        <v>52</v>
      </c>
      <c r="O30" s="21" t="s">
        <v>53</v>
      </c>
      <c r="P30" s="22" t="s">
        <v>55</v>
      </c>
      <c r="Q30" s="22" t="s">
        <v>55</v>
      </c>
      <c r="R30" s="22" t="s">
        <v>53</v>
      </c>
      <c r="S30" s="22" t="s">
        <v>51</v>
      </c>
      <c r="T30" s="22" t="s">
        <v>51</v>
      </c>
      <c r="U30" s="22" t="s">
        <v>52</v>
      </c>
      <c r="V30" s="22" t="s">
        <v>52</v>
      </c>
      <c r="W30" s="22" t="s">
        <v>55</v>
      </c>
      <c r="X30" s="22" t="s">
        <v>55</v>
      </c>
      <c r="Y30" s="22" t="s">
        <v>53</v>
      </c>
      <c r="Z30" s="22" t="s">
        <v>53</v>
      </c>
      <c r="AA30" s="22" t="s">
        <v>53</v>
      </c>
      <c r="AB30" s="22" t="s">
        <v>51</v>
      </c>
      <c r="AC30" s="22" t="s">
        <v>51</v>
      </c>
      <c r="AD30" s="22" t="s">
        <v>53</v>
      </c>
      <c r="AE30" s="22" t="s">
        <v>52</v>
      </c>
      <c r="AF30" s="47"/>
      <c r="AG30" s="19"/>
    </row>
    <row r="31" spans="1:33" x14ac:dyDescent="0.2">
      <c r="A31" s="64" t="s">
        <v>37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17" t="s">
        <v>51</v>
      </c>
      <c r="AG31" s="2"/>
    </row>
    <row r="32" spans="1:33" x14ac:dyDescent="0.2">
      <c r="AF32" s="18"/>
      <c r="AG32" s="2"/>
    </row>
    <row r="33" spans="32:33" x14ac:dyDescent="0.2">
      <c r="AF33" s="18"/>
      <c r="AG33" s="2"/>
    </row>
    <row r="34" spans="32:33" x14ac:dyDescent="0.2">
      <c r="AF34" s="18"/>
      <c r="AG34" s="2"/>
    </row>
    <row r="35" spans="32:33" x14ac:dyDescent="0.2">
      <c r="AF35" s="18"/>
      <c r="AG35" s="2"/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S30" sqref="S30"/>
    </sheetView>
  </sheetViews>
  <sheetFormatPr defaultRowHeight="12.75" x14ac:dyDescent="0.2"/>
  <cols>
    <col min="1" max="1" width="19.140625" style="2" bestFit="1" customWidth="1"/>
    <col min="2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thickBot="1" x14ac:dyDescent="0.25">
      <c r="A1" s="57" t="s">
        <v>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3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11"/>
    </row>
    <row r="3" spans="1:33" s="5" customFormat="1" ht="20.100000000000001" customHeight="1" x14ac:dyDescent="0.2">
      <c r="A3" s="59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30" t="s">
        <v>41</v>
      </c>
      <c r="AG3" s="19"/>
    </row>
    <row r="4" spans="1:33" s="5" customFormat="1" ht="20.100000000000001" customHeight="1" thickBot="1" x14ac:dyDescent="0.25">
      <c r="A4" s="60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9" t="s">
        <v>39</v>
      </c>
      <c r="AG4" s="19"/>
    </row>
    <row r="5" spans="1:33" s="5" customFormat="1" ht="20.100000000000001" customHeight="1" thickTop="1" x14ac:dyDescent="0.2">
      <c r="A5" s="8" t="s">
        <v>47</v>
      </c>
      <c r="B5" s="42">
        <f>[1]Novembro!$J$5</f>
        <v>35.28</v>
      </c>
      <c r="C5" s="42">
        <f>[1]Novembro!$J$6</f>
        <v>31.680000000000003</v>
      </c>
      <c r="D5" s="42">
        <f>[1]Novembro!$J$7</f>
        <v>27.36</v>
      </c>
      <c r="E5" s="42">
        <f>[1]Novembro!$J$8</f>
        <v>23.040000000000003</v>
      </c>
      <c r="F5" s="42">
        <f>[1]Novembro!$J$9</f>
        <v>52.56</v>
      </c>
      <c r="G5" s="42">
        <f>[1]Novembro!$J$10</f>
        <v>66.600000000000009</v>
      </c>
      <c r="H5" s="42">
        <f>[1]Novembro!$J$11</f>
        <v>35.28</v>
      </c>
      <c r="I5" s="42">
        <f>[1]Novembro!$J$12</f>
        <v>33.119999999999997</v>
      </c>
      <c r="J5" s="42">
        <f>[1]Novembro!$J$13</f>
        <v>37.440000000000005</v>
      </c>
      <c r="K5" s="42">
        <f>[1]Novembro!$J$14</f>
        <v>37.800000000000004</v>
      </c>
      <c r="L5" s="42">
        <f>[1]Novembro!$J$15</f>
        <v>23.040000000000003</v>
      </c>
      <c r="M5" s="42">
        <f>[1]Novembro!$J$16</f>
        <v>34.92</v>
      </c>
      <c r="N5" s="42">
        <f>[1]Novembro!$J$17</f>
        <v>53.64</v>
      </c>
      <c r="O5" s="42">
        <f>[1]Novembro!$J$18</f>
        <v>51.12</v>
      </c>
      <c r="P5" s="42">
        <f>[1]Novembro!$J$19</f>
        <v>31.680000000000003</v>
      </c>
      <c r="Q5" s="42">
        <f>[1]Novembro!$J$20</f>
        <v>25.56</v>
      </c>
      <c r="R5" s="42">
        <f>[1]Novembro!$J$21</f>
        <v>22.32</v>
      </c>
      <c r="S5" s="42">
        <f>[1]Novembro!$J$22</f>
        <v>26.64</v>
      </c>
      <c r="T5" s="42">
        <f>[1]Novembro!$J$23</f>
        <v>27</v>
      </c>
      <c r="U5" s="42">
        <f>[1]Novembro!$J$24</f>
        <v>24.48</v>
      </c>
      <c r="V5" s="42">
        <f>[1]Novembro!$J$25</f>
        <v>51.12</v>
      </c>
      <c r="W5" s="42">
        <f>[1]Novembro!$J$26</f>
        <v>40.680000000000007</v>
      </c>
      <c r="X5" s="42">
        <f>[1]Novembro!$J$27</f>
        <v>20.88</v>
      </c>
      <c r="Y5" s="42">
        <f>[1]Novembro!$J$28</f>
        <v>30.240000000000002</v>
      </c>
      <c r="Z5" s="42">
        <f>[1]Novembro!$J$29</f>
        <v>52.56</v>
      </c>
      <c r="AA5" s="42">
        <f>[1]Novembro!$J$30</f>
        <v>19.079999999999998</v>
      </c>
      <c r="AB5" s="42">
        <f>[1]Novembro!$J$31</f>
        <v>30.96</v>
      </c>
      <c r="AC5" s="42">
        <f>[1]Novembro!$J$32</f>
        <v>20.16</v>
      </c>
      <c r="AD5" s="42">
        <f>[1]Novembro!$J$33</f>
        <v>33.840000000000003</v>
      </c>
      <c r="AE5" s="42">
        <f>[1]Novembro!$J$34</f>
        <v>33.480000000000004</v>
      </c>
      <c r="AF5" s="45">
        <f t="shared" ref="AF5:AF10" si="1">MAX(B5:AE5)</f>
        <v>66.600000000000009</v>
      </c>
      <c r="AG5" s="19"/>
    </row>
    <row r="6" spans="1:33" s="1" customFormat="1" ht="17.100000000000001" customHeight="1" x14ac:dyDescent="0.2">
      <c r="A6" s="9" t="s">
        <v>0</v>
      </c>
      <c r="B6" s="3">
        <f>[2]Novembro!$J$5</f>
        <v>45.72</v>
      </c>
      <c r="C6" s="3">
        <f>[2]Novembro!$J$6</f>
        <v>54</v>
      </c>
      <c r="D6" s="3">
        <f>[2]Novembro!$J$7</f>
        <v>37.800000000000004</v>
      </c>
      <c r="E6" s="3">
        <f>[2]Novembro!$J$8</f>
        <v>39.24</v>
      </c>
      <c r="F6" s="3">
        <f>[2]Novembro!$J$9</f>
        <v>53.64</v>
      </c>
      <c r="G6" s="3">
        <f>[2]Novembro!$J$10</f>
        <v>28.8</v>
      </c>
      <c r="H6" s="3">
        <f>[2]Novembro!$J$11</f>
        <v>28.08</v>
      </c>
      <c r="I6" s="3">
        <f>[2]Novembro!$J$12</f>
        <v>40.32</v>
      </c>
      <c r="J6" s="3">
        <f>[2]Novembro!$J$13</f>
        <v>50.04</v>
      </c>
      <c r="K6" s="3">
        <f>[2]Novembro!$J$14</f>
        <v>30.240000000000002</v>
      </c>
      <c r="L6" s="3">
        <f>[2]Novembro!$J$15</f>
        <v>35.28</v>
      </c>
      <c r="M6" s="3">
        <f>[2]Novembro!$J$16</f>
        <v>42.12</v>
      </c>
      <c r="N6" s="3">
        <f>[2]Novembro!$J$17</f>
        <v>58.680000000000007</v>
      </c>
      <c r="O6" s="3">
        <f>[2]Novembro!$J$18</f>
        <v>40.32</v>
      </c>
      <c r="P6" s="3">
        <f>[2]Novembro!$J$19</f>
        <v>44.64</v>
      </c>
      <c r="Q6" s="3">
        <f>[2]Novembro!$J$20</f>
        <v>33.119999999999997</v>
      </c>
      <c r="R6" s="3">
        <f>[2]Novembro!$J$21</f>
        <v>26.64</v>
      </c>
      <c r="S6" s="3">
        <f>[2]Novembro!$J$22</f>
        <v>37.440000000000005</v>
      </c>
      <c r="T6" s="3">
        <f>[2]Novembro!$J$23</f>
        <v>39.96</v>
      </c>
      <c r="U6" s="3">
        <f>[2]Novembro!$J$24</f>
        <v>36</v>
      </c>
      <c r="V6" s="3">
        <f>[2]Novembro!$J$25</f>
        <v>70.56</v>
      </c>
      <c r="W6" s="3">
        <f>[2]Novembro!$J$26</f>
        <v>35.64</v>
      </c>
      <c r="X6" s="3">
        <f>[2]Novembro!$J$27</f>
        <v>20.52</v>
      </c>
      <c r="Y6" s="3">
        <f>[2]Novembro!$J$28</f>
        <v>21.96</v>
      </c>
      <c r="Z6" s="3">
        <f>[2]Novembro!$J$29</f>
        <v>27</v>
      </c>
      <c r="AA6" s="3">
        <f>[2]Novembro!$J$30</f>
        <v>20.88</v>
      </c>
      <c r="AB6" s="3">
        <f>[2]Novembro!$J$31</f>
        <v>28.08</v>
      </c>
      <c r="AC6" s="3">
        <f>[2]Novembro!$J$32</f>
        <v>31.319999999999997</v>
      </c>
      <c r="AD6" s="3">
        <f>[2]Novembro!$J$33</f>
        <v>28.8</v>
      </c>
      <c r="AE6" s="3">
        <f>[2]Novembro!$J$34</f>
        <v>55.440000000000005</v>
      </c>
      <c r="AF6" s="16">
        <f t="shared" si="1"/>
        <v>70.56</v>
      </c>
      <c r="AG6" s="2"/>
    </row>
    <row r="7" spans="1:33" ht="17.100000000000001" customHeight="1" x14ac:dyDescent="0.2">
      <c r="A7" s="9" t="s">
        <v>1</v>
      </c>
      <c r="B7" s="14">
        <f>[3]Novembro!$J$5</f>
        <v>39.6</v>
      </c>
      <c r="C7" s="14">
        <f>[3]Novembro!$J$6</f>
        <v>41.76</v>
      </c>
      <c r="D7" s="14">
        <f>[3]Novembro!$J$7</f>
        <v>34.56</v>
      </c>
      <c r="E7" s="14">
        <f>[3]Novembro!$J$8</f>
        <v>35.64</v>
      </c>
      <c r="F7" s="14">
        <f>[3]Novembro!$J$9</f>
        <v>39.6</v>
      </c>
      <c r="G7" s="14">
        <f>[3]Novembro!$J$10</f>
        <v>40.32</v>
      </c>
      <c r="H7" s="14">
        <f>[3]Novembro!$J$11</f>
        <v>29.52</v>
      </c>
      <c r="I7" s="14">
        <f>[3]Novembro!$J$12</f>
        <v>23.400000000000002</v>
      </c>
      <c r="J7" s="14">
        <f>[3]Novembro!$J$13</f>
        <v>33.119999999999997</v>
      </c>
      <c r="K7" s="14">
        <f>[3]Novembro!$J$14</f>
        <v>49.32</v>
      </c>
      <c r="L7" s="14">
        <f>[3]Novembro!$J$15</f>
        <v>33.480000000000004</v>
      </c>
      <c r="M7" s="14">
        <f>[3]Novembro!$J$16</f>
        <v>33.480000000000004</v>
      </c>
      <c r="N7" s="14">
        <f>[3]Novembro!$J$17</f>
        <v>79.56</v>
      </c>
      <c r="O7" s="14">
        <f>[3]Novembro!$J$18</f>
        <v>38.519999999999996</v>
      </c>
      <c r="P7" s="14">
        <f>[3]Novembro!$J$19</f>
        <v>26.64</v>
      </c>
      <c r="Q7" s="14">
        <f>[3]Novembro!$J$20</f>
        <v>21.6</v>
      </c>
      <c r="R7" s="14">
        <f>[3]Novembro!$J$21</f>
        <v>26.28</v>
      </c>
      <c r="S7" s="14">
        <f>[3]Novembro!$J$22</f>
        <v>25.56</v>
      </c>
      <c r="T7" s="14">
        <f>[3]Novembro!$J$23</f>
        <v>27.36</v>
      </c>
      <c r="U7" s="14">
        <f>[3]Novembro!$J$24</f>
        <v>29.880000000000003</v>
      </c>
      <c r="V7" s="14">
        <f>[3]Novembro!$J$25</f>
        <v>50.4</v>
      </c>
      <c r="W7" s="14">
        <f>[3]Novembro!$J$26</f>
        <v>30.6</v>
      </c>
      <c r="X7" s="14">
        <f>[3]Novembro!$J$27</f>
        <v>25.56</v>
      </c>
      <c r="Y7" s="14">
        <f>[3]Novembro!$J$28</f>
        <v>32.4</v>
      </c>
      <c r="Z7" s="14">
        <f>[3]Novembro!$J$29</f>
        <v>30.240000000000002</v>
      </c>
      <c r="AA7" s="14">
        <f>[3]Novembro!$J$30</f>
        <v>18</v>
      </c>
      <c r="AB7" s="14">
        <f>[3]Novembro!$J$31</f>
        <v>30.240000000000002</v>
      </c>
      <c r="AC7" s="14">
        <f>[3]Novembro!$J$32</f>
        <v>30.240000000000002</v>
      </c>
      <c r="AD7" s="14">
        <f>[3]Novembro!$J$33</f>
        <v>23.040000000000003</v>
      </c>
      <c r="AE7" s="14">
        <f>[3]Novembro!$J$34</f>
        <v>36</v>
      </c>
      <c r="AF7" s="16">
        <f t="shared" si="1"/>
        <v>79.56</v>
      </c>
      <c r="AG7" s="2"/>
    </row>
    <row r="8" spans="1:33" ht="17.100000000000001" customHeight="1" x14ac:dyDescent="0.2">
      <c r="A8" s="9" t="s">
        <v>49</v>
      </c>
      <c r="B8" s="14">
        <f>[4]Novembro!$J$5</f>
        <v>31.680000000000003</v>
      </c>
      <c r="C8" s="14">
        <f>[4]Novembro!$J$6</f>
        <v>35.520000000000003</v>
      </c>
      <c r="D8" s="14">
        <f>[4]Novembro!$J$7</f>
        <v>30.72</v>
      </c>
      <c r="E8" s="14">
        <f>[4]Novembro!$J$8</f>
        <v>29.760000000000005</v>
      </c>
      <c r="F8" s="14">
        <f>[4]Novembro!$J$9</f>
        <v>48.64</v>
      </c>
      <c r="G8" s="14">
        <f>[4]Novembro!$J$10</f>
        <v>39.360000000000007</v>
      </c>
      <c r="H8" s="14">
        <f>[4]Novembro!$J$11</f>
        <v>18.559999999999999</v>
      </c>
      <c r="I8" s="14">
        <f>[4]Novembro!$J$12</f>
        <v>26.560000000000002</v>
      </c>
      <c r="J8" s="14">
        <f>[4]Novembro!$J$13</f>
        <v>33.6</v>
      </c>
      <c r="K8" s="14">
        <f>[4]Novembro!$J$14</f>
        <v>53.120000000000005</v>
      </c>
      <c r="L8" s="14">
        <f>[4]Novembro!$J$15</f>
        <v>46.080000000000005</v>
      </c>
      <c r="M8" s="14">
        <f>[4]Novembro!$J$16</f>
        <v>24</v>
      </c>
      <c r="N8" s="14">
        <f>[4]Novembro!$J$17</f>
        <v>56.64</v>
      </c>
      <c r="O8" s="14">
        <f>[4]Novembro!$J$18</f>
        <v>45.760000000000005</v>
      </c>
      <c r="P8" s="14">
        <f>[4]Novembro!$J$19</f>
        <v>37.760000000000005</v>
      </c>
      <c r="Q8" s="14">
        <f>[4]Novembro!$J$20</f>
        <v>23.36</v>
      </c>
      <c r="R8" s="14">
        <f>[4]Novembro!$J$21</f>
        <v>19.52</v>
      </c>
      <c r="S8" s="14">
        <f>[4]Novembro!$J$22</f>
        <v>19.840000000000003</v>
      </c>
      <c r="T8" s="14">
        <f>[4]Novembro!$J$23</f>
        <v>28.480000000000004</v>
      </c>
      <c r="U8" s="14">
        <f>[4]Novembro!$J$24</f>
        <v>32.64</v>
      </c>
      <c r="V8" s="14">
        <f>[4]Novembro!$J$25</f>
        <v>60.800000000000004</v>
      </c>
      <c r="W8" s="14">
        <f>[4]Novembro!$J$26</f>
        <v>30.080000000000002</v>
      </c>
      <c r="X8" s="14">
        <f>[4]Novembro!$J$27</f>
        <v>16.32</v>
      </c>
      <c r="Y8" s="14">
        <f>[4]Novembro!$J$28</f>
        <v>23.680000000000003</v>
      </c>
      <c r="Z8" s="14">
        <f>[4]Novembro!$J$29</f>
        <v>24</v>
      </c>
      <c r="AA8" s="14">
        <f>[4]Novembro!$J$30</f>
        <v>19.52</v>
      </c>
      <c r="AB8" s="14">
        <f>[4]Novembro!$J$31</f>
        <v>22.080000000000002</v>
      </c>
      <c r="AC8" s="14">
        <f>[4]Novembro!$J$32</f>
        <v>24</v>
      </c>
      <c r="AD8" s="14">
        <f>[4]Novembro!$J$33</f>
        <v>24.64</v>
      </c>
      <c r="AE8" s="14">
        <f>[4]Novembro!$J$34</f>
        <v>38.72</v>
      </c>
      <c r="AF8" s="16">
        <f t="shared" si="1"/>
        <v>60.800000000000004</v>
      </c>
      <c r="AG8" s="2"/>
    </row>
    <row r="9" spans="1:33" ht="17.100000000000001" customHeight="1" x14ac:dyDescent="0.2">
      <c r="A9" s="9" t="s">
        <v>2</v>
      </c>
      <c r="B9" s="3">
        <f>[5]Novembro!$J$5</f>
        <v>52.2</v>
      </c>
      <c r="C9" s="3">
        <f>[5]Novembro!$J$6</f>
        <v>62.639999999999993</v>
      </c>
      <c r="D9" s="3">
        <f>[5]Novembro!$J$7</f>
        <v>56.16</v>
      </c>
      <c r="E9" s="3">
        <f>[5]Novembro!$J$8</f>
        <v>43.2</v>
      </c>
      <c r="F9" s="3">
        <f>[5]Novembro!$J$9</f>
        <v>32.04</v>
      </c>
      <c r="G9" s="3">
        <f>[5]Novembro!$J$10</f>
        <v>43.92</v>
      </c>
      <c r="H9" s="3">
        <f>[5]Novembro!$J$11</f>
        <v>36</v>
      </c>
      <c r="I9" s="3">
        <f>[5]Novembro!$J$12</f>
        <v>33.119999999999997</v>
      </c>
      <c r="J9" s="3">
        <f>[5]Novembro!$J$13</f>
        <v>31.680000000000003</v>
      </c>
      <c r="K9" s="3">
        <f>[5]Novembro!$J$14</f>
        <v>36.72</v>
      </c>
      <c r="L9" s="3">
        <f>[5]Novembro!$J$15</f>
        <v>29.880000000000003</v>
      </c>
      <c r="M9" s="3">
        <f>[5]Novembro!$J$16</f>
        <v>34.56</v>
      </c>
      <c r="N9" s="3">
        <f>[5]Novembro!$J$17</f>
        <v>47.519999999999996</v>
      </c>
      <c r="O9" s="3">
        <f>[5]Novembro!$J$18</f>
        <v>55.080000000000005</v>
      </c>
      <c r="P9" s="3">
        <f>[5]Novembro!$J$19</f>
        <v>32.04</v>
      </c>
      <c r="Q9" s="3">
        <f>[5]Novembro!$J$20</f>
        <v>31.680000000000003</v>
      </c>
      <c r="R9" s="3">
        <f>[5]Novembro!$J$21</f>
        <v>47.16</v>
      </c>
      <c r="S9" s="3">
        <f>[5]Novembro!$J$22</f>
        <v>43.92</v>
      </c>
      <c r="T9" s="3">
        <f>[5]Novembro!$J$23</f>
        <v>52.56</v>
      </c>
      <c r="U9" s="3">
        <f>[5]Novembro!$J$24</f>
        <v>43.92</v>
      </c>
      <c r="V9" s="3">
        <f>[5]Novembro!$J$25</f>
        <v>61.560000000000009</v>
      </c>
      <c r="W9" s="3">
        <f>[5]Novembro!$J$26</f>
        <v>53.28</v>
      </c>
      <c r="X9" s="3">
        <f>[5]Novembro!$J$27</f>
        <v>25.92</v>
      </c>
      <c r="Y9" s="3">
        <f>[5]Novembro!$J$28</f>
        <v>30.240000000000002</v>
      </c>
      <c r="Z9" s="3">
        <f>[5]Novembro!$J$29</f>
        <v>30.240000000000002</v>
      </c>
      <c r="AA9" s="3">
        <f>[5]Novembro!$J$30</f>
        <v>24.12</v>
      </c>
      <c r="AB9" s="3">
        <f>[5]Novembro!$J$31</f>
        <v>26.28</v>
      </c>
      <c r="AC9" s="3">
        <f>[5]Novembro!$J$32</f>
        <v>48.6</v>
      </c>
      <c r="AD9" s="3">
        <f>[5]Novembro!$J$33</f>
        <v>33.119999999999997</v>
      </c>
      <c r="AE9" s="3">
        <f>[5]Novembro!$J$34</f>
        <v>32.04</v>
      </c>
      <c r="AF9" s="16">
        <f t="shared" si="1"/>
        <v>62.639999999999993</v>
      </c>
      <c r="AG9" s="2"/>
    </row>
    <row r="10" spans="1:33" ht="17.100000000000001" customHeight="1" x14ac:dyDescent="0.2">
      <c r="A10" s="9" t="s">
        <v>3</v>
      </c>
      <c r="B10" s="3">
        <f>[6]Novembro!$J$5</f>
        <v>34.200000000000003</v>
      </c>
      <c r="C10" s="3">
        <f>[6]Novembro!$J$6</f>
        <v>32.4</v>
      </c>
      <c r="D10" s="3">
        <f>[6]Novembro!$J$7</f>
        <v>27.720000000000002</v>
      </c>
      <c r="E10" s="3">
        <f>[6]Novembro!$J$8</f>
        <v>25.2</v>
      </c>
      <c r="F10" s="3">
        <f>[6]Novembro!$J$9</f>
        <v>43.56</v>
      </c>
      <c r="G10" s="3">
        <f>[6]Novembro!$J$10</f>
        <v>37.800000000000004</v>
      </c>
      <c r="H10" s="3">
        <f>[6]Novembro!$J$11</f>
        <v>23.040000000000003</v>
      </c>
      <c r="I10" s="3">
        <f>[6]Novembro!$J$12</f>
        <v>28.08</v>
      </c>
      <c r="J10" s="3">
        <f>[6]Novembro!$J$13</f>
        <v>37.440000000000005</v>
      </c>
      <c r="K10" s="3">
        <f>[6]Novembro!$J$14</f>
        <v>31.319999999999997</v>
      </c>
      <c r="L10" s="3">
        <f>[6]Novembro!$J$15</f>
        <v>28.44</v>
      </c>
      <c r="M10" s="3">
        <f>[6]Novembro!$J$16</f>
        <v>22.32</v>
      </c>
      <c r="N10" s="3">
        <f>[6]Novembro!$J$17</f>
        <v>47.88</v>
      </c>
      <c r="O10" s="3">
        <f>[6]Novembro!$J$18</f>
        <v>65.52</v>
      </c>
      <c r="P10" s="3">
        <f>[6]Novembro!$J$19</f>
        <v>35.64</v>
      </c>
      <c r="Q10" s="3">
        <f>[6]Novembro!$J$20</f>
        <v>27.36</v>
      </c>
      <c r="R10" s="3">
        <f>[6]Novembro!$J$21</f>
        <v>24.48</v>
      </c>
      <c r="S10" s="3">
        <f>[6]Novembro!$J$22</f>
        <v>24.12</v>
      </c>
      <c r="T10" s="3">
        <f>[6]Novembro!$J$23</f>
        <v>27.36</v>
      </c>
      <c r="U10" s="3">
        <f>[6]Novembro!$J$24</f>
        <v>21.96</v>
      </c>
      <c r="V10" s="3">
        <f>[6]Novembro!$J$25</f>
        <v>55.440000000000005</v>
      </c>
      <c r="W10" s="3">
        <f>[6]Novembro!$J$26</f>
        <v>46.080000000000005</v>
      </c>
      <c r="X10" s="3">
        <f>[6]Novembro!$J$27</f>
        <v>25.2</v>
      </c>
      <c r="Y10" s="3">
        <f>[6]Novembro!$J$28</f>
        <v>29.880000000000003</v>
      </c>
      <c r="Z10" s="3">
        <f>[6]Novembro!$J$29</f>
        <v>26.28</v>
      </c>
      <c r="AA10" s="3">
        <f>[6]Novembro!$J$30</f>
        <v>20.88</v>
      </c>
      <c r="AB10" s="3">
        <f>[6]Novembro!$J$31</f>
        <v>25.2</v>
      </c>
      <c r="AC10" s="3">
        <f>[6]Novembro!$J$32</f>
        <v>30.6</v>
      </c>
      <c r="AD10" s="3">
        <f>[6]Novembro!$J$33</f>
        <v>46.440000000000005</v>
      </c>
      <c r="AE10" s="3">
        <f>[6]Novembro!$J$34</f>
        <v>41.76</v>
      </c>
      <c r="AF10" s="16">
        <f t="shared" si="1"/>
        <v>65.52</v>
      </c>
      <c r="AG10" s="2"/>
    </row>
    <row r="11" spans="1:33" ht="17.100000000000001" customHeight="1" x14ac:dyDescent="0.2">
      <c r="A11" s="9" t="s">
        <v>4</v>
      </c>
      <c r="B11" s="3">
        <f>[7]Novembro!$J$5</f>
        <v>32.76</v>
      </c>
      <c r="C11" s="3">
        <f>[7]Novembro!$J$6</f>
        <v>36.72</v>
      </c>
      <c r="D11" s="3">
        <f>[7]Novembro!$J$7</f>
        <v>38.519999999999996</v>
      </c>
      <c r="E11" s="3">
        <f>[7]Novembro!$J$8</f>
        <v>35.64</v>
      </c>
      <c r="F11" s="3">
        <f>[7]Novembro!$J$9</f>
        <v>47.16</v>
      </c>
      <c r="G11" s="3">
        <f>[7]Novembro!$J$10</f>
        <v>47.88</v>
      </c>
      <c r="H11" s="3">
        <f>[7]Novembro!$J$11</f>
        <v>32.4</v>
      </c>
      <c r="I11" s="3">
        <f>[7]Novembro!$J$12</f>
        <v>35.28</v>
      </c>
      <c r="J11" s="3">
        <f>[7]Novembro!$J$13</f>
        <v>37.440000000000005</v>
      </c>
      <c r="K11" s="3">
        <f>[7]Novembro!$J$14</f>
        <v>44.64</v>
      </c>
      <c r="L11" s="3">
        <f>[7]Novembro!$J$15</f>
        <v>56.519999999999996</v>
      </c>
      <c r="M11" s="3">
        <f>[7]Novembro!$J$16</f>
        <v>31.680000000000003</v>
      </c>
      <c r="N11" s="3">
        <f>[7]Novembro!$J$17</f>
        <v>57.6</v>
      </c>
      <c r="O11" s="3">
        <f>[7]Novembro!$J$18</f>
        <v>56.519999999999996</v>
      </c>
      <c r="P11" s="3">
        <f>[7]Novembro!$J$19</f>
        <v>36</v>
      </c>
      <c r="Q11" s="3">
        <f>[7]Novembro!$J$20</f>
        <v>27.36</v>
      </c>
      <c r="R11" s="3">
        <f>[7]Novembro!$J$21</f>
        <v>24.48</v>
      </c>
      <c r="S11" s="3">
        <f>[7]Novembro!$J$22</f>
        <v>30.96</v>
      </c>
      <c r="T11" s="3">
        <f>[7]Novembro!$J$23</f>
        <v>30.96</v>
      </c>
      <c r="U11" s="3">
        <f>[7]Novembro!$J$24</f>
        <v>27.720000000000002</v>
      </c>
      <c r="V11" s="3">
        <f>[7]Novembro!$J$25</f>
        <v>46.440000000000005</v>
      </c>
      <c r="W11" s="3">
        <f>[7]Novembro!$J$26</f>
        <v>51.84</v>
      </c>
      <c r="X11" s="3">
        <f>[7]Novembro!$J$27</f>
        <v>42.84</v>
      </c>
      <c r="Y11" s="3">
        <f>[7]Novembro!$J$28</f>
        <v>38.519999999999996</v>
      </c>
      <c r="Z11" s="3">
        <f>[7]Novembro!$J$29</f>
        <v>27.720000000000002</v>
      </c>
      <c r="AA11" s="3">
        <f>[7]Novembro!$J$30</f>
        <v>27.36</v>
      </c>
      <c r="AB11" s="3">
        <f>[7]Novembro!$J$31</f>
        <v>44.28</v>
      </c>
      <c r="AC11" s="3">
        <f>[7]Novembro!$J$32</f>
        <v>29.880000000000003</v>
      </c>
      <c r="AD11" s="3">
        <f>[7]Novembro!$J$33</f>
        <v>31.680000000000003</v>
      </c>
      <c r="AE11" s="3">
        <f>[7]Novembro!$J$34</f>
        <v>51.480000000000004</v>
      </c>
      <c r="AF11" s="16">
        <f t="shared" ref="AF11:AF29" si="2">MAX(B11:AE11)</f>
        <v>57.6</v>
      </c>
      <c r="AG11" s="2"/>
    </row>
    <row r="12" spans="1:33" ht="17.100000000000001" customHeight="1" x14ac:dyDescent="0.2">
      <c r="A12" s="9" t="s">
        <v>5</v>
      </c>
      <c r="B12" s="3">
        <f>[8]Novembro!$J$5</f>
        <v>34.200000000000003</v>
      </c>
      <c r="C12" s="3">
        <f>[8]Novembro!$J$6</f>
        <v>39.24</v>
      </c>
      <c r="D12" s="3">
        <f>[8]Novembro!$J$7</f>
        <v>37.800000000000004</v>
      </c>
      <c r="E12" s="3">
        <f>[8]Novembro!$J$8</f>
        <v>34.92</v>
      </c>
      <c r="F12" s="3">
        <f>[8]Novembro!$J$9</f>
        <v>33.840000000000003</v>
      </c>
      <c r="G12" s="3">
        <f>[8]Novembro!$J$10</f>
        <v>34.200000000000003</v>
      </c>
      <c r="H12" s="3">
        <f>[8]Novembro!$J$11</f>
        <v>28.8</v>
      </c>
      <c r="I12" s="3">
        <f>[8]Novembro!$J$12</f>
        <v>31.319999999999997</v>
      </c>
      <c r="J12" s="3">
        <f>[8]Novembro!$J$13</f>
        <v>37.440000000000005</v>
      </c>
      <c r="K12" s="3">
        <f>[8]Novembro!$J$14</f>
        <v>77.400000000000006</v>
      </c>
      <c r="L12" s="3">
        <f>[8]Novembro!$J$15</f>
        <v>55.440000000000005</v>
      </c>
      <c r="M12" s="3">
        <f>[8]Novembro!$J$16</f>
        <v>27</v>
      </c>
      <c r="N12" s="3">
        <f>[8]Novembro!$J$17</f>
        <v>62.639999999999993</v>
      </c>
      <c r="O12" s="3">
        <f>[8]Novembro!$J$18</f>
        <v>49.32</v>
      </c>
      <c r="P12" s="3">
        <f>[8]Novembro!$J$19</f>
        <v>35.28</v>
      </c>
      <c r="Q12" s="3">
        <f>[8]Novembro!$J$20</f>
        <v>45.36</v>
      </c>
      <c r="R12" s="3">
        <f>[8]Novembro!$J$21</f>
        <v>24.48</v>
      </c>
      <c r="S12" s="3">
        <f>[8]Novembro!$J$22</f>
        <v>29.16</v>
      </c>
      <c r="T12" s="3">
        <f>[8]Novembro!$J$23</f>
        <v>37.800000000000004</v>
      </c>
      <c r="U12" s="3">
        <f>[8]Novembro!$J$24</f>
        <v>37.080000000000005</v>
      </c>
      <c r="V12" s="3">
        <f>[8]Novembro!$J$25</f>
        <v>59.04</v>
      </c>
      <c r="W12" s="3">
        <f>[8]Novembro!$J$26</f>
        <v>49.680000000000007</v>
      </c>
      <c r="X12" s="3">
        <f>[8]Novembro!$J$27</f>
        <v>23.400000000000002</v>
      </c>
      <c r="Y12" s="3">
        <f>[8]Novembro!$J$28</f>
        <v>25.92</v>
      </c>
      <c r="Z12" s="3">
        <f>[8]Novembro!$J$29</f>
        <v>51.84</v>
      </c>
      <c r="AA12" s="3">
        <f>[8]Novembro!$J$30</f>
        <v>51.12</v>
      </c>
      <c r="AB12" s="3">
        <f>[8]Novembro!$J$31</f>
        <v>22.32</v>
      </c>
      <c r="AC12" s="3">
        <f>[8]Novembro!$J$32</f>
        <v>38.880000000000003</v>
      </c>
      <c r="AD12" s="3">
        <f>[8]Novembro!$J$33</f>
        <v>36.36</v>
      </c>
      <c r="AE12" s="3">
        <f>[8]Novembro!$J$34</f>
        <v>41.04</v>
      </c>
      <c r="AF12" s="16">
        <f t="shared" si="2"/>
        <v>77.400000000000006</v>
      </c>
      <c r="AG12" s="2"/>
    </row>
    <row r="13" spans="1:33" ht="17.100000000000001" customHeight="1" x14ac:dyDescent="0.2">
      <c r="A13" s="9" t="s">
        <v>6</v>
      </c>
      <c r="B13" s="3">
        <f>[9]Novembro!$J$5</f>
        <v>32.76</v>
      </c>
      <c r="C13" s="3">
        <f>[9]Novembro!$J$6</f>
        <v>30.240000000000002</v>
      </c>
      <c r="D13" s="3">
        <f>[9]Novembro!$J$7</f>
        <v>22.32</v>
      </c>
      <c r="E13" s="3">
        <f>[9]Novembro!$J$8</f>
        <v>27.36</v>
      </c>
      <c r="F13" s="3">
        <f>[9]Novembro!$J$9</f>
        <v>30.96</v>
      </c>
      <c r="G13" s="3">
        <f>[9]Novembro!$J$10</f>
        <v>43.56</v>
      </c>
      <c r="H13" s="3">
        <f>[9]Novembro!$J$11</f>
        <v>29.52</v>
      </c>
      <c r="I13" s="3">
        <f>[9]Novembro!$J$12</f>
        <v>29.880000000000003</v>
      </c>
      <c r="J13" s="3">
        <f>[9]Novembro!$J$13</f>
        <v>27.720000000000002</v>
      </c>
      <c r="K13" s="3">
        <f>[9]Novembro!$J$14</f>
        <v>21.240000000000002</v>
      </c>
      <c r="L13" s="3">
        <f>[9]Novembro!$J$15</f>
        <v>20.16</v>
      </c>
      <c r="M13" s="3">
        <f>[9]Novembro!$J$16</f>
        <v>46.440000000000005</v>
      </c>
      <c r="N13" s="3">
        <f>[9]Novembro!$J$17</f>
        <v>35.64</v>
      </c>
      <c r="O13" s="3">
        <f>[9]Novembro!$J$18</f>
        <v>72.360000000000014</v>
      </c>
      <c r="P13" s="3">
        <f>[9]Novembro!$J$19</f>
        <v>25.92</v>
      </c>
      <c r="Q13" s="3">
        <f>[9]Novembro!$J$20</f>
        <v>13.68</v>
      </c>
      <c r="R13" s="3">
        <f>[9]Novembro!$J$21</f>
        <v>20.52</v>
      </c>
      <c r="S13" s="3">
        <f>[9]Novembro!$J$22</f>
        <v>25.2</v>
      </c>
      <c r="T13" s="3">
        <f>[9]Novembro!$J$23</f>
        <v>21.6</v>
      </c>
      <c r="U13" s="3">
        <f>[9]Novembro!$J$24</f>
        <v>30.6</v>
      </c>
      <c r="V13" s="3">
        <f>[9]Novembro!$J$25</f>
        <v>36.72</v>
      </c>
      <c r="W13" s="3">
        <f>[9]Novembro!$J$26</f>
        <v>40.680000000000007</v>
      </c>
      <c r="X13" s="3">
        <f>[9]Novembro!$J$27</f>
        <v>20.52</v>
      </c>
      <c r="Y13" s="3">
        <f>[9]Novembro!$J$28</f>
        <v>25.2</v>
      </c>
      <c r="Z13" s="3">
        <f>[9]Novembro!$J$29</f>
        <v>21.240000000000002</v>
      </c>
      <c r="AA13" s="3">
        <f>[9]Novembro!$J$30</f>
        <v>24.840000000000003</v>
      </c>
      <c r="AB13" s="3">
        <f>[9]Novembro!$J$31</f>
        <v>20.52</v>
      </c>
      <c r="AC13" s="3">
        <f>[9]Novembro!$J$32</f>
        <v>36.72</v>
      </c>
      <c r="AD13" s="3">
        <f>[9]Novembro!$J$33</f>
        <v>32.76</v>
      </c>
      <c r="AE13" s="3">
        <f>[9]Novembro!$J$34</f>
        <v>32.04</v>
      </c>
      <c r="AF13" s="16">
        <f t="shared" si="2"/>
        <v>72.360000000000014</v>
      </c>
      <c r="AG13" s="2"/>
    </row>
    <row r="14" spans="1:33" ht="17.100000000000001" customHeight="1" x14ac:dyDescent="0.2">
      <c r="A14" s="9" t="s">
        <v>7</v>
      </c>
      <c r="B14" s="3">
        <f>[10]Novembro!$J$5</f>
        <v>47.88</v>
      </c>
      <c r="C14" s="3">
        <f>[10]Novembro!$J$6</f>
        <v>47.88</v>
      </c>
      <c r="D14" s="3">
        <f>[10]Novembro!$J$7</f>
        <v>42.84</v>
      </c>
      <c r="E14" s="3">
        <f>[10]Novembro!$J$8</f>
        <v>40.680000000000007</v>
      </c>
      <c r="F14" s="3">
        <f>[10]Novembro!$J$9</f>
        <v>45.72</v>
      </c>
      <c r="G14" s="3">
        <f>[10]Novembro!$J$10</f>
        <v>38.519999999999996</v>
      </c>
      <c r="H14" s="3">
        <f>[10]Novembro!$J$11</f>
        <v>25.92</v>
      </c>
      <c r="I14" s="3">
        <f>[10]Novembro!$J$12</f>
        <v>34.200000000000003</v>
      </c>
      <c r="J14" s="3">
        <f>[10]Novembro!$J$13</f>
        <v>44.28</v>
      </c>
      <c r="K14" s="3">
        <f>[10]Novembro!$J$14</f>
        <v>53.64</v>
      </c>
      <c r="L14" s="3">
        <f>[10]Novembro!$J$15</f>
        <v>24.840000000000003</v>
      </c>
      <c r="M14" s="3">
        <f>[10]Novembro!$J$16</f>
        <v>33.119999999999997</v>
      </c>
      <c r="N14" s="3">
        <f>[10]Novembro!$J$17</f>
        <v>52.92</v>
      </c>
      <c r="O14" s="3">
        <f>[10]Novembro!$J$18</f>
        <v>42.480000000000004</v>
      </c>
      <c r="P14" s="3">
        <f>[10]Novembro!$J$19</f>
        <v>40.680000000000007</v>
      </c>
      <c r="Q14" s="3">
        <f>[10]Novembro!$J$20</f>
        <v>28.44</v>
      </c>
      <c r="R14" s="3">
        <f>[10]Novembro!$J$21</f>
        <v>25.2</v>
      </c>
      <c r="S14" s="3">
        <f>[10]Novembro!$J$22</f>
        <v>39.24</v>
      </c>
      <c r="T14" s="3">
        <f>[10]Novembro!$J$23</f>
        <v>41.4</v>
      </c>
      <c r="U14" s="3">
        <f>[10]Novembro!$J$24</f>
        <v>37.440000000000005</v>
      </c>
      <c r="V14" s="3">
        <f>[10]Novembro!$J$25</f>
        <v>60.480000000000004</v>
      </c>
      <c r="W14" s="3">
        <f>[10]Novembro!$J$26</f>
        <v>34.56</v>
      </c>
      <c r="X14" s="3">
        <f>[10]Novembro!$J$27</f>
        <v>28.08</v>
      </c>
      <c r="Y14" s="3">
        <f>[10]Novembro!$J$28</f>
        <v>22.68</v>
      </c>
      <c r="Z14" s="3">
        <f>[10]Novembro!$J$29</f>
        <v>24.840000000000003</v>
      </c>
      <c r="AA14" s="3">
        <f>[10]Novembro!$J$30</f>
        <v>24.48</v>
      </c>
      <c r="AB14" s="3">
        <f>[10]Novembro!$J$31</f>
        <v>41.04</v>
      </c>
      <c r="AC14" s="3">
        <f>[10]Novembro!$J$32</f>
        <v>32.4</v>
      </c>
      <c r="AD14" s="3">
        <f>[10]Novembro!$J$33</f>
        <v>29.52</v>
      </c>
      <c r="AE14" s="3">
        <f>[10]Novembro!$J$34</f>
        <v>57.960000000000008</v>
      </c>
      <c r="AF14" s="16">
        <f t="shared" si="2"/>
        <v>60.480000000000004</v>
      </c>
      <c r="AG14" s="2"/>
    </row>
    <row r="15" spans="1:33" ht="17.100000000000001" customHeight="1" x14ac:dyDescent="0.2">
      <c r="A15" s="9" t="s">
        <v>8</v>
      </c>
      <c r="B15" s="3">
        <f>[11]Novembro!$J$5</f>
        <v>38.159999999999997</v>
      </c>
      <c r="C15" s="3">
        <f>[11]Novembro!$J$6</f>
        <v>44.28</v>
      </c>
      <c r="D15" s="3">
        <f>[11]Novembro!$J$7</f>
        <v>37.080000000000005</v>
      </c>
      <c r="E15" s="3">
        <f>[11]Novembro!$J$8</f>
        <v>40.32</v>
      </c>
      <c r="F15" s="3">
        <f>[11]Novembro!$J$9</f>
        <v>62.639999999999993</v>
      </c>
      <c r="G15" s="3">
        <f>[11]Novembro!$J$10</f>
        <v>37.800000000000004</v>
      </c>
      <c r="H15" s="3">
        <f>[11]Novembro!$J$11</f>
        <v>29.880000000000003</v>
      </c>
      <c r="I15" s="3">
        <f>[11]Novembro!$J$12</f>
        <v>33.480000000000004</v>
      </c>
      <c r="J15" s="3">
        <f>[11]Novembro!$J$13</f>
        <v>42.12</v>
      </c>
      <c r="K15" s="3">
        <f>[11]Novembro!$J$14</f>
        <v>32.76</v>
      </c>
      <c r="L15" s="3">
        <f>[11]Novembro!$J$15</f>
        <v>29.880000000000003</v>
      </c>
      <c r="M15" s="3">
        <f>[11]Novembro!$J$16</f>
        <v>51.84</v>
      </c>
      <c r="N15" s="3">
        <f>[11]Novembro!$J$17</f>
        <v>59.760000000000005</v>
      </c>
      <c r="O15" s="3">
        <f>[11]Novembro!$J$18</f>
        <v>52.92</v>
      </c>
      <c r="P15" s="3">
        <f>[11]Novembro!$J$19</f>
        <v>36.72</v>
      </c>
      <c r="Q15" s="3">
        <f>[11]Novembro!$J$20</f>
        <v>30.96</v>
      </c>
      <c r="R15" s="3">
        <f>[11]Novembro!$J$21</f>
        <v>33.480000000000004</v>
      </c>
      <c r="S15" s="3">
        <f>[11]Novembro!$J$22</f>
        <v>41.76</v>
      </c>
      <c r="T15" s="3">
        <f>[11]Novembro!$J$23</f>
        <v>49.680000000000007</v>
      </c>
      <c r="U15" s="3">
        <f>[11]Novembro!$J$24</f>
        <v>41.4</v>
      </c>
      <c r="V15" s="3">
        <f>[11]Novembro!$J$25</f>
        <v>48.24</v>
      </c>
      <c r="W15" s="3">
        <f>[11]Novembro!$J$26</f>
        <v>36</v>
      </c>
      <c r="X15" s="3">
        <f>[11]Novembro!$J$27</f>
        <v>22.32</v>
      </c>
      <c r="Y15" s="3">
        <f>[11]Novembro!$J$28</f>
        <v>20.88</v>
      </c>
      <c r="Z15" s="3">
        <f>[11]Novembro!$J$29</f>
        <v>30.6</v>
      </c>
      <c r="AA15" s="3">
        <f>[11]Novembro!$J$30</f>
        <v>24.12</v>
      </c>
      <c r="AB15" s="3">
        <f>[11]Novembro!$J$31</f>
        <v>40.680000000000007</v>
      </c>
      <c r="AC15" s="3">
        <f>[11]Novembro!$J$32</f>
        <v>34.92</v>
      </c>
      <c r="AD15" s="3">
        <f>[11]Novembro!$J$33</f>
        <v>32.76</v>
      </c>
      <c r="AE15" s="3">
        <f>[11]Novembro!$J$34</f>
        <v>77.400000000000006</v>
      </c>
      <c r="AF15" s="16">
        <f t="shared" si="2"/>
        <v>77.400000000000006</v>
      </c>
      <c r="AG15" s="2"/>
    </row>
    <row r="16" spans="1:33" ht="17.100000000000001" customHeight="1" x14ac:dyDescent="0.2">
      <c r="A16" s="9" t="s">
        <v>9</v>
      </c>
      <c r="B16" s="3">
        <f>[12]Novembro!$J$5</f>
        <v>46.440000000000005</v>
      </c>
      <c r="C16" s="3">
        <f>[12]Novembro!$J$6</f>
        <v>47.88</v>
      </c>
      <c r="D16" s="3">
        <f>[12]Novembro!$J$7</f>
        <v>37.080000000000005</v>
      </c>
      <c r="E16" s="3">
        <f>[12]Novembro!$J$8</f>
        <v>37.800000000000004</v>
      </c>
      <c r="F16" s="3">
        <f>[12]Novembro!$J$9</f>
        <v>41.04</v>
      </c>
      <c r="G16" s="3">
        <f>[12]Novembro!$J$10</f>
        <v>51.480000000000004</v>
      </c>
      <c r="H16" s="3">
        <f>[12]Novembro!$J$11</f>
        <v>24.840000000000003</v>
      </c>
      <c r="I16" s="3">
        <f>[12]Novembro!$J$12</f>
        <v>34.92</v>
      </c>
      <c r="J16" s="3">
        <f>[12]Novembro!$J$13</f>
        <v>44.28</v>
      </c>
      <c r="K16" s="3">
        <f>[12]Novembro!$J$14</f>
        <v>34.92</v>
      </c>
      <c r="L16" s="3">
        <f>[12]Novembro!$J$15</f>
        <v>26.64</v>
      </c>
      <c r="M16" s="3">
        <f>[12]Novembro!$J$16</f>
        <v>33.119999999999997</v>
      </c>
      <c r="N16" s="3">
        <f>[12]Novembro!$J$17</f>
        <v>53.28</v>
      </c>
      <c r="O16" s="3">
        <f>[12]Novembro!$J$18</f>
        <v>60.480000000000004</v>
      </c>
      <c r="P16" s="3">
        <f>[12]Novembro!$J$19</f>
        <v>39.96</v>
      </c>
      <c r="Q16" s="3">
        <f>[12]Novembro!$J$20</f>
        <v>29.16</v>
      </c>
      <c r="R16" s="3">
        <f>[12]Novembro!$J$21</f>
        <v>36</v>
      </c>
      <c r="S16" s="3">
        <f>[12]Novembro!$J$22</f>
        <v>34.56</v>
      </c>
      <c r="T16" s="3">
        <f>[12]Novembro!$J$23</f>
        <v>41.76</v>
      </c>
      <c r="U16" s="3">
        <f>[12]Novembro!$J$24</f>
        <v>35.64</v>
      </c>
      <c r="V16" s="3">
        <f>[12]Novembro!$J$25</f>
        <v>48.24</v>
      </c>
      <c r="W16" s="3">
        <f>[12]Novembro!$J$26</f>
        <v>36</v>
      </c>
      <c r="X16" s="3">
        <f>[12]Novembro!$J$27</f>
        <v>20.16</v>
      </c>
      <c r="Y16" s="3">
        <f>[12]Novembro!$J$28</f>
        <v>24.12</v>
      </c>
      <c r="Z16" s="3">
        <f>[12]Novembro!$J$29</f>
        <v>28.08</v>
      </c>
      <c r="AA16" s="3">
        <f>[12]Novembro!$J$30</f>
        <v>22.32</v>
      </c>
      <c r="AB16" s="3">
        <f>[12]Novembro!$J$31</f>
        <v>37.800000000000004</v>
      </c>
      <c r="AC16" s="3">
        <f>[12]Novembro!$J$32</f>
        <v>32.4</v>
      </c>
      <c r="AD16" s="3">
        <f>[12]Novembro!$J$33</f>
        <v>31.680000000000003</v>
      </c>
      <c r="AE16" s="3">
        <f>[12]Novembro!$J$34</f>
        <v>64.44</v>
      </c>
      <c r="AF16" s="16">
        <f t="shared" si="2"/>
        <v>64.44</v>
      </c>
      <c r="AG16" s="2"/>
    </row>
    <row r="17" spans="1:33" ht="17.100000000000001" customHeight="1" x14ac:dyDescent="0.2">
      <c r="A17" s="9" t="s">
        <v>50</v>
      </c>
      <c r="B17" s="3">
        <f>[13]Novembro!$J$5</f>
        <v>33.480000000000004</v>
      </c>
      <c r="C17" s="3">
        <f>[13]Novembro!$J$6</f>
        <v>40.32</v>
      </c>
      <c r="D17" s="3">
        <f>[13]Novembro!$J$7</f>
        <v>28.44</v>
      </c>
      <c r="E17" s="3">
        <f>[13]Novembro!$J$8</f>
        <v>33.840000000000003</v>
      </c>
      <c r="F17" s="3">
        <f>[13]Novembro!$J$9</f>
        <v>47.519999999999996</v>
      </c>
      <c r="G17" s="3">
        <f>[13]Novembro!$J$10</f>
        <v>42.84</v>
      </c>
      <c r="H17" s="3">
        <f>[13]Novembro!$J$11</f>
        <v>31.680000000000003</v>
      </c>
      <c r="I17" s="3">
        <f>[13]Novembro!$J$12</f>
        <v>30.96</v>
      </c>
      <c r="J17" s="3">
        <f>[13]Novembro!$J$13</f>
        <v>41.76</v>
      </c>
      <c r="K17" s="3">
        <f>[13]Novembro!$J$14</f>
        <v>59.04</v>
      </c>
      <c r="L17" s="3">
        <f>[13]Novembro!$J$15</f>
        <v>36</v>
      </c>
      <c r="M17" s="3">
        <f>[13]Novembro!$J$16</f>
        <v>30.240000000000002</v>
      </c>
      <c r="N17" s="3">
        <f>[13]Novembro!$J$17</f>
        <v>49.680000000000007</v>
      </c>
      <c r="O17" s="3">
        <f>[13]Novembro!$J$18</f>
        <v>39.6</v>
      </c>
      <c r="P17" s="3">
        <f>[13]Novembro!$J$19</f>
        <v>37.080000000000005</v>
      </c>
      <c r="Q17" s="3">
        <f>[13]Novembro!$J$20</f>
        <v>21.96</v>
      </c>
      <c r="R17" s="3">
        <f>[13]Novembro!$J$21</f>
        <v>21.6</v>
      </c>
      <c r="S17" s="3">
        <f>[13]Novembro!$J$22</f>
        <v>27.720000000000002</v>
      </c>
      <c r="T17" s="3">
        <f>[13]Novembro!$J$23</f>
        <v>26.64</v>
      </c>
      <c r="U17" s="3">
        <f>[13]Novembro!$J$24</f>
        <v>32.04</v>
      </c>
      <c r="V17" s="3">
        <f>[13]Novembro!$J$25</f>
        <v>53.64</v>
      </c>
      <c r="W17" s="3">
        <f>[13]Novembro!$J$26</f>
        <v>34.56</v>
      </c>
      <c r="X17" s="3">
        <f>[13]Novembro!$J$27</f>
        <v>20.88</v>
      </c>
      <c r="Y17" s="3">
        <f>[13]Novembro!$J$28</f>
        <v>32.4</v>
      </c>
      <c r="Z17" s="3">
        <f>[13]Novembro!$J$29</f>
        <v>25.92</v>
      </c>
      <c r="AA17" s="3">
        <f>[13]Novembro!$J$30</f>
        <v>20.16</v>
      </c>
      <c r="AB17" s="3">
        <f>[13]Novembro!$J$31</f>
        <v>27.36</v>
      </c>
      <c r="AC17" s="3">
        <f>[13]Novembro!$J$32</f>
        <v>27</v>
      </c>
      <c r="AD17" s="3">
        <f>[13]Novembro!$J$33</f>
        <v>30.6</v>
      </c>
      <c r="AE17" s="3">
        <f>[13]Novembro!$J$34</f>
        <v>28.08</v>
      </c>
      <c r="AF17" s="16">
        <f t="shared" si="2"/>
        <v>59.04</v>
      </c>
      <c r="AG17" s="2"/>
    </row>
    <row r="18" spans="1:33" ht="17.100000000000001" customHeight="1" x14ac:dyDescent="0.2">
      <c r="A18" s="9" t="s">
        <v>10</v>
      </c>
      <c r="B18" s="3">
        <f>[14]Novembro!$J$5</f>
        <v>37.440000000000005</v>
      </c>
      <c r="C18" s="3">
        <f>[14]Novembro!$J$6</f>
        <v>43.92</v>
      </c>
      <c r="D18" s="3">
        <f>[14]Novembro!$J$7</f>
        <v>36.72</v>
      </c>
      <c r="E18" s="3">
        <f>[14]Novembro!$J$8</f>
        <v>32.4</v>
      </c>
      <c r="F18" s="3">
        <f>[14]Novembro!$J$9</f>
        <v>50.4</v>
      </c>
      <c r="G18" s="3">
        <f>[14]Novembro!$J$10</f>
        <v>55.080000000000005</v>
      </c>
      <c r="H18" s="3">
        <f>[14]Novembro!$J$11</f>
        <v>21.96</v>
      </c>
      <c r="I18" s="3">
        <f>[14]Novembro!$J$12</f>
        <v>33.119999999999997</v>
      </c>
      <c r="J18" s="3">
        <f>[14]Novembro!$J$13</f>
        <v>45.36</v>
      </c>
      <c r="K18" s="3">
        <f>[14]Novembro!$J$14</f>
        <v>36.36</v>
      </c>
      <c r="L18" s="3">
        <f>[14]Novembro!$J$15</f>
        <v>21.240000000000002</v>
      </c>
      <c r="M18" s="3">
        <f>[14]Novembro!$J$16</f>
        <v>34.200000000000003</v>
      </c>
      <c r="N18" s="3">
        <f>[14]Novembro!$J$17</f>
        <v>55.440000000000005</v>
      </c>
      <c r="O18" s="3">
        <f>[14]Novembro!$J$18</f>
        <v>44.64</v>
      </c>
      <c r="P18" s="3">
        <f>[14]Novembro!$J$19</f>
        <v>46.080000000000005</v>
      </c>
      <c r="Q18" s="3">
        <f>[14]Novembro!$J$20</f>
        <v>23.040000000000003</v>
      </c>
      <c r="R18" s="3">
        <f>[14]Novembro!$J$21</f>
        <v>28.08</v>
      </c>
      <c r="S18" s="3">
        <f>[14]Novembro!$J$22</f>
        <v>42.84</v>
      </c>
      <c r="T18" s="3">
        <f>[14]Novembro!$J$23</f>
        <v>39.24</v>
      </c>
      <c r="U18" s="3">
        <f>[14]Novembro!$J$24</f>
        <v>43.2</v>
      </c>
      <c r="V18" s="3">
        <f>[14]Novembro!$J$25</f>
        <v>69.48</v>
      </c>
      <c r="W18" s="3">
        <f>[14]Novembro!$J$26</f>
        <v>37.440000000000005</v>
      </c>
      <c r="X18" s="3">
        <f>[14]Novembro!$J$27</f>
        <v>18.36</v>
      </c>
      <c r="Y18" s="3">
        <f>[14]Novembro!$J$28</f>
        <v>36.72</v>
      </c>
      <c r="Z18" s="3">
        <f>[14]Novembro!$J$29</f>
        <v>25.92</v>
      </c>
      <c r="AA18" s="3">
        <f>[14]Novembro!$J$30</f>
        <v>18</v>
      </c>
      <c r="AB18" s="3">
        <f>[14]Novembro!$J$31</f>
        <v>40.32</v>
      </c>
      <c r="AC18" s="3">
        <f>[14]Novembro!$J$32</f>
        <v>33.119999999999997</v>
      </c>
      <c r="AD18" s="3">
        <f>[14]Novembro!$J$33</f>
        <v>29.52</v>
      </c>
      <c r="AE18" s="3">
        <f>[14]Novembro!$J$34</f>
        <v>40.680000000000007</v>
      </c>
      <c r="AF18" s="16">
        <f t="shared" si="2"/>
        <v>69.48</v>
      </c>
      <c r="AG18" s="2"/>
    </row>
    <row r="19" spans="1:33" ht="17.100000000000001" customHeight="1" x14ac:dyDescent="0.2">
      <c r="A19" s="9" t="s">
        <v>11</v>
      </c>
      <c r="B19" s="3">
        <f>[15]Novembro!$J$5</f>
        <v>42.84</v>
      </c>
      <c r="C19" s="3">
        <f>[15]Novembro!$J$6</f>
        <v>34.92</v>
      </c>
      <c r="D19" s="3">
        <f>[15]Novembro!$J$7</f>
        <v>37.440000000000005</v>
      </c>
      <c r="E19" s="3">
        <f>[15]Novembro!$J$8</f>
        <v>28.08</v>
      </c>
      <c r="F19" s="3">
        <f>[15]Novembro!$J$9</f>
        <v>39.6</v>
      </c>
      <c r="G19" s="3">
        <f>[15]Novembro!$J$10</f>
        <v>57.24</v>
      </c>
      <c r="H19" s="3">
        <f>[15]Novembro!$J$11</f>
        <v>18</v>
      </c>
      <c r="I19" s="3">
        <f>[15]Novembro!$J$12</f>
        <v>24.48</v>
      </c>
      <c r="J19" s="3">
        <f>[15]Novembro!$J$13</f>
        <v>38.880000000000003</v>
      </c>
      <c r="K19" s="3">
        <f>[15]Novembro!$J$14</f>
        <v>43.56</v>
      </c>
      <c r="L19" s="3">
        <f>[15]Novembro!$J$15</f>
        <v>20.52</v>
      </c>
      <c r="M19" s="3">
        <f>[15]Novembro!$J$16</f>
        <v>24.12</v>
      </c>
      <c r="N19" s="3">
        <f>[15]Novembro!$J$17</f>
        <v>46.800000000000004</v>
      </c>
      <c r="O19" s="3">
        <f>[15]Novembro!$J$18</f>
        <v>45</v>
      </c>
      <c r="P19" s="3">
        <f>[15]Novembro!$J$19</f>
        <v>32.76</v>
      </c>
      <c r="Q19" s="3">
        <f>[15]Novembro!$J$20</f>
        <v>25.56</v>
      </c>
      <c r="R19" s="3">
        <f>[15]Novembro!$J$21</f>
        <v>25.92</v>
      </c>
      <c r="S19" s="3">
        <f>[15]Novembro!$J$22</f>
        <v>28.44</v>
      </c>
      <c r="T19" s="3">
        <f>[15]Novembro!$J$23</f>
        <v>32.76</v>
      </c>
      <c r="U19" s="3">
        <f>[15]Novembro!$J$24</f>
        <v>26.28</v>
      </c>
      <c r="V19" s="3">
        <f>[15]Novembro!$J$25</f>
        <v>69.84</v>
      </c>
      <c r="W19" s="3">
        <f>[15]Novembro!$J$26</f>
        <v>35.64</v>
      </c>
      <c r="X19" s="3">
        <f>[15]Novembro!$J$27</f>
        <v>19.440000000000001</v>
      </c>
      <c r="Y19" s="3">
        <f>[15]Novembro!$J$28</f>
        <v>35.64</v>
      </c>
      <c r="Z19" s="3">
        <f>[15]Novembro!$J$29</f>
        <v>25.2</v>
      </c>
      <c r="AA19" s="3">
        <f>[15]Novembro!$J$30</f>
        <v>20.88</v>
      </c>
      <c r="AB19" s="3">
        <f>[15]Novembro!$J$31</f>
        <v>21.6</v>
      </c>
      <c r="AC19" s="3">
        <f>[15]Novembro!$J$32</f>
        <v>24.48</v>
      </c>
      <c r="AD19" s="3">
        <f>[15]Novembro!$J$33</f>
        <v>19.079999999999998</v>
      </c>
      <c r="AE19" s="3">
        <f>[15]Novembro!$J$34</f>
        <v>33.119999999999997</v>
      </c>
      <c r="AF19" s="16">
        <f t="shared" si="2"/>
        <v>69.84</v>
      </c>
      <c r="AG19" s="2"/>
    </row>
    <row r="20" spans="1:33" ht="17.100000000000001" customHeight="1" x14ac:dyDescent="0.2">
      <c r="A20" s="9" t="s">
        <v>12</v>
      </c>
      <c r="B20" s="3">
        <f>[16]Novembro!$J$5</f>
        <v>33.840000000000003</v>
      </c>
      <c r="C20" s="3">
        <f>[16]Novembro!$J$6</f>
        <v>30.96</v>
      </c>
      <c r="D20" s="3">
        <f>[16]Novembro!$J$7</f>
        <v>23.759999999999998</v>
      </c>
      <c r="E20" s="3">
        <f>[16]Novembro!$J$8</f>
        <v>26.64</v>
      </c>
      <c r="F20" s="3">
        <f>[16]Novembro!$J$9</f>
        <v>34.200000000000003</v>
      </c>
      <c r="G20" s="3">
        <f>[16]Novembro!$J$10</f>
        <v>41.4</v>
      </c>
      <c r="H20" s="3">
        <f>[16]Novembro!$J$11</f>
        <v>21.240000000000002</v>
      </c>
      <c r="I20" s="3">
        <f>[16]Novembro!$J$12</f>
        <v>25.92</v>
      </c>
      <c r="J20" s="3">
        <f>[16]Novembro!$J$13</f>
        <v>34.56</v>
      </c>
      <c r="K20" s="3">
        <f>[16]Novembro!$J$14</f>
        <v>33.840000000000003</v>
      </c>
      <c r="L20" s="3">
        <f>[16]Novembro!$J$15</f>
        <v>25.56</v>
      </c>
      <c r="M20" s="3">
        <f>[16]Novembro!$J$16</f>
        <v>21.240000000000002</v>
      </c>
      <c r="N20" s="3">
        <f>[16]Novembro!$J$17</f>
        <v>68.760000000000005</v>
      </c>
      <c r="O20" s="3">
        <f>[16]Novembro!$J$18</f>
        <v>29.16</v>
      </c>
      <c r="P20" s="3">
        <f>[16]Novembro!$J$19</f>
        <v>32.4</v>
      </c>
      <c r="Q20" s="3">
        <f>[16]Novembro!$J$20</f>
        <v>20.52</v>
      </c>
      <c r="R20" s="3">
        <f>[16]Novembro!$J$21</f>
        <v>19.079999999999998</v>
      </c>
      <c r="S20" s="3">
        <f>[16]Novembro!$J$22</f>
        <v>21.240000000000002</v>
      </c>
      <c r="T20" s="3">
        <f>[16]Novembro!$J$23</f>
        <v>17.28</v>
      </c>
      <c r="U20" s="3">
        <f>[16]Novembro!$J$24</f>
        <v>23.400000000000002</v>
      </c>
      <c r="V20" s="3">
        <f>[16]Novembro!$J$25</f>
        <v>51.84</v>
      </c>
      <c r="W20" s="3">
        <f>[16]Novembro!$J$26</f>
        <v>29.52</v>
      </c>
      <c r="X20" s="3">
        <f>[16]Novembro!$J$27</f>
        <v>23.040000000000003</v>
      </c>
      <c r="Y20" s="3">
        <f>[16]Novembro!$J$28</f>
        <v>21.240000000000002</v>
      </c>
      <c r="Z20" s="3">
        <f>[16]Novembro!$J$29</f>
        <v>29.16</v>
      </c>
      <c r="AA20" s="3">
        <f>[16]Novembro!$J$30</f>
        <v>38.880000000000003</v>
      </c>
      <c r="AB20" s="3">
        <f>[16]Novembro!$J$31</f>
        <v>23.040000000000003</v>
      </c>
      <c r="AC20" s="3">
        <f>[16]Novembro!$J$32</f>
        <v>22.32</v>
      </c>
      <c r="AD20" s="3">
        <f>[16]Novembro!$J$33</f>
        <v>24.12</v>
      </c>
      <c r="AE20" s="3">
        <f>[16]Novembro!$J$34</f>
        <v>73.8</v>
      </c>
      <c r="AF20" s="16">
        <f t="shared" si="2"/>
        <v>73.8</v>
      </c>
      <c r="AG20" s="2"/>
    </row>
    <row r="21" spans="1:33" ht="17.100000000000001" customHeight="1" x14ac:dyDescent="0.2">
      <c r="A21" s="9" t="s">
        <v>13</v>
      </c>
      <c r="B21" s="3">
        <f>[17]Novembro!$J$5</f>
        <v>27.720000000000002</v>
      </c>
      <c r="C21" s="3">
        <f>[17]Novembro!$J$6</f>
        <v>24.840000000000003</v>
      </c>
      <c r="D21" s="3">
        <f>[17]Novembro!$J$7</f>
        <v>33.119999999999997</v>
      </c>
      <c r="E21" s="3">
        <f>[17]Novembro!$J$8</f>
        <v>37.800000000000004</v>
      </c>
      <c r="F21" s="3">
        <f>[17]Novembro!$J$9</f>
        <v>39.6</v>
      </c>
      <c r="G21" s="3">
        <f>[17]Novembro!$J$10</f>
        <v>52.92</v>
      </c>
      <c r="H21" s="3">
        <f>[17]Novembro!$J$11</f>
        <v>35.28</v>
      </c>
      <c r="I21" s="3">
        <f>[17]Novembro!$J$12</f>
        <v>29.880000000000003</v>
      </c>
      <c r="J21" s="3">
        <f>[17]Novembro!$J$13</f>
        <v>43.2</v>
      </c>
      <c r="K21" s="3">
        <f>[17]Novembro!$J$14</f>
        <v>56.88</v>
      </c>
      <c r="L21" s="3">
        <f>[17]Novembro!$J$15</f>
        <v>60.12</v>
      </c>
      <c r="M21" s="3">
        <f>[17]Novembro!$J$16</f>
        <v>58.32</v>
      </c>
      <c r="N21" s="3">
        <f>[17]Novembro!$J$17</f>
        <v>43.56</v>
      </c>
      <c r="O21" s="3">
        <f>[17]Novembro!$J$18</f>
        <v>39.96</v>
      </c>
      <c r="P21" s="3">
        <f>[17]Novembro!$J$19</f>
        <v>36</v>
      </c>
      <c r="Q21" s="3">
        <f>[17]Novembro!$J$20</f>
        <v>25.92</v>
      </c>
      <c r="R21" s="3">
        <f>[17]Novembro!$J$21</f>
        <v>24.12</v>
      </c>
      <c r="S21" s="3">
        <f>[17]Novembro!$J$22</f>
        <v>23.040000000000003</v>
      </c>
      <c r="T21" s="3">
        <f>[17]Novembro!$J$23</f>
        <v>32.04</v>
      </c>
      <c r="U21" s="3">
        <f>[17]Novembro!$J$24</f>
        <v>23.400000000000002</v>
      </c>
      <c r="V21" s="3">
        <f>[17]Novembro!$J$25</f>
        <v>57.24</v>
      </c>
      <c r="W21" s="3">
        <f>[17]Novembro!$J$26</f>
        <v>60.839999999999996</v>
      </c>
      <c r="X21" s="3">
        <f>[17]Novembro!$J$27</f>
        <v>30.240000000000002</v>
      </c>
      <c r="Y21" s="3">
        <f>[17]Novembro!$J$28</f>
        <v>30.96</v>
      </c>
      <c r="Z21" s="3">
        <f>[17]Novembro!$J$29</f>
        <v>31.319999999999997</v>
      </c>
      <c r="AA21" s="3">
        <f>[17]Novembro!$J$30</f>
        <v>28.8</v>
      </c>
      <c r="AB21" s="3">
        <f>[17]Novembro!$J$31</f>
        <v>32.76</v>
      </c>
      <c r="AC21" s="3">
        <f>[17]Novembro!$J$32</f>
        <v>26.28</v>
      </c>
      <c r="AD21" s="3">
        <f>[17]Novembro!$J$33</f>
        <v>68.760000000000005</v>
      </c>
      <c r="AE21" s="3">
        <f>[17]Novembro!$J$34</f>
        <v>28.8</v>
      </c>
      <c r="AF21" s="16">
        <f t="shared" si="2"/>
        <v>68.760000000000005</v>
      </c>
      <c r="AG21" s="2"/>
    </row>
    <row r="22" spans="1:33" ht="17.100000000000001" customHeight="1" x14ac:dyDescent="0.2">
      <c r="A22" s="9" t="s">
        <v>14</v>
      </c>
      <c r="B22" s="3">
        <f>[18]Novembro!$J$5</f>
        <v>37.440000000000005</v>
      </c>
      <c r="C22" s="3">
        <f>[18]Novembro!$J$6</f>
        <v>36.36</v>
      </c>
      <c r="D22" s="3">
        <f>[18]Novembro!$J$7</f>
        <v>28.44</v>
      </c>
      <c r="E22" s="3">
        <f>[18]Novembro!$J$8</f>
        <v>18</v>
      </c>
      <c r="F22" s="3">
        <f>[18]Novembro!$J$9</f>
        <v>30.240000000000002</v>
      </c>
      <c r="G22" s="3">
        <f>[18]Novembro!$J$10</f>
        <v>59.04</v>
      </c>
      <c r="H22" s="3">
        <f>[18]Novembro!$J$11</f>
        <v>28.08</v>
      </c>
      <c r="I22" s="3">
        <f>[18]Novembro!$J$12</f>
        <v>21.96</v>
      </c>
      <c r="J22" s="3">
        <f>[18]Novembro!$J$13</f>
        <v>26.28</v>
      </c>
      <c r="K22" s="3">
        <f>[18]Novembro!$J$14</f>
        <v>27</v>
      </c>
      <c r="L22" s="3">
        <f>[18]Novembro!$J$15</f>
        <v>17.28</v>
      </c>
      <c r="M22" s="3">
        <f>[18]Novembro!$J$16</f>
        <v>20.88</v>
      </c>
      <c r="N22" s="3">
        <f>[18]Novembro!$J$17</f>
        <v>42.12</v>
      </c>
      <c r="O22" s="3">
        <f>[18]Novembro!$J$18</f>
        <v>58.680000000000007</v>
      </c>
      <c r="P22" s="3">
        <f>[18]Novembro!$J$19</f>
        <v>45</v>
      </c>
      <c r="Q22" s="3">
        <f>[18]Novembro!$J$20</f>
        <v>25.56</v>
      </c>
      <c r="R22" s="3">
        <f>[18]Novembro!$J$21</f>
        <v>22.68</v>
      </c>
      <c r="S22" s="3">
        <f>[18]Novembro!$J$22</f>
        <v>23.040000000000003</v>
      </c>
      <c r="T22" s="3">
        <f>[18]Novembro!$J$23</f>
        <v>32.04</v>
      </c>
      <c r="U22" s="3">
        <f>[18]Novembro!$J$24</f>
        <v>23.400000000000002</v>
      </c>
      <c r="V22" s="3">
        <f>[18]Novembro!$J$25</f>
        <v>33.840000000000003</v>
      </c>
      <c r="W22" s="3">
        <f>[18]Novembro!$J$26</f>
        <v>58.680000000000007</v>
      </c>
      <c r="X22" s="3">
        <f>[18]Novembro!$J$27</f>
        <v>15.48</v>
      </c>
      <c r="Y22" s="3">
        <f>[18]Novembro!$J$28</f>
        <v>14.04</v>
      </c>
      <c r="Z22" s="3">
        <f>[18]Novembro!$J$29</f>
        <v>15.120000000000001</v>
      </c>
      <c r="AA22" s="3">
        <f>[18]Novembro!$J$30</f>
        <v>13.32</v>
      </c>
      <c r="AB22" s="3">
        <f>[18]Novembro!$J$31</f>
        <v>34.56</v>
      </c>
      <c r="AC22" s="3">
        <f>[18]Novembro!$J$32</f>
        <v>19.440000000000001</v>
      </c>
      <c r="AD22" s="3">
        <f>[18]Novembro!$J$33</f>
        <v>65.160000000000011</v>
      </c>
      <c r="AE22" s="3">
        <f>[18]Novembro!$J$34</f>
        <v>48.96</v>
      </c>
      <c r="AF22" s="16">
        <f t="shared" si="2"/>
        <v>65.160000000000011</v>
      </c>
      <c r="AG22" s="2"/>
    </row>
    <row r="23" spans="1:33" ht="17.100000000000001" customHeight="1" x14ac:dyDescent="0.2">
      <c r="A23" s="9" t="s">
        <v>15</v>
      </c>
      <c r="B23" s="3">
        <f>[19]Novembro!$J$5</f>
        <v>38.159999999999997</v>
      </c>
      <c r="C23" s="3">
        <f>[19]Novembro!$J$6</f>
        <v>47.16</v>
      </c>
      <c r="D23" s="3">
        <f>[19]Novembro!$J$7</f>
        <v>46.080000000000005</v>
      </c>
      <c r="E23" s="3">
        <f>[19]Novembro!$J$8</f>
        <v>36</v>
      </c>
      <c r="F23" s="3">
        <f>[19]Novembro!$J$9</f>
        <v>37.080000000000005</v>
      </c>
      <c r="G23" s="3">
        <f>[19]Novembro!$J$10</f>
        <v>30.96</v>
      </c>
      <c r="H23" s="3">
        <f>[19]Novembro!$J$11</f>
        <v>25.92</v>
      </c>
      <c r="I23" s="3">
        <f>[19]Novembro!$J$12</f>
        <v>36.36</v>
      </c>
      <c r="J23" s="3">
        <f>[19]Novembro!$J$13</f>
        <v>43.92</v>
      </c>
      <c r="K23" s="3">
        <f>[19]Novembro!$J$14</f>
        <v>28.08</v>
      </c>
      <c r="L23" s="3">
        <f>[19]Novembro!$J$15</f>
        <v>31.680000000000003</v>
      </c>
      <c r="M23" s="3">
        <f>[19]Novembro!$J$16</f>
        <v>43.56</v>
      </c>
      <c r="N23" s="3">
        <f>[19]Novembro!$J$17</f>
        <v>41.76</v>
      </c>
      <c r="O23" s="3">
        <f>[19]Novembro!$J$18</f>
        <v>41.76</v>
      </c>
      <c r="P23" s="3">
        <f>[19]Novembro!$J$19</f>
        <v>42.12</v>
      </c>
      <c r="Q23" s="3">
        <f>[19]Novembro!$J$20</f>
        <v>25.92</v>
      </c>
      <c r="R23" s="3">
        <f>[19]Novembro!$J$21</f>
        <v>28.08</v>
      </c>
      <c r="S23" s="3">
        <f>[19]Novembro!$J$22</f>
        <v>33.840000000000003</v>
      </c>
      <c r="T23" s="3">
        <f>[19]Novembro!$J$23</f>
        <v>38.880000000000003</v>
      </c>
      <c r="U23" s="3">
        <f>[19]Novembro!$J$24</f>
        <v>38.880000000000003</v>
      </c>
      <c r="V23" s="3">
        <f>[19]Novembro!$J$25</f>
        <v>69.84</v>
      </c>
      <c r="W23" s="3">
        <f>[19]Novembro!$J$26</f>
        <v>34.56</v>
      </c>
      <c r="X23" s="3">
        <f>[19]Novembro!$J$27</f>
        <v>23.759999999999998</v>
      </c>
      <c r="Y23" s="3">
        <f>[19]Novembro!$J$28</f>
        <v>26.64</v>
      </c>
      <c r="Z23" s="3">
        <f>[19]Novembro!$J$29</f>
        <v>24.48</v>
      </c>
      <c r="AA23" s="3">
        <f>[19]Novembro!$J$30</f>
        <v>21.96</v>
      </c>
      <c r="AB23" s="3">
        <f>[19]Novembro!$J$31</f>
        <v>33.480000000000004</v>
      </c>
      <c r="AC23" s="3">
        <f>[19]Novembro!$J$32</f>
        <v>32.04</v>
      </c>
      <c r="AD23" s="3">
        <f>[19]Novembro!$J$33</f>
        <v>28.08</v>
      </c>
      <c r="AE23" s="3">
        <f>[19]Novembro!$J$34</f>
        <v>36.36</v>
      </c>
      <c r="AF23" s="16">
        <f t="shared" si="2"/>
        <v>69.84</v>
      </c>
      <c r="AG23" s="2"/>
    </row>
    <row r="24" spans="1:33" ht="17.100000000000001" customHeight="1" x14ac:dyDescent="0.2">
      <c r="A24" s="9" t="s">
        <v>16</v>
      </c>
      <c r="B24" s="3">
        <f>[20]Novembro!$J$5</f>
        <v>30.96</v>
      </c>
      <c r="C24" s="3">
        <f>[20]Novembro!$J$6</f>
        <v>28.44</v>
      </c>
      <c r="D24" s="3">
        <f>[20]Novembro!$J$7</f>
        <v>22.68</v>
      </c>
      <c r="E24" s="3">
        <f>[20]Novembro!$J$8</f>
        <v>38.519999999999996</v>
      </c>
      <c r="F24" s="3">
        <f>[20]Novembro!$J$9</f>
        <v>61.560000000000009</v>
      </c>
      <c r="G24" s="3">
        <f>[20]Novembro!$J$10</f>
        <v>28.8</v>
      </c>
      <c r="H24" s="3">
        <f>[20]Novembro!$J$11</f>
        <v>24.48</v>
      </c>
      <c r="I24" s="3">
        <f>[20]Novembro!$J$12</f>
        <v>32.4</v>
      </c>
      <c r="J24" s="3">
        <f>[20]Novembro!$J$13</f>
        <v>50.04</v>
      </c>
      <c r="K24" s="3">
        <f>[20]Novembro!$J$14</f>
        <v>68.760000000000005</v>
      </c>
      <c r="L24" s="3">
        <f>[20]Novembro!$J$15</f>
        <v>42.480000000000004</v>
      </c>
      <c r="M24" s="3">
        <f>[20]Novembro!$J$16</f>
        <v>29.52</v>
      </c>
      <c r="N24" s="3">
        <f>[20]Novembro!$J$17</f>
        <v>56.88</v>
      </c>
      <c r="O24" s="3">
        <f>[20]Novembro!$J$18</f>
        <v>43.92</v>
      </c>
      <c r="P24" s="3">
        <f>[20]Novembro!$J$19</f>
        <v>39.96</v>
      </c>
      <c r="Q24" s="3">
        <f>[20]Novembro!$J$20</f>
        <v>28.8</v>
      </c>
      <c r="R24" s="3">
        <f>[20]Novembro!$J$21</f>
        <v>23.759999999999998</v>
      </c>
      <c r="S24" s="3">
        <f>[20]Novembro!$J$22</f>
        <v>21.240000000000002</v>
      </c>
      <c r="T24" s="3">
        <f>[20]Novembro!$J$23</f>
        <v>36.72</v>
      </c>
      <c r="U24" s="3">
        <f>[20]Novembro!$J$24</f>
        <v>43.92</v>
      </c>
      <c r="V24" s="3">
        <f>[20]Novembro!$J$25</f>
        <v>55.080000000000005</v>
      </c>
      <c r="W24" s="3">
        <f>[20]Novembro!$J$26</f>
        <v>36.36</v>
      </c>
      <c r="X24" s="3">
        <f>[20]Novembro!$J$27</f>
        <v>20.52</v>
      </c>
      <c r="Y24" s="3">
        <f>[20]Novembro!$J$28</f>
        <v>32.4</v>
      </c>
      <c r="Z24" s="3">
        <f>[20]Novembro!$J$29</f>
        <v>32.76</v>
      </c>
      <c r="AA24" s="3">
        <f>[20]Novembro!$J$30</f>
        <v>32.04</v>
      </c>
      <c r="AB24" s="3">
        <f>[20]Novembro!$J$31</f>
        <v>30.240000000000002</v>
      </c>
      <c r="AC24" s="3">
        <f>[20]Novembro!$J$32</f>
        <v>29.16</v>
      </c>
      <c r="AD24" s="3">
        <f>[20]Novembro!$J$33</f>
        <v>50.76</v>
      </c>
      <c r="AE24" s="3">
        <f>[20]Novembro!$J$34</f>
        <v>37.440000000000005</v>
      </c>
      <c r="AF24" s="16">
        <f t="shared" si="2"/>
        <v>68.760000000000005</v>
      </c>
      <c r="AG24" s="2"/>
    </row>
    <row r="25" spans="1:33" ht="17.100000000000001" customHeight="1" x14ac:dyDescent="0.2">
      <c r="A25" s="9" t="s">
        <v>17</v>
      </c>
      <c r="B25" s="3">
        <f>[21]Novembro!$J$5</f>
        <v>37.440000000000005</v>
      </c>
      <c r="C25" s="3">
        <f>[21]Novembro!$J$6</f>
        <v>36</v>
      </c>
      <c r="D25" s="3">
        <f>[21]Novembro!$J$7</f>
        <v>28.44</v>
      </c>
      <c r="E25" s="3">
        <f>[21]Novembro!$J$8</f>
        <v>28.08</v>
      </c>
      <c r="F25" s="3">
        <f>[21]Novembro!$J$9</f>
        <v>36</v>
      </c>
      <c r="G25" s="3">
        <f>[21]Novembro!$J$10</f>
        <v>68.039999999999992</v>
      </c>
      <c r="H25" s="3">
        <f>[21]Novembro!$J$11</f>
        <v>34.56</v>
      </c>
      <c r="I25" s="3">
        <f>[21]Novembro!$J$12</f>
        <v>33.480000000000004</v>
      </c>
      <c r="J25" s="3">
        <f>[21]Novembro!$J$13</f>
        <v>46.080000000000005</v>
      </c>
      <c r="K25" s="3">
        <f>[21]Novembro!$J$14</f>
        <v>35.28</v>
      </c>
      <c r="L25" s="3">
        <f>[21]Novembro!$J$15</f>
        <v>29.16</v>
      </c>
      <c r="M25" s="3">
        <f>[21]Novembro!$J$16</f>
        <v>34.200000000000003</v>
      </c>
      <c r="N25" s="3">
        <f>[21]Novembro!$J$17</f>
        <v>53.64</v>
      </c>
      <c r="O25" s="3">
        <f>[21]Novembro!$J$18</f>
        <v>53.64</v>
      </c>
      <c r="P25" s="3">
        <f>[21]Novembro!$J$19</f>
        <v>42.84</v>
      </c>
      <c r="Q25" s="3">
        <f>[21]Novembro!$J$20</f>
        <v>23.040000000000003</v>
      </c>
      <c r="R25" s="3">
        <f>[21]Novembro!$J$21</f>
        <v>23.400000000000002</v>
      </c>
      <c r="S25" s="3">
        <f>[21]Novembro!$J$22</f>
        <v>29.52</v>
      </c>
      <c r="T25" s="3">
        <f>[21]Novembro!$J$23</f>
        <v>33.119999999999997</v>
      </c>
      <c r="U25" s="3">
        <f>[21]Novembro!$J$24</f>
        <v>33.119999999999997</v>
      </c>
      <c r="V25" s="3">
        <f>[21]Novembro!$J$25</f>
        <v>65.88000000000001</v>
      </c>
      <c r="W25" s="3">
        <f>[21]Novembro!$J$26</f>
        <v>32.76</v>
      </c>
      <c r="X25" s="3">
        <f>[21]Novembro!$J$27</f>
        <v>18.720000000000002</v>
      </c>
      <c r="Y25" s="3">
        <f>[21]Novembro!$J$28</f>
        <v>37.800000000000004</v>
      </c>
      <c r="Z25" s="3">
        <f>[21]Novembro!$J$29</f>
        <v>24.12</v>
      </c>
      <c r="AA25" s="3">
        <f>[21]Novembro!$J$30</f>
        <v>27.36</v>
      </c>
      <c r="AB25" s="3">
        <f>[21]Novembro!$J$31</f>
        <v>28.44</v>
      </c>
      <c r="AC25" s="3">
        <f>[21]Novembro!$J$32</f>
        <v>20.88</v>
      </c>
      <c r="AD25" s="3">
        <f>[21]Novembro!$J$33</f>
        <v>29.16</v>
      </c>
      <c r="AE25" s="3">
        <f>[21]Novembro!$J$34</f>
        <v>37.080000000000005</v>
      </c>
      <c r="AF25" s="16">
        <f t="shared" si="2"/>
        <v>68.039999999999992</v>
      </c>
      <c r="AG25" s="2"/>
    </row>
    <row r="26" spans="1:33" ht="17.100000000000001" customHeight="1" x14ac:dyDescent="0.2">
      <c r="A26" s="9" t="s">
        <v>18</v>
      </c>
      <c r="B26" s="3">
        <f>[22]Novembro!$J$5</f>
        <v>44.28</v>
      </c>
      <c r="C26" s="3">
        <f>[22]Novembro!$J$6</f>
        <v>50.04</v>
      </c>
      <c r="D26" s="3">
        <f>[22]Novembro!$J$7</f>
        <v>44.64</v>
      </c>
      <c r="E26" s="3">
        <f>[22]Novembro!$J$8</f>
        <v>41.04</v>
      </c>
      <c r="F26" s="3">
        <f>[22]Novembro!$J$9</f>
        <v>51.84</v>
      </c>
      <c r="G26" s="3">
        <f>[22]Novembro!$J$10</f>
        <v>46.800000000000004</v>
      </c>
      <c r="H26" s="3">
        <f>[22]Novembro!$J$11</f>
        <v>29.52</v>
      </c>
      <c r="I26" s="3">
        <f>[22]Novembro!$J$12</f>
        <v>29.16</v>
      </c>
      <c r="J26" s="3">
        <f>[22]Novembro!$J$13</f>
        <v>38.880000000000003</v>
      </c>
      <c r="K26" s="3">
        <f>[22]Novembro!$J$14</f>
        <v>32.04</v>
      </c>
      <c r="L26" s="3">
        <f>[22]Novembro!$J$15</f>
        <v>25.92</v>
      </c>
      <c r="M26" s="3">
        <f>[22]Novembro!$J$16</f>
        <v>32.76</v>
      </c>
      <c r="N26" s="3">
        <f>[22]Novembro!$J$17</f>
        <v>49.680000000000007</v>
      </c>
      <c r="O26" s="3">
        <f>[22]Novembro!$J$18</f>
        <v>52.2</v>
      </c>
      <c r="P26" s="3">
        <f>[22]Novembro!$J$19</f>
        <v>38.880000000000003</v>
      </c>
      <c r="Q26" s="3">
        <f>[22]Novembro!$J$20</f>
        <v>26.64</v>
      </c>
      <c r="R26" s="3">
        <f>[22]Novembro!$J$21</f>
        <v>28.08</v>
      </c>
      <c r="S26" s="3">
        <f>[22]Novembro!$J$22</f>
        <v>34.200000000000003</v>
      </c>
      <c r="T26" s="3">
        <f>[22]Novembro!$J$23</f>
        <v>36.72</v>
      </c>
      <c r="U26" s="3">
        <f>[22]Novembro!$J$24</f>
        <v>28.8</v>
      </c>
      <c r="V26" s="3">
        <f>[22]Novembro!$J$25</f>
        <v>49.680000000000007</v>
      </c>
      <c r="W26" s="3">
        <f>[22]Novembro!$J$26</f>
        <v>46.800000000000004</v>
      </c>
      <c r="X26" s="3">
        <f>[22]Novembro!$J$27</f>
        <v>30.240000000000002</v>
      </c>
      <c r="Y26" s="3">
        <f>[22]Novembro!$J$28</f>
        <v>40.32</v>
      </c>
      <c r="Z26" s="3">
        <f>[22]Novembro!$J$29</f>
        <v>43.56</v>
      </c>
      <c r="AA26" s="3">
        <f>[22]Novembro!$J$30</f>
        <v>23.040000000000003</v>
      </c>
      <c r="AB26" s="3">
        <f>[22]Novembro!$J$31</f>
        <v>45.72</v>
      </c>
      <c r="AC26" s="3">
        <f>[22]Novembro!$J$32</f>
        <v>38.159999999999997</v>
      </c>
      <c r="AD26" s="3">
        <f>[22]Novembro!$J$33</f>
        <v>22.32</v>
      </c>
      <c r="AE26" s="3">
        <f>[22]Novembro!$J$34</f>
        <v>38.159999999999997</v>
      </c>
      <c r="AF26" s="16">
        <f t="shared" si="2"/>
        <v>52.2</v>
      </c>
      <c r="AG26" s="2"/>
    </row>
    <row r="27" spans="1:33" ht="17.100000000000001" customHeight="1" x14ac:dyDescent="0.2">
      <c r="A27" s="9" t="s">
        <v>19</v>
      </c>
      <c r="B27" s="3">
        <f>[23]Novembro!$J$5</f>
        <v>41.04</v>
      </c>
      <c r="C27" s="3">
        <f>[23]Novembro!$J$6</f>
        <v>46.080000000000005</v>
      </c>
      <c r="D27" s="3">
        <f>[23]Novembro!$J$7</f>
        <v>38.159999999999997</v>
      </c>
      <c r="E27" s="3">
        <f>[23]Novembro!$J$8</f>
        <v>36.72</v>
      </c>
      <c r="F27" s="3">
        <f>[23]Novembro!$J$9</f>
        <v>53.28</v>
      </c>
      <c r="G27" s="3">
        <f>[23]Novembro!$J$10</f>
        <v>33.119999999999997</v>
      </c>
      <c r="H27" s="3">
        <f>[23]Novembro!$J$11</f>
        <v>30.96</v>
      </c>
      <c r="I27" s="3">
        <f>[23]Novembro!$J$12</f>
        <v>37.080000000000005</v>
      </c>
      <c r="J27" s="3">
        <f>[23]Novembro!$J$13</f>
        <v>53.64</v>
      </c>
      <c r="K27" s="3">
        <f>[23]Novembro!$J$14</f>
        <v>29.52</v>
      </c>
      <c r="L27" s="3">
        <f>[23]Novembro!$J$15</f>
        <v>31.680000000000003</v>
      </c>
      <c r="M27" s="3">
        <f>[23]Novembro!$J$16</f>
        <v>39.6</v>
      </c>
      <c r="N27" s="3">
        <f>[23]Novembro!$J$17</f>
        <v>53.64</v>
      </c>
      <c r="O27" s="3">
        <f>[23]Novembro!$J$18</f>
        <v>36.72</v>
      </c>
      <c r="P27" s="3">
        <f>[23]Novembro!$J$19</f>
        <v>39.96</v>
      </c>
      <c r="Q27" s="3">
        <f>[23]Novembro!$J$20</f>
        <v>30.240000000000002</v>
      </c>
      <c r="R27" s="3">
        <f>[23]Novembro!$J$21</f>
        <v>32.76</v>
      </c>
      <c r="S27" s="3">
        <f>[23]Novembro!$J$22</f>
        <v>36.36</v>
      </c>
      <c r="T27" s="3">
        <f>[23]Novembro!$J$23</f>
        <v>42.12</v>
      </c>
      <c r="U27" s="3">
        <f>[23]Novembro!$J$24</f>
        <v>44.28</v>
      </c>
      <c r="V27" s="3">
        <f>[23]Novembro!$J$25</f>
        <v>54</v>
      </c>
      <c r="W27" s="3">
        <f>[23]Novembro!$J$26</f>
        <v>31.319999999999997</v>
      </c>
      <c r="X27" s="3">
        <f>[23]Novembro!$J$27</f>
        <v>22.32</v>
      </c>
      <c r="Y27" s="3">
        <f>[23]Novembro!$J$28</f>
        <v>19.440000000000001</v>
      </c>
      <c r="Z27" s="3">
        <f>[23]Novembro!$J$29</f>
        <v>30.96</v>
      </c>
      <c r="AA27" s="3">
        <f>[23]Novembro!$J$30</f>
        <v>20.88</v>
      </c>
      <c r="AB27" s="3">
        <f>[23]Novembro!$J$31</f>
        <v>38.880000000000003</v>
      </c>
      <c r="AC27" s="3">
        <f>[23]Novembro!$J$32</f>
        <v>34.200000000000003</v>
      </c>
      <c r="AD27" s="3">
        <f>[23]Novembro!$J$33</f>
        <v>27</v>
      </c>
      <c r="AE27" s="3">
        <f>[23]Novembro!$J$34</f>
        <v>47.519999999999996</v>
      </c>
      <c r="AF27" s="16">
        <f t="shared" si="2"/>
        <v>54</v>
      </c>
      <c r="AG27" s="2"/>
    </row>
    <row r="28" spans="1:33" ht="17.100000000000001" customHeight="1" x14ac:dyDescent="0.2">
      <c r="A28" s="9" t="s">
        <v>31</v>
      </c>
      <c r="B28" s="3">
        <f>[24]Novembro!$J$5</f>
        <v>33.6</v>
      </c>
      <c r="C28" s="3">
        <f>[24]Novembro!$J$6</f>
        <v>39.360000000000007</v>
      </c>
      <c r="D28" s="3">
        <f>[24]Novembro!$J$7</f>
        <v>29.12</v>
      </c>
      <c r="E28" s="3">
        <f>[24]Novembro!$J$8</f>
        <v>34.24</v>
      </c>
      <c r="F28" s="3">
        <f>[24]Novembro!$J$9</f>
        <v>31.04</v>
      </c>
      <c r="G28" s="3">
        <f>[24]Novembro!$J$10</f>
        <v>36.480000000000004</v>
      </c>
      <c r="H28" s="3">
        <f>[24]Novembro!$J$11</f>
        <v>28.480000000000004</v>
      </c>
      <c r="I28" s="3">
        <f>[24]Novembro!$J$12</f>
        <v>25.92</v>
      </c>
      <c r="J28" s="3">
        <f>[24]Novembro!$J$13</f>
        <v>32.32</v>
      </c>
      <c r="K28" s="3">
        <f>[24]Novembro!$J$14</f>
        <v>37.119999999999997</v>
      </c>
      <c r="L28" s="3">
        <f>[24]Novembro!$J$15</f>
        <v>54.400000000000006</v>
      </c>
      <c r="M28" s="3">
        <f>[24]Novembro!$J$16</f>
        <v>35.839999999999996</v>
      </c>
      <c r="N28" s="3">
        <f>[24]Novembro!$J$17</f>
        <v>43.52</v>
      </c>
      <c r="O28" s="3">
        <f>[24]Novembro!$J$18</f>
        <v>44.800000000000004</v>
      </c>
      <c r="P28" s="3">
        <f>[24]Novembro!$J$19</f>
        <v>32</v>
      </c>
      <c r="Q28" s="3">
        <f>[24]Novembro!$J$20</f>
        <v>35.839999999999996</v>
      </c>
      <c r="R28" s="3">
        <f>[24]Novembro!$J$21</f>
        <v>23.680000000000003</v>
      </c>
      <c r="S28" s="3">
        <f>[24]Novembro!$J$22</f>
        <v>36.160000000000004</v>
      </c>
      <c r="T28" s="3">
        <f>[24]Novembro!$J$23</f>
        <v>35.520000000000003</v>
      </c>
      <c r="U28" s="3">
        <f>[24]Novembro!$J$24</f>
        <v>36.480000000000004</v>
      </c>
      <c r="V28" s="3">
        <f>[24]Novembro!$J$25</f>
        <v>63.04</v>
      </c>
      <c r="W28" s="3">
        <f>[24]Novembro!$J$26</f>
        <v>33.28</v>
      </c>
      <c r="X28" s="3">
        <f>[24]Novembro!$J$27</f>
        <v>23.36</v>
      </c>
      <c r="Y28" s="3">
        <f>[24]Novembro!$J$28</f>
        <v>27.84</v>
      </c>
      <c r="Z28" s="3">
        <f>[24]Novembro!$J$29</f>
        <v>25.6</v>
      </c>
      <c r="AA28" s="3">
        <f>[24]Novembro!$J$30</f>
        <v>18.880000000000003</v>
      </c>
      <c r="AB28" s="3">
        <f>[24]Novembro!$J$31</f>
        <v>24.96</v>
      </c>
      <c r="AC28" s="3">
        <f>[24]Novembro!$J$32</f>
        <v>24</v>
      </c>
      <c r="AD28" s="3">
        <f>[24]Novembro!$J$33</f>
        <v>18.880000000000003</v>
      </c>
      <c r="AE28" s="3">
        <f>[24]Novembro!$J$34</f>
        <v>26.880000000000003</v>
      </c>
      <c r="AF28" s="16">
        <f t="shared" si="2"/>
        <v>63.04</v>
      </c>
      <c r="AG28" s="2"/>
    </row>
    <row r="29" spans="1:33" ht="17.100000000000001" customHeight="1" x14ac:dyDescent="0.2">
      <c r="A29" s="9" t="s">
        <v>20</v>
      </c>
      <c r="B29" s="3">
        <f>[25]Novembro!$J$5</f>
        <v>38.400000000000006</v>
      </c>
      <c r="C29" s="3">
        <f>[25]Novembro!$J$6</f>
        <v>22.72</v>
      </c>
      <c r="D29" s="3">
        <f>[25]Novembro!$J$7</f>
        <v>21.76</v>
      </c>
      <c r="E29" s="3">
        <f>[25]Novembro!$J$8</f>
        <v>19.840000000000003</v>
      </c>
      <c r="F29" s="3">
        <f>[25]Novembro!$J$9</f>
        <v>24.32</v>
      </c>
      <c r="G29" s="3">
        <f>[25]Novembro!$J$10</f>
        <v>57.6</v>
      </c>
      <c r="H29" s="3">
        <f>[25]Novembro!$J$11</f>
        <v>21.44</v>
      </c>
      <c r="I29" s="3">
        <f>[25]Novembro!$J$12</f>
        <v>21.76</v>
      </c>
      <c r="J29" s="3">
        <f>[25]Novembro!$J$13</f>
        <v>37.760000000000005</v>
      </c>
      <c r="K29" s="3">
        <f>[25]Novembro!$J$14</f>
        <v>26.24</v>
      </c>
      <c r="L29" s="3">
        <f>[25]Novembro!$J$15</f>
        <v>22.72</v>
      </c>
      <c r="M29" s="3">
        <f>[25]Novembro!$J$16</f>
        <v>27.200000000000003</v>
      </c>
      <c r="N29" s="3">
        <f>[25]Novembro!$J$17</f>
        <v>46.400000000000006</v>
      </c>
      <c r="O29" s="3">
        <f>[25]Novembro!$J$18</f>
        <v>28.160000000000004</v>
      </c>
      <c r="P29" s="3">
        <f>[25]Novembro!$J$19</f>
        <v>32.32</v>
      </c>
      <c r="Q29" s="3">
        <f>[25]Novembro!$J$20</f>
        <v>14.4</v>
      </c>
      <c r="R29" s="3">
        <f>[25]Novembro!$J$21</f>
        <v>19.840000000000003</v>
      </c>
      <c r="S29" s="3">
        <f>[25]Novembro!$J$22</f>
        <v>21.12</v>
      </c>
      <c r="T29" s="3">
        <f>[25]Novembro!$J$23</f>
        <v>23.680000000000003</v>
      </c>
      <c r="U29" s="3">
        <f>[25]Novembro!$J$24</f>
        <v>21.12</v>
      </c>
      <c r="V29" s="3">
        <f>[25]Novembro!$J$25</f>
        <v>42.24</v>
      </c>
      <c r="W29" s="3">
        <f>[25]Novembro!$J$26</f>
        <v>44.160000000000004</v>
      </c>
      <c r="X29" s="3">
        <f>[25]Novembro!$J$27</f>
        <v>20.8</v>
      </c>
      <c r="Y29" s="3">
        <f>[25]Novembro!$J$28</f>
        <v>20.480000000000004</v>
      </c>
      <c r="Z29" s="3">
        <f>[25]Novembro!$J$29</f>
        <v>20.480000000000004</v>
      </c>
      <c r="AA29" s="3">
        <f>[25]Novembro!$J$30</f>
        <v>18.559999999999999</v>
      </c>
      <c r="AB29" s="3">
        <f>[25]Novembro!$J$31</f>
        <v>29.12</v>
      </c>
      <c r="AC29" s="3">
        <f>[25]Novembro!$J$32</f>
        <v>20.16</v>
      </c>
      <c r="AD29" s="3">
        <f>[25]Novembro!$J$33</f>
        <v>66.88</v>
      </c>
      <c r="AE29" s="3">
        <f>[25]Novembro!$J$34</f>
        <v>18.240000000000002</v>
      </c>
      <c r="AF29" s="16">
        <f t="shared" si="2"/>
        <v>66.88</v>
      </c>
      <c r="AG29" s="2"/>
    </row>
    <row r="30" spans="1:33" s="5" customFormat="1" ht="17.100000000000001" customHeight="1" x14ac:dyDescent="0.2">
      <c r="A30" s="13" t="s">
        <v>33</v>
      </c>
      <c r="B30" s="21">
        <f>MAX(B5:B29)</f>
        <v>52.2</v>
      </c>
      <c r="C30" s="21">
        <f t="shared" ref="C30:AF30" si="3">MAX(C5:C29)</f>
        <v>62.639999999999993</v>
      </c>
      <c r="D30" s="21">
        <f t="shared" si="3"/>
        <v>56.16</v>
      </c>
      <c r="E30" s="21">
        <f t="shared" si="3"/>
        <v>43.2</v>
      </c>
      <c r="F30" s="21">
        <f t="shared" si="3"/>
        <v>62.639999999999993</v>
      </c>
      <c r="G30" s="21">
        <f t="shared" si="3"/>
        <v>68.039999999999992</v>
      </c>
      <c r="H30" s="21">
        <f t="shared" si="3"/>
        <v>36</v>
      </c>
      <c r="I30" s="21">
        <f t="shared" si="3"/>
        <v>40.32</v>
      </c>
      <c r="J30" s="21">
        <f t="shared" si="3"/>
        <v>53.64</v>
      </c>
      <c r="K30" s="21">
        <f t="shared" si="3"/>
        <v>77.400000000000006</v>
      </c>
      <c r="L30" s="21">
        <f t="shared" si="3"/>
        <v>60.12</v>
      </c>
      <c r="M30" s="21">
        <f t="shared" si="3"/>
        <v>58.32</v>
      </c>
      <c r="N30" s="21">
        <f t="shared" si="3"/>
        <v>79.56</v>
      </c>
      <c r="O30" s="21">
        <f t="shared" si="3"/>
        <v>72.360000000000014</v>
      </c>
      <c r="P30" s="21">
        <f t="shared" si="3"/>
        <v>46.080000000000005</v>
      </c>
      <c r="Q30" s="21">
        <f t="shared" si="3"/>
        <v>45.36</v>
      </c>
      <c r="R30" s="21">
        <f t="shared" si="3"/>
        <v>47.16</v>
      </c>
      <c r="S30" s="21">
        <f t="shared" si="3"/>
        <v>43.92</v>
      </c>
      <c r="T30" s="21">
        <f t="shared" si="3"/>
        <v>52.56</v>
      </c>
      <c r="U30" s="21">
        <f t="shared" si="3"/>
        <v>44.28</v>
      </c>
      <c r="V30" s="21">
        <f t="shared" si="3"/>
        <v>70.56</v>
      </c>
      <c r="W30" s="21">
        <f t="shared" si="3"/>
        <v>60.839999999999996</v>
      </c>
      <c r="X30" s="21">
        <f t="shared" si="3"/>
        <v>42.84</v>
      </c>
      <c r="Y30" s="21">
        <f t="shared" si="3"/>
        <v>40.32</v>
      </c>
      <c r="Z30" s="21">
        <f t="shared" si="3"/>
        <v>52.56</v>
      </c>
      <c r="AA30" s="21">
        <f t="shared" si="3"/>
        <v>51.12</v>
      </c>
      <c r="AB30" s="21">
        <f t="shared" si="3"/>
        <v>45.72</v>
      </c>
      <c r="AC30" s="21">
        <f t="shared" si="3"/>
        <v>48.6</v>
      </c>
      <c r="AD30" s="21">
        <f t="shared" si="3"/>
        <v>68.760000000000005</v>
      </c>
      <c r="AE30" s="53">
        <f t="shared" si="3"/>
        <v>77.400000000000006</v>
      </c>
      <c r="AF30" s="21">
        <f t="shared" si="3"/>
        <v>79.56</v>
      </c>
      <c r="AG30" s="19"/>
    </row>
    <row r="31" spans="1:33" x14ac:dyDescent="0.2">
      <c r="AF31" s="18"/>
      <c r="AG31" s="2"/>
    </row>
    <row r="32" spans="1:33" x14ac:dyDescent="0.2">
      <c r="AF32" s="18"/>
      <c r="AG32" s="2"/>
    </row>
    <row r="33" spans="32:33" x14ac:dyDescent="0.2">
      <c r="AF33" s="18"/>
      <c r="AG33" s="2"/>
    </row>
    <row r="34" spans="32:33" x14ac:dyDescent="0.2">
      <c r="AF34" s="18"/>
      <c r="AG34" s="2"/>
    </row>
    <row r="35" spans="32:33" x14ac:dyDescent="0.2">
      <c r="AF35" s="18"/>
      <c r="AG35" s="2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2022-03-10T16:29:45Z</dcterms:modified>
</cp:coreProperties>
</file>