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CEMTEC\3 _ CEMTEC _ BOLETIM GERAL _INMET - SEMAGRO\2022\"/>
    </mc:Choice>
  </mc:AlternateContent>
  <bookViews>
    <workbookView xWindow="0" yWindow="0" windowWidth="28800" windowHeight="12330" tabRatio="874" activeTab="7"/>
  </bookViews>
  <sheets>
    <sheet name="TempInstantânea" sheetId="4" r:id="rId1"/>
    <sheet name="TempMax" sheetId="5" r:id="rId2"/>
    <sheet name="TempMin" sheetId="6" r:id="rId3"/>
    <sheet name="UmidInstantânia" sheetId="7" r:id="rId4"/>
    <sheet name="UmidMax" sheetId="8" r:id="rId5"/>
    <sheet name="UmidMin" sheetId="9" r:id="rId6"/>
    <sheet name="VelVentoMax" sheetId="12" r:id="rId7"/>
    <sheet name="DirVento" sheetId="13" r:id="rId8"/>
    <sheet name="RajadaVento" sheetId="15" r:id="rId9"/>
    <sheet name="Chuva" sheetId="14" r:id="rId10"/>
    <sheet name="ESTAÇÃO METEOROLÓGICA" sheetId="16" r:id="rId11"/>
  </sheets>
  <definedNames>
    <definedName name="_xlnm.Print_Area" localSheetId="9">Chuva!$A$1:$AF$11</definedName>
    <definedName name="_xlnm.Print_Area" localSheetId="7">DirVento!$A$1:$AD$4</definedName>
    <definedName name="_xlnm.Print_Area" localSheetId="8">RajadaVento!$A$1:$AD$4</definedName>
    <definedName name="_xlnm.Print_Area" localSheetId="0">TempInstantânea!$A$1:$AD$4</definedName>
    <definedName name="_xlnm.Print_Area" localSheetId="1">TempMax!$A$1:$AE$4</definedName>
    <definedName name="_xlnm.Print_Area" localSheetId="2">TempMin!$A$1:$AE$4</definedName>
    <definedName name="_xlnm.Print_Area" localSheetId="3">UmidInstantânia!$A$1:$AD$4</definedName>
    <definedName name="_xlnm.Print_Area" localSheetId="4">UmidMax!$A$1:$AE$4</definedName>
    <definedName name="_xlnm.Print_Area" localSheetId="5">UmidMin!$A$1:$AE$4</definedName>
    <definedName name="_xlnm.Print_Area" localSheetId="6">VelVentoMax!$A$1:$AD$4</definedName>
  </definedNames>
  <calcPr calcId="162913"/>
</workbook>
</file>

<file path=xl/calcChain.xml><?xml version="1.0" encoding="utf-8"?>
<calcChain xmlns="http://schemas.openxmlformats.org/spreadsheetml/2006/main">
  <c r="AD6" i="14" l="1"/>
  <c r="AE6" i="14"/>
  <c r="AF6" i="14"/>
  <c r="AD6" i="15"/>
  <c r="AE6" i="15"/>
  <c r="AD6" i="12"/>
  <c r="AE6" i="12"/>
  <c r="AD6" i="9"/>
  <c r="AE6" i="9"/>
  <c r="AD6" i="8"/>
  <c r="AE6" i="8"/>
  <c r="AD6" i="7"/>
  <c r="AD6" i="6"/>
  <c r="AE6" i="6"/>
  <c r="AD6" i="5"/>
  <c r="AE6" i="5"/>
  <c r="AD6" i="4"/>
  <c r="AE17" i="15" l="1"/>
  <c r="AD17" i="4" l="1"/>
  <c r="AD18" i="4"/>
  <c r="B19" i="4"/>
  <c r="C19" i="4"/>
  <c r="D19" i="4"/>
  <c r="E19" i="4"/>
  <c r="F19" i="4"/>
  <c r="G19" i="4"/>
  <c r="H19" i="4"/>
  <c r="I19" i="4"/>
  <c r="J19" i="4"/>
  <c r="K19" i="4"/>
  <c r="L19" i="4"/>
  <c r="M19" i="4"/>
  <c r="N19" i="4"/>
  <c r="O19" i="4"/>
  <c r="P19" i="4"/>
  <c r="Q19" i="4"/>
  <c r="R19" i="4"/>
  <c r="S19" i="4"/>
  <c r="T19" i="4"/>
  <c r="U19" i="4"/>
  <c r="V19" i="4"/>
  <c r="W19" i="4"/>
  <c r="X19" i="4"/>
  <c r="Y19" i="4"/>
  <c r="Z19" i="4"/>
  <c r="AA19" i="4"/>
  <c r="AB19" i="4"/>
  <c r="AC19" i="4"/>
  <c r="B19" i="12" l="1"/>
  <c r="AD10" i="8" l="1"/>
  <c r="AE10" i="8"/>
  <c r="AD11" i="8"/>
  <c r="AE11" i="8"/>
  <c r="AD12" i="8"/>
  <c r="AE12" i="8"/>
  <c r="AD10" i="6"/>
  <c r="AE10" i="6"/>
  <c r="AD11" i="6"/>
  <c r="AE11" i="6"/>
  <c r="AD12" i="6"/>
  <c r="AE12" i="6"/>
  <c r="AD19" i="14" l="1"/>
  <c r="AE19" i="14"/>
  <c r="AD20" i="14"/>
  <c r="AE20" i="14"/>
  <c r="AD21" i="14"/>
  <c r="AE21" i="14"/>
  <c r="AD22" i="14"/>
  <c r="AE22" i="14"/>
  <c r="AD23" i="14"/>
  <c r="AE23" i="14"/>
  <c r="AD24" i="14"/>
  <c r="AE24" i="14"/>
  <c r="AD25" i="14"/>
  <c r="AE25" i="14"/>
  <c r="AD26" i="14"/>
  <c r="AE26" i="14"/>
  <c r="AD27" i="14"/>
  <c r="AE27" i="14"/>
  <c r="AD28" i="14"/>
  <c r="AE28" i="14"/>
  <c r="AD29" i="14"/>
  <c r="AE29" i="14"/>
  <c r="AD30" i="14"/>
  <c r="AE30" i="14"/>
  <c r="AD31" i="14"/>
  <c r="AE31" i="14"/>
  <c r="AD32" i="14"/>
  <c r="AE32" i="14"/>
  <c r="AD33" i="14"/>
  <c r="AE33" i="14"/>
  <c r="AD34" i="14"/>
  <c r="AE34" i="14"/>
  <c r="AD35" i="14"/>
  <c r="AE35" i="14"/>
  <c r="AD36" i="14"/>
  <c r="AE36" i="14"/>
  <c r="AD37" i="14"/>
  <c r="AE37" i="14"/>
  <c r="AD7" i="6" l="1"/>
  <c r="AE7" i="6"/>
  <c r="AD8" i="6"/>
  <c r="AE8" i="6"/>
  <c r="AD9" i="6"/>
  <c r="AE9" i="6"/>
  <c r="AD13" i="6"/>
  <c r="AE13" i="6"/>
  <c r="AD14" i="6"/>
  <c r="AE14" i="6"/>
  <c r="AD15" i="6"/>
  <c r="AE15" i="6"/>
  <c r="AD16" i="6"/>
  <c r="AE16" i="6"/>
  <c r="AD17" i="6"/>
  <c r="AE17" i="6"/>
  <c r="AD18" i="6"/>
  <c r="AE18" i="6"/>
  <c r="AD7" i="5"/>
  <c r="AE7" i="5"/>
  <c r="AD8" i="5"/>
  <c r="AE8" i="5"/>
  <c r="AD9" i="5"/>
  <c r="AE9" i="5"/>
  <c r="AD10" i="5"/>
  <c r="AE10" i="5"/>
  <c r="AD11" i="5"/>
  <c r="AE11" i="5"/>
  <c r="AD12" i="5"/>
  <c r="AE12" i="5"/>
  <c r="AD13" i="5"/>
  <c r="AE13" i="5"/>
  <c r="AD14" i="5"/>
  <c r="AE14" i="5"/>
  <c r="AD15" i="5"/>
  <c r="AE15" i="5"/>
  <c r="AD16" i="5"/>
  <c r="AE16" i="5"/>
  <c r="AD17" i="5"/>
  <c r="AE17" i="5"/>
  <c r="AD18" i="5"/>
  <c r="AE18" i="5"/>
  <c r="AD7" i="4"/>
  <c r="AD8" i="4"/>
  <c r="AD9" i="4"/>
  <c r="AD10" i="4"/>
  <c r="AD11" i="4"/>
  <c r="AD12" i="4"/>
  <c r="AD13" i="4"/>
  <c r="AD14" i="4"/>
  <c r="AD15" i="4"/>
  <c r="AD16" i="4"/>
  <c r="AD8" i="7" l="1"/>
  <c r="AD9" i="7"/>
  <c r="AD10" i="7"/>
  <c r="AD11" i="7"/>
  <c r="AD12" i="7"/>
  <c r="AD13" i="7"/>
  <c r="AD14" i="7"/>
  <c r="AD15" i="7"/>
  <c r="AD16" i="7"/>
  <c r="AD17" i="7"/>
  <c r="AD18" i="7"/>
  <c r="AD8" i="8"/>
  <c r="AE8" i="8"/>
  <c r="AD9" i="8"/>
  <c r="AE9" i="8"/>
  <c r="AD14" i="8"/>
  <c r="AE14" i="8"/>
  <c r="AD15" i="8"/>
  <c r="AE15" i="8"/>
  <c r="AD16" i="8"/>
  <c r="AE16" i="8"/>
  <c r="AD17" i="8"/>
  <c r="AE17" i="8"/>
  <c r="AD18" i="8"/>
  <c r="AE18" i="8"/>
  <c r="AD8" i="9"/>
  <c r="AE8" i="9"/>
  <c r="AD9" i="9"/>
  <c r="AE9" i="9"/>
  <c r="AD10" i="9"/>
  <c r="AE10" i="9"/>
  <c r="AD11" i="9"/>
  <c r="AE11" i="9"/>
  <c r="AD12" i="9"/>
  <c r="AE12" i="9"/>
  <c r="AD14" i="9"/>
  <c r="AE14" i="9"/>
  <c r="AD15" i="9"/>
  <c r="AE15" i="9"/>
  <c r="AD16" i="9"/>
  <c r="AE16" i="9"/>
  <c r="AD17" i="9"/>
  <c r="AE17" i="9"/>
  <c r="AD18" i="9"/>
  <c r="AE18" i="9"/>
  <c r="AD7" i="12"/>
  <c r="AE7" i="12"/>
  <c r="AD8" i="12"/>
  <c r="AE8" i="12"/>
  <c r="AD9" i="12"/>
  <c r="AE9" i="12"/>
  <c r="AD10" i="12"/>
  <c r="AE10" i="12"/>
  <c r="AD11" i="12"/>
  <c r="AE11" i="12"/>
  <c r="AD13" i="12"/>
  <c r="AE13" i="12"/>
  <c r="AD15" i="12"/>
  <c r="AE15" i="12"/>
  <c r="AD16" i="12"/>
  <c r="AE16" i="12"/>
  <c r="AD17" i="12"/>
  <c r="AE17" i="12"/>
  <c r="AD7" i="15"/>
  <c r="AE7" i="15"/>
  <c r="AD8" i="15"/>
  <c r="AE8" i="15"/>
  <c r="AD9" i="15"/>
  <c r="AE9" i="15"/>
  <c r="AD10" i="15"/>
  <c r="AE10" i="15"/>
  <c r="AD11" i="15"/>
  <c r="AE11" i="15"/>
  <c r="AD15" i="15"/>
  <c r="AE15" i="15"/>
  <c r="AD16" i="15"/>
  <c r="AE16" i="15"/>
  <c r="AD17" i="15"/>
  <c r="AD7" i="14"/>
  <c r="AE7" i="14"/>
  <c r="AF7" i="14"/>
  <c r="AD8" i="14"/>
  <c r="AE8" i="14"/>
  <c r="AF8" i="14"/>
  <c r="AD11" i="14"/>
  <c r="AE11" i="14"/>
  <c r="AF11" i="14"/>
  <c r="AD12" i="14"/>
  <c r="AE12" i="14"/>
  <c r="AF12" i="14"/>
  <c r="AD13" i="14"/>
  <c r="AE13" i="14"/>
  <c r="AF13" i="14"/>
  <c r="AD15" i="14"/>
  <c r="AE15" i="14"/>
  <c r="AF15" i="14"/>
  <c r="AD17" i="14"/>
  <c r="AE17" i="14"/>
  <c r="AF17" i="14"/>
  <c r="AD38" i="14"/>
  <c r="AE38" i="14"/>
  <c r="AC19" i="12" l="1"/>
  <c r="AC19" i="6"/>
  <c r="AC19" i="7"/>
  <c r="AC19" i="8"/>
  <c r="AC19" i="15"/>
  <c r="AC19" i="5"/>
  <c r="AC19" i="9"/>
  <c r="AC40" i="14"/>
  <c r="AC39" i="14"/>
  <c r="AD5" i="7" l="1"/>
  <c r="AE5" i="8"/>
  <c r="AD5" i="9"/>
  <c r="AD5" i="12"/>
  <c r="AD5" i="15"/>
  <c r="AE5" i="5"/>
  <c r="AD5" i="6"/>
  <c r="AD5" i="8"/>
  <c r="AE5" i="9"/>
  <c r="AE5" i="12"/>
  <c r="AE5" i="15"/>
  <c r="AD5" i="14"/>
  <c r="AE5" i="6"/>
  <c r="AD5" i="5"/>
  <c r="AE5" i="14"/>
  <c r="AF5" i="14"/>
  <c r="AD40" i="14" l="1"/>
  <c r="AD19" i="7"/>
  <c r="AD5" i="4" l="1"/>
  <c r="AD19" i="4" s="1"/>
  <c r="AB19" i="9" l="1"/>
  <c r="AA19" i="9"/>
  <c r="Z19" i="9"/>
  <c r="Y19" i="9"/>
  <c r="X19" i="9"/>
  <c r="W19" i="9"/>
  <c r="V19" i="9"/>
  <c r="U19" i="9"/>
  <c r="T19" i="9"/>
  <c r="S19" i="9"/>
  <c r="R19" i="9"/>
  <c r="Q19" i="9"/>
  <c r="P19" i="9"/>
  <c r="O19" i="9"/>
  <c r="N19" i="9"/>
  <c r="M19" i="9"/>
  <c r="L19" i="9"/>
  <c r="K19" i="9"/>
  <c r="J19" i="9"/>
  <c r="I19" i="9"/>
  <c r="H19" i="9"/>
  <c r="G19" i="9"/>
  <c r="F19" i="9"/>
  <c r="E19" i="9"/>
  <c r="D19" i="9"/>
  <c r="C19" i="9"/>
  <c r="B19" i="9"/>
  <c r="AB19" i="6"/>
  <c r="AA19" i="6"/>
  <c r="Z19" i="6"/>
  <c r="Y19" i="6"/>
  <c r="X19" i="6"/>
  <c r="W19" i="6"/>
  <c r="V19" i="6"/>
  <c r="U19" i="6"/>
  <c r="T19" i="6"/>
  <c r="R19" i="6"/>
  <c r="S19" i="6"/>
  <c r="Q19" i="6"/>
  <c r="P19" i="6"/>
  <c r="O19" i="6"/>
  <c r="N19" i="6"/>
  <c r="M19" i="6"/>
  <c r="L19" i="6"/>
  <c r="K19" i="6"/>
  <c r="J19" i="6"/>
  <c r="I19" i="6"/>
  <c r="H19" i="6"/>
  <c r="G19" i="6"/>
  <c r="F19" i="6"/>
  <c r="E19" i="6"/>
  <c r="D19" i="6"/>
  <c r="C19" i="6"/>
  <c r="B19" i="6"/>
  <c r="U40" i="14"/>
  <c r="B19" i="15"/>
  <c r="M19" i="12"/>
  <c r="AA19" i="12"/>
  <c r="B19" i="8"/>
  <c r="I39" i="14"/>
  <c r="AB19" i="15"/>
  <c r="AA19" i="15"/>
  <c r="Z19" i="15"/>
  <c r="Y19" i="15"/>
  <c r="X19" i="15"/>
  <c r="W19" i="15"/>
  <c r="V19" i="15"/>
  <c r="U19" i="15"/>
  <c r="T19" i="15"/>
  <c r="S19" i="15"/>
  <c r="R19" i="15"/>
  <c r="Q19" i="15"/>
  <c r="P19" i="15"/>
  <c r="O19" i="15"/>
  <c r="N19" i="15"/>
  <c r="M19" i="15"/>
  <c r="L19" i="15"/>
  <c r="K19" i="15"/>
  <c r="J19" i="15"/>
  <c r="I19" i="15"/>
  <c r="H19" i="15"/>
  <c r="G19" i="15"/>
  <c r="F19" i="15"/>
  <c r="E19" i="15"/>
  <c r="D19" i="15"/>
  <c r="C19" i="15"/>
  <c r="AB19" i="12"/>
  <c r="Z19" i="12"/>
  <c r="Y19" i="12"/>
  <c r="X19" i="12"/>
  <c r="W19" i="12"/>
  <c r="V19" i="12"/>
  <c r="U19" i="12"/>
  <c r="T19" i="12"/>
  <c r="S19" i="12"/>
  <c r="R19" i="12"/>
  <c r="Q19" i="12"/>
  <c r="P19" i="12"/>
  <c r="O19" i="12"/>
  <c r="N19" i="12"/>
  <c r="L19" i="12"/>
  <c r="K19" i="12"/>
  <c r="J19" i="12"/>
  <c r="I19" i="12"/>
  <c r="H19" i="12"/>
  <c r="G19" i="12"/>
  <c r="F19" i="12"/>
  <c r="E19" i="12"/>
  <c r="D19" i="12"/>
  <c r="C19" i="12"/>
  <c r="AB19" i="8"/>
  <c r="AA19" i="8"/>
  <c r="Z19" i="8"/>
  <c r="Y19" i="8"/>
  <c r="X19" i="8"/>
  <c r="W19" i="8"/>
  <c r="V19" i="8"/>
  <c r="U19" i="8"/>
  <c r="T19" i="8"/>
  <c r="S19" i="8"/>
  <c r="R19" i="8"/>
  <c r="Q19" i="8"/>
  <c r="P19" i="8"/>
  <c r="O19" i="8"/>
  <c r="N19" i="8"/>
  <c r="M19" i="8"/>
  <c r="L19" i="8"/>
  <c r="K19" i="8"/>
  <c r="J19" i="8"/>
  <c r="I19" i="8"/>
  <c r="H19" i="8"/>
  <c r="G19" i="8"/>
  <c r="F19" i="8"/>
  <c r="E19" i="8"/>
  <c r="D19" i="8"/>
  <c r="C19" i="8"/>
  <c r="B19" i="5"/>
  <c r="AB19" i="5"/>
  <c r="AA19" i="5"/>
  <c r="Z19" i="5"/>
  <c r="Y19" i="5"/>
  <c r="X19" i="5"/>
  <c r="W19" i="5"/>
  <c r="V19" i="5"/>
  <c r="U19" i="5"/>
  <c r="T19" i="5"/>
  <c r="S19" i="5"/>
  <c r="R19" i="5"/>
  <c r="Q19" i="5"/>
  <c r="P19" i="5"/>
  <c r="O19" i="5"/>
  <c r="N19" i="5"/>
  <c r="M19" i="5"/>
  <c r="L19" i="5"/>
  <c r="K19" i="5"/>
  <c r="J19" i="5"/>
  <c r="I19" i="5"/>
  <c r="H19" i="5"/>
  <c r="G19" i="5"/>
  <c r="F19" i="5"/>
  <c r="E19" i="5"/>
  <c r="D19" i="5"/>
  <c r="C19" i="5"/>
  <c r="B19" i="7"/>
  <c r="AB19" i="7"/>
  <c r="AA19" i="7"/>
  <c r="Z19" i="7"/>
  <c r="Y19" i="7"/>
  <c r="X19" i="7"/>
  <c r="W19" i="7"/>
  <c r="V19" i="7"/>
  <c r="U19" i="7"/>
  <c r="T19" i="7"/>
  <c r="S19" i="7"/>
  <c r="R19" i="7"/>
  <c r="Q19" i="7"/>
  <c r="P19" i="7"/>
  <c r="O19" i="7"/>
  <c r="N19" i="7"/>
  <c r="M19" i="7"/>
  <c r="L19" i="7"/>
  <c r="K19" i="7"/>
  <c r="J19" i="7"/>
  <c r="I19" i="7"/>
  <c r="H19" i="7"/>
  <c r="G19" i="7"/>
  <c r="F19" i="7"/>
  <c r="E19" i="7"/>
  <c r="D19" i="7"/>
  <c r="C19" i="7"/>
  <c r="C39" i="14" l="1"/>
  <c r="G39" i="14"/>
  <c r="K40" i="14"/>
  <c r="O40" i="14"/>
  <c r="S39" i="14"/>
  <c r="W40" i="14"/>
  <c r="AA40" i="14"/>
  <c r="E39" i="14"/>
  <c r="M40" i="14"/>
  <c r="Q39" i="14"/>
  <c r="Y39" i="14"/>
  <c r="E40" i="14"/>
  <c r="U39" i="14"/>
  <c r="O39" i="14"/>
  <c r="W39" i="14"/>
  <c r="C40" i="14"/>
  <c r="F39" i="14"/>
  <c r="J39" i="14"/>
  <c r="N39" i="14"/>
  <c r="R39" i="14"/>
  <c r="V39" i="14"/>
  <c r="Z39" i="14"/>
  <c r="K39" i="14"/>
  <c r="AA39" i="14"/>
  <c r="M39" i="14"/>
  <c r="I40" i="14"/>
  <c r="Q40" i="14"/>
  <c r="Y40" i="14"/>
  <c r="G40" i="14"/>
  <c r="S40" i="14"/>
  <c r="AE19" i="15"/>
  <c r="AE19" i="12"/>
  <c r="AE19" i="9"/>
  <c r="AE19" i="8"/>
  <c r="AE19" i="6"/>
  <c r="AD19" i="15"/>
  <c r="AD19" i="12"/>
  <c r="AD19" i="9"/>
  <c r="AD19" i="8"/>
  <c r="AD19" i="6"/>
  <c r="AE19" i="5"/>
  <c r="D40" i="14"/>
  <c r="H40" i="14"/>
  <c r="L40" i="14"/>
  <c r="P40" i="14"/>
  <c r="T40" i="14"/>
  <c r="X40" i="14"/>
  <c r="AB40" i="14"/>
  <c r="B39" i="14"/>
  <c r="AD19" i="5"/>
  <c r="D39" i="14"/>
  <c r="H39" i="14"/>
  <c r="L39" i="14"/>
  <c r="P39" i="14"/>
  <c r="T39" i="14"/>
  <c r="X39" i="14"/>
  <c r="AB39" i="14"/>
  <c r="B40" i="14"/>
  <c r="F40" i="14"/>
  <c r="J40" i="14"/>
  <c r="N40" i="14"/>
  <c r="R40" i="14"/>
  <c r="V40" i="14"/>
  <c r="Z40" i="14"/>
  <c r="C3" i="12" l="1"/>
  <c r="D3" i="12" s="1"/>
  <c r="E3" i="12" s="1"/>
  <c r="F3" i="12" s="1"/>
  <c r="G3" i="12" s="1"/>
  <c r="H3" i="12" s="1"/>
  <c r="I3" i="12" s="1"/>
  <c r="J3" i="12" s="1"/>
  <c r="K3" i="12" s="1"/>
  <c r="L3" i="12" s="1"/>
  <c r="M3" i="12" s="1"/>
  <c r="N3" i="12" s="1"/>
  <c r="O3" i="12" s="1"/>
  <c r="P3" i="12" s="1"/>
  <c r="Q3" i="12" s="1"/>
  <c r="R3" i="12" s="1"/>
  <c r="S3" i="12" s="1"/>
  <c r="T3" i="12" s="1"/>
  <c r="U3" i="12" s="1"/>
  <c r="V3" i="12" s="1"/>
  <c r="W3" i="12" s="1"/>
  <c r="X3" i="12" s="1"/>
  <c r="Y3" i="12" s="1"/>
  <c r="Z3" i="12" s="1"/>
  <c r="AA3" i="12" s="1"/>
  <c r="AB3" i="12" s="1"/>
  <c r="H47" i="16" l="1"/>
  <c r="C3" i="13"/>
  <c r="D3" i="13" s="1"/>
  <c r="E3" i="13" s="1"/>
  <c r="F3" i="13" s="1"/>
  <c r="G3" i="13" s="1"/>
  <c r="H3" i="13" s="1"/>
  <c r="I3" i="13" s="1"/>
  <c r="J3" i="13" s="1"/>
  <c r="K3" i="13" s="1"/>
  <c r="L3" i="13" s="1"/>
  <c r="M3" i="13" s="1"/>
  <c r="N3" i="13" s="1"/>
  <c r="O3" i="13" s="1"/>
  <c r="P3" i="13" s="1"/>
  <c r="Q3" i="13" s="1"/>
  <c r="R3" i="13" s="1"/>
  <c r="S3" i="13" s="1"/>
  <c r="T3" i="13" s="1"/>
  <c r="U3" i="13" s="1"/>
  <c r="V3" i="13" s="1"/>
  <c r="W3" i="13" s="1"/>
  <c r="X3" i="13" s="1"/>
  <c r="Y3" i="13" s="1"/>
  <c r="Z3" i="13" s="1"/>
  <c r="AA3" i="13" s="1"/>
  <c r="AB3" i="13" s="1"/>
  <c r="C3" i="5"/>
  <c r="D3" i="5" s="1"/>
  <c r="E3" i="5" s="1"/>
  <c r="F3" i="5" s="1"/>
  <c r="G3" i="5" s="1"/>
  <c r="H3" i="5" s="1"/>
  <c r="I3" i="5" s="1"/>
  <c r="J3" i="5" s="1"/>
  <c r="K3" i="5" s="1"/>
  <c r="L3" i="5" s="1"/>
  <c r="M3" i="5" s="1"/>
  <c r="N3" i="5" s="1"/>
  <c r="O3" i="5" s="1"/>
  <c r="P3" i="5" s="1"/>
  <c r="Q3" i="5" s="1"/>
  <c r="R3" i="5" s="1"/>
  <c r="S3" i="5" s="1"/>
  <c r="T3" i="5" s="1"/>
  <c r="U3" i="5" s="1"/>
  <c r="V3" i="5" s="1"/>
  <c r="W3" i="5" s="1"/>
  <c r="X3" i="5" s="1"/>
  <c r="Y3" i="5" s="1"/>
  <c r="Z3" i="5" s="1"/>
  <c r="AA3" i="5" s="1"/>
  <c r="AB3" i="5" s="1"/>
  <c r="C3" i="14" l="1"/>
  <c r="D3" i="14" s="1"/>
  <c r="E3" i="14" s="1"/>
  <c r="F3" i="14" s="1"/>
  <c r="G3" i="14" s="1"/>
  <c r="H3" i="14" s="1"/>
  <c r="I3" i="14" s="1"/>
  <c r="J3" i="14" s="1"/>
  <c r="K3" i="14" s="1"/>
  <c r="L3" i="14" s="1"/>
  <c r="M3" i="14" s="1"/>
  <c r="N3" i="14" s="1"/>
  <c r="O3" i="14" s="1"/>
  <c r="P3" i="14" s="1"/>
  <c r="Q3" i="14" s="1"/>
  <c r="R3" i="14" s="1"/>
  <c r="S3" i="14" s="1"/>
  <c r="T3" i="14" s="1"/>
  <c r="U3" i="14" s="1"/>
  <c r="V3" i="14" s="1"/>
  <c r="W3" i="14" s="1"/>
  <c r="X3" i="14" s="1"/>
  <c r="Y3" i="14" s="1"/>
  <c r="Z3" i="14" s="1"/>
  <c r="AA3" i="14" s="1"/>
  <c r="AB3" i="14" s="1"/>
  <c r="C3" i="15"/>
  <c r="D3" i="15" s="1"/>
  <c r="E3" i="15" s="1"/>
  <c r="F3" i="15" s="1"/>
  <c r="G3" i="15" s="1"/>
  <c r="H3" i="15" s="1"/>
  <c r="I3" i="15" s="1"/>
  <c r="J3" i="15" s="1"/>
  <c r="K3" i="15" s="1"/>
  <c r="L3" i="15" s="1"/>
  <c r="M3" i="15" s="1"/>
  <c r="N3" i="15" s="1"/>
  <c r="O3" i="15" s="1"/>
  <c r="P3" i="15" s="1"/>
  <c r="Q3" i="15" s="1"/>
  <c r="R3" i="15" s="1"/>
  <c r="S3" i="15" s="1"/>
  <c r="T3" i="15" s="1"/>
  <c r="U3" i="15" s="1"/>
  <c r="V3" i="15" s="1"/>
  <c r="W3" i="15" s="1"/>
  <c r="X3" i="15" s="1"/>
  <c r="Y3" i="15" s="1"/>
  <c r="Z3" i="15" s="1"/>
  <c r="AA3" i="15" s="1"/>
  <c r="AB3" i="15" s="1"/>
  <c r="C3" i="9"/>
  <c r="D3" i="9" s="1"/>
  <c r="E3" i="9" s="1"/>
  <c r="F3" i="9" s="1"/>
  <c r="G3" i="9" s="1"/>
  <c r="H3" i="9" s="1"/>
  <c r="I3" i="9" s="1"/>
  <c r="J3" i="9" s="1"/>
  <c r="K3" i="9" s="1"/>
  <c r="L3" i="9" s="1"/>
  <c r="M3" i="9" s="1"/>
  <c r="N3" i="9" s="1"/>
  <c r="O3" i="9" s="1"/>
  <c r="P3" i="9" s="1"/>
  <c r="Q3" i="9" s="1"/>
  <c r="R3" i="9" s="1"/>
  <c r="S3" i="9" s="1"/>
  <c r="T3" i="9" s="1"/>
  <c r="U3" i="9" s="1"/>
  <c r="V3" i="9" s="1"/>
  <c r="W3" i="9" s="1"/>
  <c r="X3" i="9" s="1"/>
  <c r="Y3" i="9" s="1"/>
  <c r="Z3" i="9" s="1"/>
  <c r="AA3" i="9" s="1"/>
  <c r="AB3" i="9" s="1"/>
  <c r="C3" i="8"/>
  <c r="D3" i="8" s="1"/>
  <c r="E3" i="8" s="1"/>
  <c r="F3" i="8" s="1"/>
  <c r="G3" i="8" s="1"/>
  <c r="H3" i="8" s="1"/>
  <c r="I3" i="8" s="1"/>
  <c r="J3" i="8" s="1"/>
  <c r="K3" i="8" s="1"/>
  <c r="L3" i="8" s="1"/>
  <c r="M3" i="8" s="1"/>
  <c r="N3" i="8" s="1"/>
  <c r="O3" i="8" s="1"/>
  <c r="P3" i="8" s="1"/>
  <c r="Q3" i="8" s="1"/>
  <c r="R3" i="8" s="1"/>
  <c r="S3" i="8" s="1"/>
  <c r="T3" i="8" s="1"/>
  <c r="U3" i="8" s="1"/>
  <c r="V3" i="8" s="1"/>
  <c r="W3" i="8" s="1"/>
  <c r="X3" i="8" s="1"/>
  <c r="Y3" i="8" s="1"/>
  <c r="Z3" i="8" s="1"/>
  <c r="AA3" i="8" s="1"/>
  <c r="AB3" i="8" s="1"/>
  <c r="C3" i="7"/>
  <c r="D3" i="7" s="1"/>
  <c r="E3" i="7" s="1"/>
  <c r="F3" i="7" s="1"/>
  <c r="G3" i="7" s="1"/>
  <c r="H3" i="7" s="1"/>
  <c r="I3" i="7" s="1"/>
  <c r="J3" i="7" s="1"/>
  <c r="K3" i="7" s="1"/>
  <c r="L3" i="7" s="1"/>
  <c r="M3" i="7" s="1"/>
  <c r="N3" i="7" s="1"/>
  <c r="O3" i="7" s="1"/>
  <c r="P3" i="7" s="1"/>
  <c r="Q3" i="7" s="1"/>
  <c r="R3" i="7" s="1"/>
  <c r="S3" i="7" s="1"/>
  <c r="T3" i="7" s="1"/>
  <c r="U3" i="7" s="1"/>
  <c r="V3" i="7" s="1"/>
  <c r="W3" i="7" s="1"/>
  <c r="X3" i="7" s="1"/>
  <c r="Y3" i="7" s="1"/>
  <c r="Z3" i="7" s="1"/>
  <c r="AA3" i="7" s="1"/>
  <c r="AB3" i="7" s="1"/>
  <c r="C3" i="6"/>
  <c r="D3" i="6" s="1"/>
  <c r="E3" i="6" s="1"/>
  <c r="F3" i="6" s="1"/>
  <c r="G3" i="6" s="1"/>
  <c r="H3" i="6" s="1"/>
  <c r="I3" i="6" s="1"/>
  <c r="J3" i="6" s="1"/>
  <c r="K3" i="6" s="1"/>
  <c r="L3" i="6" s="1"/>
  <c r="M3" i="6" s="1"/>
  <c r="N3" i="6" s="1"/>
  <c r="O3" i="6" s="1"/>
  <c r="P3" i="6" s="1"/>
  <c r="Q3" i="6" s="1"/>
  <c r="R3" i="6" s="1"/>
  <c r="S3" i="6" s="1"/>
  <c r="T3" i="6" s="1"/>
  <c r="U3" i="6" s="1"/>
  <c r="V3" i="6" s="1"/>
  <c r="W3" i="6" s="1"/>
  <c r="X3" i="6" s="1"/>
  <c r="Y3" i="6" s="1"/>
  <c r="Z3" i="6" s="1"/>
  <c r="AA3" i="6" s="1"/>
  <c r="AB3" i="6" s="1"/>
  <c r="C3" i="4"/>
  <c r="D3" i="4" s="1"/>
  <c r="E3" i="4" s="1"/>
  <c r="F3" i="4" s="1"/>
  <c r="I3" i="4" s="1"/>
  <c r="J3" i="4" s="1"/>
  <c r="K3" i="4" s="1"/>
  <c r="L3" i="4" s="1"/>
  <c r="M3" i="4" s="1"/>
  <c r="N3" i="4" s="1"/>
  <c r="O3" i="4" s="1"/>
  <c r="P3" i="4" s="1"/>
  <c r="Q3" i="4" s="1"/>
  <c r="R3" i="4" s="1"/>
  <c r="S3" i="4" s="1"/>
  <c r="T3" i="4" s="1"/>
  <c r="U3" i="4" s="1"/>
  <c r="V3" i="4" s="1"/>
  <c r="W3" i="4" s="1"/>
  <c r="X3" i="4" s="1"/>
  <c r="Y3" i="4" s="1"/>
  <c r="Z3" i="4" s="1"/>
  <c r="AA3" i="4" s="1"/>
  <c r="AB3" i="4" s="1"/>
  <c r="AD39" i="14" l="1"/>
  <c r="AE39" i="14"/>
</calcChain>
</file>

<file path=xl/sharedStrings.xml><?xml version="1.0" encoding="utf-8"?>
<sst xmlns="http://schemas.openxmlformats.org/spreadsheetml/2006/main" count="2356" uniqueCount="236">
  <si>
    <t>Campo Grande</t>
  </si>
  <si>
    <t>Paranaíba</t>
  </si>
  <si>
    <t>Ponta Porã</t>
  </si>
  <si>
    <t>Rio Brilhante</t>
  </si>
  <si>
    <t>Três Lagoas</t>
  </si>
  <si>
    <t>Municípios</t>
  </si>
  <si>
    <t>Direção do Vento</t>
  </si>
  <si>
    <t>Máxima Registrada</t>
  </si>
  <si>
    <t>Acumulada</t>
  </si>
  <si>
    <t>Mês</t>
  </si>
  <si>
    <t>Média</t>
  </si>
  <si>
    <t>Máxima</t>
  </si>
  <si>
    <t>Mínima</t>
  </si>
  <si>
    <t>Total</t>
  </si>
  <si>
    <t>Água Clara</t>
  </si>
  <si>
    <t>Jardim</t>
  </si>
  <si>
    <t>Costa Rica</t>
  </si>
  <si>
    <t>Carlos Eduardo Borges Daniel</t>
  </si>
  <si>
    <t>Geógrafo/Assessoria Técnica/Cemtec</t>
  </si>
  <si>
    <t xml:space="preserve"> </t>
  </si>
  <si>
    <t>PCDs</t>
  </si>
  <si>
    <t>Código da estação</t>
  </si>
  <si>
    <t>Latitude         ( ° )</t>
  </si>
  <si>
    <t>Longitude  ( ° )</t>
  </si>
  <si>
    <t>Altitude (m)</t>
  </si>
  <si>
    <t>Aberta em:</t>
  </si>
  <si>
    <t>Localização Física das PCDs Automáticas</t>
  </si>
  <si>
    <t>INMET</t>
  </si>
  <si>
    <t>A 756</t>
  </si>
  <si>
    <t>Rodovia BR 262, Km 134 (Prefeitura)</t>
  </si>
  <si>
    <t>A 750</t>
  </si>
  <si>
    <t>Rodovia Amambaí – Arial Moreira – km 17 (Escola Agrotécnica)</t>
  </si>
  <si>
    <t>A719</t>
  </si>
  <si>
    <t>Av. Duque de Caxias – Bairro Alto (Exército)</t>
  </si>
  <si>
    <t>A 757</t>
  </si>
  <si>
    <t>Rua Alcebíades Bobadilha da Cunha, 627 (Exército)</t>
  </si>
  <si>
    <t>A 759</t>
  </si>
  <si>
    <t>BR 262 – km 04 – Saída para Aquidauana (EMBRAPA)</t>
  </si>
  <si>
    <t>Rodovia BR 158 – Saída para Paranaíba (Conab)</t>
  </si>
  <si>
    <t>Rua Cárceres, 296 – Centro (Exército) Coronel Rocha- 32311890</t>
  </si>
  <si>
    <t>Aeroporto de Costa Rica</t>
  </si>
  <si>
    <t>47° BI – BR 163 – km 729 – Vila São Paulo (Exército)</t>
  </si>
  <si>
    <t>Av. Guaicurus, n° 9000 (Exército) 67-34169490</t>
  </si>
  <si>
    <t>A 752</t>
  </si>
  <si>
    <t>Rodovia BR 163 – km 80 (Escola Família Agrícola)</t>
  </si>
  <si>
    <t>A709</t>
  </si>
  <si>
    <t>Av. Antonio Travain, s/n° (Prefeitura)</t>
  </si>
  <si>
    <t xml:space="preserve">A 758 </t>
  </si>
  <si>
    <t>Rua Ren Ary Rodrigues, 2.520 (Exército)</t>
  </si>
  <si>
    <t>A 749</t>
  </si>
  <si>
    <t>Av. Sergio Marciel, 525 (Prefeitura)</t>
  </si>
  <si>
    <t>Rodovia MS 460 – km 1,5 – Saída para Água Fria (Conab) Fone: 67-34541384 Elvis  Rodrigues Lima ms.ua-maracaju@conab.gov.br</t>
  </si>
  <si>
    <t>Rodovia MS 339 – km 20 – Zona Rural (Exército)</t>
  </si>
  <si>
    <t>Rua 21 de Setembro, 1880 – Fazenda Nhumirim (EMBRAPA)</t>
  </si>
  <si>
    <t>13/112006</t>
  </si>
  <si>
    <t>Av. Três Lagoas, s/n° - Jardim Jaraguá (Prefeitura)</t>
  </si>
  <si>
    <t>Av. Brasil esquina com Cardoso s/n° (Prefeitura)</t>
  </si>
  <si>
    <t>Cia de Fronteira – Rua Capitão Cantalice, 1077 (Exército)</t>
  </si>
  <si>
    <t>Rodovia BR 163 – km 252 (Conab)</t>
  </si>
  <si>
    <t>1°/10/2008</t>
  </si>
  <si>
    <t xml:space="preserve"> Rodovia MS, km 162 – Saída para Maracajú (Conab) 32721371</t>
  </si>
  <si>
    <t>(Prefeitura)</t>
  </si>
  <si>
    <t>30/11/2012</t>
  </si>
  <si>
    <t>Rua da Cana, 178 - Centro</t>
  </si>
  <si>
    <t>Rua 13 de Junho, 352 – Bairro Santos Dumont (Prefeitura)</t>
  </si>
  <si>
    <t>TOTAL</t>
  </si>
  <si>
    <t xml:space="preserve">Fontes: </t>
  </si>
  <si>
    <t>http://www.inmet.gov.br/sonabra/maps/automaticas.php</t>
  </si>
  <si>
    <t>CoordenadoraTécnica/Cemtec</t>
  </si>
  <si>
    <t>Rodovia MS 306 – km 96 – Saída para Cassilândia (Conab)</t>
  </si>
  <si>
    <t>Rodovia BR 163 – km 541 – Zona Rural (Conab)</t>
  </si>
  <si>
    <t>Fonte : Inmet/Semagro/Cemtec-MS</t>
  </si>
  <si>
    <t>(*) Nenhuma Infotmação Disponivel pelo INMET</t>
  </si>
  <si>
    <t>PCDs DO INMET SEMAGRO</t>
  </si>
  <si>
    <t>SEMAGRO</t>
  </si>
  <si>
    <t>S 701</t>
  </si>
  <si>
    <t>Avenida São João S/N - Bairro Mutum</t>
  </si>
  <si>
    <t>S 702</t>
  </si>
  <si>
    <t xml:space="preserve">Rua General Dutra S/N - </t>
  </si>
  <si>
    <t>Rodovia BR 267, km 35 - Distrito Industrial Casulo</t>
  </si>
  <si>
    <t>S 703</t>
  </si>
  <si>
    <t>BR 163 - KM 543 - Antigo IBC</t>
  </si>
  <si>
    <t>S 704</t>
  </si>
  <si>
    <t>06/082018</t>
  </si>
  <si>
    <t xml:space="preserve"> Rodovia MS,  178 - KM 33 - Aeroporto de Bonito</t>
  </si>
  <si>
    <t>S 705</t>
  </si>
  <si>
    <t>Escola Agrícola Rodovia MS 395</t>
  </si>
  <si>
    <t>S 706</t>
  </si>
  <si>
    <t>Chácara Municipal - Antigo Balneário Airton Sena</t>
  </si>
  <si>
    <t>S 707</t>
  </si>
  <si>
    <t xml:space="preserve">Rodovia MS 060 - Escola Agricola Professor Marcio Elias Nery </t>
  </si>
  <si>
    <t>A 702</t>
  </si>
  <si>
    <t>A 742</t>
  </si>
  <si>
    <t>A  730</t>
  </si>
  <si>
    <t>A 724</t>
  </si>
  <si>
    <t>A 760</t>
  </si>
  <si>
    <t>A 720</t>
  </si>
  <si>
    <t>A 721</t>
  </si>
  <si>
    <t>S 708</t>
  </si>
  <si>
    <t>Estrada da Setima Linha - KM 1  de Culturama</t>
  </si>
  <si>
    <t>S 709</t>
  </si>
  <si>
    <t>Rodovia MS 295 - Sentido Tacuru - Casa do Mel  ao lado da casa do Tete/Sítio Igreja</t>
  </si>
  <si>
    <t>S 710</t>
  </si>
  <si>
    <t xml:space="preserve">Parque de Exposição </t>
  </si>
  <si>
    <t>S 711</t>
  </si>
  <si>
    <t>Rodovia MS 379, Km 1.2 (Próximo a Parque de Exposição)</t>
  </si>
  <si>
    <t>A 731</t>
  </si>
  <si>
    <t>S 712</t>
  </si>
  <si>
    <t>Avenida Jofre de Araújo - Antiga Escola Agrícola</t>
  </si>
  <si>
    <t>S 713</t>
  </si>
  <si>
    <t>Rodovia MS 743 - sede do IFMS</t>
  </si>
  <si>
    <t>A 722</t>
  </si>
  <si>
    <t>A 717</t>
  </si>
  <si>
    <t>A 710</t>
  </si>
  <si>
    <t>S 714</t>
  </si>
  <si>
    <t xml:space="preserve">Chácara Municipal </t>
  </si>
  <si>
    <t>A 703</t>
  </si>
  <si>
    <t>A 723</t>
  </si>
  <si>
    <t>A 732</t>
  </si>
  <si>
    <t>S 715</t>
  </si>
  <si>
    <t>A 743</t>
  </si>
  <si>
    <t>Santa Rita do Pardo</t>
  </si>
  <si>
    <t>S 716</t>
  </si>
  <si>
    <t>Prolongamento da Rua Geraldo da Silva Souza S/N - Bairro Sta Luzia</t>
  </si>
  <si>
    <t>A 754</t>
  </si>
  <si>
    <t>A 751</t>
  </si>
  <si>
    <t>S 717</t>
  </si>
  <si>
    <t>Rua Jailda Candido Pereira Lote T - Qda11</t>
  </si>
  <si>
    <t>A 761</t>
  </si>
  <si>
    <t>A 704</t>
  </si>
  <si>
    <t>Camapuã</t>
  </si>
  <si>
    <t>Laguna Carapã</t>
  </si>
  <si>
    <t>Nova Alvorada</t>
  </si>
  <si>
    <t>Ribas do Rio Pardo</t>
  </si>
  <si>
    <t xml:space="preserve">1. Água Clara </t>
  </si>
  <si>
    <t>2. Amambai</t>
  </si>
  <si>
    <t>3.Aquidauana</t>
  </si>
  <si>
    <t>4.Angélica</t>
  </si>
  <si>
    <t>5.Aral Motreira</t>
  </si>
  <si>
    <t>6. Bela Vista</t>
  </si>
  <si>
    <t>7. Bataguassu</t>
  </si>
  <si>
    <t>8. Bandeirantes</t>
  </si>
  <si>
    <t>9. Bonito</t>
  </si>
  <si>
    <t>10. Brasilândia</t>
  </si>
  <si>
    <t>11. Caarapó</t>
  </si>
  <si>
    <t>12. Camapuã</t>
  </si>
  <si>
    <t>13. Campo Grande</t>
  </si>
  <si>
    <t>14. Cassilândia</t>
  </si>
  <si>
    <t>15. Chapadão do Sul</t>
  </si>
  <si>
    <t>16. Corumbá</t>
  </si>
  <si>
    <t>17. Costa Rica</t>
  </si>
  <si>
    <t>18. Coxim</t>
  </si>
  <si>
    <t>19. Dourados</t>
  </si>
  <si>
    <t>20. Fátima do Sul</t>
  </si>
  <si>
    <t>21. Iguatemi</t>
  </si>
  <si>
    <t>22. Itaporã</t>
  </si>
  <si>
    <t>23. Itaquiraí</t>
  </si>
  <si>
    <t>24. Ivinhema</t>
  </si>
  <si>
    <t>25. Jardim</t>
  </si>
  <si>
    <t>26. Juti</t>
  </si>
  <si>
    <t>27. Laguna Carapã</t>
  </si>
  <si>
    <t>28. Maracaju</t>
  </si>
  <si>
    <t>29. Nova Alvorada do Sul</t>
  </si>
  <si>
    <t>30. Nova Andradina</t>
  </si>
  <si>
    <t>31. Miranda</t>
  </si>
  <si>
    <t>32. Nhumirim (Embrapa Pantanal)</t>
  </si>
  <si>
    <t>33.Paranaíba</t>
  </si>
  <si>
    <t>34.  Pedro Gomes</t>
  </si>
  <si>
    <t>35.Ponta Porã</t>
  </si>
  <si>
    <t>36.Porto Murtinho</t>
  </si>
  <si>
    <t>37.São Gabriel do Oeste</t>
  </si>
  <si>
    <t>38. Ribas do Rio Pardo</t>
  </si>
  <si>
    <t xml:space="preserve">39. Rio Brilhante </t>
  </si>
  <si>
    <t>40. Santa Rita do Pardo</t>
  </si>
  <si>
    <t>41. Sidrolândia</t>
  </si>
  <si>
    <t>42. Sete Quedas</t>
  </si>
  <si>
    <t>43. Selviría</t>
  </si>
  <si>
    <t>44. Sonora</t>
  </si>
  <si>
    <t>45. Três Lagoas</t>
  </si>
  <si>
    <t>MUNICÍPIOS DO ESTADO DE MS</t>
  </si>
  <si>
    <t>MaiorOcorrência</t>
  </si>
  <si>
    <t xml:space="preserve">  Maior Ocorrência no Estado</t>
  </si>
  <si>
    <t>Maior Ocorrência no dia</t>
  </si>
  <si>
    <t>Dia sem chuva</t>
  </si>
  <si>
    <t>*</t>
  </si>
  <si>
    <t>Média Registrada</t>
  </si>
  <si>
    <t>Mínima Registrada</t>
  </si>
  <si>
    <t xml:space="preserve">  </t>
  </si>
  <si>
    <t>N</t>
  </si>
  <si>
    <t>FEVEREIRO/2022</t>
  </si>
  <si>
    <t>Dra. Valesca Rodriguez Fernandes</t>
  </si>
  <si>
    <r>
      <t xml:space="preserve">Temperatura Instantânea  </t>
    </r>
    <r>
      <rPr>
        <b/>
        <sz val="20"/>
        <color rgb="FFC00000"/>
        <rFont val="Arial"/>
        <family val="2"/>
      </rPr>
      <t>( °C )</t>
    </r>
  </si>
  <si>
    <r>
      <t xml:space="preserve">Temperatura Máxima </t>
    </r>
    <r>
      <rPr>
        <b/>
        <sz val="20"/>
        <color rgb="FFC00000"/>
        <rFont val="Arial"/>
        <family val="2"/>
      </rPr>
      <t>( °C )</t>
    </r>
  </si>
  <si>
    <r>
      <t>Temperatura Mínima</t>
    </r>
    <r>
      <rPr>
        <b/>
        <sz val="20"/>
        <color rgb="FFC00000"/>
        <rFont val="Arial"/>
        <family val="2"/>
      </rPr>
      <t xml:space="preserve"> ( °C )</t>
    </r>
  </si>
  <si>
    <r>
      <t>Umidade Instantânea</t>
    </r>
    <r>
      <rPr>
        <b/>
        <sz val="20"/>
        <color rgb="FFC00000"/>
        <rFont val="Arial"/>
        <family val="2"/>
      </rPr>
      <t xml:space="preserve"> ( % )</t>
    </r>
  </si>
  <si>
    <r>
      <t>Umidade Máxima</t>
    </r>
    <r>
      <rPr>
        <b/>
        <sz val="20"/>
        <color rgb="FFC00000"/>
        <rFont val="Arial"/>
        <family val="2"/>
      </rPr>
      <t xml:space="preserve"> ( % )</t>
    </r>
  </si>
  <si>
    <r>
      <t xml:space="preserve">Umidade Mínima </t>
    </r>
    <r>
      <rPr>
        <b/>
        <sz val="20"/>
        <color rgb="FFC00000"/>
        <rFont val="Arial"/>
        <family val="2"/>
      </rPr>
      <t>( % )</t>
    </r>
  </si>
  <si>
    <r>
      <t xml:space="preserve">Velocidade do Vento Máxima </t>
    </r>
    <r>
      <rPr>
        <b/>
        <sz val="20"/>
        <color rgb="FFC00000"/>
        <rFont val="Arial"/>
        <family val="2"/>
      </rPr>
      <t>( Km/h )</t>
    </r>
  </si>
  <si>
    <r>
      <t xml:space="preserve">Rajada do Vento </t>
    </r>
    <r>
      <rPr>
        <b/>
        <sz val="20"/>
        <color rgb="FFC00000"/>
        <rFont val="Arial"/>
        <family val="2"/>
      </rPr>
      <t>( Km/h)</t>
    </r>
  </si>
  <si>
    <r>
      <t xml:space="preserve">Chuva </t>
    </r>
    <r>
      <rPr>
        <b/>
        <sz val="20"/>
        <color rgb="FFC00000"/>
        <rFont val="Arial"/>
        <family val="2"/>
      </rPr>
      <t>( mm )</t>
    </r>
  </si>
  <si>
    <t>Aquidauana (CEMADEN</t>
  </si>
  <si>
    <t>Bataguassu (CEMADEN)</t>
  </si>
  <si>
    <t>Bela Vista (CEMADEN)</t>
  </si>
  <si>
    <t>Campo Grande  - Jardim Panamá (CEMADEN)</t>
  </si>
  <si>
    <t>Campo Grande  - Vila Sta.Luzia (CEMADEN)</t>
  </si>
  <si>
    <t>Corumbá  - Fortaleza  (CEMADEN)</t>
  </si>
  <si>
    <t>Campo Grande  - UPA A. GONÇALVES (CEMADEN)</t>
  </si>
  <si>
    <t>Corumbá -  Cravo Vermelho (CEMADEN)</t>
  </si>
  <si>
    <t>Coxim (CEMADEN)</t>
  </si>
  <si>
    <t>Dourados (CEMADEN)</t>
  </si>
  <si>
    <t>Dois Irmãos do Burití (CEMADEN)</t>
  </si>
  <si>
    <t>Itaquiraí (CEMADEN)</t>
  </si>
  <si>
    <t>Ivinhema (CEMADEN)</t>
  </si>
  <si>
    <t>Maracaju (CEMADEN)</t>
  </si>
  <si>
    <t>Mundo Novo (CEMADEN)</t>
  </si>
  <si>
    <t>Ponta Porã (CEMADEN</t>
  </si>
  <si>
    <t>Rochedo (CEMADEN)</t>
  </si>
  <si>
    <t>São Gabriel do oeste (CEMADEN)</t>
  </si>
  <si>
    <t>Tres Lagoas (CEMADEN)</t>
  </si>
  <si>
    <t>(*) Nenhuma Informação Disponivel pelo Inmet/Semagro/Cemaden</t>
  </si>
  <si>
    <t>Paranaíba (Convencional)</t>
  </si>
  <si>
    <t>2.2</t>
  </si>
  <si>
    <t>8.2</t>
  </si>
  <si>
    <t>18.4</t>
  </si>
  <si>
    <t>O</t>
  </si>
  <si>
    <t>SE</t>
  </si>
  <si>
    <t>L</t>
  </si>
  <si>
    <t>NE</t>
  </si>
  <si>
    <t>NO</t>
  </si>
  <si>
    <t>SO</t>
  </si>
  <si>
    <t>S</t>
  </si>
  <si>
    <t>Estações Inoperantes e/ou com falhas: Amambai,Aquidauana,Bataguassu, Bela Vista, Chapadão do Sul, Corumbá, Dourados, Jutí, Maracaju, Miranda,Nhumirín, Paranaíba, Porto Murtinho, São Gabriel do Oeste</t>
  </si>
  <si>
    <t>Sete Quedas, Sonora, Cassilândia, Coxim, Itaquiraí, Ivinhema, Sidrolândia, Aral Moreira, Bonito, Caarapó, Fatima do Sul, Iguatemí, Itaporã, Nova Andradina, Pedro Gomes, Angélica, Bandeirantes.</t>
  </si>
  <si>
    <t>Fonte : Inmet/Semagro/Cemtec-MS/Cemaden</t>
  </si>
  <si>
    <t>Corguinho (CEMADEN)</t>
  </si>
  <si>
    <t>Aral Moreira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</si>
</sst>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(* #,##0.00_);_(* \(#,##0.00\);_(* &quot;-&quot;??_);_(@_)"/>
  </numFmts>
  <fonts count="21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20"/>
      <name val="Arial"/>
      <family val="2"/>
    </font>
    <font>
      <b/>
      <sz val="9"/>
      <name val="Arial"/>
      <family val="2"/>
    </font>
    <font>
      <b/>
      <sz val="16"/>
      <color rgb="FFC00000"/>
      <name val="Arial"/>
      <family val="2"/>
    </font>
    <font>
      <b/>
      <sz val="9"/>
      <color rgb="FFC00000"/>
      <name val="Arial"/>
      <family val="2"/>
    </font>
    <font>
      <sz val="10"/>
      <name val="Arial"/>
      <family val="2"/>
    </font>
    <font>
      <b/>
      <i/>
      <sz val="9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0"/>
      <color rgb="FFC00000"/>
      <name val="Arial"/>
      <family val="2"/>
    </font>
    <font>
      <b/>
      <sz val="8"/>
      <color rgb="FFC00000"/>
      <name val="Arial"/>
      <family val="2"/>
    </font>
    <font>
      <sz val="10"/>
      <color theme="3" tint="-0.249977111117893"/>
      <name val="Arial"/>
      <family val="2"/>
    </font>
    <font>
      <sz val="11"/>
      <color theme="3" tint="-0.249977111117893"/>
      <name val="Calibri"/>
      <family val="2"/>
      <scheme val="minor"/>
    </font>
    <font>
      <b/>
      <sz val="20"/>
      <color rgb="FFC00000"/>
      <name val="Arial"/>
      <family val="2"/>
    </font>
    <font>
      <sz val="9"/>
      <color indexed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gray125">
        <bgColor theme="0"/>
      </patternFill>
    </fill>
    <fill>
      <patternFill patternType="solid">
        <fgColor theme="8" tint="0.59999389629810485"/>
        <bgColor indexed="64"/>
      </patternFill>
    </fill>
    <fill>
      <patternFill patternType="gray125">
        <bgColor theme="8" tint="0.59999389629810485"/>
      </patternFill>
    </fill>
    <fill>
      <patternFill patternType="solid">
        <fgColor rgb="FFFFFF99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3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</cellStyleXfs>
  <cellXfs count="202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0" fontId="5" fillId="0" borderId="0" xfId="0" applyFont="1"/>
    <xf numFmtId="0" fontId="6" fillId="0" borderId="0" xfId="0" applyFont="1"/>
    <xf numFmtId="0" fontId="2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vertical="center"/>
    </xf>
    <xf numFmtId="1" fontId="8" fillId="0" borderId="0" xfId="0" applyNumberFormat="1" applyFont="1" applyAlignment="1">
      <alignment horizontal="center"/>
    </xf>
    <xf numFmtId="2" fontId="3" fillId="0" borderId="1" xfId="0" applyNumberFormat="1" applyFont="1" applyBorder="1" applyAlignment="1">
      <alignment horizontal="center" vertical="center"/>
    </xf>
    <xf numFmtId="0" fontId="11" fillId="0" borderId="0" xfId="0" applyFont="1"/>
    <xf numFmtId="2" fontId="4" fillId="2" borderId="1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4" borderId="0" xfId="0" applyFill="1" applyAlignment="1">
      <alignment horizontal="center"/>
    </xf>
    <xf numFmtId="0" fontId="0" fillId="0" borderId="0" xfId="0" applyAlignment="1">
      <alignment horizontal="center"/>
    </xf>
    <xf numFmtId="0" fontId="11" fillId="4" borderId="1" xfId="0" applyFont="1" applyFill="1" applyBorder="1" applyAlignment="1">
      <alignment wrapText="1"/>
    </xf>
    <xf numFmtId="0" fontId="11" fillId="4" borderId="1" xfId="0" applyFont="1" applyFill="1" applyBorder="1" applyAlignment="1">
      <alignment horizontal="center" vertical="center" wrapText="1"/>
    </xf>
    <xf numFmtId="14" fontId="11" fillId="4" borderId="1" xfId="0" applyNumberFormat="1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wrapText="1"/>
    </xf>
    <xf numFmtId="0" fontId="0" fillId="0" borderId="0" xfId="0" applyFill="1" applyAlignment="1">
      <alignment horizontal="center"/>
    </xf>
    <xf numFmtId="14" fontId="11" fillId="4" borderId="1" xfId="0" applyNumberFormat="1" applyFont="1" applyFill="1" applyBorder="1" applyAlignment="1">
      <alignment horizontal="center" wrapText="1"/>
    </xf>
    <xf numFmtId="0" fontId="0" fillId="4" borderId="0" xfId="0" applyFill="1"/>
    <xf numFmtId="0" fontId="11" fillId="4" borderId="1" xfId="0" applyNumberFormat="1" applyFont="1" applyFill="1" applyBorder="1" applyAlignment="1">
      <alignment horizontal="center" wrapText="1"/>
    </xf>
    <xf numFmtId="0" fontId="0" fillId="4" borderId="1" xfId="0" applyFill="1" applyBorder="1" applyAlignment="1">
      <alignment horizontal="center"/>
    </xf>
    <xf numFmtId="0" fontId="0" fillId="0" borderId="0" xfId="0" applyFill="1"/>
    <xf numFmtId="0" fontId="0" fillId="4" borderId="1" xfId="0" applyNumberFormat="1" applyFill="1" applyBorder="1" applyAlignment="1">
      <alignment horizontal="center"/>
    </xf>
    <xf numFmtId="0" fontId="11" fillId="4" borderId="1" xfId="0" applyFont="1" applyFill="1" applyBorder="1" applyAlignment="1">
      <alignment horizontal="left" vertical="center" wrapText="1"/>
    </xf>
    <xf numFmtId="0" fontId="11" fillId="4" borderId="1" xfId="0" applyNumberFormat="1" applyFont="1" applyFill="1" applyBorder="1" applyAlignment="1">
      <alignment horizontal="center" vertical="center" wrapText="1"/>
    </xf>
    <xf numFmtId="0" fontId="0" fillId="4" borderId="0" xfId="0" applyFill="1" applyAlignment="1">
      <alignment horizontal="left"/>
    </xf>
    <xf numFmtId="0" fontId="0" fillId="0" borderId="0" xfId="0" applyAlignment="1">
      <alignment horizontal="left"/>
    </xf>
    <xf numFmtId="164" fontId="0" fillId="4" borderId="0" xfId="1" applyNumberFormat="1" applyFont="1" applyFill="1"/>
    <xf numFmtId="164" fontId="0" fillId="0" borderId="0" xfId="1" applyNumberFormat="1" applyFont="1" applyFill="1"/>
    <xf numFmtId="0" fontId="0" fillId="4" borderId="1" xfId="0" applyFill="1" applyBorder="1"/>
    <xf numFmtId="0" fontId="2" fillId="4" borderId="1" xfId="0" applyFont="1" applyFill="1" applyBorder="1" applyAlignment="1">
      <alignment wrapText="1"/>
    </xf>
    <xf numFmtId="0" fontId="2" fillId="4" borderId="1" xfId="0" applyFont="1" applyFill="1" applyBorder="1" applyAlignment="1">
      <alignment horizontal="center" wrapText="1"/>
    </xf>
    <xf numFmtId="0" fontId="14" fillId="4" borderId="0" xfId="2" applyFont="1" applyFill="1" applyAlignment="1" applyProtection="1"/>
    <xf numFmtId="0" fontId="0" fillId="4" borderId="0" xfId="0" applyFill="1" applyBorder="1" applyAlignment="1"/>
    <xf numFmtId="0" fontId="14" fillId="4" borderId="0" xfId="2" applyFill="1" applyAlignment="1" applyProtection="1"/>
    <xf numFmtId="0" fontId="0" fillId="4" borderId="0" xfId="0" applyFill="1" applyAlignment="1"/>
    <xf numFmtId="0" fontId="0" fillId="0" borderId="0" xfId="0" applyAlignment="1"/>
    <xf numFmtId="0" fontId="0" fillId="0" borderId="0" xfId="0" applyFill="1" applyAlignment="1"/>
    <xf numFmtId="0" fontId="10" fillId="4" borderId="5" xfId="0" applyFont="1" applyFill="1" applyBorder="1" applyAlignment="1">
      <alignment horizontal="center" vertical="center"/>
    </xf>
    <xf numFmtId="0" fontId="10" fillId="4" borderId="0" xfId="0" applyFont="1" applyFill="1" applyBorder="1" applyAlignment="1">
      <alignment horizontal="center" vertical="center"/>
    </xf>
    <xf numFmtId="0" fontId="16" fillId="4" borderId="0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8" fillId="4" borderId="0" xfId="0" applyFont="1" applyFill="1" applyBorder="1" applyAlignment="1">
      <alignment horizontal="center" vertical="center"/>
    </xf>
    <xf numFmtId="0" fontId="0" fillId="4" borderId="12" xfId="0" applyFill="1" applyBorder="1"/>
    <xf numFmtId="0" fontId="0" fillId="4" borderId="6" xfId="0" applyFill="1" applyBorder="1"/>
    <xf numFmtId="0" fontId="0" fillId="4" borderId="0" xfId="0" applyFill="1" applyBorder="1"/>
    <xf numFmtId="1" fontId="8" fillId="4" borderId="9" xfId="0" applyNumberFormat="1" applyFont="1" applyFill="1" applyBorder="1" applyAlignment="1">
      <alignment horizontal="center"/>
    </xf>
    <xf numFmtId="0" fontId="4" fillId="2" borderId="13" xfId="0" applyFont="1" applyFill="1" applyBorder="1" applyAlignment="1">
      <alignment horizontal="left" vertical="center"/>
    </xf>
    <xf numFmtId="1" fontId="8" fillId="4" borderId="6" xfId="0" applyNumberFormat="1" applyFont="1" applyFill="1" applyBorder="1" applyAlignment="1">
      <alignment horizontal="center"/>
    </xf>
    <xf numFmtId="0" fontId="8" fillId="3" borderId="13" xfId="0" applyFont="1" applyFill="1" applyBorder="1" applyAlignment="1">
      <alignment horizontal="center" vertical="center"/>
    </xf>
    <xf numFmtId="1" fontId="8" fillId="4" borderId="12" xfId="0" applyNumberFormat="1" applyFont="1" applyFill="1" applyBorder="1" applyAlignment="1">
      <alignment horizontal="center"/>
    </xf>
    <xf numFmtId="0" fontId="0" fillId="4" borderId="12" xfId="0" applyFill="1" applyBorder="1" applyAlignment="1">
      <alignment horizontal="center" vertical="center"/>
    </xf>
    <xf numFmtId="2" fontId="11" fillId="4" borderId="1" xfId="0" applyNumberFormat="1" applyFont="1" applyFill="1" applyBorder="1" applyAlignment="1">
      <alignment horizontal="center" wrapText="1"/>
    </xf>
    <xf numFmtId="3" fontId="11" fillId="4" borderId="1" xfId="0" applyNumberFormat="1" applyFont="1" applyFill="1" applyBorder="1" applyAlignment="1">
      <alignment horizontal="center" wrapText="1"/>
    </xf>
    <xf numFmtId="0" fontId="17" fillId="4" borderId="1" xfId="0" applyFont="1" applyFill="1" applyBorder="1" applyAlignment="1">
      <alignment wrapText="1"/>
    </xf>
    <xf numFmtId="0" fontId="17" fillId="4" borderId="1" xfId="0" applyFont="1" applyFill="1" applyBorder="1" applyAlignment="1">
      <alignment horizontal="center" vertical="center" wrapText="1"/>
    </xf>
    <xf numFmtId="3" fontId="17" fillId="4" borderId="1" xfId="0" applyNumberFormat="1" applyFont="1" applyFill="1" applyBorder="1" applyAlignment="1">
      <alignment horizontal="center" wrapText="1"/>
    </xf>
    <xf numFmtId="0" fontId="17" fillId="4" borderId="1" xfId="0" applyNumberFormat="1" applyFont="1" applyFill="1" applyBorder="1" applyAlignment="1">
      <alignment horizontal="center" wrapText="1"/>
    </xf>
    <xf numFmtId="14" fontId="17" fillId="4" borderId="1" xfId="0" applyNumberFormat="1" applyFont="1" applyFill="1" applyBorder="1" applyAlignment="1">
      <alignment horizontal="center" wrapText="1"/>
    </xf>
    <xf numFmtId="0" fontId="17" fillId="4" borderId="1" xfId="0" applyFont="1" applyFill="1" applyBorder="1" applyAlignment="1">
      <alignment horizontal="center" wrapText="1"/>
    </xf>
    <xf numFmtId="0" fontId="18" fillId="4" borderId="1" xfId="0" applyFont="1" applyFill="1" applyBorder="1" applyAlignment="1">
      <alignment horizontal="center"/>
    </xf>
    <xf numFmtId="0" fontId="18" fillId="4" borderId="0" xfId="0" applyFont="1" applyFill="1"/>
    <xf numFmtId="0" fontId="18" fillId="0" borderId="0" xfId="0" applyFont="1" applyFill="1"/>
    <xf numFmtId="3" fontId="0" fillId="4" borderId="1" xfId="0" applyNumberFormat="1" applyFill="1" applyBorder="1" applyAlignment="1">
      <alignment horizontal="center"/>
    </xf>
    <xf numFmtId="3" fontId="11" fillId="4" borderId="1" xfId="0" applyNumberFormat="1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/>
    </xf>
    <xf numFmtId="0" fontId="12" fillId="4" borderId="6" xfId="0" applyFont="1" applyFill="1" applyBorder="1" applyAlignment="1">
      <alignment horizontal="center" vertical="center"/>
    </xf>
    <xf numFmtId="0" fontId="0" fillId="4" borderId="9" xfId="0" applyFill="1" applyBorder="1"/>
    <xf numFmtId="0" fontId="4" fillId="2" borderId="26" xfId="0" applyFont="1" applyFill="1" applyBorder="1" applyAlignment="1">
      <alignment horizontal="left" vertical="center"/>
    </xf>
    <xf numFmtId="0" fontId="2" fillId="5" borderId="1" xfId="0" applyFont="1" applyFill="1" applyBorder="1" applyAlignment="1">
      <alignment horizontal="center" vertical="center"/>
    </xf>
    <xf numFmtId="2" fontId="8" fillId="8" borderId="1" xfId="0" applyNumberFormat="1" applyFont="1" applyFill="1" applyBorder="1" applyAlignment="1">
      <alignment horizontal="center" vertical="center"/>
    </xf>
    <xf numFmtId="2" fontId="8" fillId="7" borderId="29" xfId="0" applyNumberFormat="1" applyFont="1" applyFill="1" applyBorder="1" applyAlignment="1">
      <alignment horizontal="center" vertical="center"/>
    </xf>
    <xf numFmtId="2" fontId="10" fillId="4" borderId="9" xfId="0" applyNumberFormat="1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left" vertical="center"/>
    </xf>
    <xf numFmtId="0" fontId="20" fillId="0" borderId="27" xfId="0" applyFont="1" applyBorder="1" applyAlignment="1">
      <alignment horizontal="left" vertical="center"/>
    </xf>
    <xf numFmtId="0" fontId="20" fillId="0" borderId="13" xfId="0" applyFont="1" applyBorder="1" applyAlignment="1">
      <alignment horizontal="left" vertical="center"/>
    </xf>
    <xf numFmtId="0" fontId="20" fillId="0" borderId="32" xfId="0" applyFont="1" applyBorder="1" applyAlignment="1">
      <alignment horizontal="left" vertical="center"/>
    </xf>
    <xf numFmtId="1" fontId="10" fillId="0" borderId="14" xfId="0" applyNumberFormat="1" applyFont="1" applyBorder="1" applyAlignment="1">
      <alignment horizontal="center"/>
    </xf>
    <xf numFmtId="2" fontId="4" fillId="2" borderId="22" xfId="0" applyNumberFormat="1" applyFont="1" applyFill="1" applyBorder="1" applyAlignment="1">
      <alignment horizontal="center" vertical="center"/>
    </xf>
    <xf numFmtId="2" fontId="3" fillId="0" borderId="22" xfId="0" applyNumberFormat="1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3" fillId="4" borderId="0" xfId="0" applyFont="1" applyFill="1" applyBorder="1" applyAlignment="1">
      <alignment horizontal="center" vertical="center"/>
    </xf>
    <xf numFmtId="0" fontId="12" fillId="4" borderId="0" xfId="0" applyFont="1" applyFill="1" applyBorder="1" applyAlignment="1">
      <alignment horizontal="center" vertical="center"/>
    </xf>
    <xf numFmtId="49" fontId="3" fillId="4" borderId="5" xfId="0" applyNumberFormat="1" applyFont="1" applyFill="1" applyBorder="1" applyAlignment="1">
      <alignment horizontal="center" vertical="center"/>
    </xf>
    <xf numFmtId="49" fontId="3" fillId="4" borderId="0" xfId="0" applyNumberFormat="1" applyFont="1" applyFill="1" applyBorder="1" applyAlignment="1">
      <alignment horizontal="center" vertical="center"/>
    </xf>
    <xf numFmtId="49" fontId="0" fillId="4" borderId="6" xfId="0" applyNumberFormat="1" applyFill="1" applyBorder="1"/>
    <xf numFmtId="0" fontId="3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8" fillId="4" borderId="9" xfId="0" applyFont="1" applyFill="1" applyBorder="1" applyAlignment="1">
      <alignment horizontal="center" vertical="center"/>
    </xf>
    <xf numFmtId="0" fontId="4" fillId="0" borderId="13" xfId="0" applyFont="1" applyBorder="1" applyAlignment="1">
      <alignment horizontal="left" vertical="center"/>
    </xf>
    <xf numFmtId="2" fontId="10" fillId="0" borderId="1" xfId="0" applyNumberFormat="1" applyFont="1" applyBorder="1" applyAlignment="1">
      <alignment horizontal="center" vertical="center"/>
    </xf>
    <xf numFmtId="2" fontId="4" fillId="6" borderId="15" xfId="0" applyNumberFormat="1" applyFont="1" applyFill="1" applyBorder="1" applyAlignment="1">
      <alignment horizontal="center" vertical="center"/>
    </xf>
    <xf numFmtId="2" fontId="4" fillId="3" borderId="15" xfId="0" applyNumberFormat="1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2" fontId="8" fillId="3" borderId="1" xfId="0" applyNumberFormat="1" applyFont="1" applyFill="1" applyBorder="1" applyAlignment="1">
      <alignment horizontal="center" vertical="center"/>
    </xf>
    <xf numFmtId="2" fontId="4" fillId="3" borderId="1" xfId="0" applyNumberFormat="1" applyFont="1" applyFill="1" applyBorder="1" applyAlignment="1">
      <alignment horizontal="center" vertical="center"/>
    </xf>
    <xf numFmtId="2" fontId="8" fillId="3" borderId="15" xfId="0" applyNumberFormat="1" applyFont="1" applyFill="1" applyBorder="1" applyAlignment="1">
      <alignment horizontal="center" vertical="center"/>
    </xf>
    <xf numFmtId="0" fontId="15" fillId="6" borderId="15" xfId="0" applyFont="1" applyFill="1" applyBorder="1" applyAlignment="1">
      <alignment horizontal="center" vertical="center"/>
    </xf>
    <xf numFmtId="2" fontId="8" fillId="6" borderId="15" xfId="0" applyNumberFormat="1" applyFont="1" applyFill="1" applyBorder="1" applyAlignment="1">
      <alignment horizontal="center" vertical="center"/>
    </xf>
    <xf numFmtId="2" fontId="6" fillId="6" borderId="15" xfId="0" applyNumberFormat="1" applyFont="1" applyFill="1" applyBorder="1" applyAlignment="1">
      <alignment horizontal="center" vertical="center"/>
    </xf>
    <xf numFmtId="0" fontId="15" fillId="6" borderId="19" xfId="0" applyFont="1" applyFill="1" applyBorder="1" applyAlignment="1">
      <alignment horizontal="center" vertical="center"/>
    </xf>
    <xf numFmtId="43" fontId="8" fillId="6" borderId="15" xfId="1" applyFont="1" applyFill="1" applyBorder="1" applyAlignment="1">
      <alignment horizontal="center" vertical="center"/>
    </xf>
    <xf numFmtId="2" fontId="4" fillId="6" borderId="15" xfId="0" applyNumberFormat="1" applyFont="1" applyFill="1" applyBorder="1" applyAlignment="1">
      <alignment horizontal="right" vertical="center"/>
    </xf>
    <xf numFmtId="0" fontId="15" fillId="6" borderId="22" xfId="0" applyFont="1" applyFill="1" applyBorder="1" applyAlignment="1">
      <alignment horizontal="center" vertical="center"/>
    </xf>
    <xf numFmtId="0" fontId="15" fillId="6" borderId="1" xfId="0" applyFont="1" applyFill="1" applyBorder="1" applyAlignment="1">
      <alignment horizontal="center" vertical="center"/>
    </xf>
    <xf numFmtId="2" fontId="8" fillId="6" borderId="1" xfId="0" applyNumberFormat="1" applyFont="1" applyFill="1" applyBorder="1" applyAlignment="1">
      <alignment horizontal="center" vertical="center"/>
    </xf>
    <xf numFmtId="2" fontId="6" fillId="6" borderId="1" xfId="0" applyNumberFormat="1" applyFont="1" applyFill="1" applyBorder="1" applyAlignment="1">
      <alignment horizontal="center" vertical="center"/>
    </xf>
    <xf numFmtId="2" fontId="8" fillId="6" borderId="19" xfId="0" applyNumberFormat="1" applyFont="1" applyFill="1" applyBorder="1" applyAlignment="1">
      <alignment horizontal="center" vertical="center"/>
    </xf>
    <xf numFmtId="14" fontId="8" fillId="6" borderId="36" xfId="0" applyNumberFormat="1" applyFont="1" applyFill="1" applyBorder="1" applyAlignment="1">
      <alignment horizontal="center"/>
    </xf>
    <xf numFmtId="0" fontId="2" fillId="7" borderId="14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0" fontId="10" fillId="3" borderId="31" xfId="0" applyFont="1" applyFill="1" applyBorder="1" applyAlignment="1">
      <alignment horizontal="center" vertical="center"/>
    </xf>
    <xf numFmtId="2" fontId="8" fillId="3" borderId="22" xfId="0" applyNumberFormat="1" applyFont="1" applyFill="1" applyBorder="1" applyAlignment="1">
      <alignment horizontal="center" vertical="center"/>
    </xf>
    <xf numFmtId="2" fontId="10" fillId="3" borderId="1" xfId="0" applyNumberFormat="1" applyFont="1" applyFill="1" applyBorder="1" applyAlignment="1">
      <alignment horizontal="center" vertical="center"/>
    </xf>
    <xf numFmtId="0" fontId="10" fillId="3" borderId="36" xfId="0" applyFont="1" applyFill="1" applyBorder="1" applyAlignment="1">
      <alignment horizontal="center" vertical="center"/>
    </xf>
    <xf numFmtId="2" fontId="3" fillId="4" borderId="1" xfId="0" applyNumberFormat="1" applyFont="1" applyFill="1" applyBorder="1" applyAlignment="1">
      <alignment horizontal="center" vertical="center"/>
    </xf>
    <xf numFmtId="0" fontId="10" fillId="4" borderId="14" xfId="0" applyFont="1" applyFill="1" applyBorder="1" applyAlignment="1">
      <alignment horizontal="center" vertical="center"/>
    </xf>
    <xf numFmtId="2" fontId="10" fillId="4" borderId="1" xfId="0" applyNumberFormat="1" applyFont="1" applyFill="1" applyBorder="1" applyAlignment="1">
      <alignment horizontal="center" vertical="center"/>
    </xf>
    <xf numFmtId="0" fontId="3" fillId="4" borderId="5" xfId="0" applyFont="1" applyFill="1" applyBorder="1" applyAlignment="1">
      <alignment vertical="center"/>
    </xf>
    <xf numFmtId="0" fontId="3" fillId="4" borderId="0" xfId="0" applyFont="1" applyFill="1" applyBorder="1" applyAlignment="1">
      <alignment vertical="center"/>
    </xf>
    <xf numFmtId="49" fontId="0" fillId="4" borderId="0" xfId="0" applyNumberFormat="1" applyFill="1" applyBorder="1"/>
    <xf numFmtId="0" fontId="0" fillId="0" borderId="0" xfId="0" applyBorder="1" applyAlignment="1">
      <alignment horizontal="center" vertical="center"/>
    </xf>
    <xf numFmtId="14" fontId="4" fillId="0" borderId="14" xfId="0" applyNumberFormat="1" applyFont="1" applyBorder="1" applyAlignment="1">
      <alignment horizontal="center"/>
    </xf>
    <xf numFmtId="0" fontId="20" fillId="0" borderId="37" xfId="0" applyFont="1" applyBorder="1" applyAlignment="1">
      <alignment horizontal="left" vertical="center"/>
    </xf>
    <xf numFmtId="0" fontId="3" fillId="0" borderId="37" xfId="0" applyFont="1" applyBorder="1" applyAlignment="1">
      <alignment horizontal="left" vertical="center"/>
    </xf>
    <xf numFmtId="0" fontId="3" fillId="4" borderId="37" xfId="0" applyFont="1" applyFill="1" applyBorder="1" applyAlignment="1">
      <alignment horizontal="left" vertical="center"/>
    </xf>
    <xf numFmtId="0" fontId="0" fillId="4" borderId="0" xfId="0" applyFill="1" applyBorder="1" applyAlignment="1">
      <alignment horizontal="center" vertical="center"/>
    </xf>
    <xf numFmtId="0" fontId="8" fillId="4" borderId="8" xfId="0" applyFont="1" applyFill="1" applyBorder="1" applyAlignment="1">
      <alignment horizontal="center" vertical="center"/>
    </xf>
    <xf numFmtId="0" fontId="11" fillId="4" borderId="8" xfId="0" applyFont="1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2" fillId="4" borderId="0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0" fontId="4" fillId="2" borderId="23" xfId="0" applyFont="1" applyFill="1" applyBorder="1" applyAlignment="1">
      <alignment horizontal="left" vertical="center"/>
    </xf>
    <xf numFmtId="2" fontId="4" fillId="2" borderId="21" xfId="0" applyNumberFormat="1" applyFont="1" applyFill="1" applyBorder="1" applyAlignment="1">
      <alignment horizontal="center" vertical="center"/>
    </xf>
    <xf numFmtId="2" fontId="8" fillId="3" borderId="21" xfId="0" applyNumberFormat="1" applyFont="1" applyFill="1" applyBorder="1" applyAlignment="1">
      <alignment horizontal="center" vertical="center"/>
    </xf>
    <xf numFmtId="2" fontId="8" fillId="6" borderId="20" xfId="0" applyNumberFormat="1" applyFont="1" applyFill="1" applyBorder="1" applyAlignment="1">
      <alignment horizontal="center" vertical="center"/>
    </xf>
    <xf numFmtId="0" fontId="10" fillId="4" borderId="10" xfId="0" applyFont="1" applyFill="1" applyBorder="1" applyAlignment="1">
      <alignment horizontal="center" vertical="center"/>
    </xf>
    <xf numFmtId="0" fontId="10" fillId="4" borderId="11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/>
    </xf>
    <xf numFmtId="0" fontId="8" fillId="4" borderId="11" xfId="0" applyFont="1" applyFill="1" applyBorder="1" applyAlignment="1">
      <alignment horizontal="center" vertical="center"/>
    </xf>
    <xf numFmtId="2" fontId="4" fillId="3" borderId="20" xfId="0" applyNumberFormat="1" applyFont="1" applyFill="1" applyBorder="1" applyAlignment="1">
      <alignment horizontal="center" vertical="center"/>
    </xf>
    <xf numFmtId="0" fontId="8" fillId="4" borderId="12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2" fontId="3" fillId="4" borderId="0" xfId="0" applyNumberFormat="1" applyFont="1" applyFill="1" applyBorder="1" applyAlignment="1">
      <alignment horizontal="center" vertical="center"/>
    </xf>
    <xf numFmtId="2" fontId="3" fillId="4" borderId="8" xfId="0" applyNumberFormat="1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2" fontId="8" fillId="2" borderId="1" xfId="0" applyNumberFormat="1" applyFont="1" applyFill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/>
    </xf>
    <xf numFmtId="49" fontId="9" fillId="0" borderId="3" xfId="0" applyNumberFormat="1" applyFont="1" applyBorder="1" applyAlignment="1">
      <alignment horizontal="center" vertical="center"/>
    </xf>
    <xf numFmtId="49" fontId="9" fillId="0" borderId="14" xfId="0" applyNumberFormat="1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49" fontId="3" fillId="4" borderId="5" xfId="0" applyNumberFormat="1" applyFont="1" applyFill="1" applyBorder="1" applyAlignment="1">
      <alignment horizontal="center" vertical="center"/>
    </xf>
    <xf numFmtId="49" fontId="3" fillId="4" borderId="0" xfId="0" applyNumberFormat="1" applyFont="1" applyFill="1" applyBorder="1" applyAlignment="1">
      <alignment horizontal="center" vertical="center"/>
    </xf>
    <xf numFmtId="49" fontId="3" fillId="4" borderId="6" xfId="0" applyNumberFormat="1" applyFont="1" applyFill="1" applyBorder="1" applyAlignment="1">
      <alignment horizontal="center" vertical="center"/>
    </xf>
    <xf numFmtId="0" fontId="10" fillId="3" borderId="35" xfId="0" applyFont="1" applyFill="1" applyBorder="1" applyAlignment="1">
      <alignment horizontal="center" vertical="center"/>
    </xf>
    <xf numFmtId="0" fontId="10" fillId="3" borderId="36" xfId="0" applyFont="1" applyFill="1" applyBorder="1" applyAlignment="1">
      <alignment horizontal="center" vertical="center"/>
    </xf>
    <xf numFmtId="0" fontId="3" fillId="4" borderId="0" xfId="0" applyFont="1" applyFill="1" applyBorder="1" applyAlignment="1">
      <alignment horizontal="center" vertical="center"/>
    </xf>
    <xf numFmtId="0" fontId="12" fillId="4" borderId="0" xfId="0" applyFont="1" applyFill="1" applyBorder="1" applyAlignment="1">
      <alignment horizontal="center" vertical="center"/>
    </xf>
    <xf numFmtId="1" fontId="4" fillId="0" borderId="21" xfId="0" applyNumberFormat="1" applyFont="1" applyBorder="1" applyAlignment="1">
      <alignment horizontal="center" vertical="center"/>
    </xf>
    <xf numFmtId="1" fontId="4" fillId="0" borderId="22" xfId="0" applyNumberFormat="1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19" xfId="0" applyFont="1" applyFill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49" fontId="9" fillId="0" borderId="40" xfId="0" applyNumberFormat="1" applyFont="1" applyBorder="1" applyAlignment="1">
      <alignment horizontal="center" vertical="center"/>
    </xf>
    <xf numFmtId="49" fontId="9" fillId="0" borderId="41" xfId="0" applyNumberFormat="1" applyFont="1" applyBorder="1" applyAlignment="1">
      <alignment horizontal="center" vertical="center"/>
    </xf>
    <xf numFmtId="49" fontId="9" fillId="0" borderId="29" xfId="0" applyNumberFormat="1" applyFont="1" applyBorder="1" applyAlignment="1">
      <alignment horizontal="center" vertical="center"/>
    </xf>
    <xf numFmtId="1" fontId="4" fillId="0" borderId="28" xfId="0" applyNumberFormat="1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1" fontId="4" fillId="0" borderId="30" xfId="0" applyNumberFormat="1" applyFont="1" applyBorder="1" applyAlignment="1">
      <alignment horizontal="center" vertical="center"/>
    </xf>
    <xf numFmtId="1" fontId="4" fillId="0" borderId="31" xfId="0" applyNumberFormat="1" applyFont="1" applyBorder="1" applyAlignment="1">
      <alignment horizontal="center" vertical="center"/>
    </xf>
    <xf numFmtId="0" fontId="8" fillId="0" borderId="33" xfId="0" applyFont="1" applyBorder="1" applyAlignment="1">
      <alignment horizontal="right" vertical="center"/>
    </xf>
    <xf numFmtId="0" fontId="8" fillId="0" borderId="34" xfId="0" applyFont="1" applyBorder="1" applyAlignment="1">
      <alignment horizontal="right" vertical="center"/>
    </xf>
    <xf numFmtId="49" fontId="9" fillId="0" borderId="39" xfId="0" applyNumberFormat="1" applyFont="1" applyBorder="1" applyAlignment="1">
      <alignment horizontal="center" vertical="center"/>
    </xf>
    <xf numFmtId="49" fontId="9" fillId="0" borderId="17" xfId="0" applyNumberFormat="1" applyFont="1" applyBorder="1" applyAlignment="1">
      <alignment horizontal="center" vertical="center"/>
    </xf>
    <xf numFmtId="49" fontId="9" fillId="0" borderId="18" xfId="0" applyNumberFormat="1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49" fontId="9" fillId="0" borderId="4" xfId="0" applyNumberFormat="1" applyFont="1" applyBorder="1" applyAlignment="1">
      <alignment horizontal="center" vertical="center"/>
    </xf>
    <xf numFmtId="1" fontId="4" fillId="0" borderId="20" xfId="0" applyNumberFormat="1" applyFont="1" applyBorder="1" applyAlignment="1">
      <alignment horizontal="center"/>
    </xf>
    <xf numFmtId="1" fontId="4" fillId="0" borderId="19" xfId="0" applyNumberFormat="1" applyFont="1" applyBorder="1" applyAlignment="1">
      <alignment horizontal="center"/>
    </xf>
    <xf numFmtId="0" fontId="4" fillId="0" borderId="37" xfId="0" applyFont="1" applyBorder="1" applyAlignment="1">
      <alignment horizontal="center" vertical="center"/>
    </xf>
    <xf numFmtId="2" fontId="3" fillId="0" borderId="15" xfId="0" applyNumberFormat="1" applyFont="1" applyBorder="1" applyAlignment="1">
      <alignment horizontal="center" vertical="center"/>
    </xf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952499</xdr:colOff>
      <xdr:row>27</xdr:row>
      <xdr:rowOff>137582</xdr:rowOff>
    </xdr:from>
    <xdr:to>
      <xdr:col>25</xdr:col>
      <xdr:colOff>253999</xdr:colOff>
      <xdr:row>32</xdr:row>
      <xdr:rowOff>116416</xdr:rowOff>
    </xdr:to>
    <xdr:pic>
      <xdr:nvPicPr>
        <xdr:cNvPr id="6" name="Figura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952499" y="4571999"/>
          <a:ext cx="9302750" cy="772584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1132417</xdr:colOff>
      <xdr:row>43</xdr:row>
      <xdr:rowOff>52917</xdr:rowOff>
    </xdr:from>
    <xdr:to>
      <xdr:col>31</xdr:col>
      <xdr:colOff>127000</xdr:colOff>
      <xdr:row>49</xdr:row>
      <xdr:rowOff>127001</xdr:rowOff>
    </xdr:to>
    <xdr:pic>
      <xdr:nvPicPr>
        <xdr:cNvPr id="6" name="Figura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1132417" y="7112000"/>
          <a:ext cx="14859000" cy="1026584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52916</xdr:colOff>
      <xdr:row>21</xdr:row>
      <xdr:rowOff>137584</xdr:rowOff>
    </xdr:from>
    <xdr:to>
      <xdr:col>28</xdr:col>
      <xdr:colOff>179916</xdr:colOff>
      <xdr:row>26</xdr:row>
      <xdr:rowOff>116418</xdr:rowOff>
    </xdr:to>
    <xdr:pic>
      <xdr:nvPicPr>
        <xdr:cNvPr id="5" name="Figura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1502833" y="3704167"/>
          <a:ext cx="9302750" cy="772584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1396999</xdr:colOff>
      <xdr:row>21</xdr:row>
      <xdr:rowOff>105834</xdr:rowOff>
    </xdr:from>
    <xdr:to>
      <xdr:col>28</xdr:col>
      <xdr:colOff>21166</xdr:colOff>
      <xdr:row>26</xdr:row>
      <xdr:rowOff>84668</xdr:rowOff>
    </xdr:to>
    <xdr:pic>
      <xdr:nvPicPr>
        <xdr:cNvPr id="6" name="Figura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1396999" y="3672417"/>
          <a:ext cx="9302750" cy="772584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324971</xdr:colOff>
      <xdr:row>22</xdr:row>
      <xdr:rowOff>78441</xdr:rowOff>
    </xdr:from>
    <xdr:to>
      <xdr:col>22</xdr:col>
      <xdr:colOff>113927</xdr:colOff>
      <xdr:row>28</xdr:row>
      <xdr:rowOff>122641</xdr:rowOff>
    </xdr:to>
    <xdr:pic>
      <xdr:nvPicPr>
        <xdr:cNvPr id="6" name="Figura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2084295" y="3787588"/>
          <a:ext cx="9302750" cy="985495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211667</xdr:colOff>
      <xdr:row>22</xdr:row>
      <xdr:rowOff>74084</xdr:rowOff>
    </xdr:from>
    <xdr:to>
      <xdr:col>24</xdr:col>
      <xdr:colOff>0</xdr:colOff>
      <xdr:row>28</xdr:row>
      <xdr:rowOff>148166</xdr:rowOff>
    </xdr:to>
    <xdr:pic>
      <xdr:nvPicPr>
        <xdr:cNvPr id="6" name="Figura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1682750" y="3831167"/>
          <a:ext cx="9302750" cy="1026582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1143000</xdr:colOff>
      <xdr:row>22</xdr:row>
      <xdr:rowOff>31750</xdr:rowOff>
    </xdr:from>
    <xdr:to>
      <xdr:col>27</xdr:col>
      <xdr:colOff>285750</xdr:colOff>
      <xdr:row>27</xdr:row>
      <xdr:rowOff>10584</xdr:rowOff>
    </xdr:to>
    <xdr:pic>
      <xdr:nvPicPr>
        <xdr:cNvPr id="6" name="Figura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1143000" y="3757083"/>
          <a:ext cx="9302750" cy="772584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1047750</xdr:colOff>
      <xdr:row>22</xdr:row>
      <xdr:rowOff>31750</xdr:rowOff>
    </xdr:from>
    <xdr:to>
      <xdr:col>25</xdr:col>
      <xdr:colOff>169333</xdr:colOff>
      <xdr:row>27</xdr:row>
      <xdr:rowOff>10584</xdr:rowOff>
    </xdr:to>
    <xdr:pic>
      <xdr:nvPicPr>
        <xdr:cNvPr id="6" name="Figura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1047750" y="3757083"/>
          <a:ext cx="9302750" cy="772584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23</xdr:row>
      <xdr:rowOff>47625</xdr:rowOff>
    </xdr:from>
    <xdr:to>
      <xdr:col>29</xdr:col>
      <xdr:colOff>1063625</xdr:colOff>
      <xdr:row>28</xdr:row>
      <xdr:rowOff>10584</xdr:rowOff>
    </xdr:to>
    <xdr:pic>
      <xdr:nvPicPr>
        <xdr:cNvPr id="6" name="Figura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3810000"/>
          <a:ext cx="9302750" cy="772584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338665</xdr:colOff>
      <xdr:row>23</xdr:row>
      <xdr:rowOff>31749</xdr:rowOff>
    </xdr:from>
    <xdr:to>
      <xdr:col>27</xdr:col>
      <xdr:colOff>31748</xdr:colOff>
      <xdr:row>28</xdr:row>
      <xdr:rowOff>10583</xdr:rowOff>
    </xdr:to>
    <xdr:pic>
      <xdr:nvPicPr>
        <xdr:cNvPr id="6" name="Figura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1862665" y="3915832"/>
          <a:ext cx="9302750" cy="772584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://www.inmet.gov.br/sonabra/maps/automaticas.php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40"/>
  <sheetViews>
    <sheetView zoomScale="90" zoomScaleNormal="90" workbookViewId="0">
      <selection activeCell="AD5" sqref="AD5:AD6"/>
    </sheetView>
  </sheetViews>
  <sheetFormatPr defaultRowHeight="12.75" x14ac:dyDescent="0.2"/>
  <cols>
    <col min="1" max="1" width="20.42578125" style="2" customWidth="1"/>
    <col min="2" max="29" width="5.42578125" style="2" customWidth="1"/>
    <col min="30" max="30" width="6.5703125" style="7" bestFit="1" customWidth="1"/>
  </cols>
  <sheetData>
    <row r="1" spans="1:33" ht="20.100000000000001" customHeight="1" x14ac:dyDescent="0.2">
      <c r="A1" s="160" t="s">
        <v>191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1"/>
      <c r="Q1" s="161"/>
      <c r="R1" s="161"/>
      <c r="S1" s="161"/>
      <c r="T1" s="161"/>
      <c r="U1" s="161"/>
      <c r="V1" s="161"/>
      <c r="W1" s="161"/>
      <c r="X1" s="161"/>
      <c r="Y1" s="161"/>
      <c r="Z1" s="161"/>
      <c r="AA1" s="161"/>
      <c r="AB1" s="161"/>
      <c r="AC1" s="161"/>
      <c r="AD1" s="162"/>
    </row>
    <row r="2" spans="1:33" s="4" customFormat="1" ht="20.100000000000001" customHeight="1" x14ac:dyDescent="0.2">
      <c r="A2" s="163" t="s">
        <v>5</v>
      </c>
      <c r="B2" s="157" t="s">
        <v>189</v>
      </c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8"/>
      <c r="S2" s="158"/>
      <c r="T2" s="158"/>
      <c r="U2" s="158"/>
      <c r="V2" s="158"/>
      <c r="W2" s="158"/>
      <c r="X2" s="158"/>
      <c r="Y2" s="158"/>
      <c r="Z2" s="158"/>
      <c r="AA2" s="158"/>
      <c r="AB2" s="158"/>
      <c r="AC2" s="158"/>
      <c r="AD2" s="159"/>
    </row>
    <row r="3" spans="1:33" s="5" customFormat="1" ht="20.100000000000001" customHeight="1" x14ac:dyDescent="0.2">
      <c r="A3" s="163"/>
      <c r="B3" s="156">
        <v>1</v>
      </c>
      <c r="C3" s="156">
        <f>SUM(B3+1)</f>
        <v>2</v>
      </c>
      <c r="D3" s="156">
        <f t="shared" ref="D3:AA3" si="0">SUM(C3+1)</f>
        <v>3</v>
      </c>
      <c r="E3" s="156">
        <f t="shared" si="0"/>
        <v>4</v>
      </c>
      <c r="F3" s="156">
        <f t="shared" si="0"/>
        <v>5</v>
      </c>
      <c r="G3" s="156">
        <v>6</v>
      </c>
      <c r="H3" s="156">
        <v>7</v>
      </c>
      <c r="I3" s="156">
        <f t="shared" si="0"/>
        <v>8</v>
      </c>
      <c r="J3" s="156">
        <f t="shared" si="0"/>
        <v>9</v>
      </c>
      <c r="K3" s="156">
        <f t="shared" si="0"/>
        <v>10</v>
      </c>
      <c r="L3" s="156">
        <f t="shared" si="0"/>
        <v>11</v>
      </c>
      <c r="M3" s="156">
        <f t="shared" si="0"/>
        <v>12</v>
      </c>
      <c r="N3" s="156">
        <f t="shared" si="0"/>
        <v>13</v>
      </c>
      <c r="O3" s="156">
        <f t="shared" si="0"/>
        <v>14</v>
      </c>
      <c r="P3" s="156">
        <f t="shared" si="0"/>
        <v>15</v>
      </c>
      <c r="Q3" s="156">
        <f t="shared" si="0"/>
        <v>16</v>
      </c>
      <c r="R3" s="156">
        <f t="shared" si="0"/>
        <v>17</v>
      </c>
      <c r="S3" s="156">
        <f t="shared" si="0"/>
        <v>18</v>
      </c>
      <c r="T3" s="156">
        <f t="shared" si="0"/>
        <v>19</v>
      </c>
      <c r="U3" s="156">
        <f t="shared" si="0"/>
        <v>20</v>
      </c>
      <c r="V3" s="156">
        <f t="shared" si="0"/>
        <v>21</v>
      </c>
      <c r="W3" s="156">
        <f t="shared" si="0"/>
        <v>22</v>
      </c>
      <c r="X3" s="156">
        <f t="shared" si="0"/>
        <v>23</v>
      </c>
      <c r="Y3" s="156">
        <f t="shared" si="0"/>
        <v>24</v>
      </c>
      <c r="Z3" s="156">
        <f t="shared" si="0"/>
        <v>25</v>
      </c>
      <c r="AA3" s="156">
        <f t="shared" si="0"/>
        <v>26</v>
      </c>
      <c r="AB3" s="156">
        <f>SUM(AA3+1)</f>
        <v>27</v>
      </c>
      <c r="AC3" s="156">
        <v>28</v>
      </c>
      <c r="AD3" s="167" t="s">
        <v>10</v>
      </c>
    </row>
    <row r="4" spans="1:33" s="5" customFormat="1" x14ac:dyDescent="0.2">
      <c r="A4" s="163"/>
      <c r="B4" s="156"/>
      <c r="C4" s="156"/>
      <c r="D4" s="156"/>
      <c r="E4" s="156"/>
      <c r="F4" s="156"/>
      <c r="G4" s="156"/>
      <c r="H4" s="156"/>
      <c r="I4" s="156"/>
      <c r="J4" s="156"/>
      <c r="K4" s="156"/>
      <c r="L4" s="156"/>
      <c r="M4" s="156"/>
      <c r="N4" s="156"/>
      <c r="O4" s="156"/>
      <c r="P4" s="156"/>
      <c r="Q4" s="156"/>
      <c r="R4" s="156"/>
      <c r="S4" s="156"/>
      <c r="T4" s="156"/>
      <c r="U4" s="156"/>
      <c r="V4" s="156"/>
      <c r="W4" s="156"/>
      <c r="X4" s="156"/>
      <c r="Y4" s="156"/>
      <c r="Z4" s="156"/>
      <c r="AA4" s="156"/>
      <c r="AB4" s="156"/>
      <c r="AC4" s="156"/>
      <c r="AD4" s="168"/>
    </row>
    <row r="5" spans="1:33" s="5" customFormat="1" x14ac:dyDescent="0.2">
      <c r="A5" s="81" t="s">
        <v>14</v>
      </c>
      <c r="B5" s="11">
        <v>22.537499999999998</v>
      </c>
      <c r="C5" s="11">
        <v>24.495833333333326</v>
      </c>
      <c r="D5" s="11">
        <v>24.887500000000003</v>
      </c>
      <c r="E5" s="11">
        <v>26.958333333333339</v>
      </c>
      <c r="F5" s="11">
        <v>26.562499999999996</v>
      </c>
      <c r="G5" s="11">
        <v>26.562500000000004</v>
      </c>
      <c r="H5" s="11">
        <v>27.958333333333332</v>
      </c>
      <c r="I5" s="11">
        <v>26.279166666666665</v>
      </c>
      <c r="J5" s="11">
        <v>24.837499999999995</v>
      </c>
      <c r="K5" s="11">
        <v>26.833333333333339</v>
      </c>
      <c r="L5" s="11">
        <v>26.566666666666666</v>
      </c>
      <c r="M5" s="11">
        <v>27.775000000000002</v>
      </c>
      <c r="N5" s="11">
        <v>27.508333333333336</v>
      </c>
      <c r="O5" s="11">
        <v>27.595833333333331</v>
      </c>
      <c r="P5" s="11">
        <v>28.670833333333331</v>
      </c>
      <c r="Q5" s="11">
        <v>29.383333333333329</v>
      </c>
      <c r="R5" s="11">
        <v>26.799999999999997</v>
      </c>
      <c r="S5" s="11">
        <v>25.104166666666668</v>
      </c>
      <c r="T5" s="11">
        <v>25.791666666666668</v>
      </c>
      <c r="U5" s="11">
        <v>27.100000000000005</v>
      </c>
      <c r="V5" s="11">
        <v>27.579166666666655</v>
      </c>
      <c r="W5" s="11">
        <v>28.870833333333334</v>
      </c>
      <c r="X5" s="11">
        <v>28.870833333333326</v>
      </c>
      <c r="Y5" s="11">
        <v>28.595833333333331</v>
      </c>
      <c r="Z5" s="11">
        <v>27.8125</v>
      </c>
      <c r="AA5" s="11">
        <v>28.650000000000002</v>
      </c>
      <c r="AB5" s="11">
        <v>28.058333333333337</v>
      </c>
      <c r="AC5" s="11">
        <v>28.804166666666664</v>
      </c>
      <c r="AD5" s="100">
        <f t="shared" ref="AD5:AD18" si="1">AVERAGE(B5:AC5)</f>
        <v>27.05178571428571</v>
      </c>
    </row>
    <row r="6" spans="1:33" s="5" customFormat="1" x14ac:dyDescent="0.2">
      <c r="A6" s="81" t="s">
        <v>235</v>
      </c>
      <c r="B6" s="11">
        <v>26.8</v>
      </c>
      <c r="C6" s="11">
        <v>25.675000000000001</v>
      </c>
      <c r="D6" s="11">
        <v>24.3125</v>
      </c>
      <c r="E6" s="11">
        <v>25.312499999999996</v>
      </c>
      <c r="F6" s="11">
        <v>21.220833333333331</v>
      </c>
      <c r="G6" s="11">
        <v>23.162499999999998</v>
      </c>
      <c r="H6" s="11">
        <v>22.929166666666664</v>
      </c>
      <c r="I6" s="11">
        <v>22.687500000000004</v>
      </c>
      <c r="J6" s="11">
        <v>25.116666666666664</v>
      </c>
      <c r="K6" s="11">
        <v>26.462499999999995</v>
      </c>
      <c r="L6" s="11">
        <v>26.966666666666669</v>
      </c>
      <c r="M6" s="11">
        <v>26.941666666666666</v>
      </c>
      <c r="N6" s="11">
        <v>25.133333333333336</v>
      </c>
      <c r="O6" s="11">
        <v>26.504166666666666</v>
      </c>
      <c r="P6" s="11">
        <v>28.050000000000008</v>
      </c>
      <c r="Q6" s="11">
        <v>29.995833333333341</v>
      </c>
      <c r="R6" s="11">
        <v>28.470833333333335</v>
      </c>
      <c r="S6" s="11">
        <v>26.8125</v>
      </c>
      <c r="T6" s="11">
        <v>27.904166666666669</v>
      </c>
      <c r="U6" s="11">
        <v>26.304166666666664</v>
      </c>
      <c r="V6" s="11">
        <v>25.420833333333334</v>
      </c>
      <c r="W6" s="11">
        <v>26.250000000000004</v>
      </c>
      <c r="X6" s="11">
        <v>25.762499999999992</v>
      </c>
      <c r="Y6" s="11">
        <v>27.308333333333334</v>
      </c>
      <c r="Z6" s="11">
        <v>26.775000000000002</v>
      </c>
      <c r="AA6" s="11">
        <v>26.629166666666666</v>
      </c>
      <c r="AB6" s="11">
        <v>28.825000000000003</v>
      </c>
      <c r="AC6" s="11">
        <v>29.166666666666661</v>
      </c>
      <c r="AD6" s="100">
        <f t="shared" si="1"/>
        <v>26.175000000000004</v>
      </c>
    </row>
    <row r="7" spans="1:33" x14ac:dyDescent="0.2">
      <c r="A7" s="81" t="s">
        <v>130</v>
      </c>
      <c r="B7" s="11">
        <v>21.24583333333333</v>
      </c>
      <c r="C7" s="11">
        <v>24.204347826086959</v>
      </c>
      <c r="D7" s="11">
        <v>24.658333333333335</v>
      </c>
      <c r="E7" s="11">
        <v>25.487500000000001</v>
      </c>
      <c r="F7" s="11">
        <v>24.345833333333331</v>
      </c>
      <c r="G7" s="11">
        <v>23.990476190476187</v>
      </c>
      <c r="H7" s="11">
        <v>24.35217391304348</v>
      </c>
      <c r="I7" s="11">
        <v>23.8</v>
      </c>
      <c r="J7" s="11">
        <v>23.743478260869566</v>
      </c>
      <c r="K7" s="11">
        <v>24.745454545454546</v>
      </c>
      <c r="L7" s="11">
        <v>25.316666666666674</v>
      </c>
      <c r="M7" s="11">
        <v>26.05</v>
      </c>
      <c r="N7" s="11">
        <v>26.740909090909096</v>
      </c>
      <c r="O7" s="11">
        <v>26.208695652173912</v>
      </c>
      <c r="P7" s="11">
        <v>26.737500000000001</v>
      </c>
      <c r="Q7" s="11">
        <v>27.576190476190476</v>
      </c>
      <c r="R7" s="11">
        <v>23.626666666666665</v>
      </c>
      <c r="S7" s="11">
        <v>23.200000000000003</v>
      </c>
      <c r="T7" s="11">
        <v>24.743478260869573</v>
      </c>
      <c r="U7" s="11">
        <v>25.213043478260868</v>
      </c>
      <c r="V7" s="11">
        <v>22.523076923076921</v>
      </c>
      <c r="W7" s="11">
        <v>25.350000000000005</v>
      </c>
      <c r="X7" s="11">
        <v>26.417391304347827</v>
      </c>
      <c r="Y7" s="11">
        <v>26.291304347826078</v>
      </c>
      <c r="Z7" s="11">
        <v>27.317391304347819</v>
      </c>
      <c r="AA7" s="11">
        <v>25.920833333333334</v>
      </c>
      <c r="AB7" s="11">
        <v>26.913043478260875</v>
      </c>
      <c r="AC7" s="11">
        <v>26.836363636363636</v>
      </c>
      <c r="AD7" s="100">
        <f t="shared" si="1"/>
        <v>25.126999476972305</v>
      </c>
      <c r="AG7" t="s">
        <v>19</v>
      </c>
    </row>
    <row r="8" spans="1:33" x14ac:dyDescent="0.2">
      <c r="A8" s="81" t="s">
        <v>0</v>
      </c>
      <c r="B8" s="11">
        <v>25.333333333333329</v>
      </c>
      <c r="C8" s="11">
        <v>26.458333333333332</v>
      </c>
      <c r="D8" s="11">
        <v>26.137499999999999</v>
      </c>
      <c r="E8" s="11">
        <v>26.245833333333334</v>
      </c>
      <c r="F8" s="11">
        <v>27.379166666666659</v>
      </c>
      <c r="G8" s="11">
        <v>25.608333333333338</v>
      </c>
      <c r="H8" s="11">
        <v>26.558333333333337</v>
      </c>
      <c r="I8" s="11">
        <v>26.029166666666669</v>
      </c>
      <c r="J8" s="11">
        <v>25.491666666666671</v>
      </c>
      <c r="K8" s="11">
        <v>26.333333333333329</v>
      </c>
      <c r="L8" s="11">
        <v>27.491666666666664</v>
      </c>
      <c r="M8" s="11">
        <v>27.612499999999997</v>
      </c>
      <c r="N8" s="11">
        <v>27.191666666666666</v>
      </c>
      <c r="O8" s="11">
        <v>28.033333333333331</v>
      </c>
      <c r="P8" s="11">
        <v>27.820833333333336</v>
      </c>
      <c r="Q8" s="11">
        <v>27.266666666666666</v>
      </c>
      <c r="R8" s="11">
        <v>27.091666666666669</v>
      </c>
      <c r="S8" s="11">
        <v>25.774999999999995</v>
      </c>
      <c r="T8" s="11">
        <v>26.483333333333334</v>
      </c>
      <c r="U8" s="11">
        <v>27.166666666666668</v>
      </c>
      <c r="V8" s="11">
        <v>27.516666666666666</v>
      </c>
      <c r="W8" s="11">
        <v>27.475000000000005</v>
      </c>
      <c r="X8" s="11">
        <v>27.137500000000003</v>
      </c>
      <c r="Y8" s="11">
        <v>28.041666666666671</v>
      </c>
      <c r="Z8" s="11">
        <v>28.241666666666671</v>
      </c>
      <c r="AA8" s="11">
        <v>27.312500000000004</v>
      </c>
      <c r="AB8" s="11">
        <v>27.454166666666662</v>
      </c>
      <c r="AC8" s="11">
        <v>28.170833333333334</v>
      </c>
      <c r="AD8" s="100">
        <f t="shared" si="1"/>
        <v>26.959226190476191</v>
      </c>
      <c r="AE8" s="12" t="s">
        <v>19</v>
      </c>
    </row>
    <row r="9" spans="1:33" x14ac:dyDescent="0.2">
      <c r="A9" s="81" t="s">
        <v>16</v>
      </c>
      <c r="B9" s="11">
        <v>21.604166666666668</v>
      </c>
      <c r="C9" s="11">
        <v>23.695833333333336</v>
      </c>
      <c r="D9" s="11">
        <v>23.574999999999999</v>
      </c>
      <c r="E9" s="11">
        <v>23.770833333333332</v>
      </c>
      <c r="F9" s="11">
        <v>24.191666666666663</v>
      </c>
      <c r="G9" s="11">
        <v>24.008333333333336</v>
      </c>
      <c r="H9" s="11">
        <v>22.233333333333338</v>
      </c>
      <c r="I9" s="11">
        <v>23.654166666666669</v>
      </c>
      <c r="J9" s="11">
        <v>24.004166666666666</v>
      </c>
      <c r="K9" s="11">
        <v>23.824999999999999</v>
      </c>
      <c r="L9" s="11">
        <v>23.704166666666666</v>
      </c>
      <c r="M9" s="11">
        <v>24.395833333333332</v>
      </c>
      <c r="N9" s="11">
        <v>25.637500000000003</v>
      </c>
      <c r="O9" s="11">
        <v>24.816666666666666</v>
      </c>
      <c r="P9" s="11">
        <v>24.925000000000001</v>
      </c>
      <c r="Q9" s="11">
        <v>23.824999999999999</v>
      </c>
      <c r="R9" s="11">
        <v>23.866666666666664</v>
      </c>
      <c r="S9" s="11">
        <v>22.529166666666669</v>
      </c>
      <c r="T9" s="11">
        <v>22.716666666666665</v>
      </c>
      <c r="U9" s="11">
        <v>22.345833333333331</v>
      </c>
      <c r="V9" s="11">
        <v>23.337500000000002</v>
      </c>
      <c r="W9" s="11">
        <v>23.987500000000001</v>
      </c>
      <c r="X9" s="11">
        <v>23.637500000000003</v>
      </c>
      <c r="Y9" s="11">
        <v>24.579166666666662</v>
      </c>
      <c r="Z9" s="11">
        <v>24.766666666666666</v>
      </c>
      <c r="AA9" s="11">
        <v>24.437499999999996</v>
      </c>
      <c r="AB9" s="11">
        <v>24.041666666666661</v>
      </c>
      <c r="AC9" s="11">
        <v>24.75</v>
      </c>
      <c r="AD9" s="100">
        <f t="shared" si="1"/>
        <v>23.816517857142852</v>
      </c>
      <c r="AE9" s="12" t="s">
        <v>19</v>
      </c>
      <c r="AF9" t="s">
        <v>19</v>
      </c>
      <c r="AG9" t="s">
        <v>19</v>
      </c>
    </row>
    <row r="10" spans="1:33" x14ac:dyDescent="0.2">
      <c r="A10" s="81" t="s">
        <v>15</v>
      </c>
      <c r="B10" s="11">
        <v>27.812499999999996</v>
      </c>
      <c r="C10" s="11">
        <v>27.466666666666665</v>
      </c>
      <c r="D10" s="11">
        <v>27.195833333333336</v>
      </c>
      <c r="E10" s="11">
        <v>28.869565217391301</v>
      </c>
      <c r="F10" s="11">
        <v>27.008333333333336</v>
      </c>
      <c r="G10" s="11">
        <v>24.504347826086953</v>
      </c>
      <c r="H10" s="11">
        <v>25.926086956521743</v>
      </c>
      <c r="I10" s="11">
        <v>24.824999999999999</v>
      </c>
      <c r="J10" s="11">
        <v>25.626086956521739</v>
      </c>
      <c r="K10" s="11">
        <v>26.695833333333326</v>
      </c>
      <c r="L10" s="11">
        <v>29.245833333333337</v>
      </c>
      <c r="M10" s="11">
        <v>29.759090909090911</v>
      </c>
      <c r="N10" s="11">
        <v>28.983333333333334</v>
      </c>
      <c r="O10" s="11">
        <v>30.195833333333336</v>
      </c>
      <c r="P10" s="11">
        <v>31.600000000000005</v>
      </c>
      <c r="Q10" s="11">
        <v>30.049999999999997</v>
      </c>
      <c r="R10" s="11">
        <v>27.466666666666672</v>
      </c>
      <c r="S10" s="11">
        <v>28.933333333333326</v>
      </c>
      <c r="T10" s="11">
        <v>28.429166666666671</v>
      </c>
      <c r="U10" s="11">
        <v>28.824999999999999</v>
      </c>
      <c r="V10" s="11">
        <v>29.170833333333334</v>
      </c>
      <c r="W10" s="11">
        <v>29.718181818181822</v>
      </c>
      <c r="X10" s="11">
        <v>28.987500000000001</v>
      </c>
      <c r="Y10" s="11">
        <v>29.225000000000005</v>
      </c>
      <c r="Z10" s="11">
        <v>30.995652173913037</v>
      </c>
      <c r="AA10" s="11">
        <v>30.545833333333331</v>
      </c>
      <c r="AB10" s="11">
        <v>29.220833333333331</v>
      </c>
      <c r="AC10" s="11">
        <v>31.891666666666676</v>
      </c>
      <c r="AD10" s="100">
        <f t="shared" si="1"/>
        <v>28.541928994918127</v>
      </c>
      <c r="AE10" s="12" t="s">
        <v>19</v>
      </c>
    </row>
    <row r="11" spans="1:33" x14ac:dyDescent="0.2">
      <c r="A11" s="81" t="s">
        <v>131</v>
      </c>
      <c r="B11" s="11">
        <v>26.258333333333329</v>
      </c>
      <c r="C11" s="11">
        <v>24.954166666666666</v>
      </c>
      <c r="D11" s="11">
        <v>24.033333333333331</v>
      </c>
      <c r="E11" s="11">
        <v>28.869565217391301</v>
      </c>
      <c r="F11" s="11">
        <v>27.008333333333336</v>
      </c>
      <c r="G11" s="11">
        <v>24.504347826086953</v>
      </c>
      <c r="H11" s="11">
        <v>23.112500000000001</v>
      </c>
      <c r="I11" s="11">
        <v>22.220833333333335</v>
      </c>
      <c r="J11" s="11">
        <v>24.033333333333331</v>
      </c>
      <c r="K11" s="11">
        <v>26.108333333333334</v>
      </c>
      <c r="L11" s="11">
        <v>26.912499999999994</v>
      </c>
      <c r="M11" s="11">
        <v>27.237500000000008</v>
      </c>
      <c r="N11" s="11">
        <v>26.479166666666668</v>
      </c>
      <c r="O11" s="11">
        <v>27.508333333333329</v>
      </c>
      <c r="P11" s="11">
        <v>28.666666666666668</v>
      </c>
      <c r="Q11" s="11">
        <v>29.399999999999995</v>
      </c>
      <c r="R11" s="11">
        <v>24.031250000000004</v>
      </c>
      <c r="S11" s="11">
        <v>26.416666666666661</v>
      </c>
      <c r="T11" s="11">
        <v>25.462499999999995</v>
      </c>
      <c r="U11" s="11">
        <v>27.145833333333339</v>
      </c>
      <c r="V11" s="11">
        <v>26.066666666666663</v>
      </c>
      <c r="W11" s="11">
        <v>25.629166666666659</v>
      </c>
      <c r="X11" s="11">
        <v>27.521739130434788</v>
      </c>
      <c r="Y11" s="11">
        <v>27.670833333333334</v>
      </c>
      <c r="Z11" s="11">
        <v>27.908695652173911</v>
      </c>
      <c r="AA11" s="11">
        <v>27.208695652173912</v>
      </c>
      <c r="AB11" s="11">
        <v>28.754166666666666</v>
      </c>
      <c r="AC11" s="11">
        <v>29.029166666666669</v>
      </c>
      <c r="AD11" s="100">
        <f t="shared" si="1"/>
        <v>26.434022386128369</v>
      </c>
    </row>
    <row r="12" spans="1:33" x14ac:dyDescent="0.2">
      <c r="A12" s="81" t="s">
        <v>132</v>
      </c>
      <c r="B12" s="11">
        <v>24.8</v>
      </c>
      <c r="C12" s="11">
        <v>24.450000000000006</v>
      </c>
      <c r="D12" s="11">
        <v>25.591666666666665</v>
      </c>
      <c r="E12" s="11">
        <v>26.599999999999994</v>
      </c>
      <c r="F12" s="11">
        <v>25.704166666666666</v>
      </c>
      <c r="G12" s="11">
        <v>24.041666666666668</v>
      </c>
      <c r="H12" s="11">
        <v>25.229166666666661</v>
      </c>
      <c r="I12" s="11">
        <v>22.675000000000001</v>
      </c>
      <c r="J12" s="11">
        <v>23.804166666666664</v>
      </c>
      <c r="K12" s="11">
        <v>25.858333333333334</v>
      </c>
      <c r="L12" s="11">
        <v>27.358333333333334</v>
      </c>
      <c r="M12" s="11">
        <v>28.104166666666671</v>
      </c>
      <c r="N12" s="11">
        <v>27.533333333333335</v>
      </c>
      <c r="O12" s="11">
        <v>28.779166666666665</v>
      </c>
      <c r="P12" s="11">
        <v>29.9375</v>
      </c>
      <c r="Q12" s="11">
        <v>28.558333333333326</v>
      </c>
      <c r="R12" s="11">
        <v>24.6875</v>
      </c>
      <c r="S12" s="11">
        <v>25.854166666666668</v>
      </c>
      <c r="T12" s="11">
        <v>26.354166666666668</v>
      </c>
      <c r="U12" s="11">
        <v>27.091666666666665</v>
      </c>
      <c r="V12" s="11">
        <v>26.733333333333334</v>
      </c>
      <c r="W12" s="11">
        <v>27.679166666666664</v>
      </c>
      <c r="X12" s="11">
        <v>25.833333333333332</v>
      </c>
      <c r="Y12" s="11">
        <v>28.1875</v>
      </c>
      <c r="Z12" s="11">
        <v>28.654166666666669</v>
      </c>
      <c r="AA12" s="11">
        <v>26.391666666666666</v>
      </c>
      <c r="AB12" s="11">
        <v>27.870833333333334</v>
      </c>
      <c r="AC12" s="11">
        <v>28.808333333333337</v>
      </c>
      <c r="AD12" s="100">
        <f t="shared" si="1"/>
        <v>26.541815476190475</v>
      </c>
      <c r="AG12" t="s">
        <v>19</v>
      </c>
    </row>
    <row r="13" spans="1:33" x14ac:dyDescent="0.2">
      <c r="A13" s="81" t="s">
        <v>220</v>
      </c>
      <c r="B13" s="85">
        <v>24.4</v>
      </c>
      <c r="C13" s="11">
        <v>22.2</v>
      </c>
      <c r="D13" s="11">
        <v>23.65</v>
      </c>
      <c r="E13" s="11">
        <v>23.25</v>
      </c>
      <c r="F13" s="11">
        <v>24.4</v>
      </c>
      <c r="G13" s="11">
        <v>24.8</v>
      </c>
      <c r="H13" s="11">
        <v>24.3</v>
      </c>
      <c r="I13" s="11">
        <v>23.35</v>
      </c>
      <c r="J13" s="11">
        <v>25.4</v>
      </c>
      <c r="K13" s="11">
        <v>26.1</v>
      </c>
      <c r="L13" s="11">
        <v>26.9</v>
      </c>
      <c r="M13" s="11">
        <v>28.2</v>
      </c>
      <c r="N13" s="11" t="s">
        <v>184</v>
      </c>
      <c r="O13" s="11">
        <v>28</v>
      </c>
      <c r="P13" s="11">
        <v>28.2</v>
      </c>
      <c r="Q13" s="11">
        <v>28.644444444444446</v>
      </c>
      <c r="R13" s="11">
        <v>27</v>
      </c>
      <c r="S13" s="11">
        <v>25.45</v>
      </c>
      <c r="T13" s="11" t="s">
        <v>184</v>
      </c>
      <c r="U13" s="11" t="s">
        <v>184</v>
      </c>
      <c r="V13" s="11">
        <v>24.9</v>
      </c>
      <c r="W13" s="11">
        <v>27</v>
      </c>
      <c r="X13" s="11">
        <v>28.700000000000003</v>
      </c>
      <c r="Y13" s="11">
        <v>29</v>
      </c>
      <c r="Z13" s="11">
        <v>27.9</v>
      </c>
      <c r="AA13" s="11">
        <v>27.6</v>
      </c>
      <c r="AB13" s="11">
        <v>29.2</v>
      </c>
      <c r="AC13" s="11">
        <v>29.6</v>
      </c>
      <c r="AD13" s="100">
        <f t="shared" si="1"/>
        <v>26.32577777777778</v>
      </c>
      <c r="AF13" t="s">
        <v>19</v>
      </c>
      <c r="AG13" t="s">
        <v>19</v>
      </c>
    </row>
    <row r="14" spans="1:33" x14ac:dyDescent="0.2">
      <c r="A14" s="81" t="s">
        <v>2</v>
      </c>
      <c r="B14" s="11">
        <v>25.808333333333334</v>
      </c>
      <c r="C14" s="11">
        <v>23.891666666666669</v>
      </c>
      <c r="D14" s="11">
        <v>23.233333333333331</v>
      </c>
      <c r="E14" s="11">
        <v>25.508333333333336</v>
      </c>
      <c r="F14" s="11">
        <v>22.312500000000004</v>
      </c>
      <c r="G14" s="11">
        <v>22.937499999999996</v>
      </c>
      <c r="H14" s="11">
        <v>22.725000000000005</v>
      </c>
      <c r="I14" s="11">
        <v>22.645833333333332</v>
      </c>
      <c r="J14" s="11">
        <v>24.970833333333331</v>
      </c>
      <c r="K14" s="11">
        <v>25.987500000000008</v>
      </c>
      <c r="L14" s="11">
        <v>26.154166666666669</v>
      </c>
      <c r="M14" s="11">
        <v>26.145833333333332</v>
      </c>
      <c r="N14" s="11">
        <v>25.654166666666669</v>
      </c>
      <c r="O14" s="11">
        <v>26.741666666666664</v>
      </c>
      <c r="P14" s="11">
        <v>28.408333333333335</v>
      </c>
      <c r="Q14" s="11">
        <v>30.087500000000006</v>
      </c>
      <c r="R14" s="11">
        <v>27.670833333333324</v>
      </c>
      <c r="S14" s="11">
        <v>26.354166666666661</v>
      </c>
      <c r="T14" s="11">
        <v>27.45</v>
      </c>
      <c r="U14" s="11">
        <v>26.229166666666668</v>
      </c>
      <c r="V14" s="11">
        <v>24.958333333333332</v>
      </c>
      <c r="W14" s="11">
        <v>24.229166666666668</v>
      </c>
      <c r="X14" s="11">
        <v>25.45</v>
      </c>
      <c r="Y14" s="11">
        <v>27.55</v>
      </c>
      <c r="Z14" s="11">
        <v>27.433333333333326</v>
      </c>
      <c r="AA14" s="11">
        <v>26.216666666666665</v>
      </c>
      <c r="AB14" s="11">
        <v>27.858333333333331</v>
      </c>
      <c r="AC14" s="11">
        <v>29.012500000000003</v>
      </c>
      <c r="AD14" s="100">
        <f t="shared" si="1"/>
        <v>25.843750000000004</v>
      </c>
      <c r="AE14" s="12" t="s">
        <v>19</v>
      </c>
      <c r="AF14" t="s">
        <v>19</v>
      </c>
      <c r="AG14" t="s">
        <v>19</v>
      </c>
    </row>
    <row r="15" spans="1:33" x14ac:dyDescent="0.2">
      <c r="A15" s="81" t="s">
        <v>133</v>
      </c>
      <c r="B15" s="11">
        <v>22.158333333333328</v>
      </c>
      <c r="C15" s="11">
        <v>24.762499999999992</v>
      </c>
      <c r="D15" s="11">
        <v>25.279166666666665</v>
      </c>
      <c r="E15" s="11">
        <v>26.808333333333337</v>
      </c>
      <c r="F15" s="11">
        <v>25.629166666666666</v>
      </c>
      <c r="G15" s="11">
        <v>24.754166666666663</v>
      </c>
      <c r="H15" s="11">
        <v>26.162499999999998</v>
      </c>
      <c r="I15" s="11">
        <v>24.858333333333331</v>
      </c>
      <c r="J15" s="11">
        <v>24.25</v>
      </c>
      <c r="K15" s="11">
        <v>25.787500000000005</v>
      </c>
      <c r="L15" s="11">
        <v>26.616666666666664</v>
      </c>
      <c r="M15" s="11">
        <v>27.275000000000002</v>
      </c>
      <c r="N15" s="11">
        <v>27.045833333333331</v>
      </c>
      <c r="O15" s="11">
        <v>27.779166666666669</v>
      </c>
      <c r="P15" s="11">
        <v>28.708333333333332</v>
      </c>
      <c r="Q15" s="11">
        <v>29.054166666666671</v>
      </c>
      <c r="R15" s="11">
        <v>26.641666666666669</v>
      </c>
      <c r="S15" s="11">
        <v>23.900000000000002</v>
      </c>
      <c r="T15" s="11">
        <v>25.829166666666669</v>
      </c>
      <c r="U15" s="11">
        <v>26.891666666666666</v>
      </c>
      <c r="V15" s="11">
        <v>27.549999999999997</v>
      </c>
      <c r="W15" s="11">
        <v>27.333333333333339</v>
      </c>
      <c r="X15" s="11">
        <v>27.808333333333334</v>
      </c>
      <c r="Y15" s="11">
        <v>27.174999999999997</v>
      </c>
      <c r="Z15" s="11">
        <v>28.291666666666668</v>
      </c>
      <c r="AA15" s="11">
        <v>26.941666666666666</v>
      </c>
      <c r="AB15" s="11">
        <v>27.466666666666669</v>
      </c>
      <c r="AC15" s="11">
        <v>29.037499999999998</v>
      </c>
      <c r="AD15" s="100">
        <f t="shared" si="1"/>
        <v>26.492708333333329</v>
      </c>
      <c r="AE15" s="12" t="s">
        <v>19</v>
      </c>
      <c r="AG15" t="s">
        <v>19</v>
      </c>
    </row>
    <row r="16" spans="1:33" x14ac:dyDescent="0.2">
      <c r="A16" s="81" t="s">
        <v>3</v>
      </c>
      <c r="B16" s="11">
        <v>25.754166666666663</v>
      </c>
      <c r="C16" s="11">
        <v>24.366666666666664</v>
      </c>
      <c r="D16" s="11">
        <v>25.658333333333331</v>
      </c>
      <c r="E16" s="11">
        <v>26.016666666666669</v>
      </c>
      <c r="F16" s="11">
        <v>25.000000000000004</v>
      </c>
      <c r="G16" s="11">
        <v>23.804166666666671</v>
      </c>
      <c r="H16" s="11">
        <v>25.654166666666665</v>
      </c>
      <c r="I16" s="11">
        <v>23.054166666666671</v>
      </c>
      <c r="J16" s="11">
        <v>22.804166666666671</v>
      </c>
      <c r="K16" s="11">
        <v>25.420833333333338</v>
      </c>
      <c r="L16" s="11">
        <v>27.204166666666669</v>
      </c>
      <c r="M16" s="11">
        <v>27.337500000000002</v>
      </c>
      <c r="N16" s="11">
        <v>26.595833333333335</v>
      </c>
      <c r="O16" s="11">
        <v>29.533333333333335</v>
      </c>
      <c r="P16" s="11">
        <v>29.858333333333338</v>
      </c>
      <c r="Q16" s="11">
        <v>28.120833333333334</v>
      </c>
      <c r="R16" s="11">
        <v>27.237499999999997</v>
      </c>
      <c r="S16" s="11">
        <v>26.141666666666666</v>
      </c>
      <c r="T16" s="11">
        <v>26.508333333333336</v>
      </c>
      <c r="U16" s="11">
        <v>27.387499999999999</v>
      </c>
      <c r="V16" s="11">
        <v>27.983333333333331</v>
      </c>
      <c r="W16" s="11">
        <v>27.425000000000001</v>
      </c>
      <c r="X16" s="11">
        <v>26.454166666666666</v>
      </c>
      <c r="Y16" s="11">
        <v>28.179166666666671</v>
      </c>
      <c r="Z16" s="11">
        <v>28.887499999999999</v>
      </c>
      <c r="AA16" s="11">
        <v>26.554166666666671</v>
      </c>
      <c r="AB16" s="11">
        <v>28.004166666666666</v>
      </c>
      <c r="AC16" s="11">
        <v>29.424999999999997</v>
      </c>
      <c r="AD16" s="100">
        <f t="shared" si="1"/>
        <v>26.656101190476193</v>
      </c>
      <c r="AE16" s="12" t="s">
        <v>19</v>
      </c>
      <c r="AG16" t="s">
        <v>19</v>
      </c>
    </row>
    <row r="17" spans="1:36" x14ac:dyDescent="0.2">
      <c r="A17" s="81" t="s">
        <v>121</v>
      </c>
      <c r="B17" s="11">
        <v>24.087500000000002</v>
      </c>
      <c r="C17" s="11">
        <v>24.387499999999999</v>
      </c>
      <c r="D17" s="11">
        <v>25.304166666666674</v>
      </c>
      <c r="E17" s="11">
        <v>25.775000000000002</v>
      </c>
      <c r="F17" s="11">
        <v>25.633333333333329</v>
      </c>
      <c r="G17" s="11">
        <v>25.141666666666666</v>
      </c>
      <c r="H17" s="11">
        <v>26.758333333333329</v>
      </c>
      <c r="I17" s="11">
        <v>24.537500000000005</v>
      </c>
      <c r="J17" s="11">
        <v>23.775000000000002</v>
      </c>
      <c r="K17" s="11">
        <v>26.241666666666664</v>
      </c>
      <c r="L17" s="11">
        <v>25.683333333333326</v>
      </c>
      <c r="M17" s="11">
        <v>26.958333333333339</v>
      </c>
      <c r="N17" s="11">
        <v>25.908333333333342</v>
      </c>
      <c r="O17" s="11">
        <v>26.691666666666666</v>
      </c>
      <c r="P17" s="11">
        <v>28.208333333333329</v>
      </c>
      <c r="Q17" s="11">
        <v>28.166666666666671</v>
      </c>
      <c r="R17" s="11">
        <v>26.283333333333331</v>
      </c>
      <c r="S17" s="11">
        <v>25.124999999999996</v>
      </c>
      <c r="T17" s="11">
        <v>25.125</v>
      </c>
      <c r="U17" s="11">
        <v>26.783333333333331</v>
      </c>
      <c r="V17" s="11">
        <v>26.995833333333334</v>
      </c>
      <c r="W17" s="11">
        <v>28.170833333333334</v>
      </c>
      <c r="X17" s="11">
        <v>27.566666666666663</v>
      </c>
      <c r="Y17" s="11">
        <v>28.191666666666666</v>
      </c>
      <c r="Z17" s="11">
        <v>27.479166666666668</v>
      </c>
      <c r="AA17" s="11">
        <v>27.062500000000004</v>
      </c>
      <c r="AB17" s="11">
        <v>27.5</v>
      </c>
      <c r="AC17" s="11">
        <v>27.858333333333331</v>
      </c>
      <c r="AD17" s="100">
        <f t="shared" si="1"/>
        <v>26.335714285714282</v>
      </c>
      <c r="AE17" s="12" t="s">
        <v>19</v>
      </c>
      <c r="AF17" t="s">
        <v>19</v>
      </c>
    </row>
    <row r="18" spans="1:36" x14ac:dyDescent="0.2">
      <c r="A18" s="81" t="s">
        <v>4</v>
      </c>
      <c r="B18" s="11">
        <v>24.320833333333336</v>
      </c>
      <c r="C18" s="11">
        <v>24.095833333333331</v>
      </c>
      <c r="D18" s="11">
        <v>25.150000000000002</v>
      </c>
      <c r="E18" s="11">
        <v>26.454166666666666</v>
      </c>
      <c r="F18" s="11">
        <v>26.154166666666672</v>
      </c>
      <c r="G18" s="11">
        <v>26.066666666666666</v>
      </c>
      <c r="H18" s="11">
        <v>27.870833333333337</v>
      </c>
      <c r="I18" s="11">
        <v>27.145833333333332</v>
      </c>
      <c r="J18" s="11">
        <v>27.229166666666668</v>
      </c>
      <c r="K18" s="11">
        <v>27.112499999999997</v>
      </c>
      <c r="L18" s="11">
        <v>27.091666666666669</v>
      </c>
      <c r="M18" s="11">
        <v>27.94583333333334</v>
      </c>
      <c r="N18" s="11">
        <v>28.55</v>
      </c>
      <c r="O18" s="11">
        <v>28.879166666666666</v>
      </c>
      <c r="P18" s="11">
        <v>30.104166666666668</v>
      </c>
      <c r="Q18" s="11">
        <v>30.170833333333334</v>
      </c>
      <c r="R18" s="11">
        <v>26.908333333333331</v>
      </c>
      <c r="S18" s="11">
        <v>25.05416666666666</v>
      </c>
      <c r="T18" s="11">
        <v>26.162499999999998</v>
      </c>
      <c r="U18" s="11">
        <v>27.191666666666663</v>
      </c>
      <c r="V18" s="11">
        <v>27.975000000000009</v>
      </c>
      <c r="W18" s="11">
        <v>29.304166666666664</v>
      </c>
      <c r="X18" s="11">
        <v>28.987500000000008</v>
      </c>
      <c r="Y18" s="11">
        <v>29.270833333333339</v>
      </c>
      <c r="Z18" s="11">
        <v>29.525000000000002</v>
      </c>
      <c r="AA18" s="11">
        <v>30.104166666666668</v>
      </c>
      <c r="AB18" s="11">
        <v>29.766666666666676</v>
      </c>
      <c r="AC18" s="11">
        <v>30.804166666666671</v>
      </c>
      <c r="AD18" s="100">
        <f t="shared" si="1"/>
        <v>27.692708333333339</v>
      </c>
      <c r="AE18" s="12" t="s">
        <v>19</v>
      </c>
    </row>
    <row r="19" spans="1:36" s="5" customFormat="1" ht="17.100000000000001" customHeight="1" x14ac:dyDescent="0.2">
      <c r="A19" s="53" t="s">
        <v>185</v>
      </c>
      <c r="B19" s="13">
        <f t="shared" ref="B19:AD19" si="2">AVERAGE(B5:B18)</f>
        <v>24.494345238095235</v>
      </c>
      <c r="C19" s="13">
        <f t="shared" si="2"/>
        <v>24.650310559006211</v>
      </c>
      <c r="D19" s="13">
        <f t="shared" si="2"/>
        <v>24.904761904761902</v>
      </c>
      <c r="E19" s="13">
        <f t="shared" si="2"/>
        <v>26.137616459627328</v>
      </c>
      <c r="F19" s="13">
        <f t="shared" si="2"/>
        <v>25.182142857142857</v>
      </c>
      <c r="G19" s="13">
        <f t="shared" si="2"/>
        <v>24.563333703046432</v>
      </c>
      <c r="H19" s="13">
        <f t="shared" si="2"/>
        <v>25.126423395445133</v>
      </c>
      <c r="I19" s="13">
        <f t="shared" si="2"/>
        <v>24.125892857142862</v>
      </c>
      <c r="J19" s="13">
        <f t="shared" si="2"/>
        <v>24.649016563147001</v>
      </c>
      <c r="K19" s="13">
        <f t="shared" si="2"/>
        <v>25.965151515151518</v>
      </c>
      <c r="L19" s="13">
        <f t="shared" si="2"/>
        <v>26.658035714285713</v>
      </c>
      <c r="M19" s="13">
        <f t="shared" si="2"/>
        <v>27.267018398268391</v>
      </c>
      <c r="N19" s="13">
        <f t="shared" si="2"/>
        <v>26.843210955710958</v>
      </c>
      <c r="O19" s="13">
        <f t="shared" si="2"/>
        <v>27.661930641821947</v>
      </c>
      <c r="P19" s="13">
        <f t="shared" si="2"/>
        <v>28.563988095238095</v>
      </c>
      <c r="Q19" s="13">
        <f t="shared" si="2"/>
        <v>28.592842970521549</v>
      </c>
      <c r="R19" s="13">
        <f t="shared" si="2"/>
        <v>26.270208333333333</v>
      </c>
      <c r="S19" s="13">
        <f t="shared" si="2"/>
        <v>25.474999999999994</v>
      </c>
      <c r="T19" s="13">
        <f t="shared" si="2"/>
        <v>26.073857302118174</v>
      </c>
      <c r="U19" s="13">
        <f t="shared" si="2"/>
        <v>26.590426421404683</v>
      </c>
      <c r="V19" s="13">
        <f t="shared" si="2"/>
        <v>26.336469780219783</v>
      </c>
      <c r="W19" s="13">
        <f t="shared" si="2"/>
        <v>27.030167748917755</v>
      </c>
      <c r="X19" s="13">
        <f t="shared" si="2"/>
        <v>27.081068840579711</v>
      </c>
      <c r="Y19" s="13">
        <f t="shared" si="2"/>
        <v>27.804736024844718</v>
      </c>
      <c r="Z19" s="13">
        <f t="shared" si="2"/>
        <v>27.999171842650103</v>
      </c>
      <c r="AA19" s="13">
        <f t="shared" si="2"/>
        <v>27.255383022774328</v>
      </c>
      <c r="AB19" s="13">
        <f t="shared" si="2"/>
        <v>27.9238483436853</v>
      </c>
      <c r="AC19" s="13">
        <f t="shared" si="2"/>
        <v>28.799621212121217</v>
      </c>
      <c r="AD19" s="100">
        <f t="shared" si="2"/>
        <v>26.428146858339208</v>
      </c>
      <c r="AE19" s="5" t="s">
        <v>19</v>
      </c>
      <c r="AF19" s="5" t="s">
        <v>19</v>
      </c>
    </row>
    <row r="20" spans="1:36" x14ac:dyDescent="0.2">
      <c r="A20" s="43"/>
      <c r="B20" s="44"/>
      <c r="C20" s="44"/>
      <c r="D20" s="44" t="s">
        <v>71</v>
      </c>
      <c r="E20" s="44"/>
      <c r="F20" s="44"/>
      <c r="G20" s="44"/>
      <c r="H20" s="87"/>
      <c r="I20" s="87"/>
      <c r="J20" s="87"/>
      <c r="K20" s="87"/>
      <c r="L20" s="87"/>
      <c r="M20" s="87"/>
      <c r="N20" s="87"/>
      <c r="O20" s="87"/>
      <c r="P20" s="87"/>
      <c r="Q20" s="87"/>
      <c r="R20" s="87"/>
      <c r="S20" s="87"/>
      <c r="T20" s="87"/>
      <c r="U20" s="87"/>
      <c r="V20" s="87"/>
      <c r="W20" s="87"/>
      <c r="X20" s="87"/>
      <c r="Y20" s="87"/>
      <c r="Z20" s="87"/>
      <c r="AA20" s="87"/>
      <c r="AB20" s="87"/>
      <c r="AC20" s="87"/>
      <c r="AD20" s="71"/>
      <c r="AG20" t="s">
        <v>19</v>
      </c>
    </row>
    <row r="21" spans="1:36" x14ac:dyDescent="0.2">
      <c r="A21" s="43"/>
      <c r="B21" s="45" t="s">
        <v>72</v>
      </c>
      <c r="C21" s="45"/>
      <c r="D21" s="45"/>
      <c r="E21" s="45"/>
      <c r="F21" s="45"/>
      <c r="G21" s="45"/>
      <c r="H21" s="45"/>
      <c r="I21" s="45"/>
      <c r="J21" s="87"/>
      <c r="K21" s="87"/>
      <c r="L21" s="87"/>
      <c r="M21" s="87" t="s">
        <v>17</v>
      </c>
      <c r="N21" s="87"/>
      <c r="O21" s="87"/>
      <c r="P21" s="87"/>
      <c r="Q21" s="87"/>
      <c r="R21" s="87"/>
      <c r="S21" s="87"/>
      <c r="T21" s="169" t="s">
        <v>190</v>
      </c>
      <c r="U21" s="169"/>
      <c r="V21" s="169"/>
      <c r="W21" s="169"/>
      <c r="X21" s="169"/>
      <c r="Y21" s="87"/>
      <c r="Z21" s="87"/>
      <c r="AA21" s="87"/>
      <c r="AB21" s="87"/>
      <c r="AC21" s="87"/>
      <c r="AD21" s="71"/>
      <c r="AE21" s="12" t="s">
        <v>19</v>
      </c>
    </row>
    <row r="22" spans="1:36" x14ac:dyDescent="0.2">
      <c r="A22" s="46"/>
      <c r="B22" s="87"/>
      <c r="C22" s="87"/>
      <c r="D22" s="87"/>
      <c r="E22" s="87"/>
      <c r="F22" s="87"/>
      <c r="G22" s="87"/>
      <c r="H22" s="87"/>
      <c r="I22" s="87"/>
      <c r="J22" s="88"/>
      <c r="K22" s="88"/>
      <c r="L22" s="88"/>
      <c r="M22" s="88" t="s">
        <v>18</v>
      </c>
      <c r="N22" s="88"/>
      <c r="O22" s="88"/>
      <c r="P22" s="88"/>
      <c r="Q22" s="87"/>
      <c r="R22" s="87"/>
      <c r="S22" s="87"/>
      <c r="T22" s="170" t="s">
        <v>68</v>
      </c>
      <c r="U22" s="170"/>
      <c r="V22" s="170"/>
      <c r="W22" s="170"/>
      <c r="X22" s="170"/>
      <c r="Y22" s="87"/>
      <c r="Z22" s="87"/>
      <c r="AA22" s="87"/>
      <c r="AB22" s="87"/>
      <c r="AC22" s="87"/>
      <c r="AD22" s="71"/>
      <c r="AG22" t="s">
        <v>19</v>
      </c>
    </row>
    <row r="23" spans="1:36" x14ac:dyDescent="0.2">
      <c r="A23" s="43"/>
      <c r="B23" s="44"/>
      <c r="C23" s="44"/>
      <c r="D23" s="44"/>
      <c r="E23" s="44"/>
      <c r="F23" s="44"/>
      <c r="G23" s="44"/>
      <c r="H23" s="44"/>
      <c r="I23" s="44"/>
      <c r="J23" s="44"/>
      <c r="K23" s="87"/>
      <c r="L23" s="87"/>
      <c r="M23" s="87"/>
      <c r="N23" s="87"/>
      <c r="O23" s="87"/>
      <c r="P23" s="87"/>
      <c r="Q23" s="87"/>
      <c r="R23" s="87"/>
      <c r="S23" s="87"/>
      <c r="T23" s="87"/>
      <c r="U23" s="87"/>
      <c r="V23" s="87"/>
      <c r="W23" s="87"/>
      <c r="X23" s="87"/>
      <c r="Y23" s="87"/>
      <c r="Z23" s="87"/>
      <c r="AA23" s="87"/>
      <c r="AB23" s="87"/>
      <c r="AC23" s="87"/>
      <c r="AD23" s="71"/>
      <c r="AJ23" s="12" t="s">
        <v>19</v>
      </c>
    </row>
    <row r="24" spans="1:36" x14ac:dyDescent="0.2">
      <c r="A24" s="46"/>
      <c r="B24" s="87"/>
      <c r="C24" s="87"/>
      <c r="D24" s="87"/>
      <c r="E24" s="87"/>
      <c r="F24" s="87"/>
      <c r="G24" s="87"/>
      <c r="H24" s="87"/>
      <c r="I24" s="87"/>
      <c r="J24" s="87"/>
      <c r="K24" s="87"/>
      <c r="L24" s="87"/>
      <c r="M24" s="87"/>
      <c r="N24" s="87"/>
      <c r="O24" s="87"/>
      <c r="P24" s="87"/>
      <c r="Q24" s="87"/>
      <c r="R24" s="87"/>
      <c r="S24" s="87"/>
      <c r="T24" s="87"/>
      <c r="U24" s="87"/>
      <c r="V24" s="87"/>
      <c r="W24" s="87"/>
      <c r="X24" s="87"/>
      <c r="Y24" s="87"/>
      <c r="Z24" s="87"/>
      <c r="AA24" s="87"/>
      <c r="AB24" s="87"/>
      <c r="AC24" s="87"/>
      <c r="AD24" s="71"/>
    </row>
    <row r="25" spans="1:36" x14ac:dyDescent="0.2">
      <c r="A25" s="46"/>
      <c r="B25" s="87"/>
      <c r="C25" s="87"/>
      <c r="D25" s="87"/>
      <c r="E25" s="87"/>
      <c r="F25" s="87"/>
      <c r="G25" s="87"/>
      <c r="H25" s="87"/>
      <c r="I25" s="87"/>
      <c r="J25" s="87"/>
      <c r="K25" s="87"/>
      <c r="L25" s="87"/>
      <c r="M25" s="87"/>
      <c r="N25" s="87"/>
      <c r="O25" s="87"/>
      <c r="P25" s="87"/>
      <c r="Q25" s="87"/>
      <c r="R25" s="87"/>
      <c r="S25" s="87"/>
      <c r="T25" s="87"/>
      <c r="U25" s="87"/>
      <c r="V25" s="87"/>
      <c r="W25" s="87"/>
      <c r="X25" s="87"/>
      <c r="Y25" s="87"/>
      <c r="Z25" s="87"/>
      <c r="AA25" s="87"/>
      <c r="AB25" s="87"/>
      <c r="AC25" s="87"/>
      <c r="AD25" s="71"/>
      <c r="AE25" t="s">
        <v>19</v>
      </c>
    </row>
    <row r="26" spans="1:36" x14ac:dyDescent="0.2">
      <c r="A26" s="164" t="s">
        <v>231</v>
      </c>
      <c r="B26" s="165"/>
      <c r="C26" s="165"/>
      <c r="D26" s="165"/>
      <c r="E26" s="165"/>
      <c r="F26" s="165"/>
      <c r="G26" s="165"/>
      <c r="H26" s="165"/>
      <c r="I26" s="165"/>
      <c r="J26" s="165"/>
      <c r="K26" s="165"/>
      <c r="L26" s="165"/>
      <c r="M26" s="165"/>
      <c r="N26" s="165"/>
      <c r="O26" s="165"/>
      <c r="P26" s="165"/>
      <c r="Q26" s="165"/>
      <c r="R26" s="165"/>
      <c r="S26" s="165"/>
      <c r="T26" s="165"/>
      <c r="U26" s="165"/>
      <c r="V26" s="165"/>
      <c r="W26" s="165"/>
      <c r="X26" s="165"/>
      <c r="Y26" s="165"/>
      <c r="Z26" s="165"/>
      <c r="AA26" s="165"/>
      <c r="AB26" s="165"/>
      <c r="AC26" s="165"/>
      <c r="AD26" s="166"/>
    </row>
    <row r="27" spans="1:36" x14ac:dyDescent="0.2">
      <c r="A27" s="126" t="s">
        <v>232</v>
      </c>
      <c r="B27" s="127"/>
      <c r="C27" s="127"/>
      <c r="D27" s="127"/>
      <c r="E27" s="127"/>
      <c r="F27" s="127"/>
      <c r="G27" s="127"/>
      <c r="H27" s="127"/>
      <c r="I27" s="127"/>
      <c r="J27" s="127"/>
      <c r="K27" s="127"/>
      <c r="L27" s="127"/>
      <c r="M27" s="127"/>
      <c r="N27" s="127"/>
      <c r="O27" s="87"/>
      <c r="P27" s="87"/>
      <c r="Q27" s="87"/>
      <c r="R27" s="87"/>
      <c r="S27" s="87"/>
      <c r="T27" s="87"/>
      <c r="U27" s="87"/>
      <c r="V27" s="87"/>
      <c r="W27" s="87"/>
      <c r="X27" s="87"/>
      <c r="Y27" s="87"/>
      <c r="Z27" s="87"/>
      <c r="AA27" s="87"/>
      <c r="AB27" s="87"/>
      <c r="AC27" s="87"/>
      <c r="AD27" s="71"/>
    </row>
    <row r="28" spans="1:36" x14ac:dyDescent="0.2">
      <c r="A28" s="46"/>
      <c r="B28" s="87"/>
      <c r="C28" s="87"/>
      <c r="D28" s="87"/>
      <c r="E28" s="87"/>
      <c r="F28" s="87"/>
      <c r="G28" s="87"/>
      <c r="H28" s="87"/>
      <c r="I28" s="87"/>
      <c r="J28" s="87"/>
      <c r="K28" s="87"/>
      <c r="L28" s="87"/>
      <c r="M28" s="87"/>
      <c r="N28" s="87"/>
      <c r="O28" s="87"/>
      <c r="P28" s="87"/>
      <c r="Q28" s="87"/>
      <c r="R28" s="87"/>
      <c r="S28" s="87"/>
      <c r="T28" s="87"/>
      <c r="U28" s="87"/>
      <c r="V28" s="87"/>
      <c r="W28" s="87"/>
      <c r="X28" s="87"/>
      <c r="Y28" s="87"/>
      <c r="Z28" s="87"/>
      <c r="AA28" s="87"/>
      <c r="AB28" s="87"/>
      <c r="AC28" s="87"/>
      <c r="AD28" s="71"/>
      <c r="AE28" s="12" t="s">
        <v>19</v>
      </c>
    </row>
    <row r="29" spans="1:36" x14ac:dyDescent="0.2">
      <c r="A29" s="46"/>
      <c r="B29" s="87"/>
      <c r="C29" s="87"/>
      <c r="D29" s="87"/>
      <c r="E29" s="87"/>
      <c r="F29" s="87"/>
      <c r="G29" s="87"/>
      <c r="H29" s="87"/>
      <c r="I29" s="87"/>
      <c r="J29" s="87"/>
      <c r="K29" s="87"/>
      <c r="L29" s="87"/>
      <c r="M29" s="87"/>
      <c r="N29" s="87" t="s">
        <v>19</v>
      </c>
      <c r="O29" s="87"/>
      <c r="P29" s="87"/>
      <c r="Q29" s="87"/>
      <c r="R29" s="87"/>
      <c r="S29" s="87"/>
      <c r="T29" s="87"/>
      <c r="U29" s="87"/>
      <c r="V29" s="87"/>
      <c r="W29" s="87"/>
      <c r="X29" s="87"/>
      <c r="Y29" s="87"/>
      <c r="Z29" s="87"/>
      <c r="AA29" s="87"/>
      <c r="AB29" s="87"/>
      <c r="AC29" s="87"/>
      <c r="AD29" s="71"/>
      <c r="AE29" t="s">
        <v>19</v>
      </c>
    </row>
    <row r="30" spans="1:36" x14ac:dyDescent="0.2">
      <c r="A30" s="43"/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87" t="s">
        <v>19</v>
      </c>
      <c r="U30" s="87"/>
      <c r="V30" s="87"/>
      <c r="W30" s="87"/>
      <c r="X30" s="87"/>
      <c r="Y30" s="87"/>
      <c r="Z30" s="87"/>
      <c r="AA30" s="87"/>
      <c r="AB30" s="87"/>
      <c r="AC30" s="87"/>
      <c r="AD30" s="71"/>
      <c r="AH30" s="23"/>
    </row>
    <row r="31" spans="1:36" x14ac:dyDescent="0.2">
      <c r="A31" s="43"/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87" t="s">
        <v>19</v>
      </c>
      <c r="U31" s="87"/>
      <c r="V31" s="87"/>
      <c r="W31" s="87" t="s">
        <v>19</v>
      </c>
      <c r="X31" s="87"/>
      <c r="Y31" s="87"/>
      <c r="Z31" s="87"/>
      <c r="AA31" s="87"/>
      <c r="AB31" s="87"/>
      <c r="AC31" s="87"/>
      <c r="AD31" s="71"/>
    </row>
    <row r="32" spans="1:36" x14ac:dyDescent="0.2">
      <c r="A32" s="46"/>
      <c r="B32" s="87"/>
      <c r="C32" s="87"/>
      <c r="D32" s="87"/>
      <c r="E32" s="87"/>
      <c r="F32" s="87"/>
      <c r="G32" s="87"/>
      <c r="H32" s="87"/>
      <c r="I32" s="87"/>
      <c r="J32" s="87"/>
      <c r="K32" s="87"/>
      <c r="L32" s="87"/>
      <c r="M32" s="87"/>
      <c r="N32" s="87"/>
      <c r="O32" s="87"/>
      <c r="P32" s="87"/>
      <c r="Q32" s="87"/>
      <c r="R32" s="87"/>
      <c r="S32" s="87"/>
      <c r="T32" s="87"/>
      <c r="U32" s="87"/>
      <c r="V32" s="87"/>
      <c r="W32" s="87"/>
      <c r="X32" s="87"/>
      <c r="Y32" s="87"/>
      <c r="Z32" s="87" t="s">
        <v>19</v>
      </c>
      <c r="AA32" s="87"/>
      <c r="AB32" s="87"/>
      <c r="AC32" s="87"/>
      <c r="AD32" s="71"/>
    </row>
    <row r="33" spans="1:36" ht="13.5" thickBot="1" x14ac:dyDescent="0.25">
      <c r="A33" s="94"/>
      <c r="B33" s="95"/>
      <c r="C33" s="95"/>
      <c r="D33" s="95"/>
      <c r="E33" s="95"/>
      <c r="F33" s="95"/>
      <c r="G33" s="95"/>
      <c r="H33" s="95"/>
      <c r="I33" s="95"/>
      <c r="J33" s="95"/>
      <c r="K33" s="95"/>
      <c r="L33" s="95"/>
      <c r="M33" s="95"/>
      <c r="N33" s="95"/>
      <c r="O33" s="95"/>
      <c r="P33" s="95"/>
      <c r="Q33" s="95"/>
      <c r="R33" s="95"/>
      <c r="S33" s="95"/>
      <c r="T33" s="95"/>
      <c r="U33" s="95"/>
      <c r="V33" s="95"/>
      <c r="W33" s="95"/>
      <c r="X33" s="95"/>
      <c r="Y33" s="95"/>
      <c r="Z33" s="95"/>
      <c r="AA33" s="95"/>
      <c r="AB33" s="95" t="s">
        <v>19</v>
      </c>
      <c r="AC33" s="95"/>
      <c r="AD33" s="96"/>
      <c r="AG33" s="12" t="s">
        <v>19</v>
      </c>
    </row>
    <row r="34" spans="1:36" x14ac:dyDescent="0.2">
      <c r="AD34" s="7" t="s">
        <v>19</v>
      </c>
      <c r="AH34" s="12" t="s">
        <v>19</v>
      </c>
    </row>
    <row r="35" spans="1:36" x14ac:dyDescent="0.2">
      <c r="AH35" s="12" t="s">
        <v>19</v>
      </c>
    </row>
    <row r="36" spans="1:36" x14ac:dyDescent="0.2">
      <c r="I36" s="2" t="s">
        <v>19</v>
      </c>
      <c r="AH36" s="12" t="s">
        <v>19</v>
      </c>
    </row>
    <row r="37" spans="1:36" x14ac:dyDescent="0.2">
      <c r="AG37" s="12" t="s">
        <v>19</v>
      </c>
      <c r="AH37" s="12" t="s">
        <v>19</v>
      </c>
    </row>
    <row r="38" spans="1:36" x14ac:dyDescent="0.2">
      <c r="AH38" s="12" t="s">
        <v>19</v>
      </c>
      <c r="AJ38" s="12" t="s">
        <v>19</v>
      </c>
    </row>
    <row r="39" spans="1:36" x14ac:dyDescent="0.2">
      <c r="AG39" s="12" t="s">
        <v>19</v>
      </c>
      <c r="AH39" s="12" t="s">
        <v>19</v>
      </c>
      <c r="AI39" s="12" t="s">
        <v>19</v>
      </c>
    </row>
    <row r="40" spans="1:36" x14ac:dyDescent="0.2">
      <c r="AG40" s="12" t="s">
        <v>19</v>
      </c>
    </row>
  </sheetData>
  <mergeCells count="35">
    <mergeCell ref="U3:U4"/>
    <mergeCell ref="Q3:Q4"/>
    <mergeCell ref="R3:R4"/>
    <mergeCell ref="L3:L4"/>
    <mergeCell ref="O3:O4"/>
    <mergeCell ref="P3:P4"/>
    <mergeCell ref="A26:AD26"/>
    <mergeCell ref="AD3:AD4"/>
    <mergeCell ref="T21:X21"/>
    <mergeCell ref="T22:X22"/>
    <mergeCell ref="W3:W4"/>
    <mergeCell ref="X3:X4"/>
    <mergeCell ref="AB3:AB4"/>
    <mergeCell ref="Y3:Y4"/>
    <mergeCell ref="Z3:Z4"/>
    <mergeCell ref="AA3:AA4"/>
    <mergeCell ref="AC3:AC4"/>
    <mergeCell ref="M3:M4"/>
    <mergeCell ref="V3:V4"/>
    <mergeCell ref="S3:S4"/>
    <mergeCell ref="T3:T4"/>
    <mergeCell ref="N3:N4"/>
    <mergeCell ref="B2:AD2"/>
    <mergeCell ref="A1:AD1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ignoredErrors>
    <ignoredError sqref="AC19" formulaRange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66"/>
  <sheetViews>
    <sheetView zoomScale="90" zoomScaleNormal="90" workbookViewId="0">
      <selection activeCell="AF14" sqref="AF14"/>
    </sheetView>
  </sheetViews>
  <sheetFormatPr defaultRowHeight="12.75" x14ac:dyDescent="0.2"/>
  <cols>
    <col min="1" max="1" width="41.85546875" style="2" customWidth="1"/>
    <col min="2" max="3" width="7" style="2" customWidth="1"/>
    <col min="4" max="4" width="6.42578125" style="2" customWidth="1"/>
    <col min="5" max="5" width="6" style="2" customWidth="1"/>
    <col min="6" max="6" width="6.85546875" style="2" customWidth="1"/>
    <col min="7" max="7" width="6.140625" style="2" customWidth="1"/>
    <col min="8" max="8" width="7.28515625" style="2" customWidth="1"/>
    <col min="9" max="9" width="6.42578125" style="2" customWidth="1"/>
    <col min="10" max="10" width="6.140625" style="2" customWidth="1"/>
    <col min="11" max="12" width="6" style="2" customWidth="1"/>
    <col min="13" max="14" width="6.28515625" style="2" customWidth="1"/>
    <col min="15" max="15" width="6.5703125" style="2" customWidth="1"/>
    <col min="16" max="17" width="6" style="2" customWidth="1"/>
    <col min="18" max="18" width="5.85546875" style="2" customWidth="1"/>
    <col min="19" max="19" width="6.140625" style="2" customWidth="1"/>
    <col min="20" max="20" width="6.42578125" style="2" bestFit="1" customWidth="1"/>
    <col min="21" max="21" width="6.42578125" style="2" customWidth="1"/>
    <col min="22" max="22" width="6.42578125" style="2" bestFit="1" customWidth="1"/>
    <col min="23" max="24" width="6.140625" style="2" customWidth="1"/>
    <col min="25" max="25" width="6.28515625" style="2" customWidth="1"/>
    <col min="26" max="26" width="6.140625" style="2" customWidth="1"/>
    <col min="27" max="27" width="7.42578125" style="2" bestFit="1" customWidth="1"/>
    <col min="28" max="28" width="6.42578125" style="2" bestFit="1" customWidth="1"/>
    <col min="29" max="29" width="6.42578125" style="2" customWidth="1"/>
    <col min="30" max="30" width="8.28515625" style="7" customWidth="1"/>
    <col min="31" max="31" width="7.85546875" style="1" customWidth="1"/>
    <col min="32" max="32" width="15.28515625" style="10" customWidth="1"/>
  </cols>
  <sheetData>
    <row r="1" spans="1:34" ht="20.100000000000001" customHeight="1" x14ac:dyDescent="0.2">
      <c r="A1" s="160" t="s">
        <v>199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1"/>
      <c r="Q1" s="161"/>
      <c r="R1" s="161"/>
      <c r="S1" s="161"/>
      <c r="T1" s="161"/>
      <c r="U1" s="161"/>
      <c r="V1" s="161"/>
      <c r="W1" s="161"/>
      <c r="X1" s="161"/>
      <c r="Y1" s="161"/>
      <c r="Z1" s="161"/>
      <c r="AA1" s="161"/>
      <c r="AB1" s="161"/>
      <c r="AC1" s="161"/>
      <c r="AD1" s="161"/>
      <c r="AE1" s="161"/>
      <c r="AF1" s="56"/>
    </row>
    <row r="2" spans="1:34" s="4" customFormat="1" ht="20.100000000000001" customHeight="1" x14ac:dyDescent="0.2">
      <c r="A2" s="200" t="s">
        <v>5</v>
      </c>
      <c r="B2" s="157" t="s">
        <v>189</v>
      </c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8"/>
      <c r="S2" s="158"/>
      <c r="T2" s="158"/>
      <c r="U2" s="158"/>
      <c r="V2" s="158"/>
      <c r="W2" s="158"/>
      <c r="X2" s="158"/>
      <c r="Y2" s="158"/>
      <c r="Z2" s="158"/>
      <c r="AA2" s="158"/>
      <c r="AB2" s="158"/>
      <c r="AC2" s="158"/>
      <c r="AD2" s="158"/>
      <c r="AE2" s="197"/>
      <c r="AF2" s="130"/>
    </row>
    <row r="3" spans="1:34" s="5" customFormat="1" ht="20.100000000000001" customHeight="1" x14ac:dyDescent="0.2">
      <c r="A3" s="200"/>
      <c r="B3" s="172">
        <v>1</v>
      </c>
      <c r="C3" s="172">
        <f>SUM(B3+1)</f>
        <v>2</v>
      </c>
      <c r="D3" s="172">
        <f t="shared" ref="D3:AB3" si="0">SUM(C3+1)</f>
        <v>3</v>
      </c>
      <c r="E3" s="172">
        <f t="shared" si="0"/>
        <v>4</v>
      </c>
      <c r="F3" s="172">
        <f t="shared" si="0"/>
        <v>5</v>
      </c>
      <c r="G3" s="172">
        <f t="shared" si="0"/>
        <v>6</v>
      </c>
      <c r="H3" s="172">
        <f t="shared" si="0"/>
        <v>7</v>
      </c>
      <c r="I3" s="172">
        <f t="shared" si="0"/>
        <v>8</v>
      </c>
      <c r="J3" s="172">
        <f t="shared" si="0"/>
        <v>9</v>
      </c>
      <c r="K3" s="172">
        <f t="shared" si="0"/>
        <v>10</v>
      </c>
      <c r="L3" s="172">
        <f t="shared" si="0"/>
        <v>11</v>
      </c>
      <c r="M3" s="172">
        <f t="shared" si="0"/>
        <v>12</v>
      </c>
      <c r="N3" s="172">
        <f t="shared" si="0"/>
        <v>13</v>
      </c>
      <c r="O3" s="172">
        <f t="shared" si="0"/>
        <v>14</v>
      </c>
      <c r="P3" s="172">
        <f t="shared" si="0"/>
        <v>15</v>
      </c>
      <c r="Q3" s="172">
        <f t="shared" si="0"/>
        <v>16</v>
      </c>
      <c r="R3" s="172">
        <f t="shared" si="0"/>
        <v>17</v>
      </c>
      <c r="S3" s="172">
        <f t="shared" si="0"/>
        <v>18</v>
      </c>
      <c r="T3" s="172">
        <f t="shared" si="0"/>
        <v>19</v>
      </c>
      <c r="U3" s="172">
        <f t="shared" si="0"/>
        <v>20</v>
      </c>
      <c r="V3" s="172">
        <f t="shared" si="0"/>
        <v>21</v>
      </c>
      <c r="W3" s="172">
        <f t="shared" si="0"/>
        <v>22</v>
      </c>
      <c r="X3" s="172">
        <f t="shared" si="0"/>
        <v>23</v>
      </c>
      <c r="Y3" s="172">
        <f t="shared" si="0"/>
        <v>24</v>
      </c>
      <c r="Z3" s="172">
        <f t="shared" si="0"/>
        <v>25</v>
      </c>
      <c r="AA3" s="172">
        <f t="shared" si="0"/>
        <v>26</v>
      </c>
      <c r="AB3" s="172">
        <f t="shared" si="0"/>
        <v>27</v>
      </c>
      <c r="AC3" s="172">
        <v>28</v>
      </c>
      <c r="AD3" s="119" t="s">
        <v>13</v>
      </c>
      <c r="AE3" s="111" t="s">
        <v>11</v>
      </c>
      <c r="AF3" s="116" t="s">
        <v>183</v>
      </c>
    </row>
    <row r="4" spans="1:34" s="5" customFormat="1" ht="20.100000000000001" customHeight="1" x14ac:dyDescent="0.2">
      <c r="A4" s="200"/>
      <c r="B4" s="156"/>
      <c r="C4" s="156"/>
      <c r="D4" s="156"/>
      <c r="E4" s="156"/>
      <c r="F4" s="156"/>
      <c r="G4" s="156"/>
      <c r="H4" s="156"/>
      <c r="I4" s="156"/>
      <c r="J4" s="156"/>
      <c r="K4" s="156"/>
      <c r="L4" s="156"/>
      <c r="M4" s="156"/>
      <c r="N4" s="156"/>
      <c r="O4" s="156"/>
      <c r="P4" s="156"/>
      <c r="Q4" s="156"/>
      <c r="R4" s="156"/>
      <c r="S4" s="156"/>
      <c r="T4" s="156"/>
      <c r="U4" s="156"/>
      <c r="V4" s="156"/>
      <c r="W4" s="156"/>
      <c r="X4" s="156"/>
      <c r="Y4" s="156"/>
      <c r="Z4" s="156"/>
      <c r="AA4" s="156"/>
      <c r="AB4" s="156"/>
      <c r="AC4" s="156"/>
      <c r="AD4" s="118" t="s">
        <v>9</v>
      </c>
      <c r="AE4" s="112" t="s">
        <v>9</v>
      </c>
      <c r="AF4" s="117" t="s">
        <v>9</v>
      </c>
    </row>
    <row r="5" spans="1:34" s="5" customFormat="1" x14ac:dyDescent="0.2">
      <c r="A5" s="131" t="s">
        <v>14</v>
      </c>
      <c r="B5" s="11">
        <v>25.2</v>
      </c>
      <c r="C5" s="11">
        <v>16.599999999999998</v>
      </c>
      <c r="D5" s="11">
        <v>10.8</v>
      </c>
      <c r="E5" s="11">
        <v>13.399999999999999</v>
      </c>
      <c r="F5" s="11">
        <v>5.4</v>
      </c>
      <c r="G5" s="11">
        <v>0</v>
      </c>
      <c r="H5" s="11">
        <v>0</v>
      </c>
      <c r="I5" s="11">
        <v>0</v>
      </c>
      <c r="J5" s="11">
        <v>0</v>
      </c>
      <c r="K5" s="11">
        <v>0</v>
      </c>
      <c r="L5" s="11">
        <v>0</v>
      </c>
      <c r="M5" s="11">
        <v>0</v>
      </c>
      <c r="N5" s="11">
        <v>0</v>
      </c>
      <c r="O5" s="11">
        <v>0</v>
      </c>
      <c r="P5" s="11">
        <v>0</v>
      </c>
      <c r="Q5" s="11">
        <v>0</v>
      </c>
      <c r="R5" s="11">
        <v>34.400000000000006</v>
      </c>
      <c r="S5" s="11">
        <v>0</v>
      </c>
      <c r="T5" s="11">
        <v>0</v>
      </c>
      <c r="U5" s="11">
        <v>0</v>
      </c>
      <c r="V5" s="11">
        <v>0</v>
      </c>
      <c r="W5" s="11">
        <v>0</v>
      </c>
      <c r="X5" s="11">
        <v>0</v>
      </c>
      <c r="Y5" s="11">
        <v>0.2</v>
      </c>
      <c r="Z5" s="11">
        <v>1.2</v>
      </c>
      <c r="AA5" s="11">
        <v>0</v>
      </c>
      <c r="AB5" s="11">
        <v>0</v>
      </c>
      <c r="AC5" s="11">
        <v>0</v>
      </c>
      <c r="AD5" s="102">
        <f>SUM(B5:AC5)</f>
        <v>107.20000000000002</v>
      </c>
      <c r="AE5" s="113">
        <f>MAX(B5:AC5)</f>
        <v>34.400000000000006</v>
      </c>
      <c r="AF5" s="83">
        <f>COUNTIF(B5:AC5,"=0,0")</f>
        <v>20</v>
      </c>
    </row>
    <row r="6" spans="1:34" s="5" customFormat="1" x14ac:dyDescent="0.2">
      <c r="A6" s="81" t="s">
        <v>235</v>
      </c>
      <c r="B6" s="201">
        <v>0</v>
      </c>
      <c r="C6" s="201">
        <v>0</v>
      </c>
      <c r="D6" s="201">
        <v>14.4</v>
      </c>
      <c r="E6" s="201">
        <v>0.2</v>
      </c>
      <c r="F6" s="201">
        <v>75.2</v>
      </c>
      <c r="G6" s="201">
        <v>1.2</v>
      </c>
      <c r="H6" s="201">
        <v>0</v>
      </c>
      <c r="I6" s="201">
        <v>0</v>
      </c>
      <c r="J6" s="201">
        <v>0</v>
      </c>
      <c r="K6" s="201">
        <v>0</v>
      </c>
      <c r="L6" s="201">
        <v>0</v>
      </c>
      <c r="M6" s="201">
        <v>0</v>
      </c>
      <c r="N6" s="201">
        <v>0</v>
      </c>
      <c r="O6" s="201">
        <v>0</v>
      </c>
      <c r="P6" s="201">
        <v>0</v>
      </c>
      <c r="Q6" s="201">
        <v>0</v>
      </c>
      <c r="R6" s="201">
        <v>0</v>
      </c>
      <c r="S6" s="201">
        <v>0</v>
      </c>
      <c r="T6" s="201">
        <v>0</v>
      </c>
      <c r="U6" s="201">
        <v>1.5999999999999999</v>
      </c>
      <c r="V6" s="201">
        <v>22.599999999999998</v>
      </c>
      <c r="W6" s="201">
        <v>0</v>
      </c>
      <c r="X6" s="201">
        <v>6.8000000000000007</v>
      </c>
      <c r="Y6" s="201">
        <v>23</v>
      </c>
      <c r="Z6" s="201">
        <v>9.3999999999999986</v>
      </c>
      <c r="AA6" s="201">
        <v>3.6000000000000005</v>
      </c>
      <c r="AB6" s="201">
        <v>0</v>
      </c>
      <c r="AC6" s="201">
        <v>0</v>
      </c>
      <c r="AD6" s="102">
        <f>SUM(B6:AC6)</f>
        <v>158</v>
      </c>
      <c r="AE6" s="113">
        <f>MAX(B6:AC6)</f>
        <v>75.2</v>
      </c>
      <c r="AF6" s="83">
        <f>COUNTIF(B6:AC6,"=0,0")</f>
        <v>18</v>
      </c>
    </row>
    <row r="7" spans="1:34" x14ac:dyDescent="0.2">
      <c r="A7" s="131" t="s">
        <v>130</v>
      </c>
      <c r="B7" s="11">
        <v>16.2</v>
      </c>
      <c r="C7" s="11">
        <v>1.6</v>
      </c>
      <c r="D7" s="11">
        <v>0.2</v>
      </c>
      <c r="E7" s="11">
        <v>0.60000000000000009</v>
      </c>
      <c r="F7" s="11">
        <v>33.800000000000004</v>
      </c>
      <c r="G7" s="11">
        <v>12.599999999999998</v>
      </c>
      <c r="H7" s="11">
        <v>12.8</v>
      </c>
      <c r="I7" s="11">
        <v>0.2</v>
      </c>
      <c r="J7" s="11">
        <v>0</v>
      </c>
      <c r="K7" s="11">
        <v>0</v>
      </c>
      <c r="L7" s="11">
        <v>0</v>
      </c>
      <c r="M7" s="11">
        <v>0</v>
      </c>
      <c r="N7" s="11">
        <v>0</v>
      </c>
      <c r="O7" s="11">
        <v>0</v>
      </c>
      <c r="P7" s="11">
        <v>0</v>
      </c>
      <c r="Q7" s="11">
        <v>0</v>
      </c>
      <c r="R7" s="11">
        <v>0</v>
      </c>
      <c r="S7" s="11">
        <v>1.2</v>
      </c>
      <c r="T7" s="11">
        <v>0.2</v>
      </c>
      <c r="U7" s="11">
        <v>0</v>
      </c>
      <c r="V7" s="11">
        <v>0</v>
      </c>
      <c r="W7" s="11">
        <v>0</v>
      </c>
      <c r="X7" s="11">
        <v>0.2</v>
      </c>
      <c r="Y7" s="11">
        <v>0</v>
      </c>
      <c r="Z7" s="11">
        <v>0</v>
      </c>
      <c r="AA7" s="11">
        <v>2</v>
      </c>
      <c r="AB7" s="11">
        <v>1.4000000000000001</v>
      </c>
      <c r="AC7" s="11">
        <v>0</v>
      </c>
      <c r="AD7" s="103">
        <f>SUM(B7:AC7)</f>
        <v>83.000000000000014</v>
      </c>
      <c r="AE7" s="114">
        <f>MAX(B7:AC7)</f>
        <v>33.800000000000004</v>
      </c>
      <c r="AF7" s="83">
        <f>COUNTIF(B7:AC7,"=0,0")</f>
        <v>15</v>
      </c>
    </row>
    <row r="8" spans="1:34" x14ac:dyDescent="0.2">
      <c r="A8" s="131" t="s">
        <v>0</v>
      </c>
      <c r="B8" s="11">
        <v>16.2</v>
      </c>
      <c r="C8" s="11">
        <v>0.2</v>
      </c>
      <c r="D8" s="11">
        <v>0.8</v>
      </c>
      <c r="E8" s="11">
        <v>8</v>
      </c>
      <c r="F8" s="11">
        <v>0.2</v>
      </c>
      <c r="G8" s="11">
        <v>4.8000000000000007</v>
      </c>
      <c r="H8" s="11">
        <v>0</v>
      </c>
      <c r="I8" s="11">
        <v>0</v>
      </c>
      <c r="J8" s="11">
        <v>0</v>
      </c>
      <c r="K8" s="11">
        <v>0</v>
      </c>
      <c r="L8" s="11">
        <v>0</v>
      </c>
      <c r="M8" s="11">
        <v>4.2</v>
      </c>
      <c r="N8" s="11">
        <v>9</v>
      </c>
      <c r="O8" s="11">
        <v>0</v>
      </c>
      <c r="P8" s="11">
        <v>0</v>
      </c>
      <c r="Q8" s="11">
        <v>2.8</v>
      </c>
      <c r="R8" s="11">
        <v>0</v>
      </c>
      <c r="S8" s="11">
        <v>0.4</v>
      </c>
      <c r="T8" s="11">
        <v>0</v>
      </c>
      <c r="U8" s="11">
        <v>0</v>
      </c>
      <c r="V8" s="11">
        <v>0</v>
      </c>
      <c r="W8" s="11">
        <v>1.2</v>
      </c>
      <c r="X8" s="11">
        <v>10.8</v>
      </c>
      <c r="Y8" s="11">
        <v>3.6</v>
      </c>
      <c r="Z8" s="11">
        <v>0</v>
      </c>
      <c r="AA8" s="11">
        <v>8.4</v>
      </c>
      <c r="AB8" s="11">
        <v>0.4</v>
      </c>
      <c r="AC8" s="11">
        <v>0</v>
      </c>
      <c r="AD8" s="103">
        <f>SUM(B8:AC8)</f>
        <v>71</v>
      </c>
      <c r="AE8" s="114">
        <f>MAX(B8:AC8)</f>
        <v>16.2</v>
      </c>
      <c r="AF8" s="83">
        <f>COUNTIF(B8:AC8,"=0,0")</f>
        <v>13</v>
      </c>
      <c r="AH8" s="12" t="s">
        <v>19</v>
      </c>
    </row>
    <row r="9" spans="1:34" x14ac:dyDescent="0.2">
      <c r="A9" s="131" t="s">
        <v>16</v>
      </c>
      <c r="B9" s="11" t="s">
        <v>184</v>
      </c>
      <c r="C9" s="11" t="s">
        <v>184</v>
      </c>
      <c r="D9" s="11" t="s">
        <v>184</v>
      </c>
      <c r="E9" s="11" t="s">
        <v>184</v>
      </c>
      <c r="F9" s="11" t="s">
        <v>184</v>
      </c>
      <c r="G9" s="11" t="s">
        <v>184</v>
      </c>
      <c r="H9" s="11" t="s">
        <v>184</v>
      </c>
      <c r="I9" s="11" t="s">
        <v>184</v>
      </c>
      <c r="J9" s="11" t="s">
        <v>184</v>
      </c>
      <c r="K9" s="11" t="s">
        <v>184</v>
      </c>
      <c r="L9" s="11" t="s">
        <v>184</v>
      </c>
      <c r="M9" s="11" t="s">
        <v>184</v>
      </c>
      <c r="N9" s="11" t="s">
        <v>184</v>
      </c>
      <c r="O9" s="11" t="s">
        <v>184</v>
      </c>
      <c r="P9" s="11" t="s">
        <v>184</v>
      </c>
      <c r="Q9" s="11" t="s">
        <v>184</v>
      </c>
      <c r="R9" s="11" t="s">
        <v>184</v>
      </c>
      <c r="S9" s="11" t="s">
        <v>184</v>
      </c>
      <c r="T9" s="11" t="s">
        <v>184</v>
      </c>
      <c r="U9" s="11" t="s">
        <v>184</v>
      </c>
      <c r="V9" s="11" t="s">
        <v>184</v>
      </c>
      <c r="W9" s="11" t="s">
        <v>184</v>
      </c>
      <c r="X9" s="11" t="s">
        <v>184</v>
      </c>
      <c r="Y9" s="11" t="s">
        <v>184</v>
      </c>
      <c r="Z9" s="11" t="s">
        <v>184</v>
      </c>
      <c r="AA9" s="11" t="s">
        <v>184</v>
      </c>
      <c r="AB9" s="11" t="s">
        <v>184</v>
      </c>
      <c r="AC9" s="11" t="s">
        <v>184</v>
      </c>
      <c r="AD9" s="103" t="s">
        <v>184</v>
      </c>
      <c r="AE9" s="114" t="s">
        <v>184</v>
      </c>
      <c r="AF9" s="83" t="s">
        <v>184</v>
      </c>
    </row>
    <row r="10" spans="1:34" x14ac:dyDescent="0.2">
      <c r="A10" s="131" t="s">
        <v>15</v>
      </c>
      <c r="B10" s="11" t="s">
        <v>184</v>
      </c>
      <c r="C10" s="11" t="s">
        <v>184</v>
      </c>
      <c r="D10" s="11" t="s">
        <v>184</v>
      </c>
      <c r="E10" s="11" t="s">
        <v>184</v>
      </c>
      <c r="F10" s="11" t="s">
        <v>184</v>
      </c>
      <c r="G10" s="11" t="s">
        <v>184</v>
      </c>
      <c r="H10" s="11" t="s">
        <v>184</v>
      </c>
      <c r="I10" s="11" t="s">
        <v>184</v>
      </c>
      <c r="J10" s="11" t="s">
        <v>184</v>
      </c>
      <c r="K10" s="11" t="s">
        <v>184</v>
      </c>
      <c r="L10" s="11" t="s">
        <v>184</v>
      </c>
      <c r="M10" s="11" t="s">
        <v>184</v>
      </c>
      <c r="N10" s="11" t="s">
        <v>184</v>
      </c>
      <c r="O10" s="11" t="s">
        <v>184</v>
      </c>
      <c r="P10" s="11" t="s">
        <v>184</v>
      </c>
      <c r="Q10" s="11" t="s">
        <v>184</v>
      </c>
      <c r="R10" s="11" t="s">
        <v>184</v>
      </c>
      <c r="S10" s="11" t="s">
        <v>184</v>
      </c>
      <c r="T10" s="11" t="s">
        <v>184</v>
      </c>
      <c r="U10" s="11" t="s">
        <v>184</v>
      </c>
      <c r="V10" s="11" t="s">
        <v>184</v>
      </c>
      <c r="W10" s="11" t="s">
        <v>184</v>
      </c>
      <c r="X10" s="11" t="s">
        <v>184</v>
      </c>
      <c r="Y10" s="11" t="s">
        <v>184</v>
      </c>
      <c r="Z10" s="11" t="s">
        <v>184</v>
      </c>
      <c r="AA10" s="11" t="s">
        <v>184</v>
      </c>
      <c r="AB10" s="11" t="s">
        <v>184</v>
      </c>
      <c r="AC10" s="11" t="s">
        <v>184</v>
      </c>
      <c r="AD10" s="103" t="s">
        <v>184</v>
      </c>
      <c r="AE10" s="114" t="s">
        <v>184</v>
      </c>
      <c r="AF10" s="83" t="s">
        <v>184</v>
      </c>
    </row>
    <row r="11" spans="1:34" x14ac:dyDescent="0.2">
      <c r="A11" s="131" t="s">
        <v>131</v>
      </c>
      <c r="B11" s="11">
        <v>0</v>
      </c>
      <c r="C11" s="11">
        <v>0</v>
      </c>
      <c r="D11" s="11">
        <v>13.399999999999999</v>
      </c>
      <c r="E11" s="11" t="s">
        <v>184</v>
      </c>
      <c r="F11" s="11" t="s">
        <v>184</v>
      </c>
      <c r="G11" s="11" t="s">
        <v>184</v>
      </c>
      <c r="H11" s="11">
        <v>0</v>
      </c>
      <c r="I11" s="11">
        <v>0</v>
      </c>
      <c r="J11" s="11">
        <v>0</v>
      </c>
      <c r="K11" s="11">
        <v>0</v>
      </c>
      <c r="L11" s="11">
        <v>0</v>
      </c>
      <c r="M11" s="11">
        <v>0</v>
      </c>
      <c r="N11" s="11">
        <v>0</v>
      </c>
      <c r="O11" s="11">
        <v>0</v>
      </c>
      <c r="P11" s="11">
        <v>0</v>
      </c>
      <c r="Q11" s="11">
        <v>0</v>
      </c>
      <c r="R11" s="11">
        <v>0</v>
      </c>
      <c r="S11" s="11">
        <v>0</v>
      </c>
      <c r="T11" s="11">
        <v>0</v>
      </c>
      <c r="U11" s="11">
        <v>0</v>
      </c>
      <c r="V11" s="11">
        <v>11.200000000000001</v>
      </c>
      <c r="W11" s="11">
        <v>3.8000000000000003</v>
      </c>
      <c r="X11" s="11">
        <v>0</v>
      </c>
      <c r="Y11" s="11">
        <v>0</v>
      </c>
      <c r="Z11" s="11">
        <v>0.8</v>
      </c>
      <c r="AA11" s="11">
        <v>8</v>
      </c>
      <c r="AB11" s="11">
        <v>0</v>
      </c>
      <c r="AC11" s="11">
        <v>0</v>
      </c>
      <c r="AD11" s="103">
        <f>SUM(B11:AC11)</f>
        <v>37.200000000000003</v>
      </c>
      <c r="AE11" s="114">
        <f>MAX(B11:AC11)</f>
        <v>13.399999999999999</v>
      </c>
      <c r="AF11" s="83">
        <f>COUNTIF(B11:AC11,"=0,0")</f>
        <v>20</v>
      </c>
      <c r="AG11" s="12" t="s">
        <v>19</v>
      </c>
    </row>
    <row r="12" spans="1:34" x14ac:dyDescent="0.2">
      <c r="A12" s="131" t="s">
        <v>132</v>
      </c>
      <c r="B12" s="11">
        <v>0</v>
      </c>
      <c r="C12" s="11">
        <v>7</v>
      </c>
      <c r="D12" s="11">
        <v>0.2</v>
      </c>
      <c r="E12" s="11">
        <v>0</v>
      </c>
      <c r="F12" s="11">
        <v>3.6</v>
      </c>
      <c r="G12" s="11">
        <v>0.4</v>
      </c>
      <c r="H12" s="11">
        <v>0</v>
      </c>
      <c r="I12" s="11">
        <v>0</v>
      </c>
      <c r="J12" s="11">
        <v>0</v>
      </c>
      <c r="K12" s="11">
        <v>0</v>
      </c>
      <c r="L12" s="11">
        <v>0</v>
      </c>
      <c r="M12" s="11">
        <v>0</v>
      </c>
      <c r="N12" s="11">
        <v>0</v>
      </c>
      <c r="O12" s="11">
        <v>0</v>
      </c>
      <c r="P12" s="11">
        <v>0</v>
      </c>
      <c r="Q12" s="11">
        <v>37</v>
      </c>
      <c r="R12" s="11">
        <v>0</v>
      </c>
      <c r="S12" s="11">
        <v>4.4000000000000004</v>
      </c>
      <c r="T12" s="11">
        <v>0</v>
      </c>
      <c r="U12" s="11">
        <v>0</v>
      </c>
      <c r="V12" s="11">
        <v>0</v>
      </c>
      <c r="W12" s="11">
        <v>6.2</v>
      </c>
      <c r="X12" s="11">
        <v>66</v>
      </c>
      <c r="Y12" s="11">
        <v>0</v>
      </c>
      <c r="Z12" s="11">
        <v>4</v>
      </c>
      <c r="AA12" s="11">
        <v>7.8000000000000007</v>
      </c>
      <c r="AB12" s="11">
        <v>0</v>
      </c>
      <c r="AC12" s="11">
        <v>0</v>
      </c>
      <c r="AD12" s="103">
        <f>SUM(B12:AC12)</f>
        <v>136.60000000000002</v>
      </c>
      <c r="AE12" s="114">
        <f>MAX(B12:AC12)</f>
        <v>66</v>
      </c>
      <c r="AF12" s="83">
        <f>COUNTIF(B12:AC12,"=0,0")</f>
        <v>18</v>
      </c>
    </row>
    <row r="13" spans="1:34" x14ac:dyDescent="0.2">
      <c r="A13" s="131" t="s">
        <v>220</v>
      </c>
      <c r="B13" s="85">
        <v>1.6</v>
      </c>
      <c r="C13" s="11">
        <v>20</v>
      </c>
      <c r="D13" s="11">
        <v>12.6</v>
      </c>
      <c r="E13" s="11">
        <v>25.4</v>
      </c>
      <c r="F13" s="11">
        <v>0.2</v>
      </c>
      <c r="G13" s="11">
        <v>17.8</v>
      </c>
      <c r="H13" s="11">
        <v>9</v>
      </c>
      <c r="I13" s="11">
        <v>9</v>
      </c>
      <c r="J13" s="11">
        <v>9</v>
      </c>
      <c r="K13" s="11">
        <v>0</v>
      </c>
      <c r="L13" s="11">
        <v>0</v>
      </c>
      <c r="M13" s="11">
        <v>0</v>
      </c>
      <c r="N13" s="11">
        <v>0</v>
      </c>
      <c r="O13" s="11">
        <v>0</v>
      </c>
      <c r="P13" s="11">
        <v>0</v>
      </c>
      <c r="Q13" s="11">
        <v>0</v>
      </c>
      <c r="R13" s="11">
        <v>59.8</v>
      </c>
      <c r="S13" s="11">
        <v>0</v>
      </c>
      <c r="T13" s="11">
        <v>0</v>
      </c>
      <c r="U13" s="11">
        <v>0</v>
      </c>
      <c r="V13" s="11">
        <v>0</v>
      </c>
      <c r="W13" s="11">
        <v>0</v>
      </c>
      <c r="X13" s="11">
        <v>0</v>
      </c>
      <c r="Y13" s="11">
        <v>0</v>
      </c>
      <c r="Z13" s="11">
        <v>0</v>
      </c>
      <c r="AA13" s="11">
        <v>0</v>
      </c>
      <c r="AB13" s="11">
        <v>0.2</v>
      </c>
      <c r="AC13" s="11">
        <v>0</v>
      </c>
      <c r="AD13" s="103">
        <f>SUM(B13:AC13)</f>
        <v>164.6</v>
      </c>
      <c r="AE13" s="114">
        <f>MAX(B13:AC13)</f>
        <v>59.8</v>
      </c>
      <c r="AF13" s="83">
        <f>COUNTIF(B13:AC13,"=0,0")</f>
        <v>17</v>
      </c>
    </row>
    <row r="14" spans="1:34" x14ac:dyDescent="0.2">
      <c r="A14" s="131" t="s">
        <v>2</v>
      </c>
      <c r="B14" s="11" t="s">
        <v>184</v>
      </c>
      <c r="C14" s="11" t="s">
        <v>184</v>
      </c>
      <c r="D14" s="11" t="s">
        <v>184</v>
      </c>
      <c r="E14" s="11" t="s">
        <v>184</v>
      </c>
      <c r="F14" s="11" t="s">
        <v>184</v>
      </c>
      <c r="G14" s="11" t="s">
        <v>184</v>
      </c>
      <c r="H14" s="11" t="s">
        <v>184</v>
      </c>
      <c r="I14" s="11" t="s">
        <v>184</v>
      </c>
      <c r="J14" s="11" t="s">
        <v>184</v>
      </c>
      <c r="K14" s="11" t="s">
        <v>184</v>
      </c>
      <c r="L14" s="11" t="s">
        <v>184</v>
      </c>
      <c r="M14" s="11" t="s">
        <v>184</v>
      </c>
      <c r="N14" s="11" t="s">
        <v>184</v>
      </c>
      <c r="O14" s="11" t="s">
        <v>184</v>
      </c>
      <c r="P14" s="11" t="s">
        <v>184</v>
      </c>
      <c r="Q14" s="11" t="s">
        <v>184</v>
      </c>
      <c r="R14" s="11" t="s">
        <v>184</v>
      </c>
      <c r="S14" s="11" t="s">
        <v>184</v>
      </c>
      <c r="T14" s="11" t="s">
        <v>184</v>
      </c>
      <c r="U14" s="11" t="s">
        <v>184</v>
      </c>
      <c r="V14" s="11" t="s">
        <v>184</v>
      </c>
      <c r="W14" s="11" t="s">
        <v>184</v>
      </c>
      <c r="X14" s="11" t="s">
        <v>184</v>
      </c>
      <c r="Y14" s="11" t="s">
        <v>184</v>
      </c>
      <c r="Z14" s="11" t="s">
        <v>184</v>
      </c>
      <c r="AA14" s="11" t="s">
        <v>184</v>
      </c>
      <c r="AB14" s="11" t="s">
        <v>184</v>
      </c>
      <c r="AC14" s="11" t="s">
        <v>184</v>
      </c>
      <c r="AD14" s="103" t="s">
        <v>184</v>
      </c>
      <c r="AE14" s="114" t="s">
        <v>184</v>
      </c>
      <c r="AF14" s="83" t="s">
        <v>184</v>
      </c>
      <c r="AG14" s="12" t="s">
        <v>19</v>
      </c>
    </row>
    <row r="15" spans="1:34" x14ac:dyDescent="0.2">
      <c r="A15" s="131" t="s">
        <v>133</v>
      </c>
      <c r="B15" s="11">
        <v>21.599999999999998</v>
      </c>
      <c r="C15" s="11">
        <v>0</v>
      </c>
      <c r="D15" s="11">
        <v>0.4</v>
      </c>
      <c r="E15" s="11">
        <v>0</v>
      </c>
      <c r="F15" s="11">
        <v>30.8</v>
      </c>
      <c r="G15" s="11">
        <v>5.8</v>
      </c>
      <c r="H15" s="11">
        <v>0.2</v>
      </c>
      <c r="I15" s="11">
        <v>0</v>
      </c>
      <c r="J15" s="11">
        <v>0</v>
      </c>
      <c r="K15" s="11">
        <v>0</v>
      </c>
      <c r="L15" s="11">
        <v>0</v>
      </c>
      <c r="M15" s="11">
        <v>0</v>
      </c>
      <c r="N15" s="11">
        <v>0</v>
      </c>
      <c r="O15" s="11">
        <v>0</v>
      </c>
      <c r="P15" s="11">
        <v>0</v>
      </c>
      <c r="Q15" s="11">
        <v>2.4</v>
      </c>
      <c r="R15" s="11">
        <v>0.8</v>
      </c>
      <c r="S15" s="11">
        <v>5.2</v>
      </c>
      <c r="T15" s="11">
        <v>0.2</v>
      </c>
      <c r="U15" s="11">
        <v>0</v>
      </c>
      <c r="V15" s="11">
        <v>0</v>
      </c>
      <c r="W15" s="11">
        <v>0</v>
      </c>
      <c r="X15" s="11">
        <v>4.8</v>
      </c>
      <c r="Y15" s="11">
        <v>3.6</v>
      </c>
      <c r="Z15" s="11">
        <v>0</v>
      </c>
      <c r="AA15" s="11">
        <v>0</v>
      </c>
      <c r="AB15" s="11">
        <v>3.2</v>
      </c>
      <c r="AC15" s="11">
        <v>0</v>
      </c>
      <c r="AD15" s="103">
        <f>SUM(B15:AC15)</f>
        <v>78.999999999999986</v>
      </c>
      <c r="AE15" s="114">
        <f>MAX(B15:AC15)</f>
        <v>30.8</v>
      </c>
      <c r="AF15" s="83">
        <f>COUNTIF(B15:AC15,"=0,0")</f>
        <v>16</v>
      </c>
    </row>
    <row r="16" spans="1:34" x14ac:dyDescent="0.2">
      <c r="A16" s="131" t="s">
        <v>3</v>
      </c>
      <c r="B16" s="11" t="s">
        <v>184</v>
      </c>
      <c r="C16" s="11" t="s">
        <v>184</v>
      </c>
      <c r="D16" s="11" t="s">
        <v>184</v>
      </c>
      <c r="E16" s="11" t="s">
        <v>184</v>
      </c>
      <c r="F16" s="11" t="s">
        <v>184</v>
      </c>
      <c r="G16" s="11" t="s">
        <v>184</v>
      </c>
      <c r="H16" s="11" t="s">
        <v>184</v>
      </c>
      <c r="I16" s="11" t="s">
        <v>184</v>
      </c>
      <c r="J16" s="11" t="s">
        <v>184</v>
      </c>
      <c r="K16" s="11" t="s">
        <v>184</v>
      </c>
      <c r="L16" s="11" t="s">
        <v>184</v>
      </c>
      <c r="M16" s="11" t="s">
        <v>184</v>
      </c>
      <c r="N16" s="11" t="s">
        <v>184</v>
      </c>
      <c r="O16" s="11" t="s">
        <v>184</v>
      </c>
      <c r="P16" s="11" t="s">
        <v>184</v>
      </c>
      <c r="Q16" s="11" t="s">
        <v>184</v>
      </c>
      <c r="R16" s="11" t="s">
        <v>184</v>
      </c>
      <c r="S16" s="11" t="s">
        <v>184</v>
      </c>
      <c r="T16" s="11" t="s">
        <v>184</v>
      </c>
      <c r="U16" s="11" t="s">
        <v>184</v>
      </c>
      <c r="V16" s="11" t="s">
        <v>184</v>
      </c>
      <c r="W16" s="11" t="s">
        <v>184</v>
      </c>
      <c r="X16" s="11" t="s">
        <v>184</v>
      </c>
      <c r="Y16" s="11" t="s">
        <v>184</v>
      </c>
      <c r="Z16" s="11" t="s">
        <v>184</v>
      </c>
      <c r="AA16" s="11" t="s">
        <v>184</v>
      </c>
      <c r="AB16" s="11" t="s">
        <v>184</v>
      </c>
      <c r="AC16" s="11" t="s">
        <v>184</v>
      </c>
      <c r="AD16" s="103" t="s">
        <v>184</v>
      </c>
      <c r="AE16" s="114" t="s">
        <v>184</v>
      </c>
      <c r="AF16" s="83" t="s">
        <v>184</v>
      </c>
    </row>
    <row r="17" spans="1:35" x14ac:dyDescent="0.2">
      <c r="A17" s="131" t="s">
        <v>121</v>
      </c>
      <c r="B17" s="11">
        <v>0</v>
      </c>
      <c r="C17" s="11">
        <v>20.2</v>
      </c>
      <c r="D17" s="11">
        <v>1</v>
      </c>
      <c r="E17" s="11">
        <v>0.4</v>
      </c>
      <c r="F17" s="11">
        <v>3.2</v>
      </c>
      <c r="G17" s="11">
        <v>0</v>
      </c>
      <c r="H17" s="11">
        <v>0</v>
      </c>
      <c r="I17" s="11">
        <v>0</v>
      </c>
      <c r="J17" s="11">
        <v>0</v>
      </c>
      <c r="K17" s="11">
        <v>0</v>
      </c>
      <c r="L17" s="11">
        <v>0</v>
      </c>
      <c r="M17" s="11">
        <v>0</v>
      </c>
      <c r="N17" s="11">
        <v>0</v>
      </c>
      <c r="O17" s="11">
        <v>0</v>
      </c>
      <c r="P17" s="11">
        <v>0</v>
      </c>
      <c r="Q17" s="11">
        <v>0.6</v>
      </c>
      <c r="R17" s="11">
        <v>0.4</v>
      </c>
      <c r="S17" s="11">
        <v>7.6</v>
      </c>
      <c r="T17" s="11">
        <v>0</v>
      </c>
      <c r="U17" s="11">
        <v>0</v>
      </c>
      <c r="V17" s="11">
        <v>0</v>
      </c>
      <c r="W17" s="11">
        <v>0</v>
      </c>
      <c r="X17" s="11">
        <v>0</v>
      </c>
      <c r="Y17" s="11">
        <v>0</v>
      </c>
      <c r="Z17" s="11">
        <v>3.6</v>
      </c>
      <c r="AA17" s="11">
        <v>3.2</v>
      </c>
      <c r="AB17" s="11">
        <v>0</v>
      </c>
      <c r="AC17" s="11">
        <v>11.4</v>
      </c>
      <c r="AD17" s="103">
        <f>SUM(B17:AC17)</f>
        <v>51.6</v>
      </c>
      <c r="AE17" s="114">
        <f>MAX(B17:AC17)</f>
        <v>20.2</v>
      </c>
      <c r="AF17" s="83">
        <f>COUNTIF(B17:AC17,"=0,0")</f>
        <v>18</v>
      </c>
      <c r="AH17" s="12" t="s">
        <v>19</v>
      </c>
    </row>
    <row r="18" spans="1:35" x14ac:dyDescent="0.2">
      <c r="A18" s="131" t="s">
        <v>4</v>
      </c>
      <c r="B18" s="11" t="s">
        <v>184</v>
      </c>
      <c r="C18" s="11" t="s">
        <v>184</v>
      </c>
      <c r="D18" s="11" t="s">
        <v>184</v>
      </c>
      <c r="E18" s="11" t="s">
        <v>184</v>
      </c>
      <c r="F18" s="11" t="s">
        <v>184</v>
      </c>
      <c r="G18" s="11" t="s">
        <v>184</v>
      </c>
      <c r="H18" s="11" t="s">
        <v>184</v>
      </c>
      <c r="I18" s="11" t="s">
        <v>184</v>
      </c>
      <c r="J18" s="11" t="s">
        <v>184</v>
      </c>
      <c r="K18" s="11" t="s">
        <v>184</v>
      </c>
      <c r="L18" s="11" t="s">
        <v>184</v>
      </c>
      <c r="M18" s="11" t="s">
        <v>184</v>
      </c>
      <c r="N18" s="11" t="s">
        <v>184</v>
      </c>
      <c r="O18" s="11" t="s">
        <v>184</v>
      </c>
      <c r="P18" s="11" t="s">
        <v>184</v>
      </c>
      <c r="Q18" s="11" t="s">
        <v>184</v>
      </c>
      <c r="R18" s="11" t="s">
        <v>184</v>
      </c>
      <c r="S18" s="11" t="s">
        <v>184</v>
      </c>
      <c r="T18" s="11" t="s">
        <v>184</v>
      </c>
      <c r="U18" s="11" t="s">
        <v>184</v>
      </c>
      <c r="V18" s="11" t="s">
        <v>184</v>
      </c>
      <c r="W18" s="11" t="s">
        <v>184</v>
      </c>
      <c r="X18" s="11" t="s">
        <v>184</v>
      </c>
      <c r="Y18" s="11" t="s">
        <v>184</v>
      </c>
      <c r="Z18" s="11" t="s">
        <v>184</v>
      </c>
      <c r="AA18" s="11" t="s">
        <v>184</v>
      </c>
      <c r="AB18" s="11" t="s">
        <v>184</v>
      </c>
      <c r="AC18" s="11" t="s">
        <v>184</v>
      </c>
      <c r="AD18" s="103" t="s">
        <v>184</v>
      </c>
      <c r="AE18" s="114" t="s">
        <v>184</v>
      </c>
      <c r="AF18" s="83" t="s">
        <v>184</v>
      </c>
      <c r="AG18" s="12"/>
    </row>
    <row r="19" spans="1:35" x14ac:dyDescent="0.2">
      <c r="A19" s="132" t="s">
        <v>200</v>
      </c>
      <c r="B19" s="85" t="s">
        <v>184</v>
      </c>
      <c r="C19" s="85">
        <v>0.4</v>
      </c>
      <c r="D19" s="85">
        <v>12.8</v>
      </c>
      <c r="E19" s="85">
        <v>0.2</v>
      </c>
      <c r="F19" s="85">
        <v>0.8</v>
      </c>
      <c r="G19" s="85">
        <v>7.6</v>
      </c>
      <c r="H19" s="85" t="s">
        <v>184</v>
      </c>
      <c r="I19" s="85" t="s">
        <v>184</v>
      </c>
      <c r="J19" s="85" t="s">
        <v>184</v>
      </c>
      <c r="K19" s="85" t="s">
        <v>184</v>
      </c>
      <c r="L19" s="85">
        <v>0.2</v>
      </c>
      <c r="M19" s="85">
        <v>0.2</v>
      </c>
      <c r="N19" s="85">
        <v>0.2</v>
      </c>
      <c r="O19" s="85" t="s">
        <v>184</v>
      </c>
      <c r="P19" s="85" t="s">
        <v>184</v>
      </c>
      <c r="Q19" s="85">
        <v>1</v>
      </c>
      <c r="R19" s="85">
        <v>0.6</v>
      </c>
      <c r="S19" s="85" t="s">
        <v>184</v>
      </c>
      <c r="T19" s="85" t="s">
        <v>184</v>
      </c>
      <c r="U19" s="85" t="s">
        <v>184</v>
      </c>
      <c r="V19" s="85">
        <v>1.8</v>
      </c>
      <c r="W19" s="85" t="s">
        <v>184</v>
      </c>
      <c r="X19" s="85">
        <v>0.6</v>
      </c>
      <c r="Y19" s="85" t="s">
        <v>184</v>
      </c>
      <c r="Z19" s="85" t="s">
        <v>184</v>
      </c>
      <c r="AA19" s="85" t="s">
        <v>184</v>
      </c>
      <c r="AB19" s="85">
        <v>0.2</v>
      </c>
      <c r="AC19" s="85" t="s">
        <v>184</v>
      </c>
      <c r="AD19" s="103">
        <f t="shared" ref="AD19:AD38" si="1">SUM(B19:AC19)</f>
        <v>26.6</v>
      </c>
      <c r="AE19" s="114">
        <f t="shared" ref="AE19:AE38" si="2">MAX(B19:AC19)</f>
        <v>12.8</v>
      </c>
      <c r="AF19" s="83">
        <v>16</v>
      </c>
      <c r="AG19" s="12"/>
    </row>
    <row r="20" spans="1:35" x14ac:dyDescent="0.2">
      <c r="A20" s="132" t="s">
        <v>201</v>
      </c>
      <c r="B20" s="11">
        <v>60.6</v>
      </c>
      <c r="C20" s="11">
        <v>11.6</v>
      </c>
      <c r="D20" s="11">
        <v>25</v>
      </c>
      <c r="E20" s="11">
        <v>13.2</v>
      </c>
      <c r="F20" s="11">
        <v>6.6</v>
      </c>
      <c r="G20" s="11" t="s">
        <v>184</v>
      </c>
      <c r="H20" s="11" t="s">
        <v>184</v>
      </c>
      <c r="I20" s="11" t="s">
        <v>184</v>
      </c>
      <c r="J20" s="11" t="s">
        <v>184</v>
      </c>
      <c r="K20" s="11" t="s">
        <v>184</v>
      </c>
      <c r="L20" s="11" t="s">
        <v>184</v>
      </c>
      <c r="M20" s="11" t="s">
        <v>184</v>
      </c>
      <c r="N20" s="11" t="s">
        <v>184</v>
      </c>
      <c r="O20" s="11" t="s">
        <v>184</v>
      </c>
      <c r="P20" s="11" t="s">
        <v>184</v>
      </c>
      <c r="Q20" s="11" t="s">
        <v>184</v>
      </c>
      <c r="R20" s="11" t="s">
        <v>184</v>
      </c>
      <c r="S20" s="11">
        <v>1.8</v>
      </c>
      <c r="T20" s="11" t="s">
        <v>184</v>
      </c>
      <c r="U20" s="11" t="s">
        <v>184</v>
      </c>
      <c r="V20" s="11" t="s">
        <v>184</v>
      </c>
      <c r="W20" s="11" t="s">
        <v>184</v>
      </c>
      <c r="X20" s="11">
        <v>23.6</v>
      </c>
      <c r="Y20" s="11">
        <v>0.2</v>
      </c>
      <c r="Z20" s="11" t="s">
        <v>184</v>
      </c>
      <c r="AA20" s="11" t="s">
        <v>184</v>
      </c>
      <c r="AB20" s="11" t="s">
        <v>184</v>
      </c>
      <c r="AC20" s="11">
        <v>5.6</v>
      </c>
      <c r="AD20" s="103">
        <f t="shared" si="1"/>
        <v>148.19999999999999</v>
      </c>
      <c r="AE20" s="114">
        <f t="shared" si="2"/>
        <v>60.6</v>
      </c>
      <c r="AF20" s="83">
        <v>20</v>
      </c>
      <c r="AG20" s="12"/>
    </row>
    <row r="21" spans="1:35" x14ac:dyDescent="0.2">
      <c r="A21" s="132" t="s">
        <v>202</v>
      </c>
      <c r="B21" s="11" t="s">
        <v>184</v>
      </c>
      <c r="C21" s="11">
        <v>3.4</v>
      </c>
      <c r="D21" s="11">
        <v>4</v>
      </c>
      <c r="E21" s="11">
        <v>0.2</v>
      </c>
      <c r="F21" s="11">
        <v>17.8</v>
      </c>
      <c r="G21" s="11">
        <v>12.4</v>
      </c>
      <c r="H21" s="11" t="s">
        <v>184</v>
      </c>
      <c r="I21" s="11" t="s">
        <v>184</v>
      </c>
      <c r="J21" s="11" t="s">
        <v>184</v>
      </c>
      <c r="K21" s="11" t="s">
        <v>184</v>
      </c>
      <c r="L21" s="11" t="s">
        <v>184</v>
      </c>
      <c r="M21" s="11" t="s">
        <v>184</v>
      </c>
      <c r="N21" s="11" t="s">
        <v>184</v>
      </c>
      <c r="O21" s="11" t="s">
        <v>184</v>
      </c>
      <c r="P21" s="11" t="s">
        <v>184</v>
      </c>
      <c r="Q21" s="11" t="s">
        <v>184</v>
      </c>
      <c r="R21" s="11" t="s">
        <v>184</v>
      </c>
      <c r="S21" s="11" t="s">
        <v>184</v>
      </c>
      <c r="T21" s="11" t="s">
        <v>184</v>
      </c>
      <c r="U21" s="11" t="s">
        <v>184</v>
      </c>
      <c r="V21" s="11" t="s">
        <v>184</v>
      </c>
      <c r="W21" s="11" t="s">
        <v>184</v>
      </c>
      <c r="X21" s="11" t="s">
        <v>184</v>
      </c>
      <c r="Y21" s="11" t="s">
        <v>184</v>
      </c>
      <c r="Z21" s="11" t="s">
        <v>184</v>
      </c>
      <c r="AA21" s="11" t="s">
        <v>184</v>
      </c>
      <c r="AB21" s="11" t="s">
        <v>184</v>
      </c>
      <c r="AC21" s="11" t="s">
        <v>184</v>
      </c>
      <c r="AD21" s="103">
        <f t="shared" si="1"/>
        <v>37.800000000000004</v>
      </c>
      <c r="AE21" s="114">
        <f t="shared" si="2"/>
        <v>17.8</v>
      </c>
      <c r="AF21" s="83">
        <v>24</v>
      </c>
      <c r="AG21" s="12"/>
    </row>
    <row r="22" spans="1:35" x14ac:dyDescent="0.2">
      <c r="A22" s="132" t="s">
        <v>204</v>
      </c>
      <c r="B22" s="11">
        <v>22.6</v>
      </c>
      <c r="C22" s="11">
        <v>3</v>
      </c>
      <c r="D22" s="11">
        <v>17.600000000000001</v>
      </c>
      <c r="E22" s="11">
        <v>8</v>
      </c>
      <c r="F22" s="11">
        <v>1.4</v>
      </c>
      <c r="G22" s="11">
        <v>10.4</v>
      </c>
      <c r="H22" s="11" t="s">
        <v>184</v>
      </c>
      <c r="I22" s="11" t="s">
        <v>184</v>
      </c>
      <c r="J22" s="11" t="s">
        <v>184</v>
      </c>
      <c r="K22" s="11" t="s">
        <v>184</v>
      </c>
      <c r="L22" s="11" t="s">
        <v>184</v>
      </c>
      <c r="M22" s="11">
        <v>11.2</v>
      </c>
      <c r="N22" s="11" t="s">
        <v>184</v>
      </c>
      <c r="O22" s="11" t="s">
        <v>184</v>
      </c>
      <c r="P22" s="11" t="s">
        <v>184</v>
      </c>
      <c r="Q22" s="11">
        <v>1.2</v>
      </c>
      <c r="R22" s="11" t="s">
        <v>184</v>
      </c>
      <c r="S22" s="11">
        <v>8</v>
      </c>
      <c r="T22" s="11" t="s">
        <v>184</v>
      </c>
      <c r="U22" s="11" t="s">
        <v>184</v>
      </c>
      <c r="V22" s="11" t="s">
        <v>184</v>
      </c>
      <c r="W22" s="11">
        <v>14.4</v>
      </c>
      <c r="X22" s="11">
        <v>24.2</v>
      </c>
      <c r="Y22" s="11" t="s">
        <v>184</v>
      </c>
      <c r="Z22" s="11" t="s">
        <v>184</v>
      </c>
      <c r="AA22" s="11">
        <v>1.6</v>
      </c>
      <c r="AB22" s="11" t="s">
        <v>184</v>
      </c>
      <c r="AC22" s="11">
        <v>3.8</v>
      </c>
      <c r="AD22" s="103">
        <f t="shared" si="1"/>
        <v>127.4</v>
      </c>
      <c r="AE22" s="114">
        <f t="shared" si="2"/>
        <v>24.2</v>
      </c>
      <c r="AF22" s="83">
        <v>16</v>
      </c>
      <c r="AG22" s="12"/>
    </row>
    <row r="23" spans="1:35" x14ac:dyDescent="0.2">
      <c r="A23" s="132" t="s">
        <v>203</v>
      </c>
      <c r="B23" s="11">
        <v>6.8</v>
      </c>
      <c r="C23" s="11">
        <v>0.2</v>
      </c>
      <c r="D23" s="11">
        <v>20.399999999999999</v>
      </c>
      <c r="E23" s="11">
        <v>16.8</v>
      </c>
      <c r="F23" s="11">
        <v>1.4</v>
      </c>
      <c r="G23" s="11">
        <v>7</v>
      </c>
      <c r="H23" s="11" t="s">
        <v>184</v>
      </c>
      <c r="I23" s="11" t="s">
        <v>184</v>
      </c>
      <c r="J23" s="11" t="s">
        <v>184</v>
      </c>
      <c r="K23" s="11" t="s">
        <v>184</v>
      </c>
      <c r="L23" s="11" t="s">
        <v>184</v>
      </c>
      <c r="M23" s="11">
        <v>1.8</v>
      </c>
      <c r="N23" s="11">
        <v>0.4</v>
      </c>
      <c r="O23" s="11" t="s">
        <v>184</v>
      </c>
      <c r="P23" s="11" t="s">
        <v>184</v>
      </c>
      <c r="Q23" s="11">
        <v>1.6</v>
      </c>
      <c r="R23" s="11" t="s">
        <v>184</v>
      </c>
      <c r="S23" s="11" t="s">
        <v>184</v>
      </c>
      <c r="T23" s="11" t="s">
        <v>184</v>
      </c>
      <c r="U23" s="11" t="s">
        <v>184</v>
      </c>
      <c r="V23" s="11" t="s">
        <v>184</v>
      </c>
      <c r="W23" s="11" t="s">
        <v>184</v>
      </c>
      <c r="X23" s="11">
        <v>23.2</v>
      </c>
      <c r="Y23" s="11" t="s">
        <v>184</v>
      </c>
      <c r="Z23" s="11" t="s">
        <v>184</v>
      </c>
      <c r="AA23" s="11">
        <v>1.4</v>
      </c>
      <c r="AB23" s="11" t="s">
        <v>184</v>
      </c>
      <c r="AC23" s="11" t="s">
        <v>184</v>
      </c>
      <c r="AD23" s="103">
        <f t="shared" si="1"/>
        <v>81</v>
      </c>
      <c r="AE23" s="114">
        <f t="shared" si="2"/>
        <v>23.2</v>
      </c>
      <c r="AF23" s="83">
        <v>18</v>
      </c>
      <c r="AG23" s="12"/>
    </row>
    <row r="24" spans="1:35" x14ac:dyDescent="0.2">
      <c r="A24" s="132" t="s">
        <v>206</v>
      </c>
      <c r="B24" s="11">
        <v>11.2</v>
      </c>
      <c r="C24" s="11">
        <v>15.4</v>
      </c>
      <c r="D24" s="11">
        <v>13.4</v>
      </c>
      <c r="E24" s="11">
        <v>7.4</v>
      </c>
      <c r="F24" s="11">
        <v>0.2</v>
      </c>
      <c r="G24" s="11">
        <v>1.2</v>
      </c>
      <c r="H24" s="11" t="s">
        <v>184</v>
      </c>
      <c r="I24" s="11" t="s">
        <v>184</v>
      </c>
      <c r="J24" s="11" t="s">
        <v>184</v>
      </c>
      <c r="K24" s="11" t="s">
        <v>184</v>
      </c>
      <c r="L24" s="11" t="s">
        <v>184</v>
      </c>
      <c r="M24" s="11">
        <v>10.4</v>
      </c>
      <c r="N24" s="11">
        <v>0.4</v>
      </c>
      <c r="O24" s="11" t="s">
        <v>184</v>
      </c>
      <c r="P24" s="11" t="s">
        <v>184</v>
      </c>
      <c r="Q24" s="11">
        <v>10</v>
      </c>
      <c r="R24" s="11" t="s">
        <v>184</v>
      </c>
      <c r="S24" s="11">
        <v>0.2</v>
      </c>
      <c r="T24" s="11" t="s">
        <v>184</v>
      </c>
      <c r="U24" s="11" t="s">
        <v>184</v>
      </c>
      <c r="V24" s="11" t="s">
        <v>184</v>
      </c>
      <c r="W24" s="11">
        <v>0.2</v>
      </c>
      <c r="X24" s="11">
        <v>18.8</v>
      </c>
      <c r="Y24" s="11" t="s">
        <v>184</v>
      </c>
      <c r="Z24" s="11" t="s">
        <v>184</v>
      </c>
      <c r="AA24" s="11">
        <v>0.8</v>
      </c>
      <c r="AB24" s="11">
        <v>0.2</v>
      </c>
      <c r="AC24" s="11">
        <v>10.4</v>
      </c>
      <c r="AD24" s="103">
        <f t="shared" si="1"/>
        <v>100.2</v>
      </c>
      <c r="AE24" s="114">
        <f t="shared" si="2"/>
        <v>18.8</v>
      </c>
      <c r="AF24" s="83">
        <v>14</v>
      </c>
      <c r="AG24" s="12"/>
    </row>
    <row r="25" spans="1:35" x14ac:dyDescent="0.2">
      <c r="A25" s="132" t="s">
        <v>207</v>
      </c>
      <c r="B25" s="11" t="s">
        <v>184</v>
      </c>
      <c r="C25" s="11" t="s">
        <v>184</v>
      </c>
      <c r="D25" s="11">
        <v>0.6</v>
      </c>
      <c r="E25" s="11">
        <v>0.2</v>
      </c>
      <c r="F25" s="11">
        <v>19.8</v>
      </c>
      <c r="G25" s="11">
        <v>43.4</v>
      </c>
      <c r="H25" s="11">
        <v>0.2</v>
      </c>
      <c r="I25" s="11" t="s">
        <v>184</v>
      </c>
      <c r="J25" s="11" t="s">
        <v>184</v>
      </c>
      <c r="K25" s="11" t="s">
        <v>184</v>
      </c>
      <c r="L25" s="11" t="s">
        <v>184</v>
      </c>
      <c r="M25" s="11" t="s">
        <v>184</v>
      </c>
      <c r="N25" s="11" t="s">
        <v>184</v>
      </c>
      <c r="O25" s="11" t="s">
        <v>184</v>
      </c>
      <c r="P25" s="11" t="s">
        <v>184</v>
      </c>
      <c r="Q25" s="11" t="s">
        <v>184</v>
      </c>
      <c r="R25" s="11" t="s">
        <v>184</v>
      </c>
      <c r="S25" s="11">
        <v>0.6</v>
      </c>
      <c r="T25" s="11" t="s">
        <v>184</v>
      </c>
      <c r="U25" s="11" t="s">
        <v>184</v>
      </c>
      <c r="V25" s="11">
        <v>11.6</v>
      </c>
      <c r="W25" s="11" t="s">
        <v>184</v>
      </c>
      <c r="X25" s="11" t="s">
        <v>184</v>
      </c>
      <c r="Y25" s="11" t="s">
        <v>221</v>
      </c>
      <c r="Z25" s="11" t="s">
        <v>184</v>
      </c>
      <c r="AA25" s="11" t="s">
        <v>184</v>
      </c>
      <c r="AB25" s="11" t="s">
        <v>184</v>
      </c>
      <c r="AC25" s="11" t="s">
        <v>222</v>
      </c>
      <c r="AD25" s="103">
        <f t="shared" si="1"/>
        <v>76.399999999999991</v>
      </c>
      <c r="AE25" s="114">
        <f t="shared" si="2"/>
        <v>43.4</v>
      </c>
      <c r="AF25" s="83">
        <v>20</v>
      </c>
      <c r="AG25" s="12"/>
    </row>
    <row r="26" spans="1:35" x14ac:dyDescent="0.2">
      <c r="A26" s="132" t="s">
        <v>205</v>
      </c>
      <c r="B26" s="11" t="s">
        <v>184</v>
      </c>
      <c r="C26" s="11" t="s">
        <v>184</v>
      </c>
      <c r="D26" s="11" t="s">
        <v>184</v>
      </c>
      <c r="E26" s="11">
        <v>0.4</v>
      </c>
      <c r="F26" s="11">
        <v>12</v>
      </c>
      <c r="G26" s="11">
        <v>24.2</v>
      </c>
      <c r="H26" s="11" t="s">
        <v>184</v>
      </c>
      <c r="I26" s="11" t="s">
        <v>184</v>
      </c>
      <c r="J26" s="11" t="s">
        <v>184</v>
      </c>
      <c r="K26" s="11" t="s">
        <v>184</v>
      </c>
      <c r="L26" s="11" t="s">
        <v>184</v>
      </c>
      <c r="M26" s="11" t="s">
        <v>184</v>
      </c>
      <c r="N26" s="11" t="s">
        <v>184</v>
      </c>
      <c r="O26" s="11" t="s">
        <v>184</v>
      </c>
      <c r="P26" s="11" t="s">
        <v>184</v>
      </c>
      <c r="Q26" s="11" t="s">
        <v>184</v>
      </c>
      <c r="R26" s="11" t="s">
        <v>184</v>
      </c>
      <c r="S26" s="11">
        <v>0.2</v>
      </c>
      <c r="T26" s="11" t="s">
        <v>184</v>
      </c>
      <c r="U26" s="11" t="s">
        <v>184</v>
      </c>
      <c r="V26" s="11">
        <v>6.6</v>
      </c>
      <c r="W26" s="11" t="s">
        <v>184</v>
      </c>
      <c r="X26" s="11" t="s">
        <v>184</v>
      </c>
      <c r="Y26" s="11">
        <v>1</v>
      </c>
      <c r="Z26" s="11" t="s">
        <v>184</v>
      </c>
      <c r="AA26" s="11" t="s">
        <v>184</v>
      </c>
      <c r="AB26" s="11" t="s">
        <v>184</v>
      </c>
      <c r="AC26" s="11">
        <v>3.8</v>
      </c>
      <c r="AD26" s="103">
        <f t="shared" si="1"/>
        <v>48.2</v>
      </c>
      <c r="AE26" s="114">
        <f t="shared" si="2"/>
        <v>24.2</v>
      </c>
      <c r="AF26" s="83">
        <v>22</v>
      </c>
      <c r="AG26" s="12"/>
    </row>
    <row r="27" spans="1:35" x14ac:dyDescent="0.2">
      <c r="A27" s="132" t="s">
        <v>234</v>
      </c>
      <c r="B27" s="11">
        <v>1.8</v>
      </c>
      <c r="C27" s="11">
        <v>0.2</v>
      </c>
      <c r="D27" s="11">
        <v>6.6</v>
      </c>
      <c r="E27" s="11" t="s">
        <v>184</v>
      </c>
      <c r="F27" s="11" t="s">
        <v>184</v>
      </c>
      <c r="G27" s="11">
        <v>9.1999999999999993</v>
      </c>
      <c r="H27" s="11">
        <v>1.4</v>
      </c>
      <c r="I27" s="11" t="s">
        <v>184</v>
      </c>
      <c r="J27" s="11" t="s">
        <v>184</v>
      </c>
      <c r="K27" s="11" t="s">
        <v>184</v>
      </c>
      <c r="L27" s="11" t="s">
        <v>184</v>
      </c>
      <c r="M27" s="11">
        <v>1</v>
      </c>
      <c r="N27" s="11">
        <v>17.2</v>
      </c>
      <c r="O27" s="11" t="s">
        <v>184</v>
      </c>
      <c r="P27" s="11" t="s">
        <v>184</v>
      </c>
      <c r="Q27" s="11">
        <v>4</v>
      </c>
      <c r="R27" s="11" t="s">
        <v>184</v>
      </c>
      <c r="S27" s="11">
        <v>4.2</v>
      </c>
      <c r="T27" s="11" t="s">
        <v>184</v>
      </c>
      <c r="U27" s="11" t="s">
        <v>184</v>
      </c>
      <c r="V27" s="11" t="s">
        <v>184</v>
      </c>
      <c r="W27" s="11" t="s">
        <v>184</v>
      </c>
      <c r="X27" s="11">
        <v>1.4</v>
      </c>
      <c r="Y27" s="11" t="s">
        <v>184</v>
      </c>
      <c r="Z27" s="11" t="s">
        <v>184</v>
      </c>
      <c r="AA27" s="11" t="s">
        <v>223</v>
      </c>
      <c r="AB27" s="11">
        <v>0.4</v>
      </c>
      <c r="AC27" s="11" t="s">
        <v>184</v>
      </c>
      <c r="AD27" s="103">
        <f t="shared" si="1"/>
        <v>47.399999999999991</v>
      </c>
      <c r="AE27" s="114">
        <f t="shared" si="2"/>
        <v>17.2</v>
      </c>
      <c r="AF27" s="83">
        <v>17</v>
      </c>
      <c r="AG27" s="12"/>
    </row>
    <row r="28" spans="1:35" x14ac:dyDescent="0.2">
      <c r="A28" s="132" t="s">
        <v>208</v>
      </c>
      <c r="B28" s="11">
        <v>0.2</v>
      </c>
      <c r="C28" s="11" t="s">
        <v>184</v>
      </c>
      <c r="D28" s="11">
        <v>5</v>
      </c>
      <c r="E28" s="11" t="s">
        <v>184</v>
      </c>
      <c r="F28" s="11">
        <v>0.8</v>
      </c>
      <c r="G28" s="11">
        <v>0.2</v>
      </c>
      <c r="H28" s="11">
        <v>11.6</v>
      </c>
      <c r="I28" s="11">
        <v>0.2</v>
      </c>
      <c r="J28" s="11" t="s">
        <v>184</v>
      </c>
      <c r="K28" s="11" t="s">
        <v>184</v>
      </c>
      <c r="L28" s="11" t="s">
        <v>184</v>
      </c>
      <c r="M28" s="11">
        <v>1</v>
      </c>
      <c r="N28" s="11">
        <v>7.2</v>
      </c>
      <c r="O28" s="11" t="s">
        <v>184</v>
      </c>
      <c r="P28" s="11" t="s">
        <v>184</v>
      </c>
      <c r="Q28" s="11" t="s">
        <v>184</v>
      </c>
      <c r="R28" s="11">
        <v>0.2</v>
      </c>
      <c r="S28" s="11">
        <v>3.8</v>
      </c>
      <c r="T28" s="11">
        <v>0.2</v>
      </c>
      <c r="U28" s="11">
        <v>13.8</v>
      </c>
      <c r="V28" s="11">
        <v>2.4</v>
      </c>
      <c r="W28" s="11" t="s">
        <v>184</v>
      </c>
      <c r="X28" s="11">
        <v>25.6</v>
      </c>
      <c r="Y28" s="11">
        <v>8.8000000000000007</v>
      </c>
      <c r="Z28" s="11" t="s">
        <v>184</v>
      </c>
      <c r="AA28" s="11">
        <v>0.2</v>
      </c>
      <c r="AB28" s="11">
        <v>0.2</v>
      </c>
      <c r="AC28" s="11" t="s">
        <v>184</v>
      </c>
      <c r="AD28" s="103">
        <f t="shared" si="1"/>
        <v>81.400000000000006</v>
      </c>
      <c r="AE28" s="114">
        <f t="shared" si="2"/>
        <v>25.6</v>
      </c>
      <c r="AF28" s="83">
        <v>12</v>
      </c>
      <c r="AG28" s="12"/>
    </row>
    <row r="29" spans="1:35" x14ac:dyDescent="0.2">
      <c r="A29" s="132" t="s">
        <v>209</v>
      </c>
      <c r="B29" s="11" t="s">
        <v>184</v>
      </c>
      <c r="C29" s="11">
        <v>1.6</v>
      </c>
      <c r="D29" s="11">
        <v>15.2</v>
      </c>
      <c r="E29" s="11" t="s">
        <v>184</v>
      </c>
      <c r="F29" s="11">
        <v>7.6</v>
      </c>
      <c r="G29" s="11" t="s">
        <v>184</v>
      </c>
      <c r="H29" s="11" t="s">
        <v>184</v>
      </c>
      <c r="I29" s="11" t="s">
        <v>184</v>
      </c>
      <c r="J29" s="11" t="s">
        <v>184</v>
      </c>
      <c r="K29" s="11" t="s">
        <v>184</v>
      </c>
      <c r="L29" s="11" t="s">
        <v>184</v>
      </c>
      <c r="M29" s="11" t="s">
        <v>184</v>
      </c>
      <c r="N29" s="11" t="s">
        <v>184</v>
      </c>
      <c r="O29" s="11" t="s">
        <v>184</v>
      </c>
      <c r="P29" s="11">
        <v>1.4</v>
      </c>
      <c r="Q29" s="11">
        <v>1.8</v>
      </c>
      <c r="R29" s="11" t="s">
        <v>184</v>
      </c>
      <c r="S29" s="11" t="s">
        <v>184</v>
      </c>
      <c r="T29" s="11" t="s">
        <v>184</v>
      </c>
      <c r="U29" s="11" t="s">
        <v>184</v>
      </c>
      <c r="V29" s="11">
        <v>1.6</v>
      </c>
      <c r="W29" s="11">
        <v>1.6</v>
      </c>
      <c r="X29" s="11" t="s">
        <v>184</v>
      </c>
      <c r="Y29" s="11" t="s">
        <v>184</v>
      </c>
      <c r="Z29" s="11" t="s">
        <v>184</v>
      </c>
      <c r="AA29" s="11">
        <v>7.6</v>
      </c>
      <c r="AB29" s="11" t="s">
        <v>184</v>
      </c>
      <c r="AC29" s="11">
        <v>1.6</v>
      </c>
      <c r="AD29" s="103">
        <f t="shared" si="1"/>
        <v>40</v>
      </c>
      <c r="AE29" s="114">
        <f t="shared" si="2"/>
        <v>15.2</v>
      </c>
      <c r="AF29" s="83">
        <v>20</v>
      </c>
      <c r="AG29" s="12"/>
    </row>
    <row r="30" spans="1:35" x14ac:dyDescent="0.2">
      <c r="A30" s="133" t="s">
        <v>210</v>
      </c>
      <c r="B30" s="11" t="s">
        <v>184</v>
      </c>
      <c r="C30" s="11">
        <v>0.2</v>
      </c>
      <c r="D30" s="11">
        <v>21.2</v>
      </c>
      <c r="E30" s="11">
        <v>4</v>
      </c>
      <c r="F30" s="11">
        <v>3</v>
      </c>
      <c r="G30" s="11">
        <v>6.6</v>
      </c>
      <c r="H30" s="11" t="s">
        <v>184</v>
      </c>
      <c r="I30" s="11" t="s">
        <v>184</v>
      </c>
      <c r="J30" s="11" t="s">
        <v>184</v>
      </c>
      <c r="K30" s="11" t="s">
        <v>184</v>
      </c>
      <c r="L30" s="11" t="s">
        <v>184</v>
      </c>
      <c r="M30" s="11" t="s">
        <v>184</v>
      </c>
      <c r="N30" s="11" t="s">
        <v>184</v>
      </c>
      <c r="O30" s="11" t="s">
        <v>184</v>
      </c>
      <c r="P30" s="11" t="s">
        <v>184</v>
      </c>
      <c r="Q30" s="11">
        <v>3.8</v>
      </c>
      <c r="R30" s="11">
        <v>1.6</v>
      </c>
      <c r="S30" s="11">
        <v>0.2</v>
      </c>
      <c r="T30" s="11" t="s">
        <v>184</v>
      </c>
      <c r="U30" s="11" t="s">
        <v>184</v>
      </c>
      <c r="V30" s="11">
        <v>0.4</v>
      </c>
      <c r="W30" s="11" t="s">
        <v>184</v>
      </c>
      <c r="X30" s="11">
        <v>11.4</v>
      </c>
      <c r="Y30" s="11" t="s">
        <v>184</v>
      </c>
      <c r="Z30" s="11" t="s">
        <v>184</v>
      </c>
      <c r="AA30" s="11">
        <v>9.1999999999999993</v>
      </c>
      <c r="AB30" s="11">
        <v>0.2</v>
      </c>
      <c r="AC30" s="11" t="s">
        <v>184</v>
      </c>
      <c r="AD30" s="103">
        <f t="shared" si="1"/>
        <v>61.8</v>
      </c>
      <c r="AE30" s="114">
        <f t="shared" si="2"/>
        <v>21.2</v>
      </c>
      <c r="AF30" s="83">
        <v>17</v>
      </c>
      <c r="AG30" s="12"/>
    </row>
    <row r="31" spans="1:35" x14ac:dyDescent="0.2">
      <c r="A31" s="132" t="s">
        <v>211</v>
      </c>
      <c r="B31" s="11" t="s">
        <v>184</v>
      </c>
      <c r="C31" s="11" t="s">
        <v>184</v>
      </c>
      <c r="D31" s="11">
        <v>17.8</v>
      </c>
      <c r="E31" s="11">
        <v>1.8</v>
      </c>
      <c r="F31" s="11">
        <v>4.4000000000000004</v>
      </c>
      <c r="G31" s="11" t="s">
        <v>184</v>
      </c>
      <c r="H31" s="11" t="s">
        <v>184</v>
      </c>
      <c r="I31" s="11" t="s">
        <v>184</v>
      </c>
      <c r="J31" s="11" t="s">
        <v>184</v>
      </c>
      <c r="K31" s="11" t="s">
        <v>184</v>
      </c>
      <c r="L31" s="11" t="s">
        <v>184</v>
      </c>
      <c r="M31" s="11" t="s">
        <v>184</v>
      </c>
      <c r="N31" s="11">
        <v>1.6</v>
      </c>
      <c r="O31" s="11" t="s">
        <v>184</v>
      </c>
      <c r="P31" s="11" t="s">
        <v>184</v>
      </c>
      <c r="Q31" s="11" t="s">
        <v>184</v>
      </c>
      <c r="R31" s="11" t="s">
        <v>184</v>
      </c>
      <c r="S31" s="11" t="s">
        <v>184</v>
      </c>
      <c r="T31" s="11" t="s">
        <v>184</v>
      </c>
      <c r="U31" s="11" t="s">
        <v>184</v>
      </c>
      <c r="V31" s="11" t="s">
        <v>184</v>
      </c>
      <c r="W31" s="11">
        <v>3</v>
      </c>
      <c r="X31" s="11" t="s">
        <v>184</v>
      </c>
      <c r="Y31" s="11" t="s">
        <v>184</v>
      </c>
      <c r="Z31" s="11">
        <v>1.8</v>
      </c>
      <c r="AA31" s="11">
        <v>0.2</v>
      </c>
      <c r="AB31" s="11" t="s">
        <v>184</v>
      </c>
      <c r="AC31" s="11">
        <v>0.2</v>
      </c>
      <c r="AD31" s="103">
        <f t="shared" si="1"/>
        <v>30.8</v>
      </c>
      <c r="AE31" s="114">
        <f t="shared" si="2"/>
        <v>17.8</v>
      </c>
      <c r="AF31" s="83">
        <v>21</v>
      </c>
      <c r="AG31" s="12"/>
    </row>
    <row r="32" spans="1:35" x14ac:dyDescent="0.2">
      <c r="A32" s="132" t="s">
        <v>212</v>
      </c>
      <c r="B32" s="11" t="s">
        <v>184</v>
      </c>
      <c r="C32" s="11">
        <v>3</v>
      </c>
      <c r="D32" s="11">
        <v>12.4</v>
      </c>
      <c r="E32" s="11">
        <v>4</v>
      </c>
      <c r="F32" s="11">
        <v>9.1999999999999993</v>
      </c>
      <c r="G32" s="11" t="s">
        <v>184</v>
      </c>
      <c r="H32" s="11" t="s">
        <v>184</v>
      </c>
      <c r="I32" s="11" t="s">
        <v>184</v>
      </c>
      <c r="J32" s="11" t="s">
        <v>184</v>
      </c>
      <c r="K32" s="11" t="s">
        <v>184</v>
      </c>
      <c r="L32" s="11" t="s">
        <v>184</v>
      </c>
      <c r="M32" s="11" t="s">
        <v>184</v>
      </c>
      <c r="N32" s="11" t="s">
        <v>184</v>
      </c>
      <c r="O32" s="11" t="s">
        <v>184</v>
      </c>
      <c r="P32" s="11" t="s">
        <v>184</v>
      </c>
      <c r="Q32" s="11">
        <v>22</v>
      </c>
      <c r="R32" s="11">
        <v>3</v>
      </c>
      <c r="S32" s="11" t="s">
        <v>184</v>
      </c>
      <c r="T32" s="11" t="s">
        <v>184</v>
      </c>
      <c r="U32" s="11" t="s">
        <v>184</v>
      </c>
      <c r="V32" s="11">
        <v>23.2</v>
      </c>
      <c r="W32" s="11" t="s">
        <v>184</v>
      </c>
      <c r="X32" s="11" t="s">
        <v>184</v>
      </c>
      <c r="Y32" s="11" t="s">
        <v>184</v>
      </c>
      <c r="Z32" s="11" t="s">
        <v>184</v>
      </c>
      <c r="AA32" s="11">
        <v>8.8000000000000007</v>
      </c>
      <c r="AB32" s="11" t="s">
        <v>184</v>
      </c>
      <c r="AC32" s="11" t="s">
        <v>184</v>
      </c>
      <c r="AD32" s="103">
        <f t="shared" si="1"/>
        <v>85.6</v>
      </c>
      <c r="AE32" s="114">
        <f t="shared" si="2"/>
        <v>23.2</v>
      </c>
      <c r="AF32" s="83">
        <v>21</v>
      </c>
      <c r="AG32" s="12"/>
      <c r="AI32" s="12" t="s">
        <v>19</v>
      </c>
    </row>
    <row r="33" spans="1:35" x14ac:dyDescent="0.2">
      <c r="A33" s="132" t="s">
        <v>213</v>
      </c>
      <c r="B33" s="11" t="s">
        <v>184</v>
      </c>
      <c r="C33" s="11">
        <v>7.2</v>
      </c>
      <c r="D33" s="11">
        <v>17.8</v>
      </c>
      <c r="E33" s="11" t="s">
        <v>184</v>
      </c>
      <c r="F33" s="11">
        <v>1.4</v>
      </c>
      <c r="G33" s="11">
        <v>9.8000000000000007</v>
      </c>
      <c r="H33" s="11" t="s">
        <v>184</v>
      </c>
      <c r="I33" s="11" t="s">
        <v>184</v>
      </c>
      <c r="J33" s="11" t="s">
        <v>184</v>
      </c>
      <c r="K33" s="11" t="s">
        <v>184</v>
      </c>
      <c r="L33" s="11" t="s">
        <v>184</v>
      </c>
      <c r="M33" s="11">
        <v>0.2</v>
      </c>
      <c r="N33" s="11" t="s">
        <v>184</v>
      </c>
      <c r="O33" s="11" t="s">
        <v>184</v>
      </c>
      <c r="P33" s="11" t="s">
        <v>184</v>
      </c>
      <c r="Q33" s="11">
        <v>3.8</v>
      </c>
      <c r="R33" s="11">
        <v>0.2</v>
      </c>
      <c r="S33" s="11" t="s">
        <v>184</v>
      </c>
      <c r="T33" s="11">
        <v>14.2</v>
      </c>
      <c r="U33" s="11" t="s">
        <v>184</v>
      </c>
      <c r="V33" s="11" t="s">
        <v>184</v>
      </c>
      <c r="W33" s="11">
        <v>3.2</v>
      </c>
      <c r="X33" s="11">
        <v>33.6</v>
      </c>
      <c r="Y33" s="11" t="s">
        <v>184</v>
      </c>
      <c r="Z33" s="11" t="s">
        <v>184</v>
      </c>
      <c r="AA33" s="11" t="s">
        <v>184</v>
      </c>
      <c r="AB33" s="11">
        <v>0.2</v>
      </c>
      <c r="AC33" s="11" t="s">
        <v>184</v>
      </c>
      <c r="AD33" s="103">
        <f t="shared" si="1"/>
        <v>91.600000000000009</v>
      </c>
      <c r="AE33" s="114">
        <f t="shared" si="2"/>
        <v>33.6</v>
      </c>
      <c r="AF33" s="83">
        <v>18</v>
      </c>
      <c r="AG33" s="12"/>
    </row>
    <row r="34" spans="1:35" x14ac:dyDescent="0.2">
      <c r="A34" s="132" t="s">
        <v>214</v>
      </c>
      <c r="B34" s="11" t="s">
        <v>184</v>
      </c>
      <c r="C34" s="11" t="s">
        <v>184</v>
      </c>
      <c r="D34" s="11">
        <v>14.2</v>
      </c>
      <c r="E34" s="11">
        <v>21.8</v>
      </c>
      <c r="F34" s="11">
        <v>15.4</v>
      </c>
      <c r="G34" s="11" t="s">
        <v>184</v>
      </c>
      <c r="H34" s="11" t="s">
        <v>184</v>
      </c>
      <c r="I34" s="11" t="s">
        <v>184</v>
      </c>
      <c r="J34" s="11" t="s">
        <v>184</v>
      </c>
      <c r="K34" s="11" t="s">
        <v>184</v>
      </c>
      <c r="L34" s="11" t="s">
        <v>184</v>
      </c>
      <c r="M34" s="11" t="s">
        <v>184</v>
      </c>
      <c r="N34" s="11" t="s">
        <v>184</v>
      </c>
      <c r="O34" s="11" t="s">
        <v>184</v>
      </c>
      <c r="P34" s="11" t="s">
        <v>184</v>
      </c>
      <c r="Q34" s="11" t="s">
        <v>184</v>
      </c>
      <c r="R34" s="11" t="s">
        <v>184</v>
      </c>
      <c r="S34" s="11" t="s">
        <v>184</v>
      </c>
      <c r="T34" s="11" t="s">
        <v>184</v>
      </c>
      <c r="U34" s="11" t="s">
        <v>184</v>
      </c>
      <c r="V34" s="11">
        <v>0.6</v>
      </c>
      <c r="W34" s="11">
        <v>47.4</v>
      </c>
      <c r="X34" s="11" t="s">
        <v>184</v>
      </c>
      <c r="Y34" s="11" t="s">
        <v>184</v>
      </c>
      <c r="Z34" s="11">
        <v>3</v>
      </c>
      <c r="AA34" s="11" t="s">
        <v>184</v>
      </c>
      <c r="AB34" s="11" t="s">
        <v>184</v>
      </c>
      <c r="AC34" s="11" t="s">
        <v>184</v>
      </c>
      <c r="AD34" s="103">
        <f t="shared" si="1"/>
        <v>102.4</v>
      </c>
      <c r="AE34" s="114">
        <f t="shared" si="2"/>
        <v>47.4</v>
      </c>
      <c r="AF34" s="83">
        <v>23</v>
      </c>
      <c r="AG34" s="12"/>
    </row>
    <row r="35" spans="1:35" x14ac:dyDescent="0.2">
      <c r="A35" s="132" t="s">
        <v>215</v>
      </c>
      <c r="B35" s="11">
        <v>0.2</v>
      </c>
      <c r="C35" s="11" t="s">
        <v>184</v>
      </c>
      <c r="D35" s="11">
        <v>17</v>
      </c>
      <c r="E35" s="11">
        <v>1.4</v>
      </c>
      <c r="F35" s="11">
        <v>16.600000000000001</v>
      </c>
      <c r="G35" s="11">
        <v>1.4</v>
      </c>
      <c r="H35" s="11" t="s">
        <v>184</v>
      </c>
      <c r="I35" s="11" t="s">
        <v>184</v>
      </c>
      <c r="J35" s="11" t="s">
        <v>184</v>
      </c>
      <c r="K35" s="11" t="s">
        <v>184</v>
      </c>
      <c r="L35" s="11" t="s">
        <v>184</v>
      </c>
      <c r="M35" s="11" t="s">
        <v>184</v>
      </c>
      <c r="N35" s="11" t="s">
        <v>184</v>
      </c>
      <c r="O35" s="11" t="s">
        <v>184</v>
      </c>
      <c r="P35" s="11" t="s">
        <v>184</v>
      </c>
      <c r="Q35" s="11" t="s">
        <v>184</v>
      </c>
      <c r="R35" s="11" t="s">
        <v>184</v>
      </c>
      <c r="S35" s="11">
        <v>0.8</v>
      </c>
      <c r="T35" s="11" t="s">
        <v>184</v>
      </c>
      <c r="U35" s="11">
        <v>0.2</v>
      </c>
      <c r="V35" s="11">
        <v>5.6</v>
      </c>
      <c r="W35" s="11">
        <v>23.2</v>
      </c>
      <c r="X35" s="11">
        <v>4.8</v>
      </c>
      <c r="Y35" s="11" t="s">
        <v>184</v>
      </c>
      <c r="Z35" s="11" t="s">
        <v>184</v>
      </c>
      <c r="AA35" s="11">
        <v>3</v>
      </c>
      <c r="AB35" s="11">
        <v>0.2</v>
      </c>
      <c r="AC35" s="11" t="s">
        <v>184</v>
      </c>
      <c r="AD35" s="103">
        <f t="shared" si="1"/>
        <v>74.400000000000006</v>
      </c>
      <c r="AE35" s="114">
        <f t="shared" si="2"/>
        <v>23.2</v>
      </c>
      <c r="AF35" s="83">
        <v>17</v>
      </c>
      <c r="AG35" s="12"/>
    </row>
    <row r="36" spans="1:35" x14ac:dyDescent="0.2">
      <c r="A36" s="132" t="s">
        <v>216</v>
      </c>
      <c r="B36" s="11">
        <v>4.4000000000000004</v>
      </c>
      <c r="C36" s="11">
        <v>0.2</v>
      </c>
      <c r="D36" s="11">
        <v>0.6</v>
      </c>
      <c r="E36" s="11">
        <v>5</v>
      </c>
      <c r="F36" s="11">
        <v>4</v>
      </c>
      <c r="G36" s="11">
        <v>36.4</v>
      </c>
      <c r="H36" s="11">
        <v>1.8</v>
      </c>
      <c r="I36" s="11" t="s">
        <v>184</v>
      </c>
      <c r="J36" s="11">
        <v>0.2</v>
      </c>
      <c r="K36" s="11" t="s">
        <v>184</v>
      </c>
      <c r="L36" s="11" t="s">
        <v>184</v>
      </c>
      <c r="M36" s="11" t="s">
        <v>184</v>
      </c>
      <c r="N36" s="11">
        <v>14.6</v>
      </c>
      <c r="O36" s="11" t="s">
        <v>184</v>
      </c>
      <c r="P36" s="11" t="s">
        <v>184</v>
      </c>
      <c r="Q36" s="11">
        <v>2.8</v>
      </c>
      <c r="R36" s="11">
        <v>8.6</v>
      </c>
      <c r="S36" s="11">
        <v>5.6</v>
      </c>
      <c r="T36" s="11" t="s">
        <v>184</v>
      </c>
      <c r="U36" s="11" t="s">
        <v>184</v>
      </c>
      <c r="V36" s="11" t="s">
        <v>184</v>
      </c>
      <c r="W36" s="11" t="s">
        <v>184</v>
      </c>
      <c r="X36" s="11">
        <v>21.8</v>
      </c>
      <c r="Y36" s="11" t="s">
        <v>184</v>
      </c>
      <c r="Z36" s="11" t="s">
        <v>184</v>
      </c>
      <c r="AA36" s="11">
        <v>5.2</v>
      </c>
      <c r="AB36" s="11">
        <v>0.6</v>
      </c>
      <c r="AC36" s="11" t="s">
        <v>184</v>
      </c>
      <c r="AD36" s="103">
        <f t="shared" si="1"/>
        <v>111.79999999999997</v>
      </c>
      <c r="AE36" s="114">
        <f t="shared" si="2"/>
        <v>36.4</v>
      </c>
      <c r="AF36" s="83">
        <v>14</v>
      </c>
      <c r="AG36" s="12"/>
      <c r="AI36" s="12" t="s">
        <v>19</v>
      </c>
    </row>
    <row r="37" spans="1:35" x14ac:dyDescent="0.2">
      <c r="A37" s="132" t="s">
        <v>217</v>
      </c>
      <c r="B37" s="11">
        <v>13</v>
      </c>
      <c r="C37" s="11" t="s">
        <v>184</v>
      </c>
      <c r="D37" s="11">
        <v>4.4000000000000004</v>
      </c>
      <c r="E37" s="11">
        <v>1.8</v>
      </c>
      <c r="F37" s="11">
        <v>1.6</v>
      </c>
      <c r="G37" s="11">
        <v>4.8</v>
      </c>
      <c r="H37" s="11">
        <v>35.799999999999997</v>
      </c>
      <c r="I37" s="11" t="s">
        <v>184</v>
      </c>
      <c r="J37" s="11" t="s">
        <v>184</v>
      </c>
      <c r="K37" s="11" t="s">
        <v>184</v>
      </c>
      <c r="L37" s="11">
        <v>33.799999999999997</v>
      </c>
      <c r="M37" s="11">
        <v>7.2</v>
      </c>
      <c r="N37" s="11">
        <v>35.6</v>
      </c>
      <c r="O37" s="11" t="s">
        <v>184</v>
      </c>
      <c r="P37" s="11" t="s">
        <v>184</v>
      </c>
      <c r="Q37" s="11" t="s">
        <v>184</v>
      </c>
      <c r="R37" s="11">
        <v>1</v>
      </c>
      <c r="S37" s="11">
        <v>12.2</v>
      </c>
      <c r="T37" s="11" t="s">
        <v>184</v>
      </c>
      <c r="U37" s="11" t="s">
        <v>184</v>
      </c>
      <c r="V37" s="11" t="s">
        <v>184</v>
      </c>
      <c r="W37" s="11">
        <v>22.2</v>
      </c>
      <c r="X37" s="11">
        <v>6.4</v>
      </c>
      <c r="Y37" s="11" t="s">
        <v>184</v>
      </c>
      <c r="Z37" s="11" t="s">
        <v>184</v>
      </c>
      <c r="AA37" s="11">
        <v>9.1999999999999993</v>
      </c>
      <c r="AB37" s="11">
        <v>0.8</v>
      </c>
      <c r="AC37" s="11" t="s">
        <v>184</v>
      </c>
      <c r="AD37" s="103">
        <f t="shared" si="1"/>
        <v>189.79999999999998</v>
      </c>
      <c r="AE37" s="114">
        <f t="shared" si="2"/>
        <v>35.799999999999997</v>
      </c>
      <c r="AF37" s="83">
        <v>14</v>
      </c>
      <c r="AG37" s="12"/>
      <c r="AI37" s="12" t="s">
        <v>19</v>
      </c>
    </row>
    <row r="38" spans="1:35" x14ac:dyDescent="0.2">
      <c r="A38" s="132" t="s">
        <v>218</v>
      </c>
      <c r="B38" s="11">
        <v>10.8</v>
      </c>
      <c r="C38" s="11">
        <v>13.8</v>
      </c>
      <c r="D38" s="11">
        <v>48.2</v>
      </c>
      <c r="E38" s="11">
        <v>2.4</v>
      </c>
      <c r="F38" s="11">
        <v>15.4</v>
      </c>
      <c r="G38" s="11">
        <v>1.4</v>
      </c>
      <c r="H38" s="11" t="s">
        <v>184</v>
      </c>
      <c r="I38" s="11">
        <v>0.4</v>
      </c>
      <c r="J38" s="11" t="s">
        <v>184</v>
      </c>
      <c r="K38" s="11" t="s">
        <v>184</v>
      </c>
      <c r="L38" s="11" t="s">
        <v>184</v>
      </c>
      <c r="M38" s="11" t="s">
        <v>184</v>
      </c>
      <c r="N38" s="11" t="s">
        <v>184</v>
      </c>
      <c r="O38" s="11" t="s">
        <v>184</v>
      </c>
      <c r="P38" s="11" t="s">
        <v>184</v>
      </c>
      <c r="Q38" s="11" t="s">
        <v>184</v>
      </c>
      <c r="R38" s="11">
        <v>14.4</v>
      </c>
      <c r="S38" s="11">
        <v>5.2</v>
      </c>
      <c r="T38" s="11" t="s">
        <v>184</v>
      </c>
      <c r="U38" s="11" t="s">
        <v>184</v>
      </c>
      <c r="V38" s="11" t="s">
        <v>184</v>
      </c>
      <c r="W38" s="11" t="s">
        <v>184</v>
      </c>
      <c r="X38" s="11">
        <v>2</v>
      </c>
      <c r="Y38" s="11" t="s">
        <v>184</v>
      </c>
      <c r="Z38" s="11" t="s">
        <v>184</v>
      </c>
      <c r="AA38" s="11" t="s">
        <v>184</v>
      </c>
      <c r="AB38" s="11" t="s">
        <v>184</v>
      </c>
      <c r="AC38" s="11" t="s">
        <v>184</v>
      </c>
      <c r="AD38" s="103">
        <f t="shared" si="1"/>
        <v>114.00000000000004</v>
      </c>
      <c r="AE38" s="114">
        <f t="shared" si="2"/>
        <v>48.2</v>
      </c>
      <c r="AF38" s="83">
        <v>19</v>
      </c>
      <c r="AI38" s="12" t="s">
        <v>19</v>
      </c>
    </row>
    <row r="39" spans="1:35" s="5" customFormat="1" ht="17.100000000000001" customHeight="1" x14ac:dyDescent="0.2">
      <c r="A39" s="79" t="s">
        <v>7</v>
      </c>
      <c r="B39" s="84">
        <f t="shared" ref="B39:AE39" si="3">MAX(B5:B38)</f>
        <v>60.6</v>
      </c>
      <c r="C39" s="84">
        <f t="shared" si="3"/>
        <v>20.2</v>
      </c>
      <c r="D39" s="84">
        <f t="shared" si="3"/>
        <v>48.2</v>
      </c>
      <c r="E39" s="84">
        <f t="shared" si="3"/>
        <v>25.4</v>
      </c>
      <c r="F39" s="84">
        <f t="shared" si="3"/>
        <v>75.2</v>
      </c>
      <c r="G39" s="84">
        <f t="shared" si="3"/>
        <v>43.4</v>
      </c>
      <c r="H39" s="84">
        <f t="shared" si="3"/>
        <v>35.799999999999997</v>
      </c>
      <c r="I39" s="84">
        <f t="shared" si="3"/>
        <v>9</v>
      </c>
      <c r="J39" s="84">
        <f t="shared" si="3"/>
        <v>9</v>
      </c>
      <c r="K39" s="84">
        <f t="shared" si="3"/>
        <v>0</v>
      </c>
      <c r="L39" s="84">
        <f t="shared" si="3"/>
        <v>33.799999999999997</v>
      </c>
      <c r="M39" s="84">
        <f t="shared" si="3"/>
        <v>11.2</v>
      </c>
      <c r="N39" s="84">
        <f t="shared" si="3"/>
        <v>35.6</v>
      </c>
      <c r="O39" s="84">
        <f t="shared" si="3"/>
        <v>0</v>
      </c>
      <c r="P39" s="84">
        <f t="shared" si="3"/>
        <v>1.4</v>
      </c>
      <c r="Q39" s="84">
        <f t="shared" si="3"/>
        <v>37</v>
      </c>
      <c r="R39" s="84">
        <f t="shared" si="3"/>
        <v>59.8</v>
      </c>
      <c r="S39" s="84">
        <f t="shared" si="3"/>
        <v>12.2</v>
      </c>
      <c r="T39" s="84">
        <f t="shared" si="3"/>
        <v>14.2</v>
      </c>
      <c r="U39" s="84">
        <f t="shared" si="3"/>
        <v>13.8</v>
      </c>
      <c r="V39" s="84">
        <f t="shared" si="3"/>
        <v>23.2</v>
      </c>
      <c r="W39" s="84">
        <f t="shared" si="3"/>
        <v>47.4</v>
      </c>
      <c r="X39" s="84">
        <f t="shared" si="3"/>
        <v>66</v>
      </c>
      <c r="Y39" s="84">
        <f t="shared" si="3"/>
        <v>23</v>
      </c>
      <c r="Z39" s="84">
        <f t="shared" si="3"/>
        <v>9.3999999999999986</v>
      </c>
      <c r="AA39" s="84">
        <f t="shared" si="3"/>
        <v>9.1999999999999993</v>
      </c>
      <c r="AB39" s="84">
        <f t="shared" si="3"/>
        <v>3.2</v>
      </c>
      <c r="AC39" s="84">
        <f t="shared" si="3"/>
        <v>11.4</v>
      </c>
      <c r="AD39" s="120">
        <f t="shared" si="3"/>
        <v>189.79999999999998</v>
      </c>
      <c r="AE39" s="115">
        <f t="shared" si="3"/>
        <v>75.2</v>
      </c>
      <c r="AF39" s="198"/>
      <c r="AI39" s="5" t="s">
        <v>19</v>
      </c>
    </row>
    <row r="40" spans="1:35" s="8" customFormat="1" x14ac:dyDescent="0.2">
      <c r="A40" s="55" t="s">
        <v>8</v>
      </c>
      <c r="B40" s="76">
        <f t="shared" ref="B40:AB40" si="4">SUM(B5:B38)</f>
        <v>212.4</v>
      </c>
      <c r="C40" s="76">
        <f t="shared" si="4"/>
        <v>125.80000000000001</v>
      </c>
      <c r="D40" s="76">
        <f t="shared" si="4"/>
        <v>328</v>
      </c>
      <c r="E40" s="76">
        <f t="shared" si="4"/>
        <v>136.60000000000002</v>
      </c>
      <c r="F40" s="76">
        <f t="shared" si="4"/>
        <v>291.80000000000007</v>
      </c>
      <c r="G40" s="76">
        <f t="shared" si="4"/>
        <v>218.6</v>
      </c>
      <c r="H40" s="76">
        <f t="shared" si="4"/>
        <v>72.799999999999983</v>
      </c>
      <c r="I40" s="76">
        <f t="shared" si="4"/>
        <v>9.7999999999999989</v>
      </c>
      <c r="J40" s="76">
        <f t="shared" si="4"/>
        <v>9.1999999999999993</v>
      </c>
      <c r="K40" s="76">
        <f t="shared" si="4"/>
        <v>0</v>
      </c>
      <c r="L40" s="76">
        <f t="shared" si="4"/>
        <v>34</v>
      </c>
      <c r="M40" s="76">
        <f t="shared" si="4"/>
        <v>37.199999999999996</v>
      </c>
      <c r="N40" s="76">
        <f t="shared" si="4"/>
        <v>86.2</v>
      </c>
      <c r="O40" s="76">
        <f t="shared" si="4"/>
        <v>0</v>
      </c>
      <c r="P40" s="76">
        <f t="shared" si="4"/>
        <v>1.4</v>
      </c>
      <c r="Q40" s="76">
        <f t="shared" si="4"/>
        <v>94.8</v>
      </c>
      <c r="R40" s="76">
        <f t="shared" si="4"/>
        <v>125</v>
      </c>
      <c r="S40" s="76">
        <f t="shared" si="4"/>
        <v>61.599999999999994</v>
      </c>
      <c r="T40" s="76">
        <f t="shared" si="4"/>
        <v>14.799999999999999</v>
      </c>
      <c r="U40" s="76">
        <f t="shared" si="4"/>
        <v>15.6</v>
      </c>
      <c r="V40" s="76">
        <f t="shared" si="4"/>
        <v>87.59999999999998</v>
      </c>
      <c r="W40" s="76">
        <f t="shared" si="4"/>
        <v>126.4</v>
      </c>
      <c r="X40" s="76">
        <f t="shared" si="4"/>
        <v>285.99999999999994</v>
      </c>
      <c r="Y40" s="76">
        <f t="shared" si="4"/>
        <v>40.400000000000006</v>
      </c>
      <c r="Z40" s="76">
        <f t="shared" si="4"/>
        <v>23.8</v>
      </c>
      <c r="AA40" s="76">
        <f t="shared" si="4"/>
        <v>80.2</v>
      </c>
      <c r="AB40" s="76">
        <f t="shared" si="4"/>
        <v>8.2000000000000028</v>
      </c>
      <c r="AC40" s="76">
        <f t="shared" ref="AC40" si="5">SUM(AC5:AC38)</f>
        <v>36.800000000000004</v>
      </c>
      <c r="AD40" s="121">
        <f>SUM(AD5:AD38)</f>
        <v>2565.0000000000005</v>
      </c>
      <c r="AE40" s="75"/>
      <c r="AF40" s="199"/>
      <c r="AI40" s="8" t="s">
        <v>19</v>
      </c>
    </row>
    <row r="41" spans="1:35" x14ac:dyDescent="0.2">
      <c r="A41" s="43"/>
      <c r="B41" s="44"/>
      <c r="C41" s="44"/>
      <c r="D41" s="44" t="s">
        <v>233</v>
      </c>
      <c r="E41" s="44"/>
      <c r="F41" s="44"/>
      <c r="G41" s="44"/>
      <c r="H41" s="87"/>
      <c r="I41" s="87"/>
      <c r="J41" s="87"/>
      <c r="K41" s="87"/>
      <c r="L41" s="87"/>
      <c r="M41" s="87"/>
      <c r="N41" s="87"/>
      <c r="O41" s="87"/>
      <c r="P41" s="87"/>
      <c r="Q41" s="87"/>
      <c r="R41" s="87"/>
      <c r="S41" s="87"/>
      <c r="T41" s="87"/>
      <c r="U41" s="87"/>
      <c r="V41" s="87"/>
      <c r="W41" s="87"/>
      <c r="X41" s="87"/>
      <c r="Y41" s="87"/>
      <c r="Z41" s="87"/>
      <c r="AA41" s="87"/>
      <c r="AB41" s="87"/>
      <c r="AC41" s="87"/>
      <c r="AD41" s="48"/>
      <c r="AE41" s="51"/>
      <c r="AF41" s="50"/>
    </row>
    <row r="42" spans="1:35" x14ac:dyDescent="0.2">
      <c r="A42" s="43"/>
      <c r="B42" s="45" t="s">
        <v>219</v>
      </c>
      <c r="C42" s="45"/>
      <c r="D42" s="45"/>
      <c r="E42" s="45"/>
      <c r="F42" s="45"/>
      <c r="G42" s="45"/>
      <c r="H42" s="45"/>
      <c r="I42" s="45"/>
      <c r="J42" s="87"/>
      <c r="K42" s="87"/>
      <c r="L42" s="87"/>
      <c r="M42" s="87" t="s">
        <v>17</v>
      </c>
      <c r="N42" s="87"/>
      <c r="O42" s="87"/>
      <c r="P42" s="87"/>
      <c r="Q42" s="87"/>
      <c r="R42" s="87"/>
      <c r="S42" s="87"/>
      <c r="T42" s="169" t="s">
        <v>190</v>
      </c>
      <c r="U42" s="169"/>
      <c r="V42" s="169"/>
      <c r="W42" s="169"/>
      <c r="X42" s="169"/>
      <c r="Y42" s="87"/>
      <c r="Z42" s="87"/>
      <c r="AA42" s="87"/>
      <c r="AB42" s="87"/>
      <c r="AC42" s="87"/>
      <c r="AD42" s="48"/>
      <c r="AE42" s="87"/>
      <c r="AF42" s="50"/>
    </row>
    <row r="43" spans="1:35" x14ac:dyDescent="0.2">
      <c r="A43" s="46"/>
      <c r="B43" s="87"/>
      <c r="C43" s="87"/>
      <c r="D43" s="87"/>
      <c r="E43" s="87"/>
      <c r="F43" s="87"/>
      <c r="G43" s="87"/>
      <c r="H43" s="87"/>
      <c r="I43" s="87"/>
      <c r="J43" s="88"/>
      <c r="K43" s="88"/>
      <c r="L43" s="88"/>
      <c r="M43" s="88" t="s">
        <v>18</v>
      </c>
      <c r="N43" s="88"/>
      <c r="O43" s="88"/>
      <c r="P43" s="88"/>
      <c r="Q43" s="87"/>
      <c r="R43" s="87"/>
      <c r="S43" s="87"/>
      <c r="T43" s="170" t="s">
        <v>68</v>
      </c>
      <c r="U43" s="170"/>
      <c r="V43" s="170"/>
      <c r="W43" s="170"/>
      <c r="X43" s="170"/>
      <c r="Y43" s="87"/>
      <c r="Z43" s="87"/>
      <c r="AA43" s="87"/>
      <c r="AB43" s="87"/>
      <c r="AC43" s="87"/>
      <c r="AD43" s="48"/>
      <c r="AE43" s="87"/>
      <c r="AF43" s="47"/>
    </row>
    <row r="44" spans="1:35" x14ac:dyDescent="0.2">
      <c r="A44" s="43"/>
      <c r="B44" s="44"/>
      <c r="C44" s="44"/>
      <c r="D44" s="44"/>
      <c r="E44" s="44"/>
      <c r="F44" s="44"/>
      <c r="G44" s="44"/>
      <c r="H44" s="44"/>
      <c r="I44" s="44"/>
      <c r="J44" s="44"/>
      <c r="K44" s="87"/>
      <c r="L44" s="87"/>
      <c r="M44" s="87"/>
      <c r="N44" s="87"/>
      <c r="O44" s="87"/>
      <c r="P44" s="87"/>
      <c r="Q44" s="87"/>
      <c r="R44" s="87"/>
      <c r="S44" s="87"/>
      <c r="T44" s="87"/>
      <c r="U44" s="87"/>
      <c r="V44" s="87"/>
      <c r="W44" s="87"/>
      <c r="X44" s="87"/>
      <c r="Y44" s="87"/>
      <c r="Z44" s="87"/>
      <c r="AA44" s="87"/>
      <c r="AB44" s="87"/>
      <c r="AC44" s="87"/>
      <c r="AD44" s="48"/>
      <c r="AE44" s="88"/>
      <c r="AF44" s="47"/>
    </row>
    <row r="45" spans="1:35" x14ac:dyDescent="0.2">
      <c r="A45" s="46"/>
      <c r="B45" s="87"/>
      <c r="C45" s="87"/>
      <c r="D45" s="87"/>
      <c r="E45" s="87"/>
      <c r="F45" s="87"/>
      <c r="G45" s="87"/>
      <c r="H45" s="87"/>
      <c r="I45" s="87"/>
      <c r="J45" s="87"/>
      <c r="K45" s="87"/>
      <c r="L45" s="87"/>
      <c r="M45" s="87"/>
      <c r="N45" s="87"/>
      <c r="O45" s="87"/>
      <c r="P45" s="87"/>
      <c r="Q45" s="87"/>
      <c r="R45" s="87"/>
      <c r="S45" s="87"/>
      <c r="T45" s="87"/>
      <c r="U45" s="87"/>
      <c r="V45" s="87"/>
      <c r="W45" s="87"/>
      <c r="X45" s="87"/>
      <c r="Y45" s="87"/>
      <c r="Z45" s="87"/>
      <c r="AA45" s="87"/>
      <c r="AB45" s="87"/>
      <c r="AC45" s="87"/>
      <c r="AD45" s="48"/>
      <c r="AE45" s="51"/>
      <c r="AF45" s="54"/>
    </row>
    <row r="46" spans="1:35" x14ac:dyDescent="0.2">
      <c r="A46" s="46"/>
      <c r="B46" s="87"/>
      <c r="C46" s="87"/>
      <c r="D46" s="87"/>
      <c r="E46" s="87"/>
      <c r="F46" s="87"/>
      <c r="G46" s="87"/>
      <c r="H46" s="87"/>
      <c r="I46" s="87"/>
      <c r="J46" s="87"/>
      <c r="K46" s="87"/>
      <c r="L46" s="87"/>
      <c r="M46" s="87"/>
      <c r="N46" s="87"/>
      <c r="O46" s="87"/>
      <c r="P46" s="87"/>
      <c r="Q46" s="87"/>
      <c r="R46" s="87"/>
      <c r="S46" s="87"/>
      <c r="T46" s="87"/>
      <c r="U46" s="87"/>
      <c r="V46" s="87"/>
      <c r="W46" s="87"/>
      <c r="X46" s="87"/>
      <c r="Y46" s="87"/>
      <c r="Z46" s="87"/>
      <c r="AA46" s="87"/>
      <c r="AB46" s="87"/>
      <c r="AC46" s="87"/>
      <c r="AD46" s="48"/>
      <c r="AE46" s="51"/>
      <c r="AF46" s="54"/>
    </row>
    <row r="47" spans="1:35" x14ac:dyDescent="0.2">
      <c r="A47" s="89"/>
      <c r="B47" s="90"/>
      <c r="C47" s="90"/>
      <c r="D47" s="90"/>
      <c r="E47" s="90"/>
      <c r="F47" s="90"/>
      <c r="G47" s="90" t="s">
        <v>19</v>
      </c>
      <c r="H47" s="90"/>
      <c r="I47" s="90"/>
      <c r="J47" s="90"/>
      <c r="K47" s="90"/>
      <c r="L47" s="90" t="s">
        <v>19</v>
      </c>
      <c r="M47" s="90"/>
      <c r="N47" s="90"/>
      <c r="O47" s="90"/>
      <c r="P47" s="90"/>
      <c r="Q47" s="90"/>
      <c r="R47" s="90"/>
      <c r="S47" s="90"/>
      <c r="T47" s="90"/>
      <c r="U47" s="90"/>
      <c r="V47" s="90"/>
      <c r="W47" s="90"/>
      <c r="X47" s="90"/>
      <c r="Y47" s="90"/>
      <c r="Z47" s="90"/>
      <c r="AA47" s="90"/>
      <c r="AB47" s="90"/>
      <c r="AC47" s="90"/>
      <c r="AD47" s="128"/>
      <c r="AE47" s="51"/>
      <c r="AF47" s="54" t="s">
        <v>19</v>
      </c>
    </row>
    <row r="48" spans="1:35" x14ac:dyDescent="0.2">
      <c r="A48" s="46"/>
      <c r="B48" s="87"/>
      <c r="C48" s="87"/>
      <c r="D48" s="87"/>
      <c r="E48" s="87"/>
      <c r="F48" s="87"/>
      <c r="G48" s="87"/>
      <c r="H48" s="87"/>
      <c r="I48" s="87"/>
      <c r="J48" s="87"/>
      <c r="K48" s="87"/>
      <c r="L48" s="87"/>
      <c r="M48" s="87"/>
      <c r="N48" s="87"/>
      <c r="O48" s="87"/>
      <c r="P48" s="87"/>
      <c r="Q48" s="87"/>
      <c r="R48" s="87"/>
      <c r="S48" s="87"/>
      <c r="T48" s="87"/>
      <c r="U48" s="87"/>
      <c r="V48" s="87"/>
      <c r="W48" s="87"/>
      <c r="X48" s="87"/>
      <c r="Y48" s="87"/>
      <c r="Z48" s="87"/>
      <c r="AA48" s="87"/>
      <c r="AB48" s="87"/>
      <c r="AC48" s="87"/>
      <c r="AD48" s="48"/>
      <c r="AE48" s="134"/>
      <c r="AF48" s="54"/>
    </row>
    <row r="49" spans="1:39" x14ac:dyDescent="0.2">
      <c r="A49" s="46"/>
      <c r="B49" s="87"/>
      <c r="C49" s="87"/>
      <c r="D49" s="87"/>
      <c r="E49" s="87"/>
      <c r="F49" s="87"/>
      <c r="G49" s="87"/>
      <c r="H49" s="87"/>
      <c r="I49" s="87"/>
      <c r="J49" s="87"/>
      <c r="K49" s="87"/>
      <c r="L49" s="87"/>
      <c r="M49" s="87"/>
      <c r="N49" s="87"/>
      <c r="O49" s="87"/>
      <c r="P49" s="87"/>
      <c r="Q49" s="87"/>
      <c r="R49" s="87"/>
      <c r="S49" s="87"/>
      <c r="T49" s="87"/>
      <c r="U49" s="87"/>
      <c r="V49" s="87"/>
      <c r="W49" s="87"/>
      <c r="X49" s="87"/>
      <c r="Y49" s="87"/>
      <c r="Z49" s="87"/>
      <c r="AA49" s="87"/>
      <c r="AB49" s="87"/>
      <c r="AC49" s="87"/>
      <c r="AD49" s="48"/>
      <c r="AE49" s="134"/>
      <c r="AF49" s="54" t="s">
        <v>19</v>
      </c>
    </row>
    <row r="50" spans="1:39" x14ac:dyDescent="0.2">
      <c r="A50" s="46"/>
      <c r="B50" s="87"/>
      <c r="C50" s="87"/>
      <c r="D50" s="87"/>
      <c r="E50" s="87"/>
      <c r="F50" s="87"/>
      <c r="G50" s="87" t="s">
        <v>19</v>
      </c>
      <c r="H50" s="87"/>
      <c r="I50" s="87"/>
      <c r="J50" s="87"/>
      <c r="K50" s="87"/>
      <c r="L50" s="87"/>
      <c r="M50" s="87"/>
      <c r="N50" s="87"/>
      <c r="O50" s="87"/>
      <c r="P50" s="87"/>
      <c r="Q50" s="87"/>
      <c r="R50" s="87"/>
      <c r="S50" s="87"/>
      <c r="T50" s="87" t="s">
        <v>19</v>
      </c>
      <c r="U50" s="87"/>
      <c r="V50" s="87"/>
      <c r="W50" s="87"/>
      <c r="X50" s="87"/>
      <c r="Y50" s="87"/>
      <c r="Z50" s="87"/>
      <c r="AA50" s="87"/>
      <c r="AB50" s="87"/>
      <c r="AC50" s="87"/>
      <c r="AD50" s="48"/>
      <c r="AE50" s="134"/>
      <c r="AF50" s="54"/>
    </row>
    <row r="51" spans="1:39" ht="13.5" thickBot="1" x14ac:dyDescent="0.25">
      <c r="A51" s="94"/>
      <c r="B51" s="95"/>
      <c r="C51" s="95"/>
      <c r="D51" s="95"/>
      <c r="E51" s="95"/>
      <c r="F51" s="95"/>
      <c r="G51" s="95"/>
      <c r="H51" s="95"/>
      <c r="I51" s="95"/>
      <c r="J51" s="95"/>
      <c r="K51" s="95"/>
      <c r="L51" s="95" t="s">
        <v>19</v>
      </c>
      <c r="M51" s="95"/>
      <c r="N51" s="95"/>
      <c r="O51" s="95"/>
      <c r="P51" s="95"/>
      <c r="Q51" s="95" t="s">
        <v>19</v>
      </c>
      <c r="R51" s="95"/>
      <c r="S51" s="95"/>
      <c r="T51" s="95" t="s">
        <v>19</v>
      </c>
      <c r="U51" s="95" t="s">
        <v>19</v>
      </c>
      <c r="V51" s="95" t="s">
        <v>19</v>
      </c>
      <c r="W51" s="95"/>
      <c r="X51" s="95" t="s">
        <v>19</v>
      </c>
      <c r="Y51" s="95" t="s">
        <v>19</v>
      </c>
      <c r="Z51" s="95" t="s">
        <v>19</v>
      </c>
      <c r="AA51" s="95"/>
      <c r="AB51" s="95"/>
      <c r="AC51" s="95"/>
      <c r="AD51" s="135"/>
      <c r="AE51" s="136" t="s">
        <v>19</v>
      </c>
      <c r="AF51" s="52"/>
      <c r="AG51" s="12" t="s">
        <v>19</v>
      </c>
    </row>
    <row r="52" spans="1:39" x14ac:dyDescent="0.2">
      <c r="J52" s="2" t="s">
        <v>19</v>
      </c>
      <c r="M52" s="2" t="s">
        <v>19</v>
      </c>
      <c r="P52" s="2" t="s">
        <v>19</v>
      </c>
      <c r="Q52" s="2" t="s">
        <v>19</v>
      </c>
      <c r="R52" s="2" t="s">
        <v>19</v>
      </c>
      <c r="S52" s="2" t="s">
        <v>19</v>
      </c>
      <c r="T52" s="2" t="s">
        <v>19</v>
      </c>
      <c r="W52" s="2" t="s">
        <v>19</v>
      </c>
      <c r="X52" s="2" t="s">
        <v>19</v>
      </c>
      <c r="Z52" s="2" t="s">
        <v>19</v>
      </c>
      <c r="AB52" s="2" t="s">
        <v>19</v>
      </c>
      <c r="AD52" s="7" t="s">
        <v>19</v>
      </c>
      <c r="AH52" s="12" t="s">
        <v>19</v>
      </c>
    </row>
    <row r="53" spans="1:39" x14ac:dyDescent="0.2">
      <c r="G53" s="2" t="s">
        <v>19</v>
      </c>
      <c r="M53" s="2" t="s">
        <v>19</v>
      </c>
      <c r="Q53" s="2" t="s">
        <v>19</v>
      </c>
      <c r="S53" s="2" t="s">
        <v>19</v>
      </c>
      <c r="V53" s="2" t="s">
        <v>19</v>
      </c>
      <c r="W53" s="2" t="s">
        <v>19</v>
      </c>
      <c r="Y53" s="2" t="s">
        <v>19</v>
      </c>
      <c r="AB53" s="2" t="s">
        <v>19</v>
      </c>
      <c r="AD53" s="7" t="s">
        <v>19</v>
      </c>
      <c r="AE53" s="1" t="s">
        <v>19</v>
      </c>
    </row>
    <row r="54" spans="1:39" x14ac:dyDescent="0.2">
      <c r="B54" s="2" t="s">
        <v>19</v>
      </c>
      <c r="C54" s="2" t="s">
        <v>19</v>
      </c>
      <c r="J54" s="2" t="s">
        <v>19</v>
      </c>
      <c r="O54" s="2" t="s">
        <v>19</v>
      </c>
      <c r="P54" s="2" t="s">
        <v>19</v>
      </c>
      <c r="Q54" s="2" t="s">
        <v>19</v>
      </c>
      <c r="S54" s="2" t="s">
        <v>19</v>
      </c>
      <c r="T54" s="2" t="s">
        <v>19</v>
      </c>
      <c r="U54" s="2" t="s">
        <v>19</v>
      </c>
      <c r="V54" s="2" t="s">
        <v>19</v>
      </c>
      <c r="X54" s="2" t="s">
        <v>19</v>
      </c>
      <c r="Z54" s="2" t="s">
        <v>19</v>
      </c>
      <c r="AF54" s="10" t="s">
        <v>19</v>
      </c>
      <c r="AG54" s="12" t="s">
        <v>19</v>
      </c>
    </row>
    <row r="55" spans="1:39" x14ac:dyDescent="0.2">
      <c r="B55" s="2" t="s">
        <v>19</v>
      </c>
      <c r="E55" s="2" t="s">
        <v>19</v>
      </c>
      <c r="K55" s="2" t="s">
        <v>19</v>
      </c>
      <c r="L55" s="2" t="s">
        <v>19</v>
      </c>
      <c r="M55" s="2" t="s">
        <v>19</v>
      </c>
      <c r="P55" s="2" t="s">
        <v>19</v>
      </c>
      <c r="Q55" s="2" t="s">
        <v>19</v>
      </c>
      <c r="S55" s="2" t="s">
        <v>19</v>
      </c>
      <c r="W55" s="2" t="s">
        <v>19</v>
      </c>
      <c r="Z55" s="2" t="s">
        <v>19</v>
      </c>
      <c r="AB55" s="2" t="s">
        <v>19</v>
      </c>
      <c r="AG55" s="12" t="s">
        <v>19</v>
      </c>
      <c r="AH55" t="s">
        <v>19</v>
      </c>
      <c r="AI55" s="12" t="s">
        <v>19</v>
      </c>
    </row>
    <row r="56" spans="1:39" x14ac:dyDescent="0.2">
      <c r="H56" s="2" t="s">
        <v>19</v>
      </c>
      <c r="N56" s="2" t="s">
        <v>19</v>
      </c>
      <c r="S56" s="2" t="s">
        <v>19</v>
      </c>
      <c r="W56" s="2" t="s">
        <v>19</v>
      </c>
    </row>
    <row r="57" spans="1:39" x14ac:dyDescent="0.2">
      <c r="Q57" s="2" t="s">
        <v>19</v>
      </c>
      <c r="R57" s="2" t="s">
        <v>19</v>
      </c>
      <c r="Z57" s="2" t="s">
        <v>19</v>
      </c>
      <c r="AB57" s="2" t="s">
        <v>19</v>
      </c>
      <c r="AC57" s="2" t="s">
        <v>19</v>
      </c>
      <c r="AH57" s="12" t="s">
        <v>19</v>
      </c>
      <c r="AM57" s="12" t="s">
        <v>19</v>
      </c>
    </row>
    <row r="58" spans="1:39" x14ac:dyDescent="0.2">
      <c r="S58" s="2" t="s">
        <v>19</v>
      </c>
      <c r="X58" s="2" t="s">
        <v>19</v>
      </c>
      <c r="AE58" s="86" t="s">
        <v>19</v>
      </c>
      <c r="AF58" s="10" t="s">
        <v>19</v>
      </c>
      <c r="AG58" s="12" t="s">
        <v>19</v>
      </c>
      <c r="AI58" s="12" t="s">
        <v>19</v>
      </c>
    </row>
    <row r="59" spans="1:39" x14ac:dyDescent="0.2">
      <c r="E59" s="2" t="s">
        <v>19</v>
      </c>
      <c r="Y59" s="2" t="s">
        <v>19</v>
      </c>
    </row>
    <row r="60" spans="1:39" x14ac:dyDescent="0.2">
      <c r="AE60" s="86" t="s">
        <v>19</v>
      </c>
      <c r="AG60" s="12" t="s">
        <v>19</v>
      </c>
    </row>
    <row r="62" spans="1:39" x14ac:dyDescent="0.2">
      <c r="AC62" s="2" t="s">
        <v>19</v>
      </c>
    </row>
    <row r="63" spans="1:39" x14ac:dyDescent="0.2">
      <c r="D63" s="7"/>
      <c r="S63" s="2" t="s">
        <v>19</v>
      </c>
      <c r="AF63" s="10" t="s">
        <v>19</v>
      </c>
    </row>
    <row r="64" spans="1:39" x14ac:dyDescent="0.2">
      <c r="AE64" s="86" t="s">
        <v>19</v>
      </c>
    </row>
    <row r="65" spans="31:33" x14ac:dyDescent="0.2">
      <c r="AG65" s="12" t="s">
        <v>19</v>
      </c>
    </row>
    <row r="66" spans="31:33" x14ac:dyDescent="0.2">
      <c r="AE66" s="86" t="s">
        <v>19</v>
      </c>
    </row>
  </sheetData>
  <sortState ref="A5:AI49">
    <sortCondition ref="A5:A49"/>
  </sortState>
  <mergeCells count="34">
    <mergeCell ref="A1:AE1"/>
    <mergeCell ref="X3:X4"/>
    <mergeCell ref="AB3:AB4"/>
    <mergeCell ref="Y3:Y4"/>
    <mergeCell ref="I3:I4"/>
    <mergeCell ref="H3:H4"/>
    <mergeCell ref="P3:P4"/>
    <mergeCell ref="K3:K4"/>
    <mergeCell ref="L3:L4"/>
    <mergeCell ref="Z3:Z4"/>
    <mergeCell ref="U3:U4"/>
    <mergeCell ref="O3:O4"/>
    <mergeCell ref="T3:T4"/>
    <mergeCell ref="Q3:Q4"/>
    <mergeCell ref="A2:A4"/>
    <mergeCell ref="B3:B4"/>
    <mergeCell ref="AF39:AF40"/>
    <mergeCell ref="S3:S4"/>
    <mergeCell ref="T42:X42"/>
    <mergeCell ref="R3:R4"/>
    <mergeCell ref="T43:X43"/>
    <mergeCell ref="V3:V4"/>
    <mergeCell ref="AC3:AC4"/>
    <mergeCell ref="C3:C4"/>
    <mergeCell ref="D3:D4"/>
    <mergeCell ref="B2:AE2"/>
    <mergeCell ref="W3:W4"/>
    <mergeCell ref="E3:E4"/>
    <mergeCell ref="F3:F4"/>
    <mergeCell ref="G3:G4"/>
    <mergeCell ref="J3:J4"/>
    <mergeCell ref="M3:M4"/>
    <mergeCell ref="N3:N4"/>
    <mergeCell ref="AA3:AA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55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3"/>
  <sheetViews>
    <sheetView view="pageLayout" zoomScaleNormal="100" workbookViewId="0"/>
  </sheetViews>
  <sheetFormatPr defaultRowHeight="12.75" x14ac:dyDescent="0.2"/>
  <cols>
    <col min="1" max="1" width="30.28515625" customWidth="1"/>
    <col min="2" max="2" width="11.28515625" style="41" customWidth="1"/>
    <col min="3" max="3" width="9.5703125" style="42" customWidth="1"/>
    <col min="4" max="4" width="18.140625" style="41" customWidth="1"/>
    <col min="5" max="5" width="14" style="41" customWidth="1"/>
    <col min="6" max="6" width="10.140625" style="41" bestFit="1" customWidth="1"/>
    <col min="7" max="7" width="16.140625" bestFit="1" customWidth="1"/>
    <col min="8" max="8" width="11.140625" customWidth="1"/>
    <col min="9" max="9" width="54.85546875" customWidth="1"/>
    <col min="10" max="10" width="9.140625" customWidth="1"/>
    <col min="255" max="255" width="30.28515625" customWidth="1"/>
    <col min="256" max="258" width="9.5703125" customWidth="1"/>
    <col min="259" max="259" width="9.85546875" customWidth="1"/>
    <col min="260" max="260" width="9.5703125" customWidth="1"/>
    <col min="261" max="261" width="11" customWidth="1"/>
    <col min="262" max="262" width="11.140625" customWidth="1"/>
    <col min="263" max="263" width="11" customWidth="1"/>
    <col min="264" max="264" width="9.7109375" customWidth="1"/>
    <col min="265" max="265" width="54.85546875" customWidth="1"/>
    <col min="511" max="511" width="30.28515625" customWidth="1"/>
    <col min="512" max="514" width="9.5703125" customWidth="1"/>
    <col min="515" max="515" width="9.85546875" customWidth="1"/>
    <col min="516" max="516" width="9.5703125" customWidth="1"/>
    <col min="517" max="517" width="11" customWidth="1"/>
    <col min="518" max="518" width="11.140625" customWidth="1"/>
    <col min="519" max="519" width="11" customWidth="1"/>
    <col min="520" max="520" width="9.7109375" customWidth="1"/>
    <col min="521" max="521" width="54.85546875" customWidth="1"/>
    <col min="767" max="767" width="30.28515625" customWidth="1"/>
    <col min="768" max="770" width="9.5703125" customWidth="1"/>
    <col min="771" max="771" width="9.85546875" customWidth="1"/>
    <col min="772" max="772" width="9.5703125" customWidth="1"/>
    <col min="773" max="773" width="11" customWidth="1"/>
    <col min="774" max="774" width="11.140625" customWidth="1"/>
    <col min="775" max="775" width="11" customWidth="1"/>
    <col min="776" max="776" width="9.7109375" customWidth="1"/>
    <col min="777" max="777" width="54.85546875" customWidth="1"/>
    <col min="1023" max="1023" width="30.28515625" customWidth="1"/>
    <col min="1024" max="1026" width="9.5703125" customWidth="1"/>
    <col min="1027" max="1027" width="9.85546875" customWidth="1"/>
    <col min="1028" max="1028" width="9.5703125" customWidth="1"/>
    <col min="1029" max="1029" width="11" customWidth="1"/>
    <col min="1030" max="1030" width="11.140625" customWidth="1"/>
    <col min="1031" max="1031" width="11" customWidth="1"/>
    <col min="1032" max="1032" width="9.7109375" customWidth="1"/>
    <col min="1033" max="1033" width="54.85546875" customWidth="1"/>
    <col min="1279" max="1279" width="30.28515625" customWidth="1"/>
    <col min="1280" max="1282" width="9.5703125" customWidth="1"/>
    <col min="1283" max="1283" width="9.85546875" customWidth="1"/>
    <col min="1284" max="1284" width="9.5703125" customWidth="1"/>
    <col min="1285" max="1285" width="11" customWidth="1"/>
    <col min="1286" max="1286" width="11.140625" customWidth="1"/>
    <col min="1287" max="1287" width="11" customWidth="1"/>
    <col min="1288" max="1288" width="9.7109375" customWidth="1"/>
    <col min="1289" max="1289" width="54.85546875" customWidth="1"/>
    <col min="1535" max="1535" width="30.28515625" customWidth="1"/>
    <col min="1536" max="1538" width="9.5703125" customWidth="1"/>
    <col min="1539" max="1539" width="9.85546875" customWidth="1"/>
    <col min="1540" max="1540" width="9.5703125" customWidth="1"/>
    <col min="1541" max="1541" width="11" customWidth="1"/>
    <col min="1542" max="1542" width="11.140625" customWidth="1"/>
    <col min="1543" max="1543" width="11" customWidth="1"/>
    <col min="1544" max="1544" width="9.7109375" customWidth="1"/>
    <col min="1545" max="1545" width="54.85546875" customWidth="1"/>
    <col min="1791" max="1791" width="30.28515625" customWidth="1"/>
    <col min="1792" max="1794" width="9.5703125" customWidth="1"/>
    <col min="1795" max="1795" width="9.85546875" customWidth="1"/>
    <col min="1796" max="1796" width="9.5703125" customWidth="1"/>
    <col min="1797" max="1797" width="11" customWidth="1"/>
    <col min="1798" max="1798" width="11.140625" customWidth="1"/>
    <col min="1799" max="1799" width="11" customWidth="1"/>
    <col min="1800" max="1800" width="9.7109375" customWidth="1"/>
    <col min="1801" max="1801" width="54.85546875" customWidth="1"/>
    <col min="2047" max="2047" width="30.28515625" customWidth="1"/>
    <col min="2048" max="2050" width="9.5703125" customWidth="1"/>
    <col min="2051" max="2051" width="9.85546875" customWidth="1"/>
    <col min="2052" max="2052" width="9.5703125" customWidth="1"/>
    <col min="2053" max="2053" width="11" customWidth="1"/>
    <col min="2054" max="2054" width="11.140625" customWidth="1"/>
    <col min="2055" max="2055" width="11" customWidth="1"/>
    <col min="2056" max="2056" width="9.7109375" customWidth="1"/>
    <col min="2057" max="2057" width="54.85546875" customWidth="1"/>
    <col min="2303" max="2303" width="30.28515625" customWidth="1"/>
    <col min="2304" max="2306" width="9.5703125" customWidth="1"/>
    <col min="2307" max="2307" width="9.85546875" customWidth="1"/>
    <col min="2308" max="2308" width="9.5703125" customWidth="1"/>
    <col min="2309" max="2309" width="11" customWidth="1"/>
    <col min="2310" max="2310" width="11.140625" customWidth="1"/>
    <col min="2311" max="2311" width="11" customWidth="1"/>
    <col min="2312" max="2312" width="9.7109375" customWidth="1"/>
    <col min="2313" max="2313" width="54.85546875" customWidth="1"/>
    <col min="2559" max="2559" width="30.28515625" customWidth="1"/>
    <col min="2560" max="2562" width="9.5703125" customWidth="1"/>
    <col min="2563" max="2563" width="9.85546875" customWidth="1"/>
    <col min="2564" max="2564" width="9.5703125" customWidth="1"/>
    <col min="2565" max="2565" width="11" customWidth="1"/>
    <col min="2566" max="2566" width="11.140625" customWidth="1"/>
    <col min="2567" max="2567" width="11" customWidth="1"/>
    <col min="2568" max="2568" width="9.7109375" customWidth="1"/>
    <col min="2569" max="2569" width="54.85546875" customWidth="1"/>
    <col min="2815" max="2815" width="30.28515625" customWidth="1"/>
    <col min="2816" max="2818" width="9.5703125" customWidth="1"/>
    <col min="2819" max="2819" width="9.85546875" customWidth="1"/>
    <col min="2820" max="2820" width="9.5703125" customWidth="1"/>
    <col min="2821" max="2821" width="11" customWidth="1"/>
    <col min="2822" max="2822" width="11.140625" customWidth="1"/>
    <col min="2823" max="2823" width="11" customWidth="1"/>
    <col min="2824" max="2824" width="9.7109375" customWidth="1"/>
    <col min="2825" max="2825" width="54.85546875" customWidth="1"/>
    <col min="3071" max="3071" width="30.28515625" customWidth="1"/>
    <col min="3072" max="3074" width="9.5703125" customWidth="1"/>
    <col min="3075" max="3075" width="9.85546875" customWidth="1"/>
    <col min="3076" max="3076" width="9.5703125" customWidth="1"/>
    <col min="3077" max="3077" width="11" customWidth="1"/>
    <col min="3078" max="3078" width="11.140625" customWidth="1"/>
    <col min="3079" max="3079" width="11" customWidth="1"/>
    <col min="3080" max="3080" width="9.7109375" customWidth="1"/>
    <col min="3081" max="3081" width="54.85546875" customWidth="1"/>
    <col min="3327" max="3327" width="30.28515625" customWidth="1"/>
    <col min="3328" max="3330" width="9.5703125" customWidth="1"/>
    <col min="3331" max="3331" width="9.85546875" customWidth="1"/>
    <col min="3332" max="3332" width="9.5703125" customWidth="1"/>
    <col min="3333" max="3333" width="11" customWidth="1"/>
    <col min="3334" max="3334" width="11.140625" customWidth="1"/>
    <col min="3335" max="3335" width="11" customWidth="1"/>
    <col min="3336" max="3336" width="9.7109375" customWidth="1"/>
    <col min="3337" max="3337" width="54.85546875" customWidth="1"/>
    <col min="3583" max="3583" width="30.28515625" customWidth="1"/>
    <col min="3584" max="3586" width="9.5703125" customWidth="1"/>
    <col min="3587" max="3587" width="9.85546875" customWidth="1"/>
    <col min="3588" max="3588" width="9.5703125" customWidth="1"/>
    <col min="3589" max="3589" width="11" customWidth="1"/>
    <col min="3590" max="3590" width="11.140625" customWidth="1"/>
    <col min="3591" max="3591" width="11" customWidth="1"/>
    <col min="3592" max="3592" width="9.7109375" customWidth="1"/>
    <col min="3593" max="3593" width="54.85546875" customWidth="1"/>
    <col min="3839" max="3839" width="30.28515625" customWidth="1"/>
    <col min="3840" max="3842" width="9.5703125" customWidth="1"/>
    <col min="3843" max="3843" width="9.85546875" customWidth="1"/>
    <col min="3844" max="3844" width="9.5703125" customWidth="1"/>
    <col min="3845" max="3845" width="11" customWidth="1"/>
    <col min="3846" max="3846" width="11.140625" customWidth="1"/>
    <col min="3847" max="3847" width="11" customWidth="1"/>
    <col min="3848" max="3848" width="9.7109375" customWidth="1"/>
    <col min="3849" max="3849" width="54.85546875" customWidth="1"/>
    <col min="4095" max="4095" width="30.28515625" customWidth="1"/>
    <col min="4096" max="4098" width="9.5703125" customWidth="1"/>
    <col min="4099" max="4099" width="9.85546875" customWidth="1"/>
    <col min="4100" max="4100" width="9.5703125" customWidth="1"/>
    <col min="4101" max="4101" width="11" customWidth="1"/>
    <col min="4102" max="4102" width="11.140625" customWidth="1"/>
    <col min="4103" max="4103" width="11" customWidth="1"/>
    <col min="4104" max="4104" width="9.7109375" customWidth="1"/>
    <col min="4105" max="4105" width="54.85546875" customWidth="1"/>
    <col min="4351" max="4351" width="30.28515625" customWidth="1"/>
    <col min="4352" max="4354" width="9.5703125" customWidth="1"/>
    <col min="4355" max="4355" width="9.85546875" customWidth="1"/>
    <col min="4356" max="4356" width="9.5703125" customWidth="1"/>
    <col min="4357" max="4357" width="11" customWidth="1"/>
    <col min="4358" max="4358" width="11.140625" customWidth="1"/>
    <col min="4359" max="4359" width="11" customWidth="1"/>
    <col min="4360" max="4360" width="9.7109375" customWidth="1"/>
    <col min="4361" max="4361" width="54.85546875" customWidth="1"/>
    <col min="4607" max="4607" width="30.28515625" customWidth="1"/>
    <col min="4608" max="4610" width="9.5703125" customWidth="1"/>
    <col min="4611" max="4611" width="9.85546875" customWidth="1"/>
    <col min="4612" max="4612" width="9.5703125" customWidth="1"/>
    <col min="4613" max="4613" width="11" customWidth="1"/>
    <col min="4614" max="4614" width="11.140625" customWidth="1"/>
    <col min="4615" max="4615" width="11" customWidth="1"/>
    <col min="4616" max="4616" width="9.7109375" customWidth="1"/>
    <col min="4617" max="4617" width="54.85546875" customWidth="1"/>
    <col min="4863" max="4863" width="30.28515625" customWidth="1"/>
    <col min="4864" max="4866" width="9.5703125" customWidth="1"/>
    <col min="4867" max="4867" width="9.85546875" customWidth="1"/>
    <col min="4868" max="4868" width="9.5703125" customWidth="1"/>
    <col min="4869" max="4869" width="11" customWidth="1"/>
    <col min="4870" max="4870" width="11.140625" customWidth="1"/>
    <col min="4871" max="4871" width="11" customWidth="1"/>
    <col min="4872" max="4872" width="9.7109375" customWidth="1"/>
    <col min="4873" max="4873" width="54.85546875" customWidth="1"/>
    <col min="5119" max="5119" width="30.28515625" customWidth="1"/>
    <col min="5120" max="5122" width="9.5703125" customWidth="1"/>
    <col min="5123" max="5123" width="9.85546875" customWidth="1"/>
    <col min="5124" max="5124" width="9.5703125" customWidth="1"/>
    <col min="5125" max="5125" width="11" customWidth="1"/>
    <col min="5126" max="5126" width="11.140625" customWidth="1"/>
    <col min="5127" max="5127" width="11" customWidth="1"/>
    <col min="5128" max="5128" width="9.7109375" customWidth="1"/>
    <col min="5129" max="5129" width="54.85546875" customWidth="1"/>
    <col min="5375" max="5375" width="30.28515625" customWidth="1"/>
    <col min="5376" max="5378" width="9.5703125" customWidth="1"/>
    <col min="5379" max="5379" width="9.85546875" customWidth="1"/>
    <col min="5380" max="5380" width="9.5703125" customWidth="1"/>
    <col min="5381" max="5381" width="11" customWidth="1"/>
    <col min="5382" max="5382" width="11.140625" customWidth="1"/>
    <col min="5383" max="5383" width="11" customWidth="1"/>
    <col min="5384" max="5384" width="9.7109375" customWidth="1"/>
    <col min="5385" max="5385" width="54.85546875" customWidth="1"/>
    <col min="5631" max="5631" width="30.28515625" customWidth="1"/>
    <col min="5632" max="5634" width="9.5703125" customWidth="1"/>
    <col min="5635" max="5635" width="9.85546875" customWidth="1"/>
    <col min="5636" max="5636" width="9.5703125" customWidth="1"/>
    <col min="5637" max="5637" width="11" customWidth="1"/>
    <col min="5638" max="5638" width="11.140625" customWidth="1"/>
    <col min="5639" max="5639" width="11" customWidth="1"/>
    <col min="5640" max="5640" width="9.7109375" customWidth="1"/>
    <col min="5641" max="5641" width="54.85546875" customWidth="1"/>
    <col min="5887" max="5887" width="30.28515625" customWidth="1"/>
    <col min="5888" max="5890" width="9.5703125" customWidth="1"/>
    <col min="5891" max="5891" width="9.85546875" customWidth="1"/>
    <col min="5892" max="5892" width="9.5703125" customWidth="1"/>
    <col min="5893" max="5893" width="11" customWidth="1"/>
    <col min="5894" max="5894" width="11.140625" customWidth="1"/>
    <col min="5895" max="5895" width="11" customWidth="1"/>
    <col min="5896" max="5896" width="9.7109375" customWidth="1"/>
    <col min="5897" max="5897" width="54.85546875" customWidth="1"/>
    <col min="6143" max="6143" width="30.28515625" customWidth="1"/>
    <col min="6144" max="6146" width="9.5703125" customWidth="1"/>
    <col min="6147" max="6147" width="9.85546875" customWidth="1"/>
    <col min="6148" max="6148" width="9.5703125" customWidth="1"/>
    <col min="6149" max="6149" width="11" customWidth="1"/>
    <col min="6150" max="6150" width="11.140625" customWidth="1"/>
    <col min="6151" max="6151" width="11" customWidth="1"/>
    <col min="6152" max="6152" width="9.7109375" customWidth="1"/>
    <col min="6153" max="6153" width="54.85546875" customWidth="1"/>
    <col min="6399" max="6399" width="30.28515625" customWidth="1"/>
    <col min="6400" max="6402" width="9.5703125" customWidth="1"/>
    <col min="6403" max="6403" width="9.85546875" customWidth="1"/>
    <col min="6404" max="6404" width="9.5703125" customWidth="1"/>
    <col min="6405" max="6405" width="11" customWidth="1"/>
    <col min="6406" max="6406" width="11.140625" customWidth="1"/>
    <col min="6407" max="6407" width="11" customWidth="1"/>
    <col min="6408" max="6408" width="9.7109375" customWidth="1"/>
    <col min="6409" max="6409" width="54.85546875" customWidth="1"/>
    <col min="6655" max="6655" width="30.28515625" customWidth="1"/>
    <col min="6656" max="6658" width="9.5703125" customWidth="1"/>
    <col min="6659" max="6659" width="9.85546875" customWidth="1"/>
    <col min="6660" max="6660" width="9.5703125" customWidth="1"/>
    <col min="6661" max="6661" width="11" customWidth="1"/>
    <col min="6662" max="6662" width="11.140625" customWidth="1"/>
    <col min="6663" max="6663" width="11" customWidth="1"/>
    <col min="6664" max="6664" width="9.7109375" customWidth="1"/>
    <col min="6665" max="6665" width="54.85546875" customWidth="1"/>
    <col min="6911" max="6911" width="30.28515625" customWidth="1"/>
    <col min="6912" max="6914" width="9.5703125" customWidth="1"/>
    <col min="6915" max="6915" width="9.85546875" customWidth="1"/>
    <col min="6916" max="6916" width="9.5703125" customWidth="1"/>
    <col min="6917" max="6917" width="11" customWidth="1"/>
    <col min="6918" max="6918" width="11.140625" customWidth="1"/>
    <col min="6919" max="6919" width="11" customWidth="1"/>
    <col min="6920" max="6920" width="9.7109375" customWidth="1"/>
    <col min="6921" max="6921" width="54.85546875" customWidth="1"/>
    <col min="7167" max="7167" width="30.28515625" customWidth="1"/>
    <col min="7168" max="7170" width="9.5703125" customWidth="1"/>
    <col min="7171" max="7171" width="9.85546875" customWidth="1"/>
    <col min="7172" max="7172" width="9.5703125" customWidth="1"/>
    <col min="7173" max="7173" width="11" customWidth="1"/>
    <col min="7174" max="7174" width="11.140625" customWidth="1"/>
    <col min="7175" max="7175" width="11" customWidth="1"/>
    <col min="7176" max="7176" width="9.7109375" customWidth="1"/>
    <col min="7177" max="7177" width="54.85546875" customWidth="1"/>
    <col min="7423" max="7423" width="30.28515625" customWidth="1"/>
    <col min="7424" max="7426" width="9.5703125" customWidth="1"/>
    <col min="7427" max="7427" width="9.85546875" customWidth="1"/>
    <col min="7428" max="7428" width="9.5703125" customWidth="1"/>
    <col min="7429" max="7429" width="11" customWidth="1"/>
    <col min="7430" max="7430" width="11.140625" customWidth="1"/>
    <col min="7431" max="7431" width="11" customWidth="1"/>
    <col min="7432" max="7432" width="9.7109375" customWidth="1"/>
    <col min="7433" max="7433" width="54.85546875" customWidth="1"/>
    <col min="7679" max="7679" width="30.28515625" customWidth="1"/>
    <col min="7680" max="7682" width="9.5703125" customWidth="1"/>
    <col min="7683" max="7683" width="9.85546875" customWidth="1"/>
    <col min="7684" max="7684" width="9.5703125" customWidth="1"/>
    <col min="7685" max="7685" width="11" customWidth="1"/>
    <col min="7686" max="7686" width="11.140625" customWidth="1"/>
    <col min="7687" max="7687" width="11" customWidth="1"/>
    <col min="7688" max="7688" width="9.7109375" customWidth="1"/>
    <col min="7689" max="7689" width="54.85546875" customWidth="1"/>
    <col min="7935" max="7935" width="30.28515625" customWidth="1"/>
    <col min="7936" max="7938" width="9.5703125" customWidth="1"/>
    <col min="7939" max="7939" width="9.85546875" customWidth="1"/>
    <col min="7940" max="7940" width="9.5703125" customWidth="1"/>
    <col min="7941" max="7941" width="11" customWidth="1"/>
    <col min="7942" max="7942" width="11.140625" customWidth="1"/>
    <col min="7943" max="7943" width="11" customWidth="1"/>
    <col min="7944" max="7944" width="9.7109375" customWidth="1"/>
    <col min="7945" max="7945" width="54.85546875" customWidth="1"/>
    <col min="8191" max="8191" width="30.28515625" customWidth="1"/>
    <col min="8192" max="8194" width="9.5703125" customWidth="1"/>
    <col min="8195" max="8195" width="9.85546875" customWidth="1"/>
    <col min="8196" max="8196" width="9.5703125" customWidth="1"/>
    <col min="8197" max="8197" width="11" customWidth="1"/>
    <col min="8198" max="8198" width="11.140625" customWidth="1"/>
    <col min="8199" max="8199" width="11" customWidth="1"/>
    <col min="8200" max="8200" width="9.7109375" customWidth="1"/>
    <col min="8201" max="8201" width="54.85546875" customWidth="1"/>
    <col min="8447" max="8447" width="30.28515625" customWidth="1"/>
    <col min="8448" max="8450" width="9.5703125" customWidth="1"/>
    <col min="8451" max="8451" width="9.85546875" customWidth="1"/>
    <col min="8452" max="8452" width="9.5703125" customWidth="1"/>
    <col min="8453" max="8453" width="11" customWidth="1"/>
    <col min="8454" max="8454" width="11.140625" customWidth="1"/>
    <col min="8455" max="8455" width="11" customWidth="1"/>
    <col min="8456" max="8456" width="9.7109375" customWidth="1"/>
    <col min="8457" max="8457" width="54.85546875" customWidth="1"/>
    <col min="8703" max="8703" width="30.28515625" customWidth="1"/>
    <col min="8704" max="8706" width="9.5703125" customWidth="1"/>
    <col min="8707" max="8707" width="9.85546875" customWidth="1"/>
    <col min="8708" max="8708" width="9.5703125" customWidth="1"/>
    <col min="8709" max="8709" width="11" customWidth="1"/>
    <col min="8710" max="8710" width="11.140625" customWidth="1"/>
    <col min="8711" max="8711" width="11" customWidth="1"/>
    <col min="8712" max="8712" width="9.7109375" customWidth="1"/>
    <col min="8713" max="8713" width="54.85546875" customWidth="1"/>
    <col min="8959" max="8959" width="30.28515625" customWidth="1"/>
    <col min="8960" max="8962" width="9.5703125" customWidth="1"/>
    <col min="8963" max="8963" width="9.85546875" customWidth="1"/>
    <col min="8964" max="8964" width="9.5703125" customWidth="1"/>
    <col min="8965" max="8965" width="11" customWidth="1"/>
    <col min="8966" max="8966" width="11.140625" customWidth="1"/>
    <col min="8967" max="8967" width="11" customWidth="1"/>
    <col min="8968" max="8968" width="9.7109375" customWidth="1"/>
    <col min="8969" max="8969" width="54.85546875" customWidth="1"/>
    <col min="9215" max="9215" width="30.28515625" customWidth="1"/>
    <col min="9216" max="9218" width="9.5703125" customWidth="1"/>
    <col min="9219" max="9219" width="9.85546875" customWidth="1"/>
    <col min="9220" max="9220" width="9.5703125" customWidth="1"/>
    <col min="9221" max="9221" width="11" customWidth="1"/>
    <col min="9222" max="9222" width="11.140625" customWidth="1"/>
    <col min="9223" max="9223" width="11" customWidth="1"/>
    <col min="9224" max="9224" width="9.7109375" customWidth="1"/>
    <col min="9225" max="9225" width="54.85546875" customWidth="1"/>
    <col min="9471" max="9471" width="30.28515625" customWidth="1"/>
    <col min="9472" max="9474" width="9.5703125" customWidth="1"/>
    <col min="9475" max="9475" width="9.85546875" customWidth="1"/>
    <col min="9476" max="9476" width="9.5703125" customWidth="1"/>
    <col min="9477" max="9477" width="11" customWidth="1"/>
    <col min="9478" max="9478" width="11.140625" customWidth="1"/>
    <col min="9479" max="9479" width="11" customWidth="1"/>
    <col min="9480" max="9480" width="9.7109375" customWidth="1"/>
    <col min="9481" max="9481" width="54.85546875" customWidth="1"/>
    <col min="9727" max="9727" width="30.28515625" customWidth="1"/>
    <col min="9728" max="9730" width="9.5703125" customWidth="1"/>
    <col min="9731" max="9731" width="9.85546875" customWidth="1"/>
    <col min="9732" max="9732" width="9.5703125" customWidth="1"/>
    <col min="9733" max="9733" width="11" customWidth="1"/>
    <col min="9734" max="9734" width="11.140625" customWidth="1"/>
    <col min="9735" max="9735" width="11" customWidth="1"/>
    <col min="9736" max="9736" width="9.7109375" customWidth="1"/>
    <col min="9737" max="9737" width="54.85546875" customWidth="1"/>
    <col min="9983" max="9983" width="30.28515625" customWidth="1"/>
    <col min="9984" max="9986" width="9.5703125" customWidth="1"/>
    <col min="9987" max="9987" width="9.85546875" customWidth="1"/>
    <col min="9988" max="9988" width="9.5703125" customWidth="1"/>
    <col min="9989" max="9989" width="11" customWidth="1"/>
    <col min="9990" max="9990" width="11.140625" customWidth="1"/>
    <col min="9991" max="9991" width="11" customWidth="1"/>
    <col min="9992" max="9992" width="9.7109375" customWidth="1"/>
    <col min="9993" max="9993" width="54.85546875" customWidth="1"/>
    <col min="10239" max="10239" width="30.28515625" customWidth="1"/>
    <col min="10240" max="10242" width="9.5703125" customWidth="1"/>
    <col min="10243" max="10243" width="9.85546875" customWidth="1"/>
    <col min="10244" max="10244" width="9.5703125" customWidth="1"/>
    <col min="10245" max="10245" width="11" customWidth="1"/>
    <col min="10246" max="10246" width="11.140625" customWidth="1"/>
    <col min="10247" max="10247" width="11" customWidth="1"/>
    <col min="10248" max="10248" width="9.7109375" customWidth="1"/>
    <col min="10249" max="10249" width="54.85546875" customWidth="1"/>
    <col min="10495" max="10495" width="30.28515625" customWidth="1"/>
    <col min="10496" max="10498" width="9.5703125" customWidth="1"/>
    <col min="10499" max="10499" width="9.85546875" customWidth="1"/>
    <col min="10500" max="10500" width="9.5703125" customWidth="1"/>
    <col min="10501" max="10501" width="11" customWidth="1"/>
    <col min="10502" max="10502" width="11.140625" customWidth="1"/>
    <col min="10503" max="10503" width="11" customWidth="1"/>
    <col min="10504" max="10504" width="9.7109375" customWidth="1"/>
    <col min="10505" max="10505" width="54.85546875" customWidth="1"/>
    <col min="10751" max="10751" width="30.28515625" customWidth="1"/>
    <col min="10752" max="10754" width="9.5703125" customWidth="1"/>
    <col min="10755" max="10755" width="9.85546875" customWidth="1"/>
    <col min="10756" max="10756" width="9.5703125" customWidth="1"/>
    <col min="10757" max="10757" width="11" customWidth="1"/>
    <col min="10758" max="10758" width="11.140625" customWidth="1"/>
    <col min="10759" max="10759" width="11" customWidth="1"/>
    <col min="10760" max="10760" width="9.7109375" customWidth="1"/>
    <col min="10761" max="10761" width="54.85546875" customWidth="1"/>
    <col min="11007" max="11007" width="30.28515625" customWidth="1"/>
    <col min="11008" max="11010" width="9.5703125" customWidth="1"/>
    <col min="11011" max="11011" width="9.85546875" customWidth="1"/>
    <col min="11012" max="11012" width="9.5703125" customWidth="1"/>
    <col min="11013" max="11013" width="11" customWidth="1"/>
    <col min="11014" max="11014" width="11.140625" customWidth="1"/>
    <col min="11015" max="11015" width="11" customWidth="1"/>
    <col min="11016" max="11016" width="9.7109375" customWidth="1"/>
    <col min="11017" max="11017" width="54.85546875" customWidth="1"/>
    <col min="11263" max="11263" width="30.28515625" customWidth="1"/>
    <col min="11264" max="11266" width="9.5703125" customWidth="1"/>
    <col min="11267" max="11267" width="9.85546875" customWidth="1"/>
    <col min="11268" max="11268" width="9.5703125" customWidth="1"/>
    <col min="11269" max="11269" width="11" customWidth="1"/>
    <col min="11270" max="11270" width="11.140625" customWidth="1"/>
    <col min="11271" max="11271" width="11" customWidth="1"/>
    <col min="11272" max="11272" width="9.7109375" customWidth="1"/>
    <col min="11273" max="11273" width="54.85546875" customWidth="1"/>
    <col min="11519" max="11519" width="30.28515625" customWidth="1"/>
    <col min="11520" max="11522" width="9.5703125" customWidth="1"/>
    <col min="11523" max="11523" width="9.85546875" customWidth="1"/>
    <col min="11524" max="11524" width="9.5703125" customWidth="1"/>
    <col min="11525" max="11525" width="11" customWidth="1"/>
    <col min="11526" max="11526" width="11.140625" customWidth="1"/>
    <col min="11527" max="11527" width="11" customWidth="1"/>
    <col min="11528" max="11528" width="9.7109375" customWidth="1"/>
    <col min="11529" max="11529" width="54.85546875" customWidth="1"/>
    <col min="11775" max="11775" width="30.28515625" customWidth="1"/>
    <col min="11776" max="11778" width="9.5703125" customWidth="1"/>
    <col min="11779" max="11779" width="9.85546875" customWidth="1"/>
    <col min="11780" max="11780" width="9.5703125" customWidth="1"/>
    <col min="11781" max="11781" width="11" customWidth="1"/>
    <col min="11782" max="11782" width="11.140625" customWidth="1"/>
    <col min="11783" max="11783" width="11" customWidth="1"/>
    <col min="11784" max="11784" width="9.7109375" customWidth="1"/>
    <col min="11785" max="11785" width="54.85546875" customWidth="1"/>
    <col min="12031" max="12031" width="30.28515625" customWidth="1"/>
    <col min="12032" max="12034" width="9.5703125" customWidth="1"/>
    <col min="12035" max="12035" width="9.85546875" customWidth="1"/>
    <col min="12036" max="12036" width="9.5703125" customWidth="1"/>
    <col min="12037" max="12037" width="11" customWidth="1"/>
    <col min="12038" max="12038" width="11.140625" customWidth="1"/>
    <col min="12039" max="12039" width="11" customWidth="1"/>
    <col min="12040" max="12040" width="9.7109375" customWidth="1"/>
    <col min="12041" max="12041" width="54.85546875" customWidth="1"/>
    <col min="12287" max="12287" width="30.28515625" customWidth="1"/>
    <col min="12288" max="12290" width="9.5703125" customWidth="1"/>
    <col min="12291" max="12291" width="9.85546875" customWidth="1"/>
    <col min="12292" max="12292" width="9.5703125" customWidth="1"/>
    <col min="12293" max="12293" width="11" customWidth="1"/>
    <col min="12294" max="12294" width="11.140625" customWidth="1"/>
    <col min="12295" max="12295" width="11" customWidth="1"/>
    <col min="12296" max="12296" width="9.7109375" customWidth="1"/>
    <col min="12297" max="12297" width="54.85546875" customWidth="1"/>
    <col min="12543" max="12543" width="30.28515625" customWidth="1"/>
    <col min="12544" max="12546" width="9.5703125" customWidth="1"/>
    <col min="12547" max="12547" width="9.85546875" customWidth="1"/>
    <col min="12548" max="12548" width="9.5703125" customWidth="1"/>
    <col min="12549" max="12549" width="11" customWidth="1"/>
    <col min="12550" max="12550" width="11.140625" customWidth="1"/>
    <col min="12551" max="12551" width="11" customWidth="1"/>
    <col min="12552" max="12552" width="9.7109375" customWidth="1"/>
    <col min="12553" max="12553" width="54.85546875" customWidth="1"/>
    <col min="12799" max="12799" width="30.28515625" customWidth="1"/>
    <col min="12800" max="12802" width="9.5703125" customWidth="1"/>
    <col min="12803" max="12803" width="9.85546875" customWidth="1"/>
    <col min="12804" max="12804" width="9.5703125" customWidth="1"/>
    <col min="12805" max="12805" width="11" customWidth="1"/>
    <col min="12806" max="12806" width="11.140625" customWidth="1"/>
    <col min="12807" max="12807" width="11" customWidth="1"/>
    <col min="12808" max="12808" width="9.7109375" customWidth="1"/>
    <col min="12809" max="12809" width="54.85546875" customWidth="1"/>
    <col min="13055" max="13055" width="30.28515625" customWidth="1"/>
    <col min="13056" max="13058" width="9.5703125" customWidth="1"/>
    <col min="13059" max="13059" width="9.85546875" customWidth="1"/>
    <col min="13060" max="13060" width="9.5703125" customWidth="1"/>
    <col min="13061" max="13061" width="11" customWidth="1"/>
    <col min="13062" max="13062" width="11.140625" customWidth="1"/>
    <col min="13063" max="13063" width="11" customWidth="1"/>
    <col min="13064" max="13064" width="9.7109375" customWidth="1"/>
    <col min="13065" max="13065" width="54.85546875" customWidth="1"/>
    <col min="13311" max="13311" width="30.28515625" customWidth="1"/>
    <col min="13312" max="13314" width="9.5703125" customWidth="1"/>
    <col min="13315" max="13315" width="9.85546875" customWidth="1"/>
    <col min="13316" max="13316" width="9.5703125" customWidth="1"/>
    <col min="13317" max="13317" width="11" customWidth="1"/>
    <col min="13318" max="13318" width="11.140625" customWidth="1"/>
    <col min="13319" max="13319" width="11" customWidth="1"/>
    <col min="13320" max="13320" width="9.7109375" customWidth="1"/>
    <col min="13321" max="13321" width="54.85546875" customWidth="1"/>
    <col min="13567" max="13567" width="30.28515625" customWidth="1"/>
    <col min="13568" max="13570" width="9.5703125" customWidth="1"/>
    <col min="13571" max="13571" width="9.85546875" customWidth="1"/>
    <col min="13572" max="13572" width="9.5703125" customWidth="1"/>
    <col min="13573" max="13573" width="11" customWidth="1"/>
    <col min="13574" max="13574" width="11.140625" customWidth="1"/>
    <col min="13575" max="13575" width="11" customWidth="1"/>
    <col min="13576" max="13576" width="9.7109375" customWidth="1"/>
    <col min="13577" max="13577" width="54.85546875" customWidth="1"/>
    <col min="13823" max="13823" width="30.28515625" customWidth="1"/>
    <col min="13824" max="13826" width="9.5703125" customWidth="1"/>
    <col min="13827" max="13827" width="9.85546875" customWidth="1"/>
    <col min="13828" max="13828" width="9.5703125" customWidth="1"/>
    <col min="13829" max="13829" width="11" customWidth="1"/>
    <col min="13830" max="13830" width="11.140625" customWidth="1"/>
    <col min="13831" max="13831" width="11" customWidth="1"/>
    <col min="13832" max="13832" width="9.7109375" customWidth="1"/>
    <col min="13833" max="13833" width="54.85546875" customWidth="1"/>
    <col min="14079" max="14079" width="30.28515625" customWidth="1"/>
    <col min="14080" max="14082" width="9.5703125" customWidth="1"/>
    <col min="14083" max="14083" width="9.85546875" customWidth="1"/>
    <col min="14084" max="14084" width="9.5703125" customWidth="1"/>
    <col min="14085" max="14085" width="11" customWidth="1"/>
    <col min="14086" max="14086" width="11.140625" customWidth="1"/>
    <col min="14087" max="14087" width="11" customWidth="1"/>
    <col min="14088" max="14088" width="9.7109375" customWidth="1"/>
    <col min="14089" max="14089" width="54.85546875" customWidth="1"/>
    <col min="14335" max="14335" width="30.28515625" customWidth="1"/>
    <col min="14336" max="14338" width="9.5703125" customWidth="1"/>
    <col min="14339" max="14339" width="9.85546875" customWidth="1"/>
    <col min="14340" max="14340" width="9.5703125" customWidth="1"/>
    <col min="14341" max="14341" width="11" customWidth="1"/>
    <col min="14342" max="14342" width="11.140625" customWidth="1"/>
    <col min="14343" max="14343" width="11" customWidth="1"/>
    <col min="14344" max="14344" width="9.7109375" customWidth="1"/>
    <col min="14345" max="14345" width="54.85546875" customWidth="1"/>
    <col min="14591" max="14591" width="30.28515625" customWidth="1"/>
    <col min="14592" max="14594" width="9.5703125" customWidth="1"/>
    <col min="14595" max="14595" width="9.85546875" customWidth="1"/>
    <col min="14596" max="14596" width="9.5703125" customWidth="1"/>
    <col min="14597" max="14597" width="11" customWidth="1"/>
    <col min="14598" max="14598" width="11.140625" customWidth="1"/>
    <col min="14599" max="14599" width="11" customWidth="1"/>
    <col min="14600" max="14600" width="9.7109375" customWidth="1"/>
    <col min="14601" max="14601" width="54.85546875" customWidth="1"/>
    <col min="14847" max="14847" width="30.28515625" customWidth="1"/>
    <col min="14848" max="14850" width="9.5703125" customWidth="1"/>
    <col min="14851" max="14851" width="9.85546875" customWidth="1"/>
    <col min="14852" max="14852" width="9.5703125" customWidth="1"/>
    <col min="14853" max="14853" width="11" customWidth="1"/>
    <col min="14854" max="14854" width="11.140625" customWidth="1"/>
    <col min="14855" max="14855" width="11" customWidth="1"/>
    <col min="14856" max="14856" width="9.7109375" customWidth="1"/>
    <col min="14857" max="14857" width="54.85546875" customWidth="1"/>
    <col min="15103" max="15103" width="30.28515625" customWidth="1"/>
    <col min="15104" max="15106" width="9.5703125" customWidth="1"/>
    <col min="15107" max="15107" width="9.85546875" customWidth="1"/>
    <col min="15108" max="15108" width="9.5703125" customWidth="1"/>
    <col min="15109" max="15109" width="11" customWidth="1"/>
    <col min="15110" max="15110" width="11.140625" customWidth="1"/>
    <col min="15111" max="15111" width="11" customWidth="1"/>
    <col min="15112" max="15112" width="9.7109375" customWidth="1"/>
    <col min="15113" max="15113" width="54.85546875" customWidth="1"/>
    <col min="15359" max="15359" width="30.28515625" customWidth="1"/>
    <col min="15360" max="15362" width="9.5703125" customWidth="1"/>
    <col min="15363" max="15363" width="9.85546875" customWidth="1"/>
    <col min="15364" max="15364" width="9.5703125" customWidth="1"/>
    <col min="15365" max="15365" width="11" customWidth="1"/>
    <col min="15366" max="15366" width="11.140625" customWidth="1"/>
    <col min="15367" max="15367" width="11" customWidth="1"/>
    <col min="15368" max="15368" width="9.7109375" customWidth="1"/>
    <col min="15369" max="15369" width="54.85546875" customWidth="1"/>
    <col min="15615" max="15615" width="30.28515625" customWidth="1"/>
    <col min="15616" max="15618" width="9.5703125" customWidth="1"/>
    <col min="15619" max="15619" width="9.85546875" customWidth="1"/>
    <col min="15620" max="15620" width="9.5703125" customWidth="1"/>
    <col min="15621" max="15621" width="11" customWidth="1"/>
    <col min="15622" max="15622" width="11.140625" customWidth="1"/>
    <col min="15623" max="15623" width="11" customWidth="1"/>
    <col min="15624" max="15624" width="9.7109375" customWidth="1"/>
    <col min="15625" max="15625" width="54.85546875" customWidth="1"/>
    <col min="15871" max="15871" width="30.28515625" customWidth="1"/>
    <col min="15872" max="15874" width="9.5703125" customWidth="1"/>
    <col min="15875" max="15875" width="9.85546875" customWidth="1"/>
    <col min="15876" max="15876" width="9.5703125" customWidth="1"/>
    <col min="15877" max="15877" width="11" customWidth="1"/>
    <col min="15878" max="15878" width="11.140625" customWidth="1"/>
    <col min="15879" max="15879" width="11" customWidth="1"/>
    <col min="15880" max="15880" width="9.7109375" customWidth="1"/>
    <col min="15881" max="15881" width="54.85546875" customWidth="1"/>
    <col min="16127" max="16127" width="30.28515625" customWidth="1"/>
    <col min="16128" max="16130" width="9.5703125" customWidth="1"/>
    <col min="16131" max="16131" width="9.85546875" customWidth="1"/>
    <col min="16132" max="16132" width="9.5703125" customWidth="1"/>
    <col min="16133" max="16133" width="11" customWidth="1"/>
    <col min="16134" max="16134" width="11.140625" customWidth="1"/>
    <col min="16135" max="16135" width="11" customWidth="1"/>
    <col min="16136" max="16136" width="9.7109375" customWidth="1"/>
    <col min="16137" max="16137" width="54.85546875" customWidth="1"/>
  </cols>
  <sheetData>
    <row r="1" spans="1:13" s="16" customFormat="1" ht="42.75" customHeight="1" x14ac:dyDescent="0.2">
      <c r="A1" s="14" t="s">
        <v>179</v>
      </c>
      <c r="B1" s="14" t="s">
        <v>20</v>
      </c>
      <c r="C1" s="14" t="s">
        <v>21</v>
      </c>
      <c r="D1" s="14" t="s">
        <v>22</v>
      </c>
      <c r="E1" s="14" t="s">
        <v>23</v>
      </c>
      <c r="F1" s="14" t="s">
        <v>24</v>
      </c>
      <c r="G1" s="14" t="s">
        <v>25</v>
      </c>
      <c r="H1" s="14" t="s">
        <v>73</v>
      </c>
      <c r="I1" s="14" t="s">
        <v>26</v>
      </c>
      <c r="J1" s="15"/>
      <c r="K1" s="15"/>
      <c r="L1" s="15"/>
      <c r="M1" s="15"/>
    </row>
    <row r="2" spans="1:13" s="21" customFormat="1" x14ac:dyDescent="0.2">
      <c r="A2" s="17" t="s">
        <v>134</v>
      </c>
      <c r="B2" s="17" t="s">
        <v>27</v>
      </c>
      <c r="C2" s="18" t="s">
        <v>28</v>
      </c>
      <c r="D2" s="18">
        <v>-20.444199999999999</v>
      </c>
      <c r="E2" s="18">
        <v>-52.875599999999999</v>
      </c>
      <c r="F2" s="18">
        <v>388</v>
      </c>
      <c r="G2" s="19">
        <v>40405</v>
      </c>
      <c r="H2" s="20">
        <v>1</v>
      </c>
      <c r="I2" s="18" t="s">
        <v>29</v>
      </c>
      <c r="J2" s="15"/>
      <c r="K2" s="15"/>
      <c r="L2" s="15"/>
      <c r="M2" s="15"/>
    </row>
    <row r="3" spans="1:13" ht="12.75" customHeight="1" x14ac:dyDescent="0.2">
      <c r="A3" s="17" t="s">
        <v>135</v>
      </c>
      <c r="B3" s="17" t="s">
        <v>27</v>
      </c>
      <c r="C3" s="18" t="s">
        <v>30</v>
      </c>
      <c r="D3" s="20">
        <v>-23.002500000000001</v>
      </c>
      <c r="E3" s="20">
        <v>-55.3294</v>
      </c>
      <c r="F3" s="20">
        <v>431</v>
      </c>
      <c r="G3" s="22">
        <v>39611</v>
      </c>
      <c r="H3" s="20">
        <v>1</v>
      </c>
      <c r="I3" s="18" t="s">
        <v>31</v>
      </c>
      <c r="J3" s="23"/>
      <c r="K3" s="23"/>
      <c r="L3" s="23"/>
      <c r="M3" s="23"/>
    </row>
    <row r="4" spans="1:13" x14ac:dyDescent="0.2">
      <c r="A4" s="17" t="s">
        <v>136</v>
      </c>
      <c r="B4" s="17" t="s">
        <v>27</v>
      </c>
      <c r="C4" s="18" t="s">
        <v>32</v>
      </c>
      <c r="D4" s="24">
        <v>-20.4756</v>
      </c>
      <c r="E4" s="24">
        <v>-55.783900000000003</v>
      </c>
      <c r="F4" s="24">
        <v>155</v>
      </c>
      <c r="G4" s="22">
        <v>39022</v>
      </c>
      <c r="H4" s="20">
        <v>1</v>
      </c>
      <c r="I4" s="18" t="s">
        <v>33</v>
      </c>
      <c r="J4" s="23"/>
      <c r="K4" s="23"/>
      <c r="L4" s="23"/>
      <c r="M4" s="23"/>
    </row>
    <row r="5" spans="1:13" ht="14.25" customHeight="1" x14ac:dyDescent="0.2">
      <c r="A5" s="17" t="s">
        <v>137</v>
      </c>
      <c r="B5" s="17" t="s">
        <v>74</v>
      </c>
      <c r="C5" s="18" t="s">
        <v>75</v>
      </c>
      <c r="D5" s="58">
        <v>-11148083</v>
      </c>
      <c r="E5" s="59">
        <v>-53763736</v>
      </c>
      <c r="F5" s="24">
        <v>347</v>
      </c>
      <c r="G5" s="22">
        <v>43199</v>
      </c>
      <c r="H5" s="20">
        <v>1</v>
      </c>
      <c r="I5" s="18" t="s">
        <v>76</v>
      </c>
      <c r="J5" s="23"/>
      <c r="K5" s="23"/>
      <c r="L5" s="23"/>
      <c r="M5" s="23"/>
    </row>
    <row r="6" spans="1:13" ht="14.25" customHeight="1" x14ac:dyDescent="0.2">
      <c r="A6" s="17" t="s">
        <v>138</v>
      </c>
      <c r="B6" s="17" t="s">
        <v>74</v>
      </c>
      <c r="C6" s="18" t="s">
        <v>77</v>
      </c>
      <c r="D6" s="59">
        <v>-22955028</v>
      </c>
      <c r="E6" s="59">
        <v>-55626001</v>
      </c>
      <c r="F6" s="24">
        <v>605</v>
      </c>
      <c r="G6" s="22">
        <v>43203</v>
      </c>
      <c r="H6" s="20">
        <v>1</v>
      </c>
      <c r="I6" s="18" t="s">
        <v>78</v>
      </c>
      <c r="J6" s="23"/>
      <c r="K6" s="23"/>
      <c r="L6" s="23"/>
      <c r="M6" s="23"/>
    </row>
    <row r="7" spans="1:13" s="26" customFormat="1" x14ac:dyDescent="0.2">
      <c r="A7" s="17" t="s">
        <v>139</v>
      </c>
      <c r="B7" s="17" t="s">
        <v>27</v>
      </c>
      <c r="C7" s="18" t="s">
        <v>34</v>
      </c>
      <c r="D7" s="24">
        <v>-22.1008</v>
      </c>
      <c r="E7" s="24">
        <v>-56.54</v>
      </c>
      <c r="F7" s="24">
        <v>208</v>
      </c>
      <c r="G7" s="22">
        <v>40764</v>
      </c>
      <c r="H7" s="20">
        <v>1</v>
      </c>
      <c r="I7" s="25" t="s">
        <v>35</v>
      </c>
      <c r="J7" s="23"/>
      <c r="K7" s="23"/>
      <c r="L7" s="23"/>
      <c r="M7" s="23"/>
    </row>
    <row r="8" spans="1:13" s="26" customFormat="1" x14ac:dyDescent="0.2">
      <c r="A8" s="17" t="s">
        <v>140</v>
      </c>
      <c r="B8" s="17" t="s">
        <v>27</v>
      </c>
      <c r="C8" s="18" t="s">
        <v>36</v>
      </c>
      <c r="D8" s="24">
        <v>-21.7514</v>
      </c>
      <c r="E8" s="24">
        <v>-52.470599999999997</v>
      </c>
      <c r="F8" s="24">
        <v>387</v>
      </c>
      <c r="G8" s="22">
        <v>41354</v>
      </c>
      <c r="H8" s="20">
        <v>1</v>
      </c>
      <c r="I8" s="25" t="s">
        <v>79</v>
      </c>
      <c r="J8" s="23"/>
      <c r="K8" s="23"/>
      <c r="L8" s="23"/>
      <c r="M8" s="23"/>
    </row>
    <row r="9" spans="1:13" s="26" customFormat="1" x14ac:dyDescent="0.2">
      <c r="A9" s="17" t="s">
        <v>141</v>
      </c>
      <c r="B9" s="17" t="s">
        <v>74</v>
      </c>
      <c r="C9" s="18" t="s">
        <v>80</v>
      </c>
      <c r="D9" s="59">
        <v>-19945539</v>
      </c>
      <c r="E9" s="59">
        <v>-54368533</v>
      </c>
      <c r="F9" s="24">
        <v>624</v>
      </c>
      <c r="G9" s="22">
        <v>43129</v>
      </c>
      <c r="H9" s="20">
        <v>1</v>
      </c>
      <c r="I9" s="25" t="s">
        <v>81</v>
      </c>
      <c r="J9" s="23"/>
      <c r="K9" s="23"/>
      <c r="L9" s="23"/>
      <c r="M9" s="23"/>
    </row>
    <row r="10" spans="1:13" s="26" customFormat="1" x14ac:dyDescent="0.2">
      <c r="A10" s="17" t="s">
        <v>142</v>
      </c>
      <c r="B10" s="17" t="s">
        <v>74</v>
      </c>
      <c r="C10" s="18" t="s">
        <v>82</v>
      </c>
      <c r="D10" s="59">
        <v>-21246756</v>
      </c>
      <c r="E10" s="59">
        <v>-564560442</v>
      </c>
      <c r="F10" s="24">
        <v>329</v>
      </c>
      <c r="G10" s="22" t="s">
        <v>83</v>
      </c>
      <c r="H10" s="20">
        <v>1</v>
      </c>
      <c r="I10" s="25" t="s">
        <v>84</v>
      </c>
      <c r="J10" s="23"/>
      <c r="K10" s="23"/>
      <c r="L10" s="23"/>
      <c r="M10" s="23"/>
    </row>
    <row r="11" spans="1:13" s="26" customFormat="1" x14ac:dyDescent="0.2">
      <c r="A11" s="17" t="s">
        <v>143</v>
      </c>
      <c r="B11" s="17" t="s">
        <v>74</v>
      </c>
      <c r="C11" s="18" t="s">
        <v>85</v>
      </c>
      <c r="D11" s="59">
        <v>-21298278</v>
      </c>
      <c r="E11" s="59">
        <v>-52068917</v>
      </c>
      <c r="F11" s="24">
        <v>345</v>
      </c>
      <c r="G11" s="22">
        <v>43196</v>
      </c>
      <c r="H11" s="20">
        <v>1</v>
      </c>
      <c r="I11" s="25" t="s">
        <v>86</v>
      </c>
      <c r="J11" s="23"/>
      <c r="K11" s="23"/>
      <c r="L11" s="23"/>
      <c r="M11" s="23"/>
    </row>
    <row r="12" spans="1:13" s="26" customFormat="1" x14ac:dyDescent="0.2">
      <c r="A12" s="17" t="s">
        <v>144</v>
      </c>
      <c r="B12" s="17" t="s">
        <v>74</v>
      </c>
      <c r="C12" s="18" t="s">
        <v>87</v>
      </c>
      <c r="D12" s="59">
        <v>-22657056</v>
      </c>
      <c r="E12" s="59">
        <v>-54819306</v>
      </c>
      <c r="F12" s="24">
        <v>456</v>
      </c>
      <c r="G12" s="22">
        <v>43165</v>
      </c>
      <c r="H12" s="20">
        <v>1</v>
      </c>
      <c r="I12" s="25" t="s">
        <v>88</v>
      </c>
      <c r="J12" s="23"/>
      <c r="K12" s="23"/>
      <c r="L12" s="23"/>
      <c r="M12" s="23"/>
    </row>
    <row r="13" spans="1:13" s="68" customFormat="1" ht="15" x14ac:dyDescent="0.25">
      <c r="A13" s="60" t="s">
        <v>145</v>
      </c>
      <c r="B13" s="60" t="s">
        <v>74</v>
      </c>
      <c r="C13" s="61" t="s">
        <v>89</v>
      </c>
      <c r="D13" s="62">
        <v>-19587528</v>
      </c>
      <c r="E13" s="62">
        <v>-54030083</v>
      </c>
      <c r="F13" s="63">
        <v>540</v>
      </c>
      <c r="G13" s="64">
        <v>43206</v>
      </c>
      <c r="H13" s="65">
        <v>1</v>
      </c>
      <c r="I13" s="66" t="s">
        <v>90</v>
      </c>
      <c r="J13" s="67"/>
      <c r="K13" s="67"/>
      <c r="L13" s="67"/>
      <c r="M13" s="67"/>
    </row>
    <row r="14" spans="1:13" x14ac:dyDescent="0.2">
      <c r="A14" s="17" t="s">
        <v>146</v>
      </c>
      <c r="B14" s="17" t="s">
        <v>27</v>
      </c>
      <c r="C14" s="18" t="s">
        <v>91</v>
      </c>
      <c r="D14" s="24">
        <v>-20.45</v>
      </c>
      <c r="E14" s="24">
        <v>-54.616599999999998</v>
      </c>
      <c r="F14" s="24">
        <v>530</v>
      </c>
      <c r="G14" s="22">
        <v>37145</v>
      </c>
      <c r="H14" s="20">
        <v>1</v>
      </c>
      <c r="I14" s="18" t="s">
        <v>37</v>
      </c>
      <c r="J14" s="23"/>
      <c r="K14" s="23"/>
      <c r="L14" s="23"/>
      <c r="M14" s="23"/>
    </row>
    <row r="15" spans="1:13" x14ac:dyDescent="0.2">
      <c r="A15" s="17" t="s">
        <v>147</v>
      </c>
      <c r="B15" s="17" t="s">
        <v>27</v>
      </c>
      <c r="C15" s="18" t="s">
        <v>92</v>
      </c>
      <c r="D15" s="20">
        <v>-19.122499999999999</v>
      </c>
      <c r="E15" s="20">
        <v>-51.720799999999997</v>
      </c>
      <c r="F15" s="24">
        <v>516</v>
      </c>
      <c r="G15" s="22">
        <v>39515</v>
      </c>
      <c r="H15" s="20">
        <v>1</v>
      </c>
      <c r="I15" s="18" t="s">
        <v>38</v>
      </c>
      <c r="J15" s="23"/>
      <c r="K15" s="23"/>
      <c r="L15" s="23" t="s">
        <v>19</v>
      </c>
      <c r="M15" s="23"/>
    </row>
    <row r="16" spans="1:13" x14ac:dyDescent="0.2">
      <c r="A16" s="17" t="s">
        <v>148</v>
      </c>
      <c r="B16" s="17" t="s">
        <v>27</v>
      </c>
      <c r="C16" s="18" t="s">
        <v>93</v>
      </c>
      <c r="D16" s="24">
        <v>-18.802199999999999</v>
      </c>
      <c r="E16" s="24">
        <v>-52.602800000000002</v>
      </c>
      <c r="F16" s="24">
        <v>818</v>
      </c>
      <c r="G16" s="22">
        <v>39070</v>
      </c>
      <c r="H16" s="20">
        <v>1</v>
      </c>
      <c r="I16" s="18" t="s">
        <v>69</v>
      </c>
      <c r="J16" s="23"/>
      <c r="K16" s="23"/>
      <c r="L16" s="23"/>
      <c r="M16" s="23"/>
    </row>
    <row r="17" spans="1:13" ht="13.5" customHeight="1" x14ac:dyDescent="0.2">
      <c r="A17" s="17" t="s">
        <v>149</v>
      </c>
      <c r="B17" s="17" t="s">
        <v>27</v>
      </c>
      <c r="C17" s="18" t="s">
        <v>94</v>
      </c>
      <c r="D17" s="24">
        <v>-18.996700000000001</v>
      </c>
      <c r="E17" s="24">
        <v>-57.637500000000003</v>
      </c>
      <c r="F17" s="24">
        <v>126</v>
      </c>
      <c r="G17" s="22">
        <v>39017</v>
      </c>
      <c r="H17" s="20">
        <v>1</v>
      </c>
      <c r="I17" s="18" t="s">
        <v>39</v>
      </c>
      <c r="J17" s="23"/>
      <c r="K17" s="23"/>
      <c r="L17" s="23"/>
      <c r="M17" s="23"/>
    </row>
    <row r="18" spans="1:13" ht="13.5" customHeight="1" x14ac:dyDescent="0.2">
      <c r="A18" s="17" t="s">
        <v>150</v>
      </c>
      <c r="B18" s="17" t="s">
        <v>27</v>
      </c>
      <c r="C18" s="18" t="s">
        <v>95</v>
      </c>
      <c r="D18" s="24">
        <v>-18.4922</v>
      </c>
      <c r="E18" s="24">
        <v>-53.167200000000001</v>
      </c>
      <c r="F18" s="24">
        <v>730</v>
      </c>
      <c r="G18" s="22">
        <v>41247</v>
      </c>
      <c r="H18" s="20">
        <v>1</v>
      </c>
      <c r="I18" s="25" t="s">
        <v>40</v>
      </c>
      <c r="J18" s="23"/>
      <c r="K18" s="23"/>
      <c r="L18" s="23" t="s">
        <v>19</v>
      </c>
      <c r="M18" s="23"/>
    </row>
    <row r="19" spans="1:13" x14ac:dyDescent="0.2">
      <c r="A19" s="17" t="s">
        <v>151</v>
      </c>
      <c r="B19" s="17" t="s">
        <v>27</v>
      </c>
      <c r="C19" s="18" t="s">
        <v>96</v>
      </c>
      <c r="D19" s="24">
        <v>-18.304400000000001</v>
      </c>
      <c r="E19" s="24">
        <v>-54.440899999999999</v>
      </c>
      <c r="F19" s="24">
        <v>252</v>
      </c>
      <c r="G19" s="22">
        <v>39028</v>
      </c>
      <c r="H19" s="20">
        <v>1</v>
      </c>
      <c r="I19" s="18" t="s">
        <v>41</v>
      </c>
      <c r="J19" s="23"/>
      <c r="K19" s="23"/>
      <c r="L19" s="23" t="s">
        <v>19</v>
      </c>
      <c r="M19" s="23"/>
    </row>
    <row r="20" spans="1:13" x14ac:dyDescent="0.2">
      <c r="A20" s="17" t="s">
        <v>152</v>
      </c>
      <c r="B20" s="17" t="s">
        <v>27</v>
      </c>
      <c r="C20" s="18" t="s">
        <v>97</v>
      </c>
      <c r="D20" s="24">
        <v>-22.193899999999999</v>
      </c>
      <c r="E20" s="27">
        <v>-54.9114</v>
      </c>
      <c r="F20" s="24">
        <v>469</v>
      </c>
      <c r="G20" s="22">
        <v>39011</v>
      </c>
      <c r="H20" s="20">
        <v>1</v>
      </c>
      <c r="I20" s="18" t="s">
        <v>42</v>
      </c>
      <c r="J20" s="23"/>
      <c r="K20" s="23"/>
      <c r="L20" s="23"/>
      <c r="M20" s="23"/>
    </row>
    <row r="21" spans="1:13" x14ac:dyDescent="0.2">
      <c r="A21" s="17" t="s">
        <v>153</v>
      </c>
      <c r="B21" s="17" t="s">
        <v>74</v>
      </c>
      <c r="C21" s="18" t="s">
        <v>98</v>
      </c>
      <c r="D21" s="59">
        <v>-22308694</v>
      </c>
      <c r="E21" s="69">
        <v>-54325833</v>
      </c>
      <c r="F21" s="24">
        <v>340</v>
      </c>
      <c r="G21" s="22">
        <v>43159</v>
      </c>
      <c r="H21" s="20">
        <v>1</v>
      </c>
      <c r="I21" s="18" t="s">
        <v>99</v>
      </c>
      <c r="J21" s="23"/>
      <c r="K21" s="23"/>
      <c r="L21" s="23"/>
      <c r="M21" s="23" t="s">
        <v>19</v>
      </c>
    </row>
    <row r="22" spans="1:13" ht="25.5" x14ac:dyDescent="0.2">
      <c r="A22" s="17" t="s">
        <v>154</v>
      </c>
      <c r="B22" s="17" t="s">
        <v>74</v>
      </c>
      <c r="C22" s="18" t="s">
        <v>100</v>
      </c>
      <c r="D22" s="59">
        <v>-23644881</v>
      </c>
      <c r="E22" s="69">
        <v>-54570289</v>
      </c>
      <c r="F22" s="24">
        <v>319</v>
      </c>
      <c r="G22" s="22">
        <v>43204</v>
      </c>
      <c r="H22" s="20">
        <v>1</v>
      </c>
      <c r="I22" s="18" t="s">
        <v>101</v>
      </c>
      <c r="J22" s="23"/>
      <c r="K22" s="23"/>
      <c r="L22" s="23"/>
      <c r="M22" s="23"/>
    </row>
    <row r="23" spans="1:13" x14ac:dyDescent="0.2">
      <c r="A23" s="17" t="s">
        <v>155</v>
      </c>
      <c r="B23" s="17" t="s">
        <v>74</v>
      </c>
      <c r="C23" s="18" t="s">
        <v>102</v>
      </c>
      <c r="D23" s="59">
        <v>-22092833</v>
      </c>
      <c r="E23" s="69">
        <v>-54798833</v>
      </c>
      <c r="F23" s="24">
        <v>360</v>
      </c>
      <c r="G23" s="22">
        <v>43157</v>
      </c>
      <c r="H23" s="20">
        <v>1</v>
      </c>
      <c r="I23" s="18" t="s">
        <v>103</v>
      </c>
      <c r="J23" s="23"/>
      <c r="K23" s="23"/>
      <c r="L23" s="23"/>
      <c r="M23" s="23"/>
    </row>
    <row r="24" spans="1:13" x14ac:dyDescent="0.2">
      <c r="A24" s="17" t="s">
        <v>156</v>
      </c>
      <c r="B24" s="17" t="s">
        <v>27</v>
      </c>
      <c r="C24" s="18" t="s">
        <v>43</v>
      </c>
      <c r="D24" s="20">
        <v>-23.449400000000001</v>
      </c>
      <c r="E24" s="20">
        <v>-54.181699999999999</v>
      </c>
      <c r="F24" s="20">
        <v>336</v>
      </c>
      <c r="G24" s="22">
        <v>39598</v>
      </c>
      <c r="H24" s="20">
        <v>1</v>
      </c>
      <c r="I24" s="18" t="s">
        <v>44</v>
      </c>
      <c r="J24" s="23"/>
      <c r="K24" s="23"/>
      <c r="L24" s="23" t="s">
        <v>19</v>
      </c>
      <c r="M24" s="23" t="s">
        <v>19</v>
      </c>
    </row>
    <row r="25" spans="1:13" x14ac:dyDescent="0.2">
      <c r="A25" s="17" t="s">
        <v>157</v>
      </c>
      <c r="B25" s="17" t="s">
        <v>27</v>
      </c>
      <c r="C25" s="18" t="s">
        <v>45</v>
      </c>
      <c r="D25" s="24">
        <v>-22.3</v>
      </c>
      <c r="E25" s="24">
        <v>-53.816600000000001</v>
      </c>
      <c r="F25" s="24">
        <v>373.29</v>
      </c>
      <c r="G25" s="22">
        <v>37662</v>
      </c>
      <c r="H25" s="20">
        <v>1</v>
      </c>
      <c r="I25" s="18" t="s">
        <v>46</v>
      </c>
      <c r="J25" s="23"/>
      <c r="K25" s="23"/>
      <c r="L25" s="23" t="s">
        <v>19</v>
      </c>
      <c r="M25" s="23"/>
    </row>
    <row r="26" spans="1:13" s="26" customFormat="1" x14ac:dyDescent="0.2">
      <c r="A26" s="17" t="s">
        <v>158</v>
      </c>
      <c r="B26" s="17" t="s">
        <v>27</v>
      </c>
      <c r="C26" s="18" t="s">
        <v>47</v>
      </c>
      <c r="D26" s="24">
        <v>-21.478200000000001</v>
      </c>
      <c r="E26" s="24">
        <v>-56.136899999999997</v>
      </c>
      <c r="F26" s="24">
        <v>249</v>
      </c>
      <c r="G26" s="22">
        <v>40759</v>
      </c>
      <c r="H26" s="20">
        <v>1</v>
      </c>
      <c r="I26" s="25" t="s">
        <v>48</v>
      </c>
      <c r="J26" s="23"/>
      <c r="K26" s="23"/>
      <c r="L26" s="23"/>
      <c r="M26" s="23"/>
    </row>
    <row r="27" spans="1:13" x14ac:dyDescent="0.2">
      <c r="A27" s="17" t="s">
        <v>159</v>
      </c>
      <c r="B27" s="17" t="s">
        <v>27</v>
      </c>
      <c r="C27" s="18" t="s">
        <v>49</v>
      </c>
      <c r="D27" s="20">
        <v>-22.857199999999999</v>
      </c>
      <c r="E27" s="20">
        <v>-54.605600000000003</v>
      </c>
      <c r="F27" s="20">
        <v>379</v>
      </c>
      <c r="G27" s="22">
        <v>39617</v>
      </c>
      <c r="H27" s="20">
        <v>1</v>
      </c>
      <c r="I27" s="18" t="s">
        <v>50</v>
      </c>
      <c r="J27" s="23"/>
      <c r="K27" s="23"/>
      <c r="L27" s="23"/>
      <c r="M27" s="23"/>
    </row>
    <row r="28" spans="1:13" x14ac:dyDescent="0.2">
      <c r="A28" s="17" t="s">
        <v>160</v>
      </c>
      <c r="B28" s="17" t="s">
        <v>74</v>
      </c>
      <c r="C28" s="18" t="s">
        <v>104</v>
      </c>
      <c r="D28" s="59">
        <v>-22575389</v>
      </c>
      <c r="E28" s="59">
        <v>-55160833</v>
      </c>
      <c r="F28" s="20">
        <v>499</v>
      </c>
      <c r="G28" s="22">
        <v>43166</v>
      </c>
      <c r="H28" s="20">
        <v>1</v>
      </c>
      <c r="I28" s="18" t="s">
        <v>105</v>
      </c>
      <c r="J28" s="23"/>
      <c r="K28" s="23"/>
      <c r="L28" s="23"/>
      <c r="M28" s="23"/>
    </row>
    <row r="29" spans="1:13" ht="12.75" customHeight="1" x14ac:dyDescent="0.2">
      <c r="A29" s="17" t="s">
        <v>161</v>
      </c>
      <c r="B29" s="17" t="s">
        <v>27</v>
      </c>
      <c r="C29" s="18" t="s">
        <v>106</v>
      </c>
      <c r="D29" s="24">
        <v>-21.609200000000001</v>
      </c>
      <c r="E29" s="24">
        <v>-55.177799999999998</v>
      </c>
      <c r="F29" s="24">
        <v>401</v>
      </c>
      <c r="G29" s="22">
        <v>39065</v>
      </c>
      <c r="H29" s="20">
        <v>1</v>
      </c>
      <c r="I29" s="18" t="s">
        <v>51</v>
      </c>
      <c r="J29" s="23"/>
      <c r="K29" s="23"/>
      <c r="L29" s="23"/>
      <c r="M29" s="23"/>
    </row>
    <row r="30" spans="1:13" ht="12.75" customHeight="1" x14ac:dyDescent="0.2">
      <c r="A30" s="17" t="s">
        <v>162</v>
      </c>
      <c r="B30" s="17" t="s">
        <v>74</v>
      </c>
      <c r="C30" s="18" t="s">
        <v>107</v>
      </c>
      <c r="D30" s="59">
        <v>-21450972</v>
      </c>
      <c r="E30" s="59">
        <v>-54341972</v>
      </c>
      <c r="F30" s="24">
        <v>500</v>
      </c>
      <c r="G30" s="22">
        <v>43153</v>
      </c>
      <c r="H30" s="20">
        <v>1</v>
      </c>
      <c r="I30" s="18" t="s">
        <v>108</v>
      </c>
      <c r="J30" s="23"/>
      <c r="K30" s="23"/>
      <c r="L30" s="23"/>
      <c r="M30" s="23"/>
    </row>
    <row r="31" spans="1:13" ht="12.75" customHeight="1" x14ac:dyDescent="0.2">
      <c r="A31" s="17" t="s">
        <v>163</v>
      </c>
      <c r="B31" s="17" t="s">
        <v>74</v>
      </c>
      <c r="C31" s="18" t="s">
        <v>109</v>
      </c>
      <c r="D31" s="59">
        <v>-22078528</v>
      </c>
      <c r="E31" s="59">
        <v>-53465889</v>
      </c>
      <c r="F31" s="24">
        <v>372</v>
      </c>
      <c r="G31" s="22">
        <v>43199</v>
      </c>
      <c r="H31" s="20">
        <v>1</v>
      </c>
      <c r="I31" s="18" t="s">
        <v>110</v>
      </c>
      <c r="J31" s="23"/>
      <c r="K31" s="23"/>
      <c r="L31" s="23"/>
      <c r="M31" s="23"/>
    </row>
    <row r="32" spans="1:13" s="26" customFormat="1" x14ac:dyDescent="0.2">
      <c r="A32" s="17" t="s">
        <v>164</v>
      </c>
      <c r="B32" s="17" t="s">
        <v>27</v>
      </c>
      <c r="C32" s="18" t="s">
        <v>111</v>
      </c>
      <c r="D32" s="24">
        <v>-20.395600000000002</v>
      </c>
      <c r="E32" s="24">
        <v>-56.431699999999999</v>
      </c>
      <c r="F32" s="24">
        <v>140</v>
      </c>
      <c r="G32" s="22">
        <v>39023</v>
      </c>
      <c r="H32" s="20">
        <v>1</v>
      </c>
      <c r="I32" s="18" t="s">
        <v>52</v>
      </c>
      <c r="J32" s="23"/>
      <c r="K32" s="23"/>
      <c r="L32" s="23"/>
      <c r="M32" s="23" t="s">
        <v>19</v>
      </c>
    </row>
    <row r="33" spans="1:13" x14ac:dyDescent="0.2">
      <c r="A33" s="17" t="s">
        <v>165</v>
      </c>
      <c r="B33" s="17" t="s">
        <v>27</v>
      </c>
      <c r="C33" s="18" t="s">
        <v>112</v>
      </c>
      <c r="D33" s="24">
        <v>-18.988900000000001</v>
      </c>
      <c r="E33" s="24">
        <v>-56.623100000000001</v>
      </c>
      <c r="F33" s="24">
        <v>104</v>
      </c>
      <c r="G33" s="22">
        <v>38932</v>
      </c>
      <c r="H33" s="20">
        <v>1</v>
      </c>
      <c r="I33" s="18" t="s">
        <v>53</v>
      </c>
      <c r="J33" s="23"/>
      <c r="K33" s="23"/>
      <c r="L33" s="23"/>
      <c r="M33" s="23"/>
    </row>
    <row r="34" spans="1:13" s="26" customFormat="1" x14ac:dyDescent="0.2">
      <c r="A34" s="17" t="s">
        <v>166</v>
      </c>
      <c r="B34" s="17" t="s">
        <v>27</v>
      </c>
      <c r="C34" s="18" t="s">
        <v>113</v>
      </c>
      <c r="D34" s="24">
        <v>-19.414300000000001</v>
      </c>
      <c r="E34" s="24">
        <v>-51.1053</v>
      </c>
      <c r="F34" s="24">
        <v>424</v>
      </c>
      <c r="G34" s="22" t="s">
        <v>54</v>
      </c>
      <c r="H34" s="20">
        <v>1</v>
      </c>
      <c r="I34" s="18" t="s">
        <v>55</v>
      </c>
      <c r="J34" s="23"/>
      <c r="K34" s="23"/>
      <c r="L34" s="23"/>
      <c r="M34" s="23"/>
    </row>
    <row r="35" spans="1:13" s="26" customFormat="1" x14ac:dyDescent="0.2">
      <c r="A35" s="17" t="s">
        <v>167</v>
      </c>
      <c r="B35" s="17" t="s">
        <v>74</v>
      </c>
      <c r="C35" s="18" t="s">
        <v>114</v>
      </c>
      <c r="D35" s="59">
        <v>-18072711</v>
      </c>
      <c r="E35" s="59">
        <v>-54548811</v>
      </c>
      <c r="F35" s="24">
        <v>251</v>
      </c>
      <c r="G35" s="22">
        <v>43133</v>
      </c>
      <c r="H35" s="20">
        <v>1</v>
      </c>
      <c r="I35" s="18" t="s">
        <v>115</v>
      </c>
      <c r="J35" s="23"/>
      <c r="K35" s="23"/>
      <c r="L35" s="23"/>
      <c r="M35" s="23" t="s">
        <v>19</v>
      </c>
    </row>
    <row r="36" spans="1:13" x14ac:dyDescent="0.2">
      <c r="A36" s="17" t="s">
        <v>168</v>
      </c>
      <c r="B36" s="17" t="s">
        <v>27</v>
      </c>
      <c r="C36" s="18" t="s">
        <v>116</v>
      </c>
      <c r="D36" s="24">
        <v>-22.533300000000001</v>
      </c>
      <c r="E36" s="24">
        <v>-55.533299999999997</v>
      </c>
      <c r="F36" s="24">
        <v>650</v>
      </c>
      <c r="G36" s="22">
        <v>37140</v>
      </c>
      <c r="H36" s="20">
        <v>1</v>
      </c>
      <c r="I36" s="18" t="s">
        <v>56</v>
      </c>
      <c r="J36" s="23"/>
      <c r="K36" s="23"/>
      <c r="L36" s="23"/>
      <c r="M36" s="23"/>
    </row>
    <row r="37" spans="1:13" x14ac:dyDescent="0.2">
      <c r="A37" s="17" t="s">
        <v>169</v>
      </c>
      <c r="B37" s="17" t="s">
        <v>27</v>
      </c>
      <c r="C37" s="18" t="s">
        <v>117</v>
      </c>
      <c r="D37" s="24">
        <v>-21.7058</v>
      </c>
      <c r="E37" s="24">
        <v>-57.5533</v>
      </c>
      <c r="F37" s="24">
        <v>85</v>
      </c>
      <c r="G37" s="22">
        <v>39014</v>
      </c>
      <c r="H37" s="20">
        <v>1</v>
      </c>
      <c r="I37" s="18" t="s">
        <v>57</v>
      </c>
      <c r="J37" s="23"/>
      <c r="K37" s="23"/>
      <c r="L37" s="23"/>
      <c r="M37" s="23"/>
    </row>
    <row r="38" spans="1:13" s="26" customFormat="1" x14ac:dyDescent="0.2">
      <c r="A38" s="17" t="s">
        <v>170</v>
      </c>
      <c r="B38" s="17" t="s">
        <v>27</v>
      </c>
      <c r="C38" s="18" t="s">
        <v>118</v>
      </c>
      <c r="D38" s="24">
        <v>-19.420100000000001</v>
      </c>
      <c r="E38" s="24">
        <v>-54.553100000000001</v>
      </c>
      <c r="F38" s="24">
        <v>647</v>
      </c>
      <c r="G38" s="22">
        <v>39067</v>
      </c>
      <c r="H38" s="20">
        <v>1</v>
      </c>
      <c r="I38" s="18" t="s">
        <v>70</v>
      </c>
      <c r="J38" s="23"/>
      <c r="K38" s="23"/>
      <c r="L38" s="23"/>
      <c r="M38" s="23"/>
    </row>
    <row r="39" spans="1:13" s="26" customFormat="1" x14ac:dyDescent="0.2">
      <c r="A39" s="17" t="s">
        <v>171</v>
      </c>
      <c r="B39" s="17" t="s">
        <v>74</v>
      </c>
      <c r="C39" s="18" t="s">
        <v>119</v>
      </c>
      <c r="D39" s="59">
        <v>-20466094</v>
      </c>
      <c r="E39" s="59">
        <v>-53763028</v>
      </c>
      <c r="F39" s="24">
        <v>442</v>
      </c>
      <c r="G39" s="22">
        <v>43118</v>
      </c>
      <c r="H39" s="20">
        <v>1</v>
      </c>
      <c r="I39" s="18"/>
      <c r="J39" s="23"/>
      <c r="K39" s="23"/>
      <c r="L39" s="23"/>
      <c r="M39" s="23"/>
    </row>
    <row r="40" spans="1:13" x14ac:dyDescent="0.2">
      <c r="A40" s="17" t="s">
        <v>172</v>
      </c>
      <c r="B40" s="17" t="s">
        <v>27</v>
      </c>
      <c r="C40" s="18" t="s">
        <v>120</v>
      </c>
      <c r="D40" s="20">
        <v>-21.774999999999999</v>
      </c>
      <c r="E40" s="20">
        <v>-54.528100000000002</v>
      </c>
      <c r="F40" s="20">
        <v>329</v>
      </c>
      <c r="G40" s="22">
        <v>39625</v>
      </c>
      <c r="H40" s="20">
        <v>1</v>
      </c>
      <c r="I40" s="18" t="s">
        <v>58</v>
      </c>
      <c r="J40" s="23"/>
      <c r="K40" s="23"/>
      <c r="L40" s="23"/>
      <c r="M40" s="23" t="s">
        <v>19</v>
      </c>
    </row>
    <row r="41" spans="1:13" s="31" customFormat="1" ht="15" customHeight="1" x14ac:dyDescent="0.2">
      <c r="A41" s="28" t="s">
        <v>173</v>
      </c>
      <c r="B41" s="28" t="s">
        <v>74</v>
      </c>
      <c r="C41" s="18" t="s">
        <v>122</v>
      </c>
      <c r="D41" s="70">
        <v>-21305889</v>
      </c>
      <c r="E41" s="70">
        <v>-52820375</v>
      </c>
      <c r="F41" s="29">
        <v>383</v>
      </c>
      <c r="G41" s="19">
        <v>43209</v>
      </c>
      <c r="H41" s="18">
        <v>1</v>
      </c>
      <c r="I41" s="28" t="s">
        <v>123</v>
      </c>
      <c r="J41" s="30"/>
      <c r="K41" s="30"/>
      <c r="L41" s="30"/>
      <c r="M41" s="30"/>
    </row>
    <row r="42" spans="1:13" s="31" customFormat="1" ht="15" customHeight="1" x14ac:dyDescent="0.2">
      <c r="A42" s="28" t="s">
        <v>174</v>
      </c>
      <c r="B42" s="28" t="s">
        <v>27</v>
      </c>
      <c r="C42" s="18" t="s">
        <v>124</v>
      </c>
      <c r="D42" s="70">
        <v>-20981633</v>
      </c>
      <c r="E42" s="29">
        <v>-54.971899999999998</v>
      </c>
      <c r="F42" s="29">
        <v>464</v>
      </c>
      <c r="G42" s="19" t="s">
        <v>59</v>
      </c>
      <c r="H42" s="18">
        <v>1</v>
      </c>
      <c r="I42" s="28" t="s">
        <v>60</v>
      </c>
      <c r="J42" s="30"/>
      <c r="K42" s="30"/>
      <c r="L42" s="30"/>
      <c r="M42" s="30"/>
    </row>
    <row r="43" spans="1:13" s="26" customFormat="1" x14ac:dyDescent="0.2">
      <c r="A43" s="17" t="s">
        <v>175</v>
      </c>
      <c r="B43" s="17" t="s">
        <v>27</v>
      </c>
      <c r="C43" s="18" t="s">
        <v>125</v>
      </c>
      <c r="D43" s="20">
        <v>-23.966899999999999</v>
      </c>
      <c r="E43" s="20">
        <v>-55.0242</v>
      </c>
      <c r="F43" s="20">
        <v>402</v>
      </c>
      <c r="G43" s="22">
        <v>39605</v>
      </c>
      <c r="H43" s="20">
        <v>1</v>
      </c>
      <c r="I43" s="18" t="s">
        <v>61</v>
      </c>
      <c r="J43" s="23"/>
      <c r="K43" s="23"/>
      <c r="L43" s="23"/>
      <c r="M43" s="23"/>
    </row>
    <row r="44" spans="1:13" s="26" customFormat="1" x14ac:dyDescent="0.2">
      <c r="A44" s="17" t="s">
        <v>176</v>
      </c>
      <c r="B44" s="17" t="s">
        <v>74</v>
      </c>
      <c r="C44" s="18" t="s">
        <v>126</v>
      </c>
      <c r="D44" s="59">
        <v>-20351444</v>
      </c>
      <c r="E44" s="59">
        <v>-51430222</v>
      </c>
      <c r="F44" s="20">
        <v>374</v>
      </c>
      <c r="G44" s="22">
        <v>43196</v>
      </c>
      <c r="H44" s="20">
        <v>1</v>
      </c>
      <c r="I44" s="18" t="s">
        <v>127</v>
      </c>
      <c r="J44" s="23"/>
      <c r="K44" s="23"/>
      <c r="L44" s="23"/>
      <c r="M44" s="23"/>
    </row>
    <row r="45" spans="1:13" s="33" customFormat="1" x14ac:dyDescent="0.2">
      <c r="A45" s="28" t="s">
        <v>177</v>
      </c>
      <c r="B45" s="28" t="s">
        <v>27</v>
      </c>
      <c r="C45" s="18" t="s">
        <v>128</v>
      </c>
      <c r="D45" s="18">
        <v>-17.634699999999999</v>
      </c>
      <c r="E45" s="18">
        <v>-54.760100000000001</v>
      </c>
      <c r="F45" s="18">
        <v>486</v>
      </c>
      <c r="G45" s="19" t="s">
        <v>62</v>
      </c>
      <c r="H45" s="18">
        <v>1</v>
      </c>
      <c r="I45" s="20" t="s">
        <v>63</v>
      </c>
      <c r="J45" s="32"/>
      <c r="K45" s="32"/>
      <c r="L45" s="32"/>
      <c r="M45" s="32"/>
    </row>
    <row r="46" spans="1:13" x14ac:dyDescent="0.2">
      <c r="A46" s="17" t="s">
        <v>178</v>
      </c>
      <c r="B46" s="17" t="s">
        <v>27</v>
      </c>
      <c r="C46" s="18" t="s">
        <v>129</v>
      </c>
      <c r="D46" s="20">
        <v>-20.783300000000001</v>
      </c>
      <c r="E46" s="20">
        <v>-51.7</v>
      </c>
      <c r="F46" s="20">
        <v>313</v>
      </c>
      <c r="G46" s="22">
        <v>37137</v>
      </c>
      <c r="H46" s="20">
        <v>1</v>
      </c>
      <c r="I46" s="18" t="s">
        <v>64</v>
      </c>
      <c r="J46" s="23"/>
      <c r="K46" s="23"/>
      <c r="L46" s="23"/>
      <c r="M46" s="23"/>
    </row>
    <row r="47" spans="1:13" ht="18" customHeight="1" x14ac:dyDescent="0.2">
      <c r="A47" s="34"/>
      <c r="B47" s="35"/>
      <c r="C47" s="36"/>
      <c r="D47" s="36"/>
      <c r="E47" s="36"/>
      <c r="F47" s="36"/>
      <c r="G47" s="14" t="s">
        <v>65</v>
      </c>
      <c r="H47" s="18">
        <f>SUM(H2:H46)</f>
        <v>45</v>
      </c>
      <c r="I47" s="34"/>
      <c r="J47" s="23"/>
      <c r="K47" s="23"/>
      <c r="L47" s="23"/>
      <c r="M47" s="23"/>
    </row>
    <row r="48" spans="1:13" x14ac:dyDescent="0.2">
      <c r="A48" s="23" t="s">
        <v>66</v>
      </c>
      <c r="B48" s="37"/>
      <c r="C48" s="37"/>
      <c r="D48" s="37"/>
      <c r="E48" s="37"/>
      <c r="F48" s="37"/>
      <c r="G48" s="23"/>
      <c r="H48" s="38"/>
      <c r="I48" s="23"/>
      <c r="J48" s="23"/>
      <c r="K48" s="23"/>
      <c r="L48" s="23"/>
      <c r="M48" s="23"/>
    </row>
    <row r="49" spans="1:13" x14ac:dyDescent="0.2">
      <c r="A49" s="39" t="s">
        <v>67</v>
      </c>
      <c r="B49" s="40"/>
      <c r="C49" s="40"/>
      <c r="D49" s="40"/>
      <c r="E49" s="40"/>
      <c r="F49" s="40"/>
      <c r="G49" s="23"/>
      <c r="H49" s="23"/>
      <c r="I49" s="23"/>
      <c r="J49" s="23"/>
      <c r="K49" s="23"/>
      <c r="L49" s="23"/>
      <c r="M49" s="23"/>
    </row>
    <row r="50" spans="1:13" x14ac:dyDescent="0.2">
      <c r="A50" s="23"/>
      <c r="B50" s="40"/>
      <c r="C50" s="40"/>
      <c r="D50" s="40"/>
      <c r="E50" s="40"/>
      <c r="F50" s="40"/>
      <c r="G50" s="23"/>
      <c r="H50" s="23"/>
      <c r="I50" s="23"/>
      <c r="J50" s="23"/>
      <c r="K50" s="23"/>
      <c r="L50" s="23"/>
      <c r="M50" s="23"/>
    </row>
    <row r="51" spans="1:13" x14ac:dyDescent="0.2">
      <c r="A51" s="23"/>
      <c r="B51" s="40"/>
      <c r="C51" s="40"/>
      <c r="D51" s="40"/>
      <c r="E51" s="40"/>
      <c r="F51" s="40"/>
      <c r="G51" s="23"/>
      <c r="H51" s="23"/>
      <c r="I51" s="23"/>
      <c r="J51" s="23"/>
      <c r="K51" s="23"/>
      <c r="L51" s="23"/>
      <c r="M51" s="23"/>
    </row>
    <row r="52" spans="1:13" x14ac:dyDescent="0.2">
      <c r="A52" s="23"/>
      <c r="B52" s="40"/>
      <c r="C52" s="40"/>
      <c r="D52" s="40"/>
      <c r="E52" s="40"/>
      <c r="F52" s="40"/>
      <c r="G52" s="23"/>
      <c r="H52" s="23"/>
      <c r="I52" s="23"/>
      <c r="J52" s="23"/>
      <c r="K52" s="23"/>
      <c r="L52" s="23"/>
      <c r="M52" s="23"/>
    </row>
    <row r="53" spans="1:13" x14ac:dyDescent="0.2">
      <c r="A53" s="23"/>
      <c r="B53" s="40"/>
      <c r="C53" s="40"/>
      <c r="D53" s="40"/>
      <c r="E53" s="40"/>
      <c r="F53" s="40"/>
      <c r="G53" s="23"/>
      <c r="H53" s="23"/>
      <c r="I53" s="23"/>
      <c r="J53" s="23"/>
      <c r="K53" s="23"/>
      <c r="L53" s="23"/>
      <c r="M53" s="23"/>
    </row>
    <row r="54" spans="1:13" x14ac:dyDescent="0.2">
      <c r="A54" s="23"/>
      <c r="B54" s="40"/>
      <c r="C54" s="40"/>
      <c r="D54" s="40"/>
      <c r="E54" s="40"/>
      <c r="F54" s="40"/>
      <c r="G54" s="23"/>
      <c r="H54" s="23"/>
      <c r="I54" s="23"/>
      <c r="J54" s="23"/>
      <c r="K54" s="23"/>
      <c r="L54" s="23"/>
      <c r="M54" s="23"/>
    </row>
    <row r="55" spans="1:13" x14ac:dyDescent="0.2">
      <c r="A55" s="23"/>
      <c r="B55" s="40"/>
      <c r="C55" s="40"/>
      <c r="D55" s="40"/>
      <c r="E55" s="40"/>
      <c r="F55" s="40"/>
      <c r="G55" s="23"/>
      <c r="H55" s="23"/>
      <c r="I55" s="23"/>
      <c r="J55" s="23"/>
      <c r="K55" s="23"/>
      <c r="L55" s="23"/>
      <c r="M55" s="23"/>
    </row>
    <row r="56" spans="1:13" x14ac:dyDescent="0.2">
      <c r="A56" s="23"/>
      <c r="B56" s="40"/>
      <c r="C56" s="40"/>
      <c r="D56" s="40"/>
      <c r="E56" s="40"/>
      <c r="F56" s="40"/>
      <c r="G56" s="23"/>
      <c r="H56" s="23"/>
      <c r="I56" s="23"/>
      <c r="J56" s="23"/>
      <c r="K56" s="23"/>
      <c r="L56" s="23"/>
      <c r="M56" s="23"/>
    </row>
    <row r="57" spans="1:13" x14ac:dyDescent="0.2">
      <c r="A57" s="23"/>
      <c r="B57" s="40"/>
      <c r="C57" s="40"/>
      <c r="D57" s="40"/>
      <c r="E57" s="40"/>
      <c r="F57" s="40"/>
      <c r="G57" s="23"/>
      <c r="H57" s="23"/>
      <c r="I57" s="23"/>
      <c r="J57" s="23"/>
      <c r="K57" s="23"/>
      <c r="L57" s="23"/>
      <c r="M57" s="23"/>
    </row>
    <row r="58" spans="1:13" x14ac:dyDescent="0.2">
      <c r="A58" s="23"/>
      <c r="B58" s="40"/>
      <c r="C58" s="40"/>
      <c r="D58" s="40"/>
      <c r="E58" s="40"/>
      <c r="F58" s="40"/>
      <c r="G58" s="23"/>
      <c r="H58" s="23"/>
      <c r="I58" s="23"/>
      <c r="J58" s="23"/>
      <c r="K58" s="23"/>
      <c r="L58" s="23"/>
      <c r="M58" s="23"/>
    </row>
    <row r="59" spans="1:13" x14ac:dyDescent="0.2">
      <c r="A59" s="23"/>
      <c r="B59" s="40"/>
      <c r="C59" s="40"/>
      <c r="D59" s="40"/>
      <c r="E59" s="40"/>
      <c r="F59" s="40" t="s">
        <v>19</v>
      </c>
      <c r="G59" s="23"/>
      <c r="H59" s="23"/>
      <c r="I59" s="23"/>
      <c r="J59" s="23"/>
      <c r="K59" s="23"/>
      <c r="L59" s="23"/>
      <c r="M59" s="23"/>
    </row>
    <row r="60" spans="1:13" x14ac:dyDescent="0.2">
      <c r="A60" s="23"/>
      <c r="B60" s="40"/>
      <c r="C60" s="40"/>
      <c r="D60" s="40"/>
      <c r="E60" s="40"/>
      <c r="F60" s="40"/>
      <c r="G60" s="23"/>
      <c r="H60" s="23"/>
      <c r="I60" s="23"/>
      <c r="J60" s="23"/>
      <c r="K60" s="23"/>
      <c r="L60" s="23"/>
      <c r="M60" s="23"/>
    </row>
    <row r="61" spans="1:13" x14ac:dyDescent="0.2">
      <c r="A61" s="23"/>
      <c r="B61" s="40"/>
      <c r="C61" s="40"/>
      <c r="D61" s="40"/>
      <c r="E61" s="40"/>
      <c r="F61" s="40"/>
      <c r="G61" s="23"/>
      <c r="H61" s="23"/>
      <c r="I61" s="23"/>
      <c r="J61" s="23"/>
      <c r="K61" s="23"/>
      <c r="L61" s="23"/>
      <c r="M61" s="23"/>
    </row>
    <row r="62" spans="1:13" x14ac:dyDescent="0.2">
      <c r="A62" s="23"/>
      <c r="B62" s="40"/>
      <c r="C62" s="40"/>
      <c r="D62" s="40"/>
      <c r="E62" s="40"/>
      <c r="F62" s="40"/>
      <c r="G62" s="23"/>
      <c r="H62" s="23"/>
      <c r="I62" s="23"/>
      <c r="J62" s="23"/>
      <c r="K62" s="23"/>
      <c r="L62" s="23"/>
      <c r="M62" s="23"/>
    </row>
    <row r="63" spans="1:13" x14ac:dyDescent="0.2">
      <c r="A63" s="23"/>
      <c r="B63" s="40"/>
      <c r="C63" s="40"/>
      <c r="D63" s="40"/>
      <c r="E63" s="40"/>
      <c r="F63" s="40"/>
      <c r="G63" s="23"/>
      <c r="H63" s="23"/>
      <c r="I63" s="23"/>
      <c r="J63" s="23"/>
      <c r="K63" s="23"/>
      <c r="L63" s="23"/>
      <c r="M63" s="23"/>
    </row>
  </sheetData>
  <hyperlinks>
    <hyperlink ref="A49" r:id="rId1"/>
  </hyperlinks>
  <pageMargins left="0.51181102362204722" right="0.51181102362204722" top="0.78740157480314965" bottom="0.78740157480314965" header="0.31496062992125984" footer="0.31496062992125984"/>
  <pageSetup paperSize="9" scale="45" orientation="landscape" r:id="rId2"/>
  <headerFooter>
    <oddHeader xml:space="preserve">&amp;C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40"/>
  <sheetViews>
    <sheetView zoomScale="90" zoomScaleNormal="90" workbookViewId="0">
      <selection activeCell="AD5" sqref="AD5:AE6"/>
    </sheetView>
  </sheetViews>
  <sheetFormatPr defaultRowHeight="12.75" x14ac:dyDescent="0.2"/>
  <cols>
    <col min="1" max="1" width="21.7109375" style="2" customWidth="1"/>
    <col min="2" max="2" width="5.140625" style="2" customWidth="1"/>
    <col min="3" max="4" width="5" style="2" customWidth="1"/>
    <col min="5" max="5" width="5.140625" style="2" customWidth="1"/>
    <col min="6" max="6" width="5" style="2" customWidth="1"/>
    <col min="7" max="7" width="5.140625" style="2" customWidth="1"/>
    <col min="8" max="8" width="5" style="2" customWidth="1"/>
    <col min="9" max="9" width="5.140625" style="2" customWidth="1"/>
    <col min="10" max="10" width="5" style="2" customWidth="1"/>
    <col min="11" max="11" width="5.28515625" style="2" customWidth="1"/>
    <col min="12" max="15" width="5" style="2" customWidth="1"/>
    <col min="16" max="17" width="5.140625" style="2" customWidth="1"/>
    <col min="18" max="19" width="5" style="2" customWidth="1"/>
    <col min="20" max="20" width="5.140625" style="2" customWidth="1"/>
    <col min="21" max="22" width="5" style="2" customWidth="1"/>
    <col min="23" max="23" width="5.28515625" style="2" customWidth="1"/>
    <col min="24" max="24" width="5.140625" style="2" customWidth="1"/>
    <col min="25" max="25" width="5" style="2" customWidth="1"/>
    <col min="26" max="26" width="5.140625" style="2" customWidth="1"/>
    <col min="27" max="27" width="5" style="2" customWidth="1"/>
    <col min="28" max="29" width="5.28515625" style="2" customWidth="1"/>
    <col min="30" max="30" width="7.42578125" style="7" customWidth="1"/>
    <col min="31" max="31" width="7.28515625" style="9" bestFit="1" customWidth="1"/>
  </cols>
  <sheetData>
    <row r="1" spans="1:36" ht="20.100000000000001" customHeight="1" x14ac:dyDescent="0.2">
      <c r="A1" s="173" t="s">
        <v>192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  <c r="N1" s="174"/>
      <c r="O1" s="174"/>
      <c r="P1" s="174"/>
      <c r="Q1" s="174"/>
      <c r="R1" s="174"/>
      <c r="S1" s="174"/>
      <c r="T1" s="174"/>
      <c r="U1" s="174"/>
      <c r="V1" s="174"/>
      <c r="W1" s="174"/>
      <c r="X1" s="174"/>
      <c r="Y1" s="174"/>
      <c r="Z1" s="174"/>
      <c r="AA1" s="174"/>
      <c r="AB1" s="174"/>
      <c r="AC1" s="174"/>
      <c r="AD1" s="174"/>
      <c r="AE1" s="175"/>
    </row>
    <row r="2" spans="1:36" ht="20.100000000000001" customHeight="1" x14ac:dyDescent="0.2">
      <c r="A2" s="176" t="s">
        <v>5</v>
      </c>
      <c r="B2" s="157" t="s">
        <v>189</v>
      </c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8"/>
      <c r="S2" s="158"/>
      <c r="T2" s="158"/>
      <c r="U2" s="158"/>
      <c r="V2" s="158"/>
      <c r="W2" s="158"/>
      <c r="X2" s="158"/>
      <c r="Y2" s="158"/>
      <c r="Z2" s="158"/>
      <c r="AA2" s="158"/>
      <c r="AB2" s="158"/>
      <c r="AC2" s="158"/>
      <c r="AD2" s="158"/>
      <c r="AE2" s="159"/>
    </row>
    <row r="3" spans="1:36" s="4" customFormat="1" ht="20.100000000000001" customHeight="1" x14ac:dyDescent="0.2">
      <c r="A3" s="177"/>
      <c r="B3" s="171">
        <v>1</v>
      </c>
      <c r="C3" s="171">
        <f>SUM(B3+1)</f>
        <v>2</v>
      </c>
      <c r="D3" s="171">
        <f t="shared" ref="D3:AB3" si="0">SUM(C3+1)</f>
        <v>3</v>
      </c>
      <c r="E3" s="171">
        <f t="shared" si="0"/>
        <v>4</v>
      </c>
      <c r="F3" s="171">
        <f t="shared" si="0"/>
        <v>5</v>
      </c>
      <c r="G3" s="171">
        <f t="shared" si="0"/>
        <v>6</v>
      </c>
      <c r="H3" s="171">
        <f t="shared" si="0"/>
        <v>7</v>
      </c>
      <c r="I3" s="171">
        <f t="shared" si="0"/>
        <v>8</v>
      </c>
      <c r="J3" s="171">
        <f t="shared" si="0"/>
        <v>9</v>
      </c>
      <c r="K3" s="171">
        <f t="shared" si="0"/>
        <v>10</v>
      </c>
      <c r="L3" s="171">
        <f t="shared" si="0"/>
        <v>11</v>
      </c>
      <c r="M3" s="171">
        <f t="shared" si="0"/>
        <v>12</v>
      </c>
      <c r="N3" s="171">
        <f t="shared" si="0"/>
        <v>13</v>
      </c>
      <c r="O3" s="171">
        <f t="shared" si="0"/>
        <v>14</v>
      </c>
      <c r="P3" s="171">
        <f t="shared" si="0"/>
        <v>15</v>
      </c>
      <c r="Q3" s="171">
        <f t="shared" si="0"/>
        <v>16</v>
      </c>
      <c r="R3" s="171">
        <f t="shared" si="0"/>
        <v>17</v>
      </c>
      <c r="S3" s="171">
        <f t="shared" si="0"/>
        <v>18</v>
      </c>
      <c r="T3" s="171">
        <f t="shared" si="0"/>
        <v>19</v>
      </c>
      <c r="U3" s="171">
        <f t="shared" si="0"/>
        <v>20</v>
      </c>
      <c r="V3" s="171">
        <f t="shared" si="0"/>
        <v>21</v>
      </c>
      <c r="W3" s="171">
        <f t="shared" si="0"/>
        <v>22</v>
      </c>
      <c r="X3" s="171">
        <f t="shared" si="0"/>
        <v>23</v>
      </c>
      <c r="Y3" s="171">
        <f t="shared" si="0"/>
        <v>24</v>
      </c>
      <c r="Z3" s="171">
        <f t="shared" si="0"/>
        <v>25</v>
      </c>
      <c r="AA3" s="171">
        <f t="shared" si="0"/>
        <v>26</v>
      </c>
      <c r="AB3" s="171">
        <f t="shared" si="0"/>
        <v>27</v>
      </c>
      <c r="AC3" s="171">
        <v>28</v>
      </c>
      <c r="AD3" s="101" t="s">
        <v>11</v>
      </c>
      <c r="AE3" s="105" t="s">
        <v>10</v>
      </c>
    </row>
    <row r="4" spans="1:36" s="5" customFormat="1" ht="20.100000000000001" customHeight="1" x14ac:dyDescent="0.2">
      <c r="A4" s="178"/>
      <c r="B4" s="172"/>
      <c r="C4" s="172"/>
      <c r="D4" s="172"/>
      <c r="E4" s="172"/>
      <c r="F4" s="172"/>
      <c r="G4" s="172"/>
      <c r="H4" s="172"/>
      <c r="I4" s="172"/>
      <c r="J4" s="172"/>
      <c r="K4" s="172"/>
      <c r="L4" s="172"/>
      <c r="M4" s="172"/>
      <c r="N4" s="172"/>
      <c r="O4" s="172"/>
      <c r="P4" s="172"/>
      <c r="Q4" s="172"/>
      <c r="R4" s="172"/>
      <c r="S4" s="172"/>
      <c r="T4" s="172"/>
      <c r="U4" s="172"/>
      <c r="V4" s="172"/>
      <c r="W4" s="172"/>
      <c r="X4" s="172"/>
      <c r="Y4" s="172"/>
      <c r="Z4" s="172"/>
      <c r="AA4" s="172"/>
      <c r="AB4" s="172"/>
      <c r="AC4" s="172"/>
      <c r="AD4" s="101" t="s">
        <v>9</v>
      </c>
      <c r="AE4" s="105" t="s">
        <v>9</v>
      </c>
    </row>
    <row r="5" spans="1:36" s="5" customFormat="1" x14ac:dyDescent="0.2">
      <c r="A5" s="81" t="s">
        <v>14</v>
      </c>
      <c r="B5" s="11">
        <v>26.3</v>
      </c>
      <c r="C5" s="11">
        <v>30.7</v>
      </c>
      <c r="D5" s="11">
        <v>32.1</v>
      </c>
      <c r="E5" s="11">
        <v>34.299999999999997</v>
      </c>
      <c r="F5" s="11">
        <v>33.6</v>
      </c>
      <c r="G5" s="11">
        <v>32.299999999999997</v>
      </c>
      <c r="H5" s="11">
        <v>34.200000000000003</v>
      </c>
      <c r="I5" s="11">
        <v>34</v>
      </c>
      <c r="J5" s="11">
        <v>34.4</v>
      </c>
      <c r="K5" s="11">
        <v>33.799999999999997</v>
      </c>
      <c r="L5" s="11">
        <v>35.200000000000003</v>
      </c>
      <c r="M5" s="11">
        <v>34.700000000000003</v>
      </c>
      <c r="N5" s="11">
        <v>35.9</v>
      </c>
      <c r="O5" s="11">
        <v>36.299999999999997</v>
      </c>
      <c r="P5" s="11">
        <v>37.5</v>
      </c>
      <c r="Q5" s="11">
        <v>37.5</v>
      </c>
      <c r="R5" s="11">
        <v>34.5</v>
      </c>
      <c r="S5" s="11">
        <v>29.3</v>
      </c>
      <c r="T5" s="11">
        <v>34</v>
      </c>
      <c r="U5" s="11">
        <v>33.9</v>
      </c>
      <c r="V5" s="11">
        <v>33.9</v>
      </c>
      <c r="W5" s="11">
        <v>36.4</v>
      </c>
      <c r="X5" s="11">
        <v>36.200000000000003</v>
      </c>
      <c r="Y5" s="11">
        <v>36.1</v>
      </c>
      <c r="Z5" s="11">
        <v>36.200000000000003</v>
      </c>
      <c r="AA5" s="11">
        <v>36.6</v>
      </c>
      <c r="AB5" s="11">
        <v>37.299999999999997</v>
      </c>
      <c r="AC5" s="11">
        <v>36.6</v>
      </c>
      <c r="AD5" s="102">
        <f t="shared" ref="AD5:AD18" si="1">MAX(B5:AC5)</f>
        <v>37.5</v>
      </c>
      <c r="AE5" s="106">
        <f t="shared" ref="AE5:AE18" si="2">AVERAGE(B5:AC5)</f>
        <v>34.421428571428571</v>
      </c>
    </row>
    <row r="6" spans="1:36" s="5" customFormat="1" x14ac:dyDescent="0.2">
      <c r="A6" s="81" t="s">
        <v>235</v>
      </c>
      <c r="B6" s="11">
        <v>33.6</v>
      </c>
      <c r="C6" s="11">
        <v>32.5</v>
      </c>
      <c r="D6" s="11">
        <v>30.5</v>
      </c>
      <c r="E6" s="11">
        <v>31.5</v>
      </c>
      <c r="F6" s="11">
        <v>24.1</v>
      </c>
      <c r="G6" s="11">
        <v>29.7</v>
      </c>
      <c r="H6" s="11">
        <v>28</v>
      </c>
      <c r="I6" s="11">
        <v>28.7</v>
      </c>
      <c r="J6" s="11">
        <v>31.7</v>
      </c>
      <c r="K6" s="11">
        <v>33.6</v>
      </c>
      <c r="L6" s="11">
        <v>34.299999999999997</v>
      </c>
      <c r="M6" s="11">
        <v>34.4</v>
      </c>
      <c r="N6" s="11">
        <v>31.1</v>
      </c>
      <c r="O6" s="11">
        <v>32.9</v>
      </c>
      <c r="P6" s="11">
        <v>33.9</v>
      </c>
      <c r="Q6" s="11">
        <v>36</v>
      </c>
      <c r="R6" s="11">
        <v>33.6</v>
      </c>
      <c r="S6" s="11">
        <v>32.700000000000003</v>
      </c>
      <c r="T6" s="11">
        <v>33.700000000000003</v>
      </c>
      <c r="U6" s="11">
        <v>33</v>
      </c>
      <c r="V6" s="11">
        <v>33.1</v>
      </c>
      <c r="W6" s="11">
        <v>33</v>
      </c>
      <c r="X6" s="11">
        <v>33.299999999999997</v>
      </c>
      <c r="Y6" s="11">
        <v>34.9</v>
      </c>
      <c r="Z6" s="11">
        <v>31.5</v>
      </c>
      <c r="AA6" s="11">
        <v>34.700000000000003</v>
      </c>
      <c r="AB6" s="11">
        <v>35.700000000000003</v>
      </c>
      <c r="AC6" s="11">
        <v>34.799999999999997</v>
      </c>
      <c r="AD6" s="102">
        <f t="shared" ref="AD6" si="3">MAX(B6:AC6)</f>
        <v>36</v>
      </c>
      <c r="AE6" s="106">
        <f t="shared" ref="AE6" si="4">AVERAGE(B6:AC6)</f>
        <v>32.517857142857146</v>
      </c>
    </row>
    <row r="7" spans="1:36" x14ac:dyDescent="0.2">
      <c r="A7" s="81" t="s">
        <v>130</v>
      </c>
      <c r="B7" s="11">
        <v>24.5</v>
      </c>
      <c r="C7" s="11">
        <v>30.6</v>
      </c>
      <c r="D7" s="11">
        <v>31.6</v>
      </c>
      <c r="E7" s="11">
        <v>31.8</v>
      </c>
      <c r="F7" s="11">
        <v>30.6</v>
      </c>
      <c r="G7" s="11">
        <v>30.1</v>
      </c>
      <c r="H7" s="11">
        <v>30.4</v>
      </c>
      <c r="I7" s="11">
        <v>31.9</v>
      </c>
      <c r="J7" s="11">
        <v>33</v>
      </c>
      <c r="K7" s="11">
        <v>32.700000000000003</v>
      </c>
      <c r="L7" s="11">
        <v>33.5</v>
      </c>
      <c r="M7" s="11">
        <v>34</v>
      </c>
      <c r="N7" s="11">
        <v>34</v>
      </c>
      <c r="O7" s="11">
        <v>34.200000000000003</v>
      </c>
      <c r="P7" s="11">
        <v>35.1</v>
      </c>
      <c r="Q7" s="11">
        <v>35.299999999999997</v>
      </c>
      <c r="R7" s="11">
        <v>29.5</v>
      </c>
      <c r="S7" s="11">
        <v>28.7</v>
      </c>
      <c r="T7" s="11">
        <v>32.5</v>
      </c>
      <c r="U7" s="11">
        <v>32.200000000000003</v>
      </c>
      <c r="V7" s="11">
        <v>26.2</v>
      </c>
      <c r="W7" s="11">
        <v>33.9</v>
      </c>
      <c r="X7" s="11">
        <v>35</v>
      </c>
      <c r="Y7" s="11">
        <v>33.4</v>
      </c>
      <c r="Z7" s="11">
        <v>35.1</v>
      </c>
      <c r="AA7" s="11">
        <v>35.700000000000003</v>
      </c>
      <c r="AB7" s="11">
        <v>34.5</v>
      </c>
      <c r="AC7" s="11">
        <v>34.4</v>
      </c>
      <c r="AD7" s="103">
        <f t="shared" si="1"/>
        <v>35.700000000000003</v>
      </c>
      <c r="AE7" s="107">
        <f t="shared" si="2"/>
        <v>32.300000000000004</v>
      </c>
      <c r="AG7" s="12" t="s">
        <v>19</v>
      </c>
    </row>
    <row r="8" spans="1:36" x14ac:dyDescent="0.2">
      <c r="A8" s="81" t="s">
        <v>0</v>
      </c>
      <c r="B8" s="11">
        <v>28.9</v>
      </c>
      <c r="C8" s="11">
        <v>30.4</v>
      </c>
      <c r="D8" s="11">
        <v>29.1</v>
      </c>
      <c r="E8" s="11">
        <v>29.8</v>
      </c>
      <c r="F8" s="11">
        <v>30.6</v>
      </c>
      <c r="G8" s="11">
        <v>28.8</v>
      </c>
      <c r="H8" s="11">
        <v>31.3</v>
      </c>
      <c r="I8" s="11">
        <v>30.9</v>
      </c>
      <c r="J8" s="11">
        <v>31.9</v>
      </c>
      <c r="K8" s="11">
        <v>31.9</v>
      </c>
      <c r="L8" s="11">
        <v>31.6</v>
      </c>
      <c r="M8" s="11">
        <v>31.9</v>
      </c>
      <c r="N8" s="11">
        <v>32.1</v>
      </c>
      <c r="O8" s="11">
        <v>32.200000000000003</v>
      </c>
      <c r="P8" s="11">
        <v>32.799999999999997</v>
      </c>
      <c r="Q8" s="11">
        <v>31.8</v>
      </c>
      <c r="R8" s="11">
        <v>32.6</v>
      </c>
      <c r="S8" s="11">
        <v>28.7</v>
      </c>
      <c r="T8" s="11">
        <v>31</v>
      </c>
      <c r="U8" s="11">
        <v>31.4</v>
      </c>
      <c r="V8" s="11">
        <v>31.1</v>
      </c>
      <c r="W8" s="11">
        <v>31.8</v>
      </c>
      <c r="X8" s="11">
        <v>31.6</v>
      </c>
      <c r="Y8" s="11">
        <v>31.7</v>
      </c>
      <c r="Z8" s="11">
        <v>32.799999999999997</v>
      </c>
      <c r="AA8" s="11">
        <v>32.1</v>
      </c>
      <c r="AB8" s="11">
        <v>32.5</v>
      </c>
      <c r="AC8" s="11">
        <v>32.299999999999997</v>
      </c>
      <c r="AD8" s="103">
        <f t="shared" si="1"/>
        <v>32.799999999999997</v>
      </c>
      <c r="AE8" s="107">
        <f t="shared" si="2"/>
        <v>31.271428571428572</v>
      </c>
      <c r="AG8" s="12" t="s">
        <v>19</v>
      </c>
    </row>
    <row r="9" spans="1:36" x14ac:dyDescent="0.2">
      <c r="A9" s="81" t="s">
        <v>16</v>
      </c>
      <c r="B9" s="11">
        <v>24.5</v>
      </c>
      <c r="C9" s="11">
        <v>29.4</v>
      </c>
      <c r="D9" s="11">
        <v>30.1</v>
      </c>
      <c r="E9" s="11">
        <v>30.9</v>
      </c>
      <c r="F9" s="11">
        <v>31.3</v>
      </c>
      <c r="G9" s="11">
        <v>30.8</v>
      </c>
      <c r="H9" s="11">
        <v>25.7</v>
      </c>
      <c r="I9" s="11">
        <v>29.6</v>
      </c>
      <c r="J9" s="11">
        <v>32.5</v>
      </c>
      <c r="K9" s="11">
        <v>29.6</v>
      </c>
      <c r="L9" s="11">
        <v>31.5</v>
      </c>
      <c r="M9" s="11">
        <v>32.299999999999997</v>
      </c>
      <c r="N9" s="11">
        <v>34.299999999999997</v>
      </c>
      <c r="O9" s="11">
        <v>31.3</v>
      </c>
      <c r="P9" s="11">
        <v>31.8</v>
      </c>
      <c r="Q9" s="11">
        <v>33.4</v>
      </c>
      <c r="R9" s="11">
        <v>32.1</v>
      </c>
      <c r="S9" s="11">
        <v>29.7</v>
      </c>
      <c r="T9" s="11">
        <v>31.3</v>
      </c>
      <c r="U9" s="11">
        <v>29.5</v>
      </c>
      <c r="V9" s="11">
        <v>30.7</v>
      </c>
      <c r="W9" s="11">
        <v>32.6</v>
      </c>
      <c r="X9" s="11">
        <v>31.4</v>
      </c>
      <c r="Y9" s="11">
        <v>31.4</v>
      </c>
      <c r="Z9" s="11">
        <v>33.5</v>
      </c>
      <c r="AA9" s="11">
        <v>34.299999999999997</v>
      </c>
      <c r="AB9" s="11">
        <v>32.700000000000003</v>
      </c>
      <c r="AC9" s="11">
        <v>33</v>
      </c>
      <c r="AD9" s="103">
        <f t="shared" si="1"/>
        <v>34.299999999999997</v>
      </c>
      <c r="AE9" s="107">
        <f t="shared" si="2"/>
        <v>31.114285714285717</v>
      </c>
      <c r="AG9" t="s">
        <v>187</v>
      </c>
      <c r="AI9" t="s">
        <v>19</v>
      </c>
    </row>
    <row r="10" spans="1:36" x14ac:dyDescent="0.2">
      <c r="A10" s="81" t="s">
        <v>15</v>
      </c>
      <c r="B10" s="11">
        <v>34.5</v>
      </c>
      <c r="C10" s="11">
        <v>32.6</v>
      </c>
      <c r="D10" s="11">
        <v>30.3</v>
      </c>
      <c r="E10" s="11">
        <v>35.6</v>
      </c>
      <c r="F10" s="11">
        <v>31.4</v>
      </c>
      <c r="G10" s="11">
        <v>29.6</v>
      </c>
      <c r="H10" s="11">
        <v>32.9</v>
      </c>
      <c r="I10" s="11">
        <v>34.200000000000003</v>
      </c>
      <c r="J10" s="11">
        <v>35.4</v>
      </c>
      <c r="K10" s="11">
        <v>35.4</v>
      </c>
      <c r="L10" s="11">
        <v>37.700000000000003</v>
      </c>
      <c r="M10" s="11">
        <v>37.6</v>
      </c>
      <c r="N10" s="11">
        <v>36.1</v>
      </c>
      <c r="O10" s="11">
        <v>38.200000000000003</v>
      </c>
      <c r="P10" s="11">
        <v>39.1</v>
      </c>
      <c r="Q10" s="11">
        <v>39.9</v>
      </c>
      <c r="R10" s="11">
        <v>38.799999999999997</v>
      </c>
      <c r="S10" s="11">
        <v>37.299999999999997</v>
      </c>
      <c r="T10" s="11">
        <v>35.299999999999997</v>
      </c>
      <c r="U10" s="11">
        <v>35.799999999999997</v>
      </c>
      <c r="V10" s="11">
        <v>34.200000000000003</v>
      </c>
      <c r="W10" s="11">
        <v>36</v>
      </c>
      <c r="X10" s="11">
        <v>38</v>
      </c>
      <c r="Y10" s="11">
        <v>36.700000000000003</v>
      </c>
      <c r="Z10" s="11">
        <v>37.200000000000003</v>
      </c>
      <c r="AA10" s="11">
        <v>38.6</v>
      </c>
      <c r="AB10" s="11">
        <v>37.700000000000003</v>
      </c>
      <c r="AC10" s="11">
        <v>39</v>
      </c>
      <c r="AD10" s="103">
        <f t="shared" si="1"/>
        <v>39.9</v>
      </c>
      <c r="AE10" s="107">
        <f t="shared" si="2"/>
        <v>35.896428571428572</v>
      </c>
      <c r="AI10" t="s">
        <v>19</v>
      </c>
      <c r="AJ10" t="s">
        <v>19</v>
      </c>
    </row>
    <row r="11" spans="1:36" x14ac:dyDescent="0.2">
      <c r="A11" s="81" t="s">
        <v>131</v>
      </c>
      <c r="B11" s="11">
        <v>33.799999999999997</v>
      </c>
      <c r="C11" s="11">
        <v>30.8</v>
      </c>
      <c r="D11" s="11">
        <v>28.8</v>
      </c>
      <c r="E11" s="11">
        <v>35.6</v>
      </c>
      <c r="F11" s="11">
        <v>31.4</v>
      </c>
      <c r="G11" s="11">
        <v>29.6</v>
      </c>
      <c r="H11" s="11">
        <v>30</v>
      </c>
      <c r="I11" s="11">
        <v>30.7</v>
      </c>
      <c r="J11" s="11">
        <v>32.4</v>
      </c>
      <c r="K11" s="11">
        <v>34.700000000000003</v>
      </c>
      <c r="L11" s="11">
        <v>35.299999999999997</v>
      </c>
      <c r="M11" s="11">
        <v>35.6</v>
      </c>
      <c r="N11" s="11">
        <v>34.700000000000003</v>
      </c>
      <c r="O11" s="11">
        <v>35</v>
      </c>
      <c r="P11" s="11">
        <v>35.9</v>
      </c>
      <c r="Q11" s="11">
        <v>37.5</v>
      </c>
      <c r="R11" s="11">
        <v>33.9</v>
      </c>
      <c r="S11" s="11">
        <v>34.799999999999997</v>
      </c>
      <c r="T11" s="11">
        <v>34.9</v>
      </c>
      <c r="U11" s="11">
        <v>35.9</v>
      </c>
      <c r="V11" s="11">
        <v>34</v>
      </c>
      <c r="W11" s="11">
        <v>33.200000000000003</v>
      </c>
      <c r="X11" s="11">
        <v>35.9</v>
      </c>
      <c r="Y11" s="11">
        <v>37.200000000000003</v>
      </c>
      <c r="Z11" s="11">
        <v>36.9</v>
      </c>
      <c r="AA11" s="11">
        <v>35.1</v>
      </c>
      <c r="AB11" s="11">
        <v>38.4</v>
      </c>
      <c r="AC11" s="11">
        <v>37.799999999999997</v>
      </c>
      <c r="AD11" s="103">
        <f t="shared" si="1"/>
        <v>38.4</v>
      </c>
      <c r="AE11" s="107">
        <f t="shared" si="2"/>
        <v>34.278571428571425</v>
      </c>
      <c r="AF11" s="12" t="s">
        <v>19</v>
      </c>
      <c r="AI11" t="s">
        <v>19</v>
      </c>
    </row>
    <row r="12" spans="1:36" x14ac:dyDescent="0.2">
      <c r="A12" s="81" t="s">
        <v>132</v>
      </c>
      <c r="B12" s="11">
        <v>30.8</v>
      </c>
      <c r="C12" s="11">
        <v>29.5</v>
      </c>
      <c r="D12" s="11">
        <v>30.6</v>
      </c>
      <c r="E12" s="11">
        <v>32.700000000000003</v>
      </c>
      <c r="F12" s="11">
        <v>32.6</v>
      </c>
      <c r="G12" s="11">
        <v>26.7</v>
      </c>
      <c r="H12" s="11">
        <v>31.6</v>
      </c>
      <c r="I12" s="11">
        <v>32.6</v>
      </c>
      <c r="J12" s="11">
        <v>34</v>
      </c>
      <c r="K12" s="11">
        <v>34.4</v>
      </c>
      <c r="L12" s="11">
        <v>35.299999999999997</v>
      </c>
      <c r="M12" s="11">
        <v>34.9</v>
      </c>
      <c r="N12" s="11">
        <v>36</v>
      </c>
      <c r="O12" s="11">
        <v>36.700000000000003</v>
      </c>
      <c r="P12" s="11">
        <v>37.299999999999997</v>
      </c>
      <c r="Q12" s="11">
        <v>37.200000000000003</v>
      </c>
      <c r="R12" s="11">
        <v>31.8</v>
      </c>
      <c r="S12" s="11">
        <v>31.9</v>
      </c>
      <c r="T12" s="11">
        <v>33.1</v>
      </c>
      <c r="U12" s="11">
        <v>34.1</v>
      </c>
      <c r="V12" s="11">
        <v>32.799999999999997</v>
      </c>
      <c r="W12" s="11">
        <v>36.200000000000003</v>
      </c>
      <c r="X12" s="11">
        <v>33.299999999999997</v>
      </c>
      <c r="Y12" s="11">
        <v>35.1</v>
      </c>
      <c r="Z12" s="11">
        <v>36.200000000000003</v>
      </c>
      <c r="AA12" s="11">
        <v>35</v>
      </c>
      <c r="AB12" s="11">
        <v>34.799999999999997</v>
      </c>
      <c r="AC12" s="11">
        <v>35.200000000000003</v>
      </c>
      <c r="AD12" s="103">
        <f t="shared" si="1"/>
        <v>37.299999999999997</v>
      </c>
      <c r="AE12" s="107">
        <f t="shared" si="2"/>
        <v>33.657142857142858</v>
      </c>
    </row>
    <row r="13" spans="1:36" x14ac:dyDescent="0.2">
      <c r="A13" s="81" t="s">
        <v>220</v>
      </c>
      <c r="B13" s="85">
        <v>27.8</v>
      </c>
      <c r="C13" s="11">
        <v>30.4</v>
      </c>
      <c r="D13" s="11">
        <v>0</v>
      </c>
      <c r="E13" s="11">
        <v>0</v>
      </c>
      <c r="F13" s="11">
        <v>33</v>
      </c>
      <c r="G13" s="11">
        <v>29.8</v>
      </c>
      <c r="H13" s="11">
        <v>30.8</v>
      </c>
      <c r="I13" s="11" t="s">
        <v>184</v>
      </c>
      <c r="J13" s="11" t="s">
        <v>184</v>
      </c>
      <c r="K13" s="11">
        <v>33.6</v>
      </c>
      <c r="L13" s="11">
        <v>33.4</v>
      </c>
      <c r="M13" s="11" t="s">
        <v>184</v>
      </c>
      <c r="N13" s="11" t="s">
        <v>184</v>
      </c>
      <c r="O13" s="11">
        <v>33.799999999999997</v>
      </c>
      <c r="P13" s="11">
        <v>35.799999999999997</v>
      </c>
      <c r="Q13" s="11">
        <v>35.799999999999997</v>
      </c>
      <c r="R13" s="11" t="s">
        <v>184</v>
      </c>
      <c r="S13" s="11" t="s">
        <v>184</v>
      </c>
      <c r="T13" s="11" t="s">
        <v>184</v>
      </c>
      <c r="U13" s="11" t="s">
        <v>184</v>
      </c>
      <c r="V13" s="11">
        <v>33.6</v>
      </c>
      <c r="W13" s="11">
        <v>35.200000000000003</v>
      </c>
      <c r="X13" s="11">
        <v>34.200000000000003</v>
      </c>
      <c r="Y13" s="11">
        <v>35.200000000000003</v>
      </c>
      <c r="Z13" s="11">
        <v>36.200000000000003</v>
      </c>
      <c r="AA13" s="11">
        <v>35.799999999999997</v>
      </c>
      <c r="AB13" s="11">
        <v>35.6</v>
      </c>
      <c r="AC13" s="11" t="s">
        <v>184</v>
      </c>
      <c r="AD13" s="103">
        <f t="shared" si="1"/>
        <v>36.200000000000003</v>
      </c>
      <c r="AE13" s="107">
        <f t="shared" si="2"/>
        <v>30</v>
      </c>
      <c r="AG13" t="s">
        <v>19</v>
      </c>
      <c r="AI13" t="s">
        <v>19</v>
      </c>
    </row>
    <row r="14" spans="1:36" x14ac:dyDescent="0.2">
      <c r="A14" s="81" t="s">
        <v>2</v>
      </c>
      <c r="B14" s="11">
        <v>31.6</v>
      </c>
      <c r="C14" s="11">
        <v>30.2</v>
      </c>
      <c r="D14" s="11">
        <v>28.8</v>
      </c>
      <c r="E14" s="11">
        <v>32.4</v>
      </c>
      <c r="F14" s="11">
        <v>26.2</v>
      </c>
      <c r="G14" s="11">
        <v>28.6</v>
      </c>
      <c r="H14" s="11">
        <v>28.1</v>
      </c>
      <c r="I14" s="11">
        <v>28.7</v>
      </c>
      <c r="J14" s="11">
        <v>31.1</v>
      </c>
      <c r="K14" s="11">
        <v>32.1</v>
      </c>
      <c r="L14" s="11">
        <v>33.4</v>
      </c>
      <c r="M14" s="11">
        <v>33.299999999999997</v>
      </c>
      <c r="N14" s="11">
        <v>31.4</v>
      </c>
      <c r="O14" s="11">
        <v>32.9</v>
      </c>
      <c r="P14" s="11">
        <v>33.9</v>
      </c>
      <c r="Q14" s="11">
        <v>35.6</v>
      </c>
      <c r="R14" s="11">
        <v>34.299999999999997</v>
      </c>
      <c r="S14" s="11">
        <v>32.6</v>
      </c>
      <c r="T14" s="11">
        <v>34.1</v>
      </c>
      <c r="U14" s="11">
        <v>33</v>
      </c>
      <c r="V14" s="11">
        <v>31.3</v>
      </c>
      <c r="W14" s="11">
        <v>30.4</v>
      </c>
      <c r="X14" s="11">
        <v>33.6</v>
      </c>
      <c r="Y14" s="11">
        <v>33.799999999999997</v>
      </c>
      <c r="Z14" s="11">
        <v>34.200000000000003</v>
      </c>
      <c r="AA14" s="11">
        <v>34.4</v>
      </c>
      <c r="AB14" s="11">
        <v>35.299999999999997</v>
      </c>
      <c r="AC14" s="11">
        <v>35.5</v>
      </c>
      <c r="AD14" s="103">
        <f t="shared" si="1"/>
        <v>35.6</v>
      </c>
      <c r="AE14" s="107">
        <f t="shared" si="2"/>
        <v>32.171428571428564</v>
      </c>
      <c r="AF14" s="12" t="s">
        <v>19</v>
      </c>
      <c r="AI14" t="s">
        <v>19</v>
      </c>
    </row>
    <row r="15" spans="1:36" x14ac:dyDescent="0.2">
      <c r="A15" s="81" t="s">
        <v>133</v>
      </c>
      <c r="B15" s="11">
        <v>28.8</v>
      </c>
      <c r="C15" s="11">
        <v>31.8</v>
      </c>
      <c r="D15" s="11">
        <v>31.7</v>
      </c>
      <c r="E15" s="11">
        <v>32.700000000000003</v>
      </c>
      <c r="F15" s="11">
        <v>32.1</v>
      </c>
      <c r="G15" s="11">
        <v>30.3</v>
      </c>
      <c r="H15" s="11">
        <v>32.1</v>
      </c>
      <c r="I15" s="11">
        <v>32.9</v>
      </c>
      <c r="J15" s="11">
        <v>33.6</v>
      </c>
      <c r="K15" s="11">
        <v>33.700000000000003</v>
      </c>
      <c r="L15" s="11">
        <v>34</v>
      </c>
      <c r="M15" s="11">
        <v>34.200000000000003</v>
      </c>
      <c r="N15" s="11">
        <v>34.5</v>
      </c>
      <c r="O15" s="11">
        <v>35.799999999999997</v>
      </c>
      <c r="P15" s="11">
        <v>36.4</v>
      </c>
      <c r="Q15" s="11">
        <v>36.9</v>
      </c>
      <c r="R15" s="11">
        <v>35.1</v>
      </c>
      <c r="S15" s="11">
        <v>27.9</v>
      </c>
      <c r="T15" s="11">
        <v>32.799999999999997</v>
      </c>
      <c r="U15" s="11">
        <v>34.1</v>
      </c>
      <c r="V15" s="11">
        <v>34</v>
      </c>
      <c r="W15" s="11">
        <v>35.200000000000003</v>
      </c>
      <c r="X15" s="11">
        <v>36.1</v>
      </c>
      <c r="Y15" s="11">
        <v>34.200000000000003</v>
      </c>
      <c r="Z15" s="11">
        <v>36.1</v>
      </c>
      <c r="AA15" s="11">
        <v>35.799999999999997</v>
      </c>
      <c r="AB15" s="11">
        <v>36</v>
      </c>
      <c r="AC15" s="11">
        <v>36.200000000000003</v>
      </c>
      <c r="AD15" s="103">
        <f t="shared" si="1"/>
        <v>36.9</v>
      </c>
      <c r="AE15" s="107">
        <f t="shared" si="2"/>
        <v>33.750000000000007</v>
      </c>
      <c r="AG15" t="s">
        <v>19</v>
      </c>
      <c r="AI15" t="s">
        <v>19</v>
      </c>
    </row>
    <row r="16" spans="1:36" x14ac:dyDescent="0.2">
      <c r="A16" s="81" t="s">
        <v>3</v>
      </c>
      <c r="B16" s="11">
        <v>32.5</v>
      </c>
      <c r="C16" s="11">
        <v>28.4</v>
      </c>
      <c r="D16" s="11">
        <v>31.9</v>
      </c>
      <c r="E16" s="11">
        <v>32.4</v>
      </c>
      <c r="F16" s="11">
        <v>30.6</v>
      </c>
      <c r="G16" s="11">
        <v>27.2</v>
      </c>
      <c r="H16" s="11">
        <v>32.4</v>
      </c>
      <c r="I16" s="11">
        <v>33.1</v>
      </c>
      <c r="J16" s="11">
        <v>33.200000000000003</v>
      </c>
      <c r="K16" s="11">
        <v>34.5</v>
      </c>
      <c r="L16" s="11">
        <v>34.799999999999997</v>
      </c>
      <c r="M16" s="11">
        <v>35.1</v>
      </c>
      <c r="N16" s="11">
        <v>35.9</v>
      </c>
      <c r="O16" s="11">
        <v>37.1</v>
      </c>
      <c r="P16" s="11">
        <v>37.799999999999997</v>
      </c>
      <c r="Q16" s="11">
        <v>37.5</v>
      </c>
      <c r="R16" s="11">
        <v>37.1</v>
      </c>
      <c r="S16" s="11">
        <v>33.4</v>
      </c>
      <c r="T16" s="11">
        <v>34.4</v>
      </c>
      <c r="U16" s="11">
        <v>35</v>
      </c>
      <c r="V16" s="11">
        <v>34.700000000000003</v>
      </c>
      <c r="W16" s="11">
        <v>36</v>
      </c>
      <c r="X16" s="11">
        <v>34.200000000000003</v>
      </c>
      <c r="Y16" s="11">
        <v>35.700000000000003</v>
      </c>
      <c r="Z16" s="11">
        <v>36.4</v>
      </c>
      <c r="AA16" s="11">
        <v>35.9</v>
      </c>
      <c r="AB16" s="11">
        <v>35.9</v>
      </c>
      <c r="AC16" s="11">
        <v>36</v>
      </c>
      <c r="AD16" s="103">
        <f t="shared" si="1"/>
        <v>37.799999999999997</v>
      </c>
      <c r="AE16" s="107">
        <f t="shared" si="2"/>
        <v>34.253571428571433</v>
      </c>
      <c r="AJ16" t="s">
        <v>19</v>
      </c>
    </row>
    <row r="17" spans="1:37" x14ac:dyDescent="0.2">
      <c r="A17" s="81" t="s">
        <v>121</v>
      </c>
      <c r="B17" s="11">
        <v>28.6</v>
      </c>
      <c r="C17" s="11">
        <v>30</v>
      </c>
      <c r="D17" s="11">
        <v>32.700000000000003</v>
      </c>
      <c r="E17" s="11">
        <v>33</v>
      </c>
      <c r="F17" s="11">
        <v>33.5</v>
      </c>
      <c r="G17" s="11">
        <v>30.3</v>
      </c>
      <c r="H17" s="11">
        <v>32.4</v>
      </c>
      <c r="I17" s="11">
        <v>33</v>
      </c>
      <c r="J17" s="11">
        <v>33.700000000000003</v>
      </c>
      <c r="K17" s="11">
        <v>33.1</v>
      </c>
      <c r="L17" s="11">
        <v>33.200000000000003</v>
      </c>
      <c r="M17" s="11">
        <v>33.4</v>
      </c>
      <c r="N17" s="11">
        <v>34.299999999999997</v>
      </c>
      <c r="O17" s="11">
        <v>35.9</v>
      </c>
      <c r="P17" s="11">
        <v>37</v>
      </c>
      <c r="Q17" s="11">
        <v>36.200000000000003</v>
      </c>
      <c r="R17" s="11">
        <v>34.700000000000003</v>
      </c>
      <c r="S17" s="11">
        <v>30</v>
      </c>
      <c r="T17" s="11">
        <v>33.1</v>
      </c>
      <c r="U17" s="11">
        <v>33.299999999999997</v>
      </c>
      <c r="V17" s="11">
        <v>33.6</v>
      </c>
      <c r="W17" s="11">
        <v>35.799999999999997</v>
      </c>
      <c r="X17" s="11">
        <v>35.9</v>
      </c>
      <c r="Y17" s="11">
        <v>36.700000000000003</v>
      </c>
      <c r="Z17" s="11">
        <v>34.4</v>
      </c>
      <c r="AA17" s="11">
        <v>35.299999999999997</v>
      </c>
      <c r="AB17" s="11">
        <v>36.1</v>
      </c>
      <c r="AC17" s="11">
        <v>34.5</v>
      </c>
      <c r="AD17" s="103">
        <f t="shared" si="1"/>
        <v>37</v>
      </c>
      <c r="AE17" s="107">
        <f t="shared" si="2"/>
        <v>33.703571428571429</v>
      </c>
      <c r="AG17" s="12" t="s">
        <v>19</v>
      </c>
      <c r="AI17" t="s">
        <v>19</v>
      </c>
    </row>
    <row r="18" spans="1:37" x14ac:dyDescent="0.2">
      <c r="A18" s="81" t="s">
        <v>4</v>
      </c>
      <c r="B18" s="11">
        <v>28.2</v>
      </c>
      <c r="C18" s="11">
        <v>28.9</v>
      </c>
      <c r="D18" s="11">
        <v>31.5</v>
      </c>
      <c r="E18" s="11">
        <v>33.700000000000003</v>
      </c>
      <c r="F18" s="11">
        <v>33.5</v>
      </c>
      <c r="G18" s="11">
        <v>31.8</v>
      </c>
      <c r="H18" s="11">
        <v>34.299999999999997</v>
      </c>
      <c r="I18" s="11">
        <v>34.1</v>
      </c>
      <c r="J18" s="11">
        <v>34.5</v>
      </c>
      <c r="K18" s="11">
        <v>33.700000000000003</v>
      </c>
      <c r="L18" s="11">
        <v>34.200000000000003</v>
      </c>
      <c r="M18" s="11">
        <v>34.299999999999997</v>
      </c>
      <c r="N18" s="11">
        <v>35.700000000000003</v>
      </c>
      <c r="O18" s="11">
        <v>36.9</v>
      </c>
      <c r="P18" s="11">
        <v>37.4</v>
      </c>
      <c r="Q18" s="11">
        <v>36.4</v>
      </c>
      <c r="R18" s="11">
        <v>33.799999999999997</v>
      </c>
      <c r="S18" s="11">
        <v>28.8</v>
      </c>
      <c r="T18" s="11">
        <v>33.200000000000003</v>
      </c>
      <c r="U18" s="11">
        <v>32.799999999999997</v>
      </c>
      <c r="V18" s="11">
        <v>34.5</v>
      </c>
      <c r="W18" s="11">
        <v>35.799999999999997</v>
      </c>
      <c r="X18" s="11">
        <v>35.4</v>
      </c>
      <c r="Y18" s="11">
        <v>36.1</v>
      </c>
      <c r="Z18" s="11">
        <v>38.299999999999997</v>
      </c>
      <c r="AA18" s="11">
        <v>36.5</v>
      </c>
      <c r="AB18" s="11">
        <v>37</v>
      </c>
      <c r="AC18" s="11">
        <v>37.200000000000003</v>
      </c>
      <c r="AD18" s="103">
        <f t="shared" si="1"/>
        <v>38.299999999999997</v>
      </c>
      <c r="AE18" s="107">
        <f t="shared" si="2"/>
        <v>34.232142857142854</v>
      </c>
      <c r="AI18" t="s">
        <v>19</v>
      </c>
    </row>
    <row r="19" spans="1:37" s="5" customFormat="1" ht="17.100000000000001" customHeight="1" thickBot="1" x14ac:dyDescent="0.25">
      <c r="A19" s="141" t="s">
        <v>7</v>
      </c>
      <c r="B19" s="142">
        <f t="shared" ref="B19:AD19" si="5">MAX(B5:B18)</f>
        <v>34.5</v>
      </c>
      <c r="C19" s="142">
        <f t="shared" si="5"/>
        <v>32.6</v>
      </c>
      <c r="D19" s="142">
        <f t="shared" si="5"/>
        <v>32.700000000000003</v>
      </c>
      <c r="E19" s="142">
        <f t="shared" si="5"/>
        <v>35.6</v>
      </c>
      <c r="F19" s="142">
        <f t="shared" si="5"/>
        <v>33.6</v>
      </c>
      <c r="G19" s="142">
        <f t="shared" si="5"/>
        <v>32.299999999999997</v>
      </c>
      <c r="H19" s="142">
        <f t="shared" si="5"/>
        <v>34.299999999999997</v>
      </c>
      <c r="I19" s="142">
        <f t="shared" si="5"/>
        <v>34.200000000000003</v>
      </c>
      <c r="J19" s="142">
        <f t="shared" si="5"/>
        <v>35.4</v>
      </c>
      <c r="K19" s="142">
        <f t="shared" si="5"/>
        <v>35.4</v>
      </c>
      <c r="L19" s="142">
        <f t="shared" si="5"/>
        <v>37.700000000000003</v>
      </c>
      <c r="M19" s="142">
        <f t="shared" si="5"/>
        <v>37.6</v>
      </c>
      <c r="N19" s="142">
        <f t="shared" si="5"/>
        <v>36.1</v>
      </c>
      <c r="O19" s="142">
        <f t="shared" si="5"/>
        <v>38.200000000000003</v>
      </c>
      <c r="P19" s="142">
        <f t="shared" si="5"/>
        <v>39.1</v>
      </c>
      <c r="Q19" s="142">
        <f t="shared" si="5"/>
        <v>39.9</v>
      </c>
      <c r="R19" s="142">
        <f t="shared" si="5"/>
        <v>38.799999999999997</v>
      </c>
      <c r="S19" s="142">
        <f t="shared" si="5"/>
        <v>37.299999999999997</v>
      </c>
      <c r="T19" s="142">
        <f t="shared" si="5"/>
        <v>35.299999999999997</v>
      </c>
      <c r="U19" s="142">
        <f t="shared" si="5"/>
        <v>35.9</v>
      </c>
      <c r="V19" s="142">
        <f t="shared" si="5"/>
        <v>34.700000000000003</v>
      </c>
      <c r="W19" s="142">
        <f t="shared" si="5"/>
        <v>36.4</v>
      </c>
      <c r="X19" s="142">
        <f t="shared" si="5"/>
        <v>38</v>
      </c>
      <c r="Y19" s="142">
        <f t="shared" si="5"/>
        <v>37.200000000000003</v>
      </c>
      <c r="Z19" s="142">
        <f t="shared" si="5"/>
        <v>38.299999999999997</v>
      </c>
      <c r="AA19" s="142">
        <f t="shared" si="5"/>
        <v>38.6</v>
      </c>
      <c r="AB19" s="142">
        <f t="shared" si="5"/>
        <v>38.4</v>
      </c>
      <c r="AC19" s="142">
        <f t="shared" si="5"/>
        <v>39</v>
      </c>
      <c r="AD19" s="143">
        <f t="shared" si="5"/>
        <v>39.9</v>
      </c>
      <c r="AE19" s="144">
        <f>AVERAGE(AE5:AE18)</f>
        <v>33.111989795918369</v>
      </c>
      <c r="AI19" s="5" t="s">
        <v>19</v>
      </c>
    </row>
    <row r="20" spans="1:37" x14ac:dyDescent="0.2">
      <c r="A20" s="145"/>
      <c r="B20" s="146"/>
      <c r="C20" s="146"/>
      <c r="D20" s="146" t="s">
        <v>71</v>
      </c>
      <c r="E20" s="146"/>
      <c r="F20" s="146"/>
      <c r="G20" s="146"/>
      <c r="H20" s="147"/>
      <c r="I20" s="147"/>
      <c r="J20" s="147"/>
      <c r="K20" s="147"/>
      <c r="L20" s="147"/>
      <c r="M20" s="147"/>
      <c r="N20" s="147"/>
      <c r="O20" s="147"/>
      <c r="P20" s="147"/>
      <c r="Q20" s="147"/>
      <c r="R20" s="147"/>
      <c r="S20" s="147"/>
      <c r="T20" s="147"/>
      <c r="U20" s="147"/>
      <c r="V20" s="147"/>
      <c r="W20" s="147"/>
      <c r="X20" s="147"/>
      <c r="Y20" s="147"/>
      <c r="Z20" s="147"/>
      <c r="AA20" s="147"/>
      <c r="AB20" s="147"/>
      <c r="AC20" s="147"/>
      <c r="AD20" s="148"/>
      <c r="AE20" s="49"/>
      <c r="AH20" t="s">
        <v>19</v>
      </c>
      <c r="AI20" t="s">
        <v>19</v>
      </c>
    </row>
    <row r="21" spans="1:37" x14ac:dyDescent="0.2">
      <c r="A21" s="43"/>
      <c r="B21" s="45" t="s">
        <v>72</v>
      </c>
      <c r="C21" s="45"/>
      <c r="D21" s="45"/>
      <c r="E21" s="45"/>
      <c r="F21" s="45"/>
      <c r="G21" s="45"/>
      <c r="H21" s="45"/>
      <c r="I21" s="45"/>
      <c r="J21" s="87"/>
      <c r="K21" s="87"/>
      <c r="L21" s="87"/>
      <c r="M21" s="87" t="s">
        <v>17</v>
      </c>
      <c r="N21" s="87"/>
      <c r="O21" s="87"/>
      <c r="P21" s="87"/>
      <c r="Q21" s="87"/>
      <c r="R21" s="87"/>
      <c r="S21" s="87"/>
      <c r="T21" s="169" t="s">
        <v>190</v>
      </c>
      <c r="U21" s="169"/>
      <c r="V21" s="169"/>
      <c r="W21" s="169"/>
      <c r="X21" s="169"/>
      <c r="Y21" s="87"/>
      <c r="Z21" s="87"/>
      <c r="AA21" s="87"/>
      <c r="AB21" s="87"/>
      <c r="AC21" s="87"/>
      <c r="AD21" s="48"/>
      <c r="AE21" s="47"/>
      <c r="AJ21" t="s">
        <v>19</v>
      </c>
    </row>
    <row r="22" spans="1:37" x14ac:dyDescent="0.2">
      <c r="A22" s="46"/>
      <c r="B22" s="87"/>
      <c r="C22" s="87"/>
      <c r="D22" s="87"/>
      <c r="E22" s="87"/>
      <c r="F22" s="87"/>
      <c r="G22" s="87"/>
      <c r="H22" s="87"/>
      <c r="I22" s="87"/>
      <c r="J22" s="88"/>
      <c r="K22" s="88"/>
      <c r="L22" s="88"/>
      <c r="M22" s="88" t="s">
        <v>18</v>
      </c>
      <c r="N22" s="88"/>
      <c r="O22" s="88"/>
      <c r="P22" s="88"/>
      <c r="Q22" s="87"/>
      <c r="R22" s="87"/>
      <c r="S22" s="87"/>
      <c r="T22" s="170" t="s">
        <v>68</v>
      </c>
      <c r="U22" s="170"/>
      <c r="V22" s="170"/>
      <c r="W22" s="170"/>
      <c r="X22" s="170"/>
      <c r="Y22" s="87"/>
      <c r="Z22" s="87"/>
      <c r="AA22" s="87"/>
      <c r="AB22" s="87"/>
      <c r="AC22" s="87"/>
      <c r="AD22" s="48"/>
      <c r="AE22" s="47"/>
    </row>
    <row r="23" spans="1:37" x14ac:dyDescent="0.2">
      <c r="A23" s="43"/>
      <c r="B23" s="44"/>
      <c r="C23" s="44"/>
      <c r="D23" s="44"/>
      <c r="E23" s="44"/>
      <c r="F23" s="44"/>
      <c r="G23" s="44"/>
      <c r="H23" s="44"/>
      <c r="I23" s="44"/>
      <c r="J23" s="44"/>
      <c r="K23" s="87"/>
      <c r="L23" s="87"/>
      <c r="M23" s="87"/>
      <c r="N23" s="87"/>
      <c r="O23" s="87"/>
      <c r="P23" s="87"/>
      <c r="Q23" s="87"/>
      <c r="R23" s="87"/>
      <c r="S23" s="87"/>
      <c r="T23" s="87"/>
      <c r="U23" s="87"/>
      <c r="V23" s="87"/>
      <c r="W23" s="87"/>
      <c r="X23" s="87"/>
      <c r="Y23" s="87"/>
      <c r="Z23" s="87"/>
      <c r="AA23" s="87"/>
      <c r="AB23" s="87"/>
      <c r="AC23" s="87"/>
      <c r="AD23" s="48"/>
      <c r="AE23" s="72"/>
    </row>
    <row r="24" spans="1:37" x14ac:dyDescent="0.2">
      <c r="A24" s="46"/>
      <c r="B24" s="87"/>
      <c r="C24" s="87"/>
      <c r="D24" s="87"/>
      <c r="E24" s="87"/>
      <c r="F24" s="87"/>
      <c r="G24" s="87"/>
      <c r="H24" s="87"/>
      <c r="I24" s="87"/>
      <c r="J24" s="87"/>
      <c r="K24" s="87"/>
      <c r="L24" s="87"/>
      <c r="M24" s="87"/>
      <c r="N24" s="87"/>
      <c r="O24" s="87"/>
      <c r="P24" s="87"/>
      <c r="Q24" s="87"/>
      <c r="R24" s="87"/>
      <c r="S24" s="87"/>
      <c r="T24" s="87"/>
      <c r="U24" s="87"/>
      <c r="V24" s="87"/>
      <c r="W24" s="87"/>
      <c r="X24" s="87"/>
      <c r="Y24" s="87"/>
      <c r="Z24" s="87"/>
      <c r="AA24" s="87"/>
      <c r="AB24" s="87"/>
      <c r="AC24" s="87"/>
      <c r="AD24" s="48"/>
      <c r="AE24" s="50"/>
      <c r="AG24" s="12" t="s">
        <v>19</v>
      </c>
    </row>
    <row r="25" spans="1:37" x14ac:dyDescent="0.2">
      <c r="A25" s="46"/>
      <c r="B25" s="87"/>
      <c r="C25" s="87"/>
      <c r="D25" s="87"/>
      <c r="E25" s="87"/>
      <c r="F25" s="87"/>
      <c r="G25" s="87"/>
      <c r="H25" s="87"/>
      <c r="I25" s="87"/>
      <c r="J25" s="87"/>
      <c r="K25" s="87"/>
      <c r="L25" s="87"/>
      <c r="M25" s="87"/>
      <c r="N25" s="87"/>
      <c r="O25" s="87"/>
      <c r="P25" s="87"/>
      <c r="Q25" s="87"/>
      <c r="R25" s="87"/>
      <c r="S25" s="87"/>
      <c r="T25" s="87"/>
      <c r="U25" s="87"/>
      <c r="V25" s="87"/>
      <c r="W25" s="87"/>
      <c r="X25" s="87"/>
      <c r="Y25" s="87"/>
      <c r="Z25" s="87"/>
      <c r="AA25" s="87"/>
      <c r="AB25" s="87"/>
      <c r="AC25" s="87"/>
      <c r="AD25" s="48"/>
      <c r="AE25" s="50"/>
    </row>
    <row r="26" spans="1:37" x14ac:dyDescent="0.2">
      <c r="A26" s="89"/>
      <c r="B26" s="90"/>
      <c r="C26" s="90"/>
      <c r="D26" s="90"/>
      <c r="E26" s="90"/>
      <c r="F26" s="90"/>
      <c r="G26" s="90" t="s">
        <v>19</v>
      </c>
      <c r="H26" s="90"/>
      <c r="I26" s="90"/>
      <c r="J26" s="90"/>
      <c r="K26" s="90"/>
      <c r="L26" s="90" t="s">
        <v>19</v>
      </c>
      <c r="M26" s="90"/>
      <c r="N26" s="90"/>
      <c r="O26" s="90"/>
      <c r="P26" s="90"/>
      <c r="Q26" s="90"/>
      <c r="R26" s="90"/>
      <c r="S26" s="90"/>
      <c r="T26" s="90"/>
      <c r="U26" s="90"/>
      <c r="V26" s="90"/>
      <c r="W26" s="90"/>
      <c r="X26" s="90"/>
      <c r="Y26" s="90"/>
      <c r="Z26" s="90"/>
      <c r="AA26" s="90"/>
      <c r="AB26" s="90"/>
      <c r="AC26" s="90"/>
      <c r="AD26" s="128"/>
      <c r="AE26" s="50"/>
      <c r="AK26" s="12" t="s">
        <v>19</v>
      </c>
    </row>
    <row r="27" spans="1:37" ht="13.5" thickBot="1" x14ac:dyDescent="0.25">
      <c r="A27" s="94"/>
      <c r="B27" s="95"/>
      <c r="C27" s="95"/>
      <c r="D27" s="95"/>
      <c r="E27" s="95"/>
      <c r="F27" s="95"/>
      <c r="G27" s="95"/>
      <c r="H27" s="95"/>
      <c r="I27" s="95"/>
      <c r="J27" s="95"/>
      <c r="K27" s="95"/>
      <c r="L27" s="95"/>
      <c r="M27" s="95"/>
      <c r="N27" s="95"/>
      <c r="O27" s="95"/>
      <c r="P27" s="95"/>
      <c r="Q27" s="95"/>
      <c r="R27" s="95"/>
      <c r="S27" s="95"/>
      <c r="T27" s="95"/>
      <c r="U27" s="95"/>
      <c r="V27" s="95"/>
      <c r="W27" s="95"/>
      <c r="X27" s="95"/>
      <c r="Y27" s="95"/>
      <c r="Z27" s="95"/>
      <c r="AA27" s="95"/>
      <c r="AB27" s="95"/>
      <c r="AC27" s="95"/>
      <c r="AD27" s="135"/>
      <c r="AE27" s="140"/>
    </row>
    <row r="28" spans="1:37" x14ac:dyDescent="0.2">
      <c r="A28" s="92"/>
      <c r="B28" s="92"/>
      <c r="C28" s="92"/>
      <c r="D28" s="92"/>
      <c r="E28" s="92"/>
      <c r="F28" s="92"/>
      <c r="G28" s="92"/>
      <c r="H28" s="92"/>
      <c r="I28" s="92"/>
      <c r="J28" s="92"/>
      <c r="K28" s="92"/>
      <c r="L28" s="92"/>
      <c r="M28" s="92"/>
      <c r="N28" s="92"/>
      <c r="O28" s="92"/>
      <c r="P28" s="92"/>
      <c r="Q28" s="92"/>
      <c r="R28" s="92"/>
      <c r="S28" s="92"/>
      <c r="T28" s="92"/>
      <c r="U28" s="92"/>
      <c r="V28" s="92"/>
      <c r="W28" s="92"/>
      <c r="X28" s="92"/>
      <c r="Y28" s="92"/>
      <c r="Z28" s="92" t="s">
        <v>19</v>
      </c>
      <c r="AA28" s="92"/>
      <c r="AB28" s="92"/>
      <c r="AC28" s="92"/>
      <c r="AD28" s="93"/>
      <c r="AE28" s="129"/>
      <c r="AG28" t="s">
        <v>19</v>
      </c>
    </row>
    <row r="31" spans="1:37" x14ac:dyDescent="0.2">
      <c r="X31" s="2" t="s">
        <v>19</v>
      </c>
      <c r="Z31" s="2" t="s">
        <v>19</v>
      </c>
    </row>
    <row r="32" spans="1:37" x14ac:dyDescent="0.2">
      <c r="L32" s="2" t="s">
        <v>19</v>
      </c>
      <c r="S32" s="2" t="s">
        <v>19</v>
      </c>
    </row>
    <row r="33" spans="19:35" x14ac:dyDescent="0.2">
      <c r="V33" s="2" t="s">
        <v>19</v>
      </c>
      <c r="AF33" t="s">
        <v>19</v>
      </c>
    </row>
    <row r="34" spans="19:35" x14ac:dyDescent="0.2">
      <c r="AH34" t="s">
        <v>19</v>
      </c>
    </row>
    <row r="35" spans="19:35" x14ac:dyDescent="0.2">
      <c r="S35" s="2" t="s">
        <v>19</v>
      </c>
      <c r="AI35" s="12" t="s">
        <v>19</v>
      </c>
    </row>
    <row r="36" spans="19:35" x14ac:dyDescent="0.2">
      <c r="U36" s="2" t="s">
        <v>19</v>
      </c>
      <c r="AD36" s="7" t="s">
        <v>19</v>
      </c>
      <c r="AH36" s="12" t="s">
        <v>19</v>
      </c>
      <c r="AI36" s="12" t="s">
        <v>19</v>
      </c>
    </row>
    <row r="37" spans="19:35" x14ac:dyDescent="0.2">
      <c r="AI37" s="12" t="s">
        <v>19</v>
      </c>
    </row>
    <row r="38" spans="19:35" x14ac:dyDescent="0.2">
      <c r="AI38" s="12" t="s">
        <v>19</v>
      </c>
    </row>
    <row r="39" spans="19:35" x14ac:dyDescent="0.2">
      <c r="AH39" s="12" t="s">
        <v>19</v>
      </c>
      <c r="AI39" s="12" t="s">
        <v>19</v>
      </c>
    </row>
    <row r="40" spans="19:35" x14ac:dyDescent="0.2">
      <c r="AH40" s="12" t="s">
        <v>19</v>
      </c>
      <c r="AI40" s="12" t="s">
        <v>19</v>
      </c>
    </row>
  </sheetData>
  <mergeCells count="33">
    <mergeCell ref="A1:AE1"/>
    <mergeCell ref="AA3:AA4"/>
    <mergeCell ref="AB3:AB4"/>
    <mergeCell ref="W3:W4"/>
    <mergeCell ref="X3:X4"/>
    <mergeCell ref="Y3:Y4"/>
    <mergeCell ref="P3:P4"/>
    <mergeCell ref="Q3:Q4"/>
    <mergeCell ref="R3:R4"/>
    <mergeCell ref="Z3:Z4"/>
    <mergeCell ref="E3:E4"/>
    <mergeCell ref="K3:K4"/>
    <mergeCell ref="B3:B4"/>
    <mergeCell ref="A2:A4"/>
    <mergeCell ref="C3:C4"/>
    <mergeCell ref="B2:AE2"/>
    <mergeCell ref="T22:X22"/>
    <mergeCell ref="T21:X21"/>
    <mergeCell ref="G3:G4"/>
    <mergeCell ref="U3:U4"/>
    <mergeCell ref="H3:H4"/>
    <mergeCell ref="J3:J4"/>
    <mergeCell ref="T3:T4"/>
    <mergeCell ref="M3:M4"/>
    <mergeCell ref="N3:N4"/>
    <mergeCell ref="V3:V4"/>
    <mergeCell ref="AC3:AC4"/>
    <mergeCell ref="D3:D4"/>
    <mergeCell ref="F3:F4"/>
    <mergeCell ref="S3:S4"/>
    <mergeCell ref="L3:L4"/>
    <mergeCell ref="I3:I4"/>
    <mergeCell ref="O3:O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41"/>
  <sheetViews>
    <sheetView zoomScale="90" zoomScaleNormal="90" workbookViewId="0">
      <selection activeCell="AD5" sqref="AD5:AE6"/>
    </sheetView>
  </sheetViews>
  <sheetFormatPr defaultRowHeight="12.75" x14ac:dyDescent="0.2"/>
  <cols>
    <col min="1" max="1" width="21.7109375" style="2" customWidth="1"/>
    <col min="2" max="2" width="5.140625" style="2" customWidth="1"/>
    <col min="3" max="3" width="5" style="2" customWidth="1"/>
    <col min="4" max="4" width="5.140625" style="2" customWidth="1"/>
    <col min="5" max="9" width="5" style="2" customWidth="1"/>
    <col min="10" max="10" width="5.140625" style="2" customWidth="1"/>
    <col min="11" max="11" width="5" style="2" customWidth="1"/>
    <col min="12" max="12" width="5.28515625" style="2" customWidth="1"/>
    <col min="13" max="15" width="5.140625" style="2" customWidth="1"/>
    <col min="16" max="16" width="5.42578125" style="2" customWidth="1"/>
    <col min="17" max="17" width="5.28515625" style="2" customWidth="1"/>
    <col min="18" max="18" width="5.140625" style="2" customWidth="1"/>
    <col min="19" max="19" width="5" style="2" customWidth="1"/>
    <col min="20" max="20" width="5.42578125" style="2" customWidth="1"/>
    <col min="21" max="21" width="5.140625" style="2" customWidth="1"/>
    <col min="22" max="22" width="5.28515625" style="2" customWidth="1"/>
    <col min="23" max="23" width="5.140625" style="2" customWidth="1"/>
    <col min="24" max="24" width="5.28515625" style="2" customWidth="1"/>
    <col min="25" max="26" width="5" style="2" customWidth="1"/>
    <col min="27" max="29" width="5.140625" style="2" customWidth="1"/>
    <col min="30" max="30" width="7" style="7" bestFit="1" customWidth="1"/>
    <col min="31" max="31" width="7.28515625" style="1" bestFit="1" customWidth="1"/>
  </cols>
  <sheetData>
    <row r="1" spans="1:36" ht="20.100000000000001" customHeight="1" x14ac:dyDescent="0.2">
      <c r="A1" s="160" t="s">
        <v>193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1"/>
      <c r="Q1" s="161"/>
      <c r="R1" s="161"/>
      <c r="S1" s="161"/>
      <c r="T1" s="161"/>
      <c r="U1" s="161"/>
      <c r="V1" s="161"/>
      <c r="W1" s="161"/>
      <c r="X1" s="161"/>
      <c r="Y1" s="161"/>
      <c r="Z1" s="161"/>
      <c r="AA1" s="161"/>
      <c r="AB1" s="161"/>
      <c r="AC1" s="161"/>
      <c r="AD1" s="161"/>
      <c r="AE1" s="162"/>
    </row>
    <row r="2" spans="1:36" s="4" customFormat="1" ht="20.100000000000001" customHeight="1" x14ac:dyDescent="0.2">
      <c r="A2" s="163" t="s">
        <v>5</v>
      </c>
      <c r="B2" s="157" t="s">
        <v>189</v>
      </c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8"/>
      <c r="S2" s="158"/>
      <c r="T2" s="158"/>
      <c r="U2" s="158"/>
      <c r="V2" s="158"/>
      <c r="W2" s="158"/>
      <c r="X2" s="158"/>
      <c r="Y2" s="158"/>
      <c r="Z2" s="158"/>
      <c r="AA2" s="158"/>
      <c r="AB2" s="158"/>
      <c r="AC2" s="158"/>
      <c r="AD2" s="158"/>
      <c r="AE2" s="159"/>
    </row>
    <row r="3" spans="1:36" s="5" customFormat="1" ht="20.100000000000001" customHeight="1" x14ac:dyDescent="0.2">
      <c r="A3" s="163"/>
      <c r="B3" s="156">
        <v>1</v>
      </c>
      <c r="C3" s="156">
        <f>SUM(B3+1)</f>
        <v>2</v>
      </c>
      <c r="D3" s="156">
        <f t="shared" ref="D3:AB3" si="0">SUM(C3+1)</f>
        <v>3</v>
      </c>
      <c r="E3" s="156">
        <f t="shared" si="0"/>
        <v>4</v>
      </c>
      <c r="F3" s="156">
        <f t="shared" si="0"/>
        <v>5</v>
      </c>
      <c r="G3" s="156">
        <f t="shared" si="0"/>
        <v>6</v>
      </c>
      <c r="H3" s="156">
        <f t="shared" si="0"/>
        <v>7</v>
      </c>
      <c r="I3" s="156">
        <f t="shared" si="0"/>
        <v>8</v>
      </c>
      <c r="J3" s="156">
        <f t="shared" si="0"/>
        <v>9</v>
      </c>
      <c r="K3" s="156">
        <f t="shared" si="0"/>
        <v>10</v>
      </c>
      <c r="L3" s="156">
        <f t="shared" si="0"/>
        <v>11</v>
      </c>
      <c r="M3" s="156">
        <f t="shared" si="0"/>
        <v>12</v>
      </c>
      <c r="N3" s="156">
        <f t="shared" si="0"/>
        <v>13</v>
      </c>
      <c r="O3" s="156">
        <f t="shared" si="0"/>
        <v>14</v>
      </c>
      <c r="P3" s="156">
        <f t="shared" si="0"/>
        <v>15</v>
      </c>
      <c r="Q3" s="156">
        <f t="shared" si="0"/>
        <v>16</v>
      </c>
      <c r="R3" s="156">
        <f t="shared" si="0"/>
        <v>17</v>
      </c>
      <c r="S3" s="156">
        <f t="shared" si="0"/>
        <v>18</v>
      </c>
      <c r="T3" s="156">
        <f t="shared" si="0"/>
        <v>19</v>
      </c>
      <c r="U3" s="156">
        <f t="shared" si="0"/>
        <v>20</v>
      </c>
      <c r="V3" s="156">
        <f t="shared" si="0"/>
        <v>21</v>
      </c>
      <c r="W3" s="156">
        <f t="shared" si="0"/>
        <v>22</v>
      </c>
      <c r="X3" s="156">
        <f t="shared" si="0"/>
        <v>23</v>
      </c>
      <c r="Y3" s="156">
        <f t="shared" si="0"/>
        <v>24</v>
      </c>
      <c r="Z3" s="156">
        <f t="shared" si="0"/>
        <v>25</v>
      </c>
      <c r="AA3" s="156">
        <f t="shared" si="0"/>
        <v>26</v>
      </c>
      <c r="AB3" s="156">
        <f t="shared" si="0"/>
        <v>27</v>
      </c>
      <c r="AC3" s="156">
        <v>28</v>
      </c>
      <c r="AD3" s="101" t="s">
        <v>12</v>
      </c>
      <c r="AE3" s="105" t="s">
        <v>10</v>
      </c>
    </row>
    <row r="4" spans="1:36" s="5" customFormat="1" ht="20.100000000000001" customHeight="1" x14ac:dyDescent="0.2">
      <c r="A4" s="163"/>
      <c r="B4" s="156"/>
      <c r="C4" s="156"/>
      <c r="D4" s="156"/>
      <c r="E4" s="156"/>
      <c r="F4" s="156"/>
      <c r="G4" s="156"/>
      <c r="H4" s="156"/>
      <c r="I4" s="156"/>
      <c r="J4" s="156"/>
      <c r="K4" s="156"/>
      <c r="L4" s="156"/>
      <c r="M4" s="156"/>
      <c r="N4" s="156"/>
      <c r="O4" s="156"/>
      <c r="P4" s="156"/>
      <c r="Q4" s="156"/>
      <c r="R4" s="156"/>
      <c r="S4" s="156"/>
      <c r="T4" s="156"/>
      <c r="U4" s="156"/>
      <c r="V4" s="156"/>
      <c r="W4" s="156"/>
      <c r="X4" s="156"/>
      <c r="Y4" s="156"/>
      <c r="Z4" s="156"/>
      <c r="AA4" s="156"/>
      <c r="AB4" s="156"/>
      <c r="AC4" s="156"/>
      <c r="AD4" s="101" t="s">
        <v>9</v>
      </c>
      <c r="AE4" s="105" t="s">
        <v>9</v>
      </c>
    </row>
    <row r="5" spans="1:36" s="5" customFormat="1" x14ac:dyDescent="0.2">
      <c r="A5" s="81" t="s">
        <v>14</v>
      </c>
      <c r="B5" s="11">
        <v>20.5</v>
      </c>
      <c r="C5" s="11">
        <v>22.2</v>
      </c>
      <c r="D5" s="11">
        <v>21.9</v>
      </c>
      <c r="E5" s="11">
        <v>22.5</v>
      </c>
      <c r="F5" s="11">
        <v>22.4</v>
      </c>
      <c r="G5" s="11">
        <v>23</v>
      </c>
      <c r="H5" s="11">
        <v>24.6</v>
      </c>
      <c r="I5" s="11">
        <v>18.600000000000001</v>
      </c>
      <c r="J5" s="11">
        <v>16.399999999999999</v>
      </c>
      <c r="K5" s="11">
        <v>20</v>
      </c>
      <c r="L5" s="11">
        <v>19.2</v>
      </c>
      <c r="M5" s="11">
        <v>22.1</v>
      </c>
      <c r="N5" s="11">
        <v>19.5</v>
      </c>
      <c r="O5" s="11">
        <v>19.3</v>
      </c>
      <c r="P5" s="11">
        <v>22.3</v>
      </c>
      <c r="Q5" s="11">
        <v>22.6</v>
      </c>
      <c r="R5" s="11">
        <v>20.2</v>
      </c>
      <c r="S5" s="11">
        <v>21.8</v>
      </c>
      <c r="T5" s="11">
        <v>20.100000000000001</v>
      </c>
      <c r="U5" s="11">
        <v>20.3</v>
      </c>
      <c r="V5" s="11">
        <v>22.6</v>
      </c>
      <c r="W5" s="11">
        <v>22.7</v>
      </c>
      <c r="X5" s="11">
        <v>23.8</v>
      </c>
      <c r="Y5" s="11">
        <v>23.1</v>
      </c>
      <c r="Z5" s="11">
        <v>23.1</v>
      </c>
      <c r="AA5" s="11">
        <v>23.9</v>
      </c>
      <c r="AB5" s="11">
        <v>22</v>
      </c>
      <c r="AC5" s="11">
        <v>23</v>
      </c>
      <c r="AD5" s="102">
        <f t="shared" ref="AD5:AD18" si="1">MIN(B5:AC5)</f>
        <v>16.399999999999999</v>
      </c>
      <c r="AE5" s="106">
        <f t="shared" ref="AE5:AE18" si="2">AVERAGE(B5:AC5)</f>
        <v>21.560714285714287</v>
      </c>
    </row>
    <row r="6" spans="1:36" s="5" customFormat="1" x14ac:dyDescent="0.2">
      <c r="A6" s="81" t="s">
        <v>235</v>
      </c>
      <c r="B6" s="11">
        <v>22.6</v>
      </c>
      <c r="C6" s="11">
        <v>20.7</v>
      </c>
      <c r="D6" s="11">
        <v>22.1</v>
      </c>
      <c r="E6" s="11">
        <v>22.1</v>
      </c>
      <c r="F6" s="11">
        <v>18.7</v>
      </c>
      <c r="G6" s="11">
        <v>20.3</v>
      </c>
      <c r="H6" s="11">
        <v>17.5</v>
      </c>
      <c r="I6" s="11">
        <v>16.7</v>
      </c>
      <c r="J6" s="11">
        <v>19.399999999999999</v>
      </c>
      <c r="K6" s="11">
        <v>20</v>
      </c>
      <c r="L6" s="11">
        <v>20.9</v>
      </c>
      <c r="M6" s="11">
        <v>21.4</v>
      </c>
      <c r="N6" s="11">
        <v>20.399999999999999</v>
      </c>
      <c r="O6" s="11">
        <v>20.5</v>
      </c>
      <c r="P6" s="11">
        <v>22.2</v>
      </c>
      <c r="Q6" s="11">
        <v>24.6</v>
      </c>
      <c r="R6" s="11">
        <v>22</v>
      </c>
      <c r="S6" s="11">
        <v>22.7</v>
      </c>
      <c r="T6" s="11">
        <v>21.6</v>
      </c>
      <c r="U6" s="11">
        <v>22.6</v>
      </c>
      <c r="V6" s="11">
        <v>21.2</v>
      </c>
      <c r="W6" s="11">
        <v>21.5</v>
      </c>
      <c r="X6" s="11">
        <v>21.3</v>
      </c>
      <c r="Y6" s="11">
        <v>20.100000000000001</v>
      </c>
      <c r="Z6" s="11">
        <v>23.5</v>
      </c>
      <c r="AA6" s="11">
        <v>21.4</v>
      </c>
      <c r="AB6" s="11">
        <v>23.3</v>
      </c>
      <c r="AC6" s="11">
        <v>24.4</v>
      </c>
      <c r="AD6" s="102">
        <f t="shared" ref="AD6" si="3">MIN(B6:AC6)</f>
        <v>16.7</v>
      </c>
      <c r="AE6" s="106">
        <f t="shared" ref="AE6" si="4">AVERAGE(B6:AC6)</f>
        <v>21.275000000000002</v>
      </c>
    </row>
    <row r="7" spans="1:36" x14ac:dyDescent="0.2">
      <c r="A7" s="81" t="s">
        <v>130</v>
      </c>
      <c r="B7" s="11">
        <v>18.600000000000001</v>
      </c>
      <c r="C7" s="11">
        <v>21.1</v>
      </c>
      <c r="D7" s="11">
        <v>20.6</v>
      </c>
      <c r="E7" s="11">
        <v>21.2</v>
      </c>
      <c r="F7" s="11">
        <v>20.3</v>
      </c>
      <c r="G7" s="11">
        <v>20.6</v>
      </c>
      <c r="H7" s="11">
        <v>20.3</v>
      </c>
      <c r="I7" s="11">
        <v>15.9</v>
      </c>
      <c r="J7" s="11">
        <v>14.7</v>
      </c>
      <c r="K7" s="11">
        <v>17.5</v>
      </c>
      <c r="L7" s="11">
        <v>19</v>
      </c>
      <c r="M7" s="11">
        <v>19.3</v>
      </c>
      <c r="N7" s="11">
        <v>19.3</v>
      </c>
      <c r="O7" s="11">
        <v>20.2</v>
      </c>
      <c r="P7" s="11">
        <v>19.399999999999999</v>
      </c>
      <c r="Q7" s="11">
        <v>20.9</v>
      </c>
      <c r="R7" s="11">
        <v>20.100000000000001</v>
      </c>
      <c r="S7" s="11">
        <v>20.399999999999999</v>
      </c>
      <c r="T7" s="11">
        <v>18.399999999999999</v>
      </c>
      <c r="U7" s="11">
        <v>19.899999999999999</v>
      </c>
      <c r="V7" s="11">
        <v>20.5</v>
      </c>
      <c r="W7" s="11">
        <v>19.7</v>
      </c>
      <c r="X7" s="11">
        <v>21.6</v>
      </c>
      <c r="Y7" s="11">
        <v>21.5</v>
      </c>
      <c r="Z7" s="11">
        <v>21</v>
      </c>
      <c r="AA7" s="11">
        <v>22.3</v>
      </c>
      <c r="AB7" s="11">
        <v>20.7</v>
      </c>
      <c r="AC7" s="11">
        <v>20.3</v>
      </c>
      <c r="AD7" s="103">
        <f t="shared" si="1"/>
        <v>14.7</v>
      </c>
      <c r="AE7" s="107">
        <f t="shared" si="2"/>
        <v>19.832142857142856</v>
      </c>
      <c r="AG7" s="12" t="s">
        <v>19</v>
      </c>
    </row>
    <row r="8" spans="1:36" x14ac:dyDescent="0.2">
      <c r="A8" s="81" t="s">
        <v>0</v>
      </c>
      <c r="B8" s="11">
        <v>22.6</v>
      </c>
      <c r="C8" s="11">
        <v>24.2</v>
      </c>
      <c r="D8" s="11">
        <v>24.3</v>
      </c>
      <c r="E8" s="11">
        <v>24.3</v>
      </c>
      <c r="F8" s="11">
        <v>25.3</v>
      </c>
      <c r="G8" s="11">
        <v>23.5</v>
      </c>
      <c r="H8" s="11">
        <v>22.7</v>
      </c>
      <c r="I8" s="11">
        <v>20.6</v>
      </c>
      <c r="J8" s="11">
        <v>19.7</v>
      </c>
      <c r="K8" s="11">
        <v>21</v>
      </c>
      <c r="L8" s="11">
        <v>22.5</v>
      </c>
      <c r="M8" s="11">
        <v>24.4</v>
      </c>
      <c r="N8" s="11">
        <v>23</v>
      </c>
      <c r="O8" s="11">
        <v>24.3</v>
      </c>
      <c r="P8" s="11">
        <v>24.1</v>
      </c>
      <c r="Q8" s="11">
        <v>23.6</v>
      </c>
      <c r="R8" s="11">
        <v>23.1</v>
      </c>
      <c r="S8" s="11">
        <v>23.8</v>
      </c>
      <c r="T8" s="11">
        <v>22.2</v>
      </c>
      <c r="U8" s="11">
        <v>23.5</v>
      </c>
      <c r="V8" s="11">
        <v>24.4</v>
      </c>
      <c r="W8" s="11">
        <v>24</v>
      </c>
      <c r="X8" s="11">
        <v>23.6</v>
      </c>
      <c r="Y8" s="11">
        <v>25.2</v>
      </c>
      <c r="Z8" s="11">
        <v>24.7</v>
      </c>
      <c r="AA8" s="11">
        <v>25.5</v>
      </c>
      <c r="AB8" s="11">
        <v>23.3</v>
      </c>
      <c r="AC8" s="11">
        <v>25</v>
      </c>
      <c r="AD8" s="103">
        <f t="shared" si="1"/>
        <v>19.7</v>
      </c>
      <c r="AE8" s="107">
        <f t="shared" si="2"/>
        <v>23.514285714285716</v>
      </c>
      <c r="AG8" s="12" t="s">
        <v>19</v>
      </c>
    </row>
    <row r="9" spans="1:36" x14ac:dyDescent="0.2">
      <c r="A9" s="81" t="s">
        <v>16</v>
      </c>
      <c r="B9" s="11">
        <v>19.8</v>
      </c>
      <c r="C9" s="11">
        <v>20.8</v>
      </c>
      <c r="D9" s="11">
        <v>21.2</v>
      </c>
      <c r="E9" s="11">
        <v>19.600000000000001</v>
      </c>
      <c r="F9" s="11">
        <v>20.2</v>
      </c>
      <c r="G9" s="11">
        <v>20.6</v>
      </c>
      <c r="H9" s="11">
        <v>20.8</v>
      </c>
      <c r="I9" s="11">
        <v>19.5</v>
      </c>
      <c r="J9" s="11">
        <v>18.100000000000001</v>
      </c>
      <c r="K9" s="11">
        <v>20</v>
      </c>
      <c r="L9" s="11">
        <v>18.600000000000001</v>
      </c>
      <c r="M9" s="11">
        <v>20.100000000000001</v>
      </c>
      <c r="N9" s="11">
        <v>20.100000000000001</v>
      </c>
      <c r="O9" s="11">
        <v>21</v>
      </c>
      <c r="P9" s="11">
        <v>20.399999999999999</v>
      </c>
      <c r="Q9" s="11">
        <v>17.100000000000001</v>
      </c>
      <c r="R9" s="11">
        <v>19.3</v>
      </c>
      <c r="S9" s="11">
        <v>19.8</v>
      </c>
      <c r="T9" s="11">
        <v>18.5</v>
      </c>
      <c r="U9" s="11">
        <v>19.5</v>
      </c>
      <c r="V9" s="11">
        <v>20</v>
      </c>
      <c r="W9" s="11">
        <v>18.399999999999999</v>
      </c>
      <c r="X9" s="11">
        <v>19.7</v>
      </c>
      <c r="Y9" s="11">
        <v>19.8</v>
      </c>
      <c r="Z9" s="11">
        <v>20</v>
      </c>
      <c r="AA9" s="11">
        <v>20.6</v>
      </c>
      <c r="AB9" s="11">
        <v>20.6</v>
      </c>
      <c r="AC9" s="11">
        <v>20.3</v>
      </c>
      <c r="AD9" s="103">
        <f t="shared" si="1"/>
        <v>17.100000000000001</v>
      </c>
      <c r="AE9" s="107">
        <f t="shared" si="2"/>
        <v>19.8</v>
      </c>
      <c r="AG9" t="s">
        <v>19</v>
      </c>
    </row>
    <row r="10" spans="1:36" x14ac:dyDescent="0.2">
      <c r="A10" s="81" t="s">
        <v>15</v>
      </c>
      <c r="B10" s="11">
        <v>22.6</v>
      </c>
      <c r="C10" s="11">
        <v>22.5</v>
      </c>
      <c r="D10" s="11">
        <v>24.8</v>
      </c>
      <c r="E10" s="11">
        <v>24.2</v>
      </c>
      <c r="F10" s="11">
        <v>24.1</v>
      </c>
      <c r="G10" s="11">
        <v>22.3</v>
      </c>
      <c r="H10" s="11">
        <v>18.899999999999999</v>
      </c>
      <c r="I10" s="11">
        <v>16</v>
      </c>
      <c r="J10" s="11">
        <v>15.4</v>
      </c>
      <c r="K10" s="11">
        <v>17.2</v>
      </c>
      <c r="L10" s="11">
        <v>22.2</v>
      </c>
      <c r="M10" s="11">
        <v>22.7</v>
      </c>
      <c r="N10" s="11">
        <v>23.5</v>
      </c>
      <c r="O10" s="11">
        <v>22.7</v>
      </c>
      <c r="P10" s="11">
        <v>24.8</v>
      </c>
      <c r="Q10" s="11">
        <v>24.7</v>
      </c>
      <c r="R10" s="11">
        <v>22.2</v>
      </c>
      <c r="S10" s="11">
        <v>23.6</v>
      </c>
      <c r="T10" s="11">
        <v>22.5</v>
      </c>
      <c r="U10" s="11">
        <v>22.6</v>
      </c>
      <c r="V10" s="11">
        <v>25.2</v>
      </c>
      <c r="W10" s="11">
        <v>24.2</v>
      </c>
      <c r="X10" s="11">
        <v>23.8</v>
      </c>
      <c r="Y10" s="11">
        <v>24.1</v>
      </c>
      <c r="Z10" s="11">
        <v>25.4</v>
      </c>
      <c r="AA10" s="11">
        <v>25.3</v>
      </c>
      <c r="AB10" s="11">
        <v>23.7</v>
      </c>
      <c r="AC10" s="11">
        <v>25.8</v>
      </c>
      <c r="AD10" s="103">
        <f t="shared" si="1"/>
        <v>15.4</v>
      </c>
      <c r="AE10" s="107">
        <f t="shared" si="2"/>
        <v>22.749999999999996</v>
      </c>
      <c r="AJ10" t="s">
        <v>19</v>
      </c>
    </row>
    <row r="11" spans="1:36" x14ac:dyDescent="0.2">
      <c r="A11" s="81" t="s">
        <v>131</v>
      </c>
      <c r="B11" s="11">
        <v>20.5</v>
      </c>
      <c r="C11" s="11">
        <v>20.3</v>
      </c>
      <c r="D11" s="11">
        <v>22.2</v>
      </c>
      <c r="E11" s="11">
        <v>24.2</v>
      </c>
      <c r="F11" s="11">
        <v>24.1</v>
      </c>
      <c r="G11" s="11">
        <v>22.3</v>
      </c>
      <c r="H11" s="11">
        <v>17.100000000000001</v>
      </c>
      <c r="I11" s="11">
        <v>14</v>
      </c>
      <c r="J11" s="11">
        <v>16.3</v>
      </c>
      <c r="K11" s="11">
        <v>17.3</v>
      </c>
      <c r="L11" s="11">
        <v>18.7</v>
      </c>
      <c r="M11" s="11">
        <v>19.899999999999999</v>
      </c>
      <c r="N11" s="11">
        <v>20.6</v>
      </c>
      <c r="O11" s="11">
        <v>22.3</v>
      </c>
      <c r="P11" s="11">
        <v>21.9</v>
      </c>
      <c r="Q11" s="11">
        <v>22</v>
      </c>
      <c r="R11" s="11">
        <v>18.899999999999999</v>
      </c>
      <c r="S11" s="11">
        <v>19.5</v>
      </c>
      <c r="T11" s="11">
        <v>18</v>
      </c>
      <c r="U11" s="11">
        <v>19.899999999999999</v>
      </c>
      <c r="V11" s="11">
        <v>22</v>
      </c>
      <c r="W11" s="11">
        <v>20.6</v>
      </c>
      <c r="X11" s="11">
        <v>21.5</v>
      </c>
      <c r="Y11" s="11">
        <v>21.6</v>
      </c>
      <c r="Z11" s="11">
        <v>22.9</v>
      </c>
      <c r="AA11" s="11">
        <v>21.4</v>
      </c>
      <c r="AB11" s="11">
        <v>21.7</v>
      </c>
      <c r="AC11" s="11">
        <v>23.5</v>
      </c>
      <c r="AD11" s="103">
        <f t="shared" si="1"/>
        <v>14</v>
      </c>
      <c r="AE11" s="107">
        <f t="shared" si="2"/>
        <v>20.542857142857144</v>
      </c>
      <c r="AF11" s="12" t="s">
        <v>19</v>
      </c>
      <c r="AG11" t="s">
        <v>19</v>
      </c>
      <c r="AI11" t="s">
        <v>19</v>
      </c>
      <c r="AJ11" t="s">
        <v>19</v>
      </c>
    </row>
    <row r="12" spans="1:36" x14ac:dyDescent="0.2">
      <c r="A12" s="81" t="s">
        <v>132</v>
      </c>
      <c r="B12" s="11">
        <v>19.600000000000001</v>
      </c>
      <c r="C12" s="11">
        <v>22.1</v>
      </c>
      <c r="D12" s="11">
        <v>23.1</v>
      </c>
      <c r="E12" s="11">
        <v>23.4</v>
      </c>
      <c r="F12" s="11">
        <v>22.7</v>
      </c>
      <c r="G12" s="11">
        <v>21.9</v>
      </c>
      <c r="H12" s="11">
        <v>19.7</v>
      </c>
      <c r="I12" s="11">
        <v>13.6</v>
      </c>
      <c r="J12" s="11">
        <v>14.2</v>
      </c>
      <c r="K12" s="11">
        <v>17.899999999999999</v>
      </c>
      <c r="L12" s="11">
        <v>20.6</v>
      </c>
      <c r="M12" s="11">
        <v>21.9</v>
      </c>
      <c r="N12" s="11">
        <v>18.600000000000001</v>
      </c>
      <c r="O12" s="11">
        <v>20.9</v>
      </c>
      <c r="P12" s="11">
        <v>22.3</v>
      </c>
      <c r="Q12" s="11">
        <v>22.4</v>
      </c>
      <c r="R12" s="11">
        <v>21.9</v>
      </c>
      <c r="S12" s="11">
        <v>22.3</v>
      </c>
      <c r="T12" s="11">
        <v>21.9</v>
      </c>
      <c r="U12" s="11">
        <v>21.5</v>
      </c>
      <c r="V12" s="11">
        <v>22.1</v>
      </c>
      <c r="W12" s="11">
        <v>22.7</v>
      </c>
      <c r="X12" s="11">
        <v>21.3</v>
      </c>
      <c r="Y12" s="11">
        <v>23.2</v>
      </c>
      <c r="Z12" s="11">
        <v>24</v>
      </c>
      <c r="AA12" s="11">
        <v>22.2</v>
      </c>
      <c r="AB12" s="11">
        <v>22.1</v>
      </c>
      <c r="AC12" s="11">
        <v>24.9</v>
      </c>
      <c r="AD12" s="103">
        <f t="shared" si="1"/>
        <v>13.6</v>
      </c>
      <c r="AE12" s="107">
        <f t="shared" si="2"/>
        <v>21.25</v>
      </c>
      <c r="AH12" t="s">
        <v>19</v>
      </c>
    </row>
    <row r="13" spans="1:36" x14ac:dyDescent="0.2">
      <c r="A13" s="81" t="s">
        <v>220</v>
      </c>
      <c r="B13" s="85">
        <v>20.5</v>
      </c>
      <c r="C13" s="11">
        <v>19.899999999999999</v>
      </c>
      <c r="D13" s="11">
        <v>20.2</v>
      </c>
      <c r="E13" s="11">
        <v>20.100000000000001</v>
      </c>
      <c r="F13" s="11">
        <v>21.3</v>
      </c>
      <c r="G13" s="11">
        <v>20.5</v>
      </c>
      <c r="H13" s="11">
        <v>21.7</v>
      </c>
      <c r="I13" s="11">
        <v>19.3</v>
      </c>
      <c r="J13" s="11">
        <v>20.5</v>
      </c>
      <c r="K13" s="11">
        <v>20.5</v>
      </c>
      <c r="L13" s="11">
        <v>21.5</v>
      </c>
      <c r="M13" s="11" t="s">
        <v>184</v>
      </c>
      <c r="N13" s="11" t="s">
        <v>184</v>
      </c>
      <c r="O13" s="11">
        <v>22.1</v>
      </c>
      <c r="P13" s="11">
        <v>20.7</v>
      </c>
      <c r="Q13" s="11">
        <v>20.7</v>
      </c>
      <c r="R13" s="11">
        <v>19.5</v>
      </c>
      <c r="S13" s="11">
        <v>20.100000000000001</v>
      </c>
      <c r="T13" s="11" t="s">
        <v>184</v>
      </c>
      <c r="U13" s="11" t="s">
        <v>184</v>
      </c>
      <c r="V13" s="11">
        <v>19.3</v>
      </c>
      <c r="W13" s="11">
        <v>19.899999999999999</v>
      </c>
      <c r="X13" s="11">
        <v>21.8</v>
      </c>
      <c r="Y13" s="11">
        <v>21.9</v>
      </c>
      <c r="Z13" s="11">
        <v>23.1</v>
      </c>
      <c r="AA13" s="11">
        <v>22.7</v>
      </c>
      <c r="AB13" s="11">
        <v>21.5</v>
      </c>
      <c r="AC13" s="11" t="s">
        <v>184</v>
      </c>
      <c r="AD13" s="103">
        <f t="shared" si="1"/>
        <v>19.3</v>
      </c>
      <c r="AE13" s="107">
        <f t="shared" si="2"/>
        <v>20.839130434782611</v>
      </c>
    </row>
    <row r="14" spans="1:36" x14ac:dyDescent="0.2">
      <c r="A14" s="81" t="s">
        <v>2</v>
      </c>
      <c r="B14" s="11">
        <v>20.6</v>
      </c>
      <c r="C14" s="11">
        <v>19.899999999999999</v>
      </c>
      <c r="D14" s="11">
        <v>21.6</v>
      </c>
      <c r="E14" s="11">
        <v>21.9</v>
      </c>
      <c r="F14" s="11">
        <v>19.600000000000001</v>
      </c>
      <c r="G14" s="11">
        <v>20</v>
      </c>
      <c r="H14" s="11">
        <v>17.600000000000001</v>
      </c>
      <c r="I14" s="11">
        <v>16.5</v>
      </c>
      <c r="J14" s="11">
        <v>19.600000000000001</v>
      </c>
      <c r="K14" s="11">
        <v>18.8</v>
      </c>
      <c r="L14" s="11">
        <v>18.7</v>
      </c>
      <c r="M14" s="11">
        <v>19.899999999999999</v>
      </c>
      <c r="N14" s="11">
        <v>20.2</v>
      </c>
      <c r="O14" s="11">
        <v>22.1</v>
      </c>
      <c r="P14" s="11">
        <v>23.8</v>
      </c>
      <c r="Q14" s="11">
        <v>25.1</v>
      </c>
      <c r="R14" s="11">
        <v>20</v>
      </c>
      <c r="S14" s="11">
        <v>21.8</v>
      </c>
      <c r="T14" s="11">
        <v>21.3</v>
      </c>
      <c r="U14" s="11">
        <v>20.6</v>
      </c>
      <c r="V14" s="11">
        <v>20.8</v>
      </c>
      <c r="W14" s="11">
        <v>20.399999999999999</v>
      </c>
      <c r="X14" s="11">
        <v>19.899999999999999</v>
      </c>
      <c r="Y14" s="11">
        <v>22.8</v>
      </c>
      <c r="Z14" s="11">
        <v>23</v>
      </c>
      <c r="AA14" s="11">
        <v>21.2</v>
      </c>
      <c r="AB14" s="11">
        <v>21.8</v>
      </c>
      <c r="AC14" s="11">
        <v>22.7</v>
      </c>
      <c r="AD14" s="103">
        <f t="shared" si="1"/>
        <v>16.5</v>
      </c>
      <c r="AE14" s="107">
        <f t="shared" si="2"/>
        <v>20.792857142857144</v>
      </c>
      <c r="AF14" s="12" t="s">
        <v>19</v>
      </c>
      <c r="AG14" t="s">
        <v>19</v>
      </c>
      <c r="AI14" t="s">
        <v>19</v>
      </c>
    </row>
    <row r="15" spans="1:36" x14ac:dyDescent="0.2">
      <c r="A15" s="81" t="s">
        <v>133</v>
      </c>
      <c r="B15" s="11">
        <v>19</v>
      </c>
      <c r="C15" s="11">
        <v>21.8</v>
      </c>
      <c r="D15" s="11">
        <v>22.1</v>
      </c>
      <c r="E15" s="11">
        <v>22.7</v>
      </c>
      <c r="F15" s="11">
        <v>21.7</v>
      </c>
      <c r="G15" s="11">
        <v>22.8</v>
      </c>
      <c r="H15" s="11">
        <v>22.8</v>
      </c>
      <c r="I15" s="11">
        <v>16.600000000000001</v>
      </c>
      <c r="J15" s="11">
        <v>15.1</v>
      </c>
      <c r="K15" s="11">
        <v>18.5</v>
      </c>
      <c r="L15" s="11">
        <v>19.399999999999999</v>
      </c>
      <c r="M15" s="11">
        <v>21.6</v>
      </c>
      <c r="N15" s="11">
        <v>19.5</v>
      </c>
      <c r="O15" s="11">
        <v>20.100000000000001</v>
      </c>
      <c r="P15" s="11">
        <v>21.6</v>
      </c>
      <c r="Q15" s="11">
        <v>23.1</v>
      </c>
      <c r="R15" s="11">
        <v>21.3</v>
      </c>
      <c r="S15" s="11">
        <v>22</v>
      </c>
      <c r="T15" s="11">
        <v>20.5</v>
      </c>
      <c r="U15" s="11">
        <v>20.399999999999999</v>
      </c>
      <c r="V15" s="11">
        <v>22.1</v>
      </c>
      <c r="W15" s="11">
        <v>22.4</v>
      </c>
      <c r="X15" s="11">
        <v>22.2</v>
      </c>
      <c r="Y15" s="11">
        <v>22.6</v>
      </c>
      <c r="Z15" s="11">
        <v>23.2</v>
      </c>
      <c r="AA15" s="11">
        <v>23.2</v>
      </c>
      <c r="AB15" s="11">
        <v>21.8</v>
      </c>
      <c r="AC15" s="11">
        <v>23.1</v>
      </c>
      <c r="AD15" s="103">
        <f t="shared" si="1"/>
        <v>15.1</v>
      </c>
      <c r="AE15" s="107">
        <f t="shared" si="2"/>
        <v>21.18571428571429</v>
      </c>
      <c r="AI15" t="s">
        <v>19</v>
      </c>
    </row>
    <row r="16" spans="1:36" x14ac:dyDescent="0.2">
      <c r="A16" s="81" t="s">
        <v>3</v>
      </c>
      <c r="B16" s="11">
        <v>20</v>
      </c>
      <c r="C16" s="11">
        <v>21.6</v>
      </c>
      <c r="D16" s="11">
        <v>22</v>
      </c>
      <c r="E16" s="11">
        <v>22.4</v>
      </c>
      <c r="F16" s="11">
        <v>21.9</v>
      </c>
      <c r="G16" s="11">
        <v>21.7</v>
      </c>
      <c r="H16" s="11">
        <v>19.7</v>
      </c>
      <c r="I16" s="11">
        <v>12.5</v>
      </c>
      <c r="J16" s="11">
        <v>12.5</v>
      </c>
      <c r="K16" s="11">
        <v>16.8</v>
      </c>
      <c r="L16" s="11">
        <v>19</v>
      </c>
      <c r="M16" s="11">
        <v>20.5</v>
      </c>
      <c r="N16" s="11">
        <v>17.899999999999999</v>
      </c>
      <c r="O16" s="11">
        <v>23.1</v>
      </c>
      <c r="P16" s="11">
        <v>22.3</v>
      </c>
      <c r="Q16" s="11">
        <v>22.4</v>
      </c>
      <c r="R16" s="11">
        <v>21.5</v>
      </c>
      <c r="S16" s="11">
        <v>21.8</v>
      </c>
      <c r="T16" s="11">
        <v>21.2</v>
      </c>
      <c r="U16" s="11">
        <v>20.2</v>
      </c>
      <c r="V16" s="11">
        <v>21.6</v>
      </c>
      <c r="W16" s="11">
        <v>22.2</v>
      </c>
      <c r="X16" s="11">
        <v>21.5</v>
      </c>
      <c r="Y16" s="11">
        <v>22.6</v>
      </c>
      <c r="Z16" s="11">
        <v>23</v>
      </c>
      <c r="AA16" s="11">
        <v>22.1</v>
      </c>
      <c r="AB16" s="11">
        <v>21.7</v>
      </c>
      <c r="AC16" s="11">
        <v>23.9</v>
      </c>
      <c r="AD16" s="103">
        <f t="shared" si="1"/>
        <v>12.5</v>
      </c>
      <c r="AE16" s="107">
        <f t="shared" si="2"/>
        <v>20.7</v>
      </c>
      <c r="AG16" t="s">
        <v>19</v>
      </c>
      <c r="AH16" t="s">
        <v>19</v>
      </c>
      <c r="AI16" t="s">
        <v>19</v>
      </c>
    </row>
    <row r="17" spans="1:36" x14ac:dyDescent="0.2">
      <c r="A17" s="81" t="s">
        <v>121</v>
      </c>
      <c r="B17" s="11">
        <v>19.3</v>
      </c>
      <c r="C17" s="11">
        <v>21.8</v>
      </c>
      <c r="D17" s="11">
        <v>22.6</v>
      </c>
      <c r="E17" s="11">
        <v>22.1</v>
      </c>
      <c r="F17" s="11">
        <v>22.1</v>
      </c>
      <c r="G17" s="11">
        <v>22.1</v>
      </c>
      <c r="H17" s="11">
        <v>22.3</v>
      </c>
      <c r="I17" s="11">
        <v>15.7</v>
      </c>
      <c r="J17" s="11">
        <v>14.3</v>
      </c>
      <c r="K17" s="11">
        <v>20.6</v>
      </c>
      <c r="L17" s="11">
        <v>19.899999999999999</v>
      </c>
      <c r="M17" s="11">
        <v>22.5</v>
      </c>
      <c r="N17" s="11">
        <v>18.399999999999999</v>
      </c>
      <c r="O17" s="11">
        <v>18.3</v>
      </c>
      <c r="P17" s="11">
        <v>20.5</v>
      </c>
      <c r="Q17" s="11">
        <v>22.6</v>
      </c>
      <c r="R17" s="11">
        <v>19.399999999999999</v>
      </c>
      <c r="S17" s="11">
        <v>21.2</v>
      </c>
      <c r="T17" s="11">
        <v>19.3</v>
      </c>
      <c r="U17" s="11">
        <v>20.7</v>
      </c>
      <c r="V17" s="11">
        <v>21.7</v>
      </c>
      <c r="W17" s="11">
        <v>21.8</v>
      </c>
      <c r="X17" s="11">
        <v>22.2</v>
      </c>
      <c r="Y17" s="11">
        <v>22.3</v>
      </c>
      <c r="Z17" s="11">
        <v>22.5</v>
      </c>
      <c r="AA17" s="11">
        <v>22.8</v>
      </c>
      <c r="AB17" s="11">
        <v>22</v>
      </c>
      <c r="AC17" s="11">
        <v>23.1</v>
      </c>
      <c r="AD17" s="103">
        <f t="shared" si="1"/>
        <v>14.3</v>
      </c>
      <c r="AE17" s="107">
        <f t="shared" si="2"/>
        <v>20.860714285714288</v>
      </c>
      <c r="AG17" t="s">
        <v>19</v>
      </c>
    </row>
    <row r="18" spans="1:36" x14ac:dyDescent="0.2">
      <c r="A18" s="81" t="s">
        <v>4</v>
      </c>
      <c r="B18" s="11">
        <v>22.6</v>
      </c>
      <c r="C18" s="11">
        <v>22.2</v>
      </c>
      <c r="D18" s="11">
        <v>21.7</v>
      </c>
      <c r="E18" s="11">
        <v>22.2</v>
      </c>
      <c r="F18" s="11">
        <v>22.5</v>
      </c>
      <c r="G18" s="11">
        <v>22.8</v>
      </c>
      <c r="H18" s="11">
        <v>24.5</v>
      </c>
      <c r="I18" s="11">
        <v>20.8</v>
      </c>
      <c r="J18" s="11">
        <v>20.9</v>
      </c>
      <c r="K18" s="11">
        <v>21.4</v>
      </c>
      <c r="L18" s="11">
        <v>21</v>
      </c>
      <c r="M18" s="11">
        <v>22.7</v>
      </c>
      <c r="N18" s="11">
        <v>22.7</v>
      </c>
      <c r="O18" s="11">
        <v>21.9</v>
      </c>
      <c r="P18" s="11">
        <v>24.5</v>
      </c>
      <c r="Q18" s="11">
        <v>24.7</v>
      </c>
      <c r="R18" s="11">
        <v>20.399999999999999</v>
      </c>
      <c r="S18" s="11">
        <v>21</v>
      </c>
      <c r="T18" s="11">
        <v>21.3</v>
      </c>
      <c r="U18" s="11">
        <v>22.3</v>
      </c>
      <c r="V18" s="11">
        <v>23</v>
      </c>
      <c r="W18" s="11">
        <v>23.8</v>
      </c>
      <c r="X18" s="11">
        <v>23.8</v>
      </c>
      <c r="Y18" s="11">
        <v>25.6</v>
      </c>
      <c r="Z18" s="11">
        <v>23.6</v>
      </c>
      <c r="AA18" s="11">
        <v>24.9</v>
      </c>
      <c r="AB18" s="11">
        <v>24.1</v>
      </c>
      <c r="AC18" s="11">
        <v>25.4</v>
      </c>
      <c r="AD18" s="103">
        <f t="shared" si="1"/>
        <v>20.399999999999999</v>
      </c>
      <c r="AE18" s="107">
        <f t="shared" si="2"/>
        <v>22.796428571428571</v>
      </c>
    </row>
    <row r="19" spans="1:36" s="5" customFormat="1" ht="17.100000000000001" customHeight="1" thickBot="1" x14ac:dyDescent="0.25">
      <c r="A19" s="141" t="s">
        <v>186</v>
      </c>
      <c r="B19" s="142">
        <f t="shared" ref="B19:AD19" si="5">MIN(B5:B18)</f>
        <v>18.600000000000001</v>
      </c>
      <c r="C19" s="142">
        <f t="shared" si="5"/>
        <v>19.899999999999999</v>
      </c>
      <c r="D19" s="142">
        <f t="shared" si="5"/>
        <v>20.2</v>
      </c>
      <c r="E19" s="142">
        <f t="shared" si="5"/>
        <v>19.600000000000001</v>
      </c>
      <c r="F19" s="142">
        <f t="shared" si="5"/>
        <v>18.7</v>
      </c>
      <c r="G19" s="142">
        <f t="shared" si="5"/>
        <v>20</v>
      </c>
      <c r="H19" s="142">
        <f t="shared" si="5"/>
        <v>17.100000000000001</v>
      </c>
      <c r="I19" s="142">
        <f t="shared" si="5"/>
        <v>12.5</v>
      </c>
      <c r="J19" s="142">
        <f t="shared" si="5"/>
        <v>12.5</v>
      </c>
      <c r="K19" s="142">
        <f t="shared" si="5"/>
        <v>16.8</v>
      </c>
      <c r="L19" s="142">
        <f t="shared" si="5"/>
        <v>18.600000000000001</v>
      </c>
      <c r="M19" s="142">
        <f t="shared" si="5"/>
        <v>19.3</v>
      </c>
      <c r="N19" s="142">
        <f t="shared" si="5"/>
        <v>17.899999999999999</v>
      </c>
      <c r="O19" s="142">
        <f t="shared" si="5"/>
        <v>18.3</v>
      </c>
      <c r="P19" s="142">
        <f t="shared" si="5"/>
        <v>19.399999999999999</v>
      </c>
      <c r="Q19" s="142">
        <f t="shared" si="5"/>
        <v>17.100000000000001</v>
      </c>
      <c r="R19" s="142">
        <f t="shared" si="5"/>
        <v>18.899999999999999</v>
      </c>
      <c r="S19" s="142">
        <f t="shared" si="5"/>
        <v>19.5</v>
      </c>
      <c r="T19" s="142">
        <f t="shared" si="5"/>
        <v>18</v>
      </c>
      <c r="U19" s="142">
        <f t="shared" si="5"/>
        <v>19.5</v>
      </c>
      <c r="V19" s="142">
        <f t="shared" si="5"/>
        <v>19.3</v>
      </c>
      <c r="W19" s="142">
        <f t="shared" si="5"/>
        <v>18.399999999999999</v>
      </c>
      <c r="X19" s="142">
        <f t="shared" si="5"/>
        <v>19.7</v>
      </c>
      <c r="Y19" s="142">
        <f t="shared" si="5"/>
        <v>19.8</v>
      </c>
      <c r="Z19" s="142">
        <f t="shared" si="5"/>
        <v>20</v>
      </c>
      <c r="AA19" s="142">
        <f t="shared" si="5"/>
        <v>20.6</v>
      </c>
      <c r="AB19" s="142">
        <f t="shared" si="5"/>
        <v>20.6</v>
      </c>
      <c r="AC19" s="142">
        <f t="shared" si="5"/>
        <v>20.3</v>
      </c>
      <c r="AD19" s="143">
        <f t="shared" si="5"/>
        <v>12.5</v>
      </c>
      <c r="AE19" s="144">
        <f>AVERAGE(AE5:AE18)</f>
        <v>21.264274622892636</v>
      </c>
      <c r="AI19" s="5" t="s">
        <v>19</v>
      </c>
    </row>
    <row r="20" spans="1:36" x14ac:dyDescent="0.2">
      <c r="A20" s="145"/>
      <c r="B20" s="146"/>
      <c r="C20" s="146"/>
      <c r="D20" s="146" t="s">
        <v>71</v>
      </c>
      <c r="E20" s="146"/>
      <c r="F20" s="146"/>
      <c r="G20" s="146"/>
      <c r="H20" s="147"/>
      <c r="I20" s="147"/>
      <c r="J20" s="147"/>
      <c r="K20" s="147"/>
      <c r="L20" s="147"/>
      <c r="M20" s="147"/>
      <c r="N20" s="147"/>
      <c r="O20" s="147"/>
      <c r="P20" s="147"/>
      <c r="Q20" s="147"/>
      <c r="R20" s="147"/>
      <c r="S20" s="147"/>
      <c r="T20" s="147"/>
      <c r="U20" s="147"/>
      <c r="V20" s="147"/>
      <c r="W20" s="147"/>
      <c r="X20" s="147"/>
      <c r="Y20" s="147"/>
      <c r="Z20" s="147"/>
      <c r="AA20" s="147"/>
      <c r="AB20" s="147"/>
      <c r="AC20" s="147"/>
      <c r="AD20" s="148"/>
      <c r="AE20" s="49"/>
    </row>
    <row r="21" spans="1:36" x14ac:dyDescent="0.2">
      <c r="A21" s="43"/>
      <c r="B21" s="45" t="s">
        <v>72</v>
      </c>
      <c r="C21" s="45"/>
      <c r="D21" s="45"/>
      <c r="E21" s="45"/>
      <c r="F21" s="45"/>
      <c r="G21" s="45"/>
      <c r="H21" s="45"/>
      <c r="I21" s="45"/>
      <c r="J21" s="87"/>
      <c r="K21" s="87"/>
      <c r="L21" s="87"/>
      <c r="M21" s="87" t="s">
        <v>17</v>
      </c>
      <c r="N21" s="87"/>
      <c r="O21" s="87"/>
      <c r="P21" s="87"/>
      <c r="Q21" s="87"/>
      <c r="R21" s="87"/>
      <c r="S21" s="87"/>
      <c r="T21" s="169" t="s">
        <v>190</v>
      </c>
      <c r="U21" s="169"/>
      <c r="V21" s="169"/>
      <c r="W21" s="169"/>
      <c r="X21" s="169"/>
      <c r="Y21" s="87"/>
      <c r="Z21" s="87"/>
      <c r="AA21" s="87"/>
      <c r="AB21" s="87"/>
      <c r="AC21" s="87"/>
      <c r="AD21" s="48"/>
      <c r="AE21" s="47"/>
      <c r="AI21" t="s">
        <v>19</v>
      </c>
      <c r="AJ21" t="s">
        <v>19</v>
      </c>
    </row>
    <row r="22" spans="1:36" x14ac:dyDescent="0.2">
      <c r="A22" s="46"/>
      <c r="B22" s="87"/>
      <c r="C22" s="87"/>
      <c r="D22" s="87"/>
      <c r="E22" s="87"/>
      <c r="F22" s="87"/>
      <c r="G22" s="87"/>
      <c r="H22" s="87"/>
      <c r="I22" s="87"/>
      <c r="J22" s="88"/>
      <c r="K22" s="88"/>
      <c r="L22" s="88"/>
      <c r="M22" s="88" t="s">
        <v>18</v>
      </c>
      <c r="N22" s="88"/>
      <c r="O22" s="88"/>
      <c r="P22" s="88"/>
      <c r="Q22" s="87"/>
      <c r="R22" s="87"/>
      <c r="S22" s="87"/>
      <c r="T22" s="170" t="s">
        <v>68</v>
      </c>
      <c r="U22" s="170"/>
      <c r="V22" s="170"/>
      <c r="W22" s="170"/>
      <c r="X22" s="170"/>
      <c r="Y22" s="87"/>
      <c r="Z22" s="87"/>
      <c r="AA22" s="87"/>
      <c r="AB22" s="87"/>
      <c r="AC22" s="87"/>
      <c r="AD22" s="48"/>
      <c r="AE22" s="47"/>
    </row>
    <row r="23" spans="1:36" x14ac:dyDescent="0.2">
      <c r="A23" s="43"/>
      <c r="B23" s="44"/>
      <c r="C23" s="44"/>
      <c r="D23" s="44"/>
      <c r="E23" s="44"/>
      <c r="F23" s="44"/>
      <c r="G23" s="44"/>
      <c r="H23" s="44"/>
      <c r="I23" s="44"/>
      <c r="J23" s="44"/>
      <c r="K23" s="87"/>
      <c r="L23" s="87"/>
      <c r="M23" s="87"/>
      <c r="N23" s="87"/>
      <c r="O23" s="87"/>
      <c r="P23" s="87"/>
      <c r="Q23" s="87"/>
      <c r="R23" s="87"/>
      <c r="S23" s="87"/>
      <c r="T23" s="87"/>
      <c r="U23" s="87"/>
      <c r="V23" s="87"/>
      <c r="W23" s="87"/>
      <c r="X23" s="87"/>
      <c r="Y23" s="87"/>
      <c r="Z23" s="87"/>
      <c r="AA23" s="87"/>
      <c r="AB23" s="87"/>
      <c r="AC23" s="87"/>
      <c r="AD23" s="48"/>
      <c r="AE23" s="72"/>
    </row>
    <row r="24" spans="1:36" x14ac:dyDescent="0.2">
      <c r="A24" s="46"/>
      <c r="B24" s="87"/>
      <c r="C24" s="87"/>
      <c r="D24" s="87"/>
      <c r="E24" s="87"/>
      <c r="F24" s="87"/>
      <c r="G24" s="87"/>
      <c r="H24" s="87"/>
      <c r="I24" s="87"/>
      <c r="J24" s="87"/>
      <c r="K24" s="87"/>
      <c r="L24" s="87"/>
      <c r="M24" s="87"/>
      <c r="N24" s="87"/>
      <c r="O24" s="87"/>
      <c r="P24" s="87"/>
      <c r="Q24" s="87"/>
      <c r="R24" s="87"/>
      <c r="S24" s="87"/>
      <c r="T24" s="87"/>
      <c r="U24" s="87"/>
      <c r="V24" s="87"/>
      <c r="W24" s="87"/>
      <c r="X24" s="87"/>
      <c r="Y24" s="87"/>
      <c r="Z24" s="87"/>
      <c r="AA24" s="87"/>
      <c r="AB24" s="87"/>
      <c r="AC24" s="87"/>
      <c r="AD24" s="48"/>
      <c r="AE24" s="50"/>
      <c r="AH24" t="s">
        <v>19</v>
      </c>
      <c r="AI24" t="s">
        <v>19</v>
      </c>
    </row>
    <row r="25" spans="1:36" x14ac:dyDescent="0.2">
      <c r="A25" s="46"/>
      <c r="B25" s="87"/>
      <c r="C25" s="87"/>
      <c r="D25" s="87"/>
      <c r="E25" s="87"/>
      <c r="F25" s="87"/>
      <c r="G25" s="87"/>
      <c r="H25" s="87"/>
      <c r="I25" s="87"/>
      <c r="J25" s="87"/>
      <c r="K25" s="87"/>
      <c r="L25" s="87"/>
      <c r="M25" s="87"/>
      <c r="N25" s="87"/>
      <c r="O25" s="87"/>
      <c r="P25" s="87"/>
      <c r="Q25" s="87"/>
      <c r="R25" s="87"/>
      <c r="S25" s="87"/>
      <c r="T25" s="87"/>
      <c r="U25" s="87"/>
      <c r="V25" s="87"/>
      <c r="W25" s="87"/>
      <c r="X25" s="87"/>
      <c r="Y25" s="87"/>
      <c r="Z25" s="87"/>
      <c r="AA25" s="87"/>
      <c r="AB25" s="87"/>
      <c r="AC25" s="87"/>
      <c r="AD25" s="48"/>
      <c r="AE25" s="50"/>
      <c r="AI25" t="s">
        <v>19</v>
      </c>
    </row>
    <row r="26" spans="1:36" x14ac:dyDescent="0.2">
      <c r="A26" s="89"/>
      <c r="B26" s="90"/>
      <c r="C26" s="90"/>
      <c r="D26" s="90"/>
      <c r="E26" s="90"/>
      <c r="F26" s="90"/>
      <c r="G26" s="90" t="s">
        <v>19</v>
      </c>
      <c r="H26" s="90"/>
      <c r="I26" s="90"/>
      <c r="J26" s="90"/>
      <c r="K26" s="90"/>
      <c r="L26" s="90" t="s">
        <v>19</v>
      </c>
      <c r="M26" s="90"/>
      <c r="N26" s="90"/>
      <c r="O26" s="90"/>
      <c r="P26" s="90"/>
      <c r="Q26" s="90"/>
      <c r="R26" s="90"/>
      <c r="S26" s="90"/>
      <c r="T26" s="90"/>
      <c r="U26" s="90"/>
      <c r="V26" s="90"/>
      <c r="W26" s="90"/>
      <c r="X26" s="90"/>
      <c r="Y26" s="90"/>
      <c r="Z26" s="90"/>
      <c r="AA26" s="90"/>
      <c r="AB26" s="90"/>
      <c r="AC26" s="90"/>
      <c r="AD26" s="128"/>
      <c r="AE26" s="50"/>
      <c r="AI26" t="s">
        <v>19</v>
      </c>
    </row>
    <row r="27" spans="1:36" x14ac:dyDescent="0.2">
      <c r="A27" s="46"/>
      <c r="B27" s="87"/>
      <c r="C27" s="87"/>
      <c r="D27" s="87"/>
      <c r="E27" s="87"/>
      <c r="F27" s="87"/>
      <c r="G27" s="87"/>
      <c r="H27" s="87"/>
      <c r="I27" s="87"/>
      <c r="J27" s="87"/>
      <c r="K27" s="87"/>
      <c r="L27" s="87"/>
      <c r="M27" s="87"/>
      <c r="N27" s="87"/>
      <c r="O27" s="87"/>
      <c r="P27" s="87"/>
      <c r="Q27" s="87"/>
      <c r="R27" s="87"/>
      <c r="S27" s="87"/>
      <c r="T27" s="87"/>
      <c r="U27" s="87"/>
      <c r="V27" s="87"/>
      <c r="W27" s="87"/>
      <c r="X27" s="87"/>
      <c r="Y27" s="87"/>
      <c r="Z27" s="87"/>
      <c r="AA27" s="87"/>
      <c r="AB27" s="87"/>
      <c r="AC27" s="87"/>
      <c r="AD27" s="48"/>
      <c r="AE27" s="137"/>
      <c r="AG27" t="s">
        <v>19</v>
      </c>
    </row>
    <row r="28" spans="1:36" ht="13.5" thickBot="1" x14ac:dyDescent="0.25">
      <c r="A28" s="94"/>
      <c r="B28" s="95"/>
      <c r="C28" s="95"/>
      <c r="D28" s="95"/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5"/>
      <c r="P28" s="95"/>
      <c r="Q28" s="95"/>
      <c r="R28" s="95"/>
      <c r="S28" s="95"/>
      <c r="T28" s="95"/>
      <c r="U28" s="95"/>
      <c r="V28" s="95"/>
      <c r="W28" s="95"/>
      <c r="X28" s="95"/>
      <c r="Y28" s="95"/>
      <c r="Z28" s="95"/>
      <c r="AA28" s="95"/>
      <c r="AB28" s="95"/>
      <c r="AC28" s="95"/>
      <c r="AD28" s="135"/>
      <c r="AE28" s="140"/>
    </row>
    <row r="31" spans="1:36" x14ac:dyDescent="0.2">
      <c r="AF31" s="12" t="s">
        <v>19</v>
      </c>
      <c r="AG31" t="s">
        <v>19</v>
      </c>
    </row>
    <row r="34" spans="9:36" x14ac:dyDescent="0.2">
      <c r="I34" s="2" t="s">
        <v>19</v>
      </c>
      <c r="Y34" s="2" t="s">
        <v>19</v>
      </c>
      <c r="AB34" s="2" t="s">
        <v>19</v>
      </c>
      <c r="AF34" t="s">
        <v>19</v>
      </c>
    </row>
    <row r="35" spans="9:36" x14ac:dyDescent="0.2">
      <c r="AG35" s="12" t="s">
        <v>19</v>
      </c>
    </row>
    <row r="37" spans="9:36" x14ac:dyDescent="0.2">
      <c r="AH37" s="12" t="s">
        <v>19</v>
      </c>
      <c r="AI37" s="12" t="s">
        <v>19</v>
      </c>
    </row>
    <row r="38" spans="9:36" x14ac:dyDescent="0.2">
      <c r="AH38" t="s">
        <v>19</v>
      </c>
      <c r="AI38" s="12" t="s">
        <v>19</v>
      </c>
    </row>
    <row r="39" spans="9:36" x14ac:dyDescent="0.2">
      <c r="AH39" s="12" t="s">
        <v>19</v>
      </c>
      <c r="AI39" s="12" t="s">
        <v>19</v>
      </c>
      <c r="AJ39" s="12" t="s">
        <v>19</v>
      </c>
    </row>
    <row r="40" spans="9:36" x14ac:dyDescent="0.2">
      <c r="AG40" s="12" t="s">
        <v>19</v>
      </c>
      <c r="AI40" s="12" t="s">
        <v>19</v>
      </c>
    </row>
    <row r="41" spans="9:36" x14ac:dyDescent="0.2">
      <c r="AF41" s="12" t="s">
        <v>19</v>
      </c>
    </row>
  </sheetData>
  <mergeCells count="33">
    <mergeCell ref="Z3:Z4"/>
    <mergeCell ref="T22:X22"/>
    <mergeCell ref="S3:S4"/>
    <mergeCell ref="T3:T4"/>
    <mergeCell ref="B3:B4"/>
    <mergeCell ref="C3:C4"/>
    <mergeCell ref="D3:D4"/>
    <mergeCell ref="N3:N4"/>
    <mergeCell ref="E3:E4"/>
    <mergeCell ref="F3:F4"/>
    <mergeCell ref="M3:M4"/>
    <mergeCell ref="K3:K4"/>
    <mergeCell ref="L3:L4"/>
    <mergeCell ref="G3:G4"/>
    <mergeCell ref="H3:H4"/>
    <mergeCell ref="J3:J4"/>
    <mergeCell ref="I3:I4"/>
    <mergeCell ref="A2:A4"/>
    <mergeCell ref="AC3:AC4"/>
    <mergeCell ref="V3:V4"/>
    <mergeCell ref="T21:X21"/>
    <mergeCell ref="A1:AE1"/>
    <mergeCell ref="AA3:AA4"/>
    <mergeCell ref="AB3:AB4"/>
    <mergeCell ref="W3:W4"/>
    <mergeCell ref="X3:X4"/>
    <mergeCell ref="Y3:Y4"/>
    <mergeCell ref="R3:R4"/>
    <mergeCell ref="O3:O4"/>
    <mergeCell ref="P3:P4"/>
    <mergeCell ref="Q3:Q4"/>
    <mergeCell ref="B2:AE2"/>
    <mergeCell ref="U3:U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3"/>
  <sheetViews>
    <sheetView zoomScale="85" zoomScaleNormal="85" workbookViewId="0">
      <selection activeCell="A6" sqref="A6"/>
    </sheetView>
  </sheetViews>
  <sheetFormatPr defaultRowHeight="12.75" x14ac:dyDescent="0.2"/>
  <cols>
    <col min="1" max="1" width="25.42578125" style="2" customWidth="1"/>
    <col min="2" max="2" width="7.140625" style="2" customWidth="1"/>
    <col min="3" max="3" width="6.85546875" style="2" customWidth="1"/>
    <col min="4" max="4" width="7.5703125" style="2" customWidth="1"/>
    <col min="5" max="5" width="6.5703125" style="2" customWidth="1"/>
    <col min="6" max="6" width="7" style="2" customWidth="1"/>
    <col min="7" max="7" width="8.140625" style="2" customWidth="1"/>
    <col min="8" max="8" width="7.42578125" style="2" customWidth="1"/>
    <col min="9" max="9" width="6.42578125" style="2" customWidth="1"/>
    <col min="10" max="10" width="7.140625" style="2" customWidth="1"/>
    <col min="11" max="11" width="7.7109375" style="2" customWidth="1"/>
    <col min="12" max="12" width="7.5703125" style="2" customWidth="1"/>
    <col min="13" max="13" width="7" style="2" customWidth="1"/>
    <col min="14" max="14" width="6.42578125" style="2" customWidth="1"/>
    <col min="15" max="15" width="8.85546875" style="2" customWidth="1"/>
    <col min="16" max="16" width="6.85546875" style="2" customWidth="1"/>
    <col min="17" max="17" width="7.28515625" style="2" customWidth="1"/>
    <col min="18" max="18" width="6" style="2" customWidth="1"/>
    <col min="19" max="19" width="6.42578125" style="2" customWidth="1"/>
    <col min="20" max="20" width="6.7109375" style="2" customWidth="1"/>
    <col min="21" max="21" width="7.28515625" style="2" customWidth="1"/>
    <col min="22" max="22" width="7.42578125" style="2" customWidth="1"/>
    <col min="23" max="23" width="8.140625" style="2" customWidth="1"/>
    <col min="24" max="24" width="7.42578125" style="2" customWidth="1"/>
    <col min="25" max="26" width="7.140625" style="2" customWidth="1"/>
    <col min="27" max="27" width="6.85546875" style="2" customWidth="1"/>
    <col min="28" max="28" width="8.28515625" style="2" customWidth="1"/>
    <col min="29" max="29" width="6.7109375" style="2" customWidth="1"/>
    <col min="30" max="30" width="9.28515625" style="7" customWidth="1"/>
  </cols>
  <sheetData>
    <row r="1" spans="1:33" ht="20.100000000000001" customHeight="1" x14ac:dyDescent="0.2">
      <c r="A1" s="160" t="s">
        <v>194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1"/>
      <c r="Q1" s="161"/>
      <c r="R1" s="161"/>
      <c r="S1" s="161"/>
      <c r="T1" s="161"/>
      <c r="U1" s="161"/>
      <c r="V1" s="161"/>
      <c r="W1" s="161"/>
      <c r="X1" s="161"/>
      <c r="Y1" s="161"/>
      <c r="Z1" s="161"/>
      <c r="AA1" s="161"/>
      <c r="AB1" s="161"/>
      <c r="AC1" s="161"/>
      <c r="AD1" s="162"/>
    </row>
    <row r="2" spans="1:33" s="4" customFormat="1" ht="20.100000000000001" customHeight="1" x14ac:dyDescent="0.2">
      <c r="A2" s="163" t="s">
        <v>5</v>
      </c>
      <c r="B2" s="157" t="s">
        <v>189</v>
      </c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8"/>
      <c r="S2" s="158"/>
      <c r="T2" s="158"/>
      <c r="U2" s="158"/>
      <c r="V2" s="158"/>
      <c r="W2" s="158"/>
      <c r="X2" s="158"/>
      <c r="Y2" s="158"/>
      <c r="Z2" s="158"/>
      <c r="AA2" s="158"/>
      <c r="AB2" s="158"/>
      <c r="AC2" s="158"/>
      <c r="AD2" s="159"/>
    </row>
    <row r="3" spans="1:33" s="5" customFormat="1" ht="20.100000000000001" customHeight="1" x14ac:dyDescent="0.2">
      <c r="A3" s="163"/>
      <c r="B3" s="156">
        <v>1</v>
      </c>
      <c r="C3" s="156">
        <f>SUM(B3+1)</f>
        <v>2</v>
      </c>
      <c r="D3" s="156">
        <f t="shared" ref="D3:AB3" si="0">SUM(C3+1)</f>
        <v>3</v>
      </c>
      <c r="E3" s="156">
        <f t="shared" si="0"/>
        <v>4</v>
      </c>
      <c r="F3" s="156">
        <f t="shared" si="0"/>
        <v>5</v>
      </c>
      <c r="G3" s="156">
        <f t="shared" si="0"/>
        <v>6</v>
      </c>
      <c r="H3" s="156">
        <f t="shared" si="0"/>
        <v>7</v>
      </c>
      <c r="I3" s="156">
        <f t="shared" si="0"/>
        <v>8</v>
      </c>
      <c r="J3" s="156">
        <f t="shared" si="0"/>
        <v>9</v>
      </c>
      <c r="K3" s="156">
        <f t="shared" si="0"/>
        <v>10</v>
      </c>
      <c r="L3" s="156">
        <f t="shared" si="0"/>
        <v>11</v>
      </c>
      <c r="M3" s="156">
        <f t="shared" si="0"/>
        <v>12</v>
      </c>
      <c r="N3" s="156">
        <f t="shared" si="0"/>
        <v>13</v>
      </c>
      <c r="O3" s="156">
        <f t="shared" si="0"/>
        <v>14</v>
      </c>
      <c r="P3" s="156">
        <f t="shared" si="0"/>
        <v>15</v>
      </c>
      <c r="Q3" s="156">
        <f t="shared" si="0"/>
        <v>16</v>
      </c>
      <c r="R3" s="156">
        <f t="shared" si="0"/>
        <v>17</v>
      </c>
      <c r="S3" s="156">
        <f t="shared" si="0"/>
        <v>18</v>
      </c>
      <c r="T3" s="156">
        <f t="shared" si="0"/>
        <v>19</v>
      </c>
      <c r="U3" s="156">
        <f t="shared" si="0"/>
        <v>20</v>
      </c>
      <c r="V3" s="156">
        <f t="shared" si="0"/>
        <v>21</v>
      </c>
      <c r="W3" s="156">
        <f t="shared" si="0"/>
        <v>22</v>
      </c>
      <c r="X3" s="156">
        <f t="shared" si="0"/>
        <v>23</v>
      </c>
      <c r="Y3" s="156">
        <f t="shared" si="0"/>
        <v>24</v>
      </c>
      <c r="Z3" s="156">
        <f t="shared" si="0"/>
        <v>25</v>
      </c>
      <c r="AA3" s="156">
        <f t="shared" si="0"/>
        <v>26</v>
      </c>
      <c r="AB3" s="156">
        <f t="shared" si="0"/>
        <v>27</v>
      </c>
      <c r="AC3" s="156">
        <v>28</v>
      </c>
      <c r="AD3" s="179" t="s">
        <v>10</v>
      </c>
    </row>
    <row r="4" spans="1:33" s="5" customFormat="1" ht="20.100000000000001" customHeight="1" x14ac:dyDescent="0.2">
      <c r="A4" s="163"/>
      <c r="B4" s="156"/>
      <c r="C4" s="156"/>
      <c r="D4" s="156"/>
      <c r="E4" s="156"/>
      <c r="F4" s="156"/>
      <c r="G4" s="156"/>
      <c r="H4" s="156"/>
      <c r="I4" s="156"/>
      <c r="J4" s="156"/>
      <c r="K4" s="156"/>
      <c r="L4" s="156"/>
      <c r="M4" s="156"/>
      <c r="N4" s="156"/>
      <c r="O4" s="156"/>
      <c r="P4" s="156"/>
      <c r="Q4" s="156"/>
      <c r="R4" s="156"/>
      <c r="S4" s="156"/>
      <c r="T4" s="156"/>
      <c r="U4" s="156"/>
      <c r="V4" s="156"/>
      <c r="W4" s="156"/>
      <c r="X4" s="156"/>
      <c r="Y4" s="156"/>
      <c r="Z4" s="156"/>
      <c r="AA4" s="156"/>
      <c r="AB4" s="156"/>
      <c r="AC4" s="156"/>
      <c r="AD4" s="180"/>
    </row>
    <row r="5" spans="1:33" s="5" customFormat="1" x14ac:dyDescent="0.2">
      <c r="A5" s="97" t="s">
        <v>14</v>
      </c>
      <c r="B5" s="11">
        <v>98.291666666666671</v>
      </c>
      <c r="C5" s="11">
        <v>92</v>
      </c>
      <c r="D5" s="11">
        <v>89.791666666666671</v>
      </c>
      <c r="E5" s="11">
        <v>79.208333333333329</v>
      </c>
      <c r="F5" s="11">
        <v>82.708333333333329</v>
      </c>
      <c r="G5" s="11">
        <v>80.791666666666671</v>
      </c>
      <c r="H5" s="11">
        <v>66.333333333333329</v>
      </c>
      <c r="I5" s="11">
        <v>53.125</v>
      </c>
      <c r="J5" s="11">
        <v>63.666666666666664</v>
      </c>
      <c r="K5" s="11">
        <v>65.5</v>
      </c>
      <c r="L5" s="11">
        <v>69.458333333333329</v>
      </c>
      <c r="M5" s="11">
        <v>71.875</v>
      </c>
      <c r="N5" s="11">
        <v>66.25</v>
      </c>
      <c r="O5" s="11">
        <v>65.583333333333329</v>
      </c>
      <c r="P5" s="11">
        <v>65.125</v>
      </c>
      <c r="Q5" s="11">
        <v>66.666666666666671</v>
      </c>
      <c r="R5" s="11">
        <v>73.833333333333329</v>
      </c>
      <c r="S5" s="11">
        <v>77.75</v>
      </c>
      <c r="T5" s="11">
        <v>75.791666666666671</v>
      </c>
      <c r="U5" s="11">
        <v>67.041666666666671</v>
      </c>
      <c r="V5" s="11">
        <v>69</v>
      </c>
      <c r="W5" s="11">
        <v>66.666666666666671</v>
      </c>
      <c r="X5" s="11">
        <v>69.708333333333329</v>
      </c>
      <c r="Y5" s="11">
        <v>70.291666666666671</v>
      </c>
      <c r="Z5" s="11">
        <v>78.75</v>
      </c>
      <c r="AA5" s="11">
        <v>74.041666666666671</v>
      </c>
      <c r="AB5" s="11">
        <v>70.791666666666671</v>
      </c>
      <c r="AC5" s="11">
        <v>71.375</v>
      </c>
      <c r="AD5" s="104">
        <f>AVERAGE(B5:AC5)</f>
        <v>72.907738095238102</v>
      </c>
    </row>
    <row r="6" spans="1:33" s="5" customFormat="1" x14ac:dyDescent="0.2">
      <c r="A6" s="97" t="s">
        <v>235</v>
      </c>
      <c r="B6" s="11">
        <v>62.333333333333336</v>
      </c>
      <c r="C6" s="11">
        <v>71.333333333333329</v>
      </c>
      <c r="D6" s="11">
        <v>85.958333333333329</v>
      </c>
      <c r="E6" s="11">
        <v>82.958333333333329</v>
      </c>
      <c r="F6" s="11">
        <v>95.458333333333329</v>
      </c>
      <c r="G6" s="11">
        <v>81.083333333333329</v>
      </c>
      <c r="H6" s="11">
        <v>52.5</v>
      </c>
      <c r="I6" s="11">
        <v>38.791666666666664</v>
      </c>
      <c r="J6" s="11">
        <v>43.333333333333336</v>
      </c>
      <c r="K6" s="11">
        <v>44.166666666666664</v>
      </c>
      <c r="L6" s="11">
        <v>49.25</v>
      </c>
      <c r="M6" s="11">
        <v>50.5</v>
      </c>
      <c r="N6" s="11">
        <v>69.75</v>
      </c>
      <c r="O6" s="11">
        <v>65.608695652173907</v>
      </c>
      <c r="P6" s="11">
        <v>48.541666666666664</v>
      </c>
      <c r="Q6" s="11">
        <v>38.416666666666664</v>
      </c>
      <c r="R6" s="11">
        <v>51.458333333333336</v>
      </c>
      <c r="S6" s="11">
        <v>50.083333333333336</v>
      </c>
      <c r="T6" s="11">
        <v>44.291666666666664</v>
      </c>
      <c r="U6" s="11">
        <v>60.833333333333336</v>
      </c>
      <c r="V6" s="11">
        <v>69.375</v>
      </c>
      <c r="W6" s="11">
        <v>73.416666666666671</v>
      </c>
      <c r="X6" s="11">
        <v>72.833333333333329</v>
      </c>
      <c r="Y6" s="11">
        <v>67.041666666666671</v>
      </c>
      <c r="Z6" s="11">
        <v>72.541666666666671</v>
      </c>
      <c r="AA6" s="11">
        <v>71.791666666666671</v>
      </c>
      <c r="AB6" s="11">
        <v>61.75</v>
      </c>
      <c r="AC6" s="11">
        <v>59.541666666666664</v>
      </c>
      <c r="AD6" s="104">
        <f>AVERAGE(B6:AC6)</f>
        <v>61.962215320910971</v>
      </c>
    </row>
    <row r="7" spans="1:33" x14ac:dyDescent="0.2">
      <c r="A7" s="97" t="s">
        <v>130</v>
      </c>
      <c r="B7" s="11" t="s">
        <v>184</v>
      </c>
      <c r="C7" s="11" t="s">
        <v>184</v>
      </c>
      <c r="D7" s="11" t="s">
        <v>184</v>
      </c>
      <c r="E7" s="11" t="s">
        <v>184</v>
      </c>
      <c r="F7" s="11" t="s">
        <v>184</v>
      </c>
      <c r="G7" s="11" t="s">
        <v>184</v>
      </c>
      <c r="H7" s="11" t="s">
        <v>184</v>
      </c>
      <c r="I7" s="11" t="s">
        <v>184</v>
      </c>
      <c r="J7" s="11" t="s">
        <v>184</v>
      </c>
      <c r="K7" s="11" t="s">
        <v>184</v>
      </c>
      <c r="L7" s="11" t="s">
        <v>184</v>
      </c>
      <c r="M7" s="11" t="s">
        <v>184</v>
      </c>
      <c r="N7" s="11" t="s">
        <v>184</v>
      </c>
      <c r="O7" s="11" t="s">
        <v>184</v>
      </c>
      <c r="P7" s="11" t="s">
        <v>184</v>
      </c>
      <c r="Q7" s="11" t="s">
        <v>184</v>
      </c>
      <c r="R7" s="11" t="s">
        <v>184</v>
      </c>
      <c r="S7" s="11" t="s">
        <v>184</v>
      </c>
      <c r="T7" s="11" t="s">
        <v>184</v>
      </c>
      <c r="U7" s="11" t="s">
        <v>184</v>
      </c>
      <c r="V7" s="11" t="s">
        <v>184</v>
      </c>
      <c r="W7" s="11" t="s">
        <v>184</v>
      </c>
      <c r="X7" s="11" t="s">
        <v>184</v>
      </c>
      <c r="Y7" s="11" t="s">
        <v>184</v>
      </c>
      <c r="Z7" s="11" t="s">
        <v>184</v>
      </c>
      <c r="AA7" s="11" t="s">
        <v>184</v>
      </c>
      <c r="AB7" s="11" t="s">
        <v>184</v>
      </c>
      <c r="AC7" s="11" t="s">
        <v>184</v>
      </c>
      <c r="AD7" s="104" t="s">
        <v>184</v>
      </c>
    </row>
    <row r="8" spans="1:33" x14ac:dyDescent="0.2">
      <c r="A8" s="97" t="s">
        <v>0</v>
      </c>
      <c r="B8" s="11">
        <v>76.2916666666667</v>
      </c>
      <c r="C8" s="11">
        <v>77.541666666666671</v>
      </c>
      <c r="D8" s="11">
        <v>77.791666666666671</v>
      </c>
      <c r="E8" s="11">
        <v>78.666666666666671</v>
      </c>
      <c r="F8" s="11">
        <v>73.375</v>
      </c>
      <c r="G8" s="11">
        <v>78.625</v>
      </c>
      <c r="H8" s="11">
        <v>72.208333333333329</v>
      </c>
      <c r="I8" s="11">
        <v>55.875</v>
      </c>
      <c r="J8" s="11">
        <v>58.833333333333336</v>
      </c>
      <c r="K8" s="11">
        <v>63.791666666666664</v>
      </c>
      <c r="L8" s="11">
        <v>68.458333333333329</v>
      </c>
      <c r="M8" s="11">
        <v>69.625</v>
      </c>
      <c r="N8" s="11">
        <v>73.333333333333329</v>
      </c>
      <c r="O8" s="11">
        <v>67.125</v>
      </c>
      <c r="P8" s="11">
        <v>72.25</v>
      </c>
      <c r="Q8" s="11">
        <v>74.166666666666671</v>
      </c>
      <c r="R8" s="11">
        <v>73.25</v>
      </c>
      <c r="S8" s="11">
        <v>74</v>
      </c>
      <c r="T8" s="11">
        <v>71.875</v>
      </c>
      <c r="U8" s="11">
        <v>68.416666666666671</v>
      </c>
      <c r="V8" s="11">
        <v>69.416666666666671</v>
      </c>
      <c r="W8" s="11">
        <v>73.541666666666671</v>
      </c>
      <c r="X8" s="11">
        <v>76.208333333333329</v>
      </c>
      <c r="Y8" s="11">
        <v>74.916666666666671</v>
      </c>
      <c r="Z8" s="11">
        <v>72.333333333333329</v>
      </c>
      <c r="AA8" s="11">
        <v>72.666666666666671</v>
      </c>
      <c r="AB8" s="11">
        <v>72.666666666666671</v>
      </c>
      <c r="AC8" s="11">
        <v>71.666666666666671</v>
      </c>
      <c r="AD8" s="104">
        <f t="shared" ref="AD8:AD18" si="1">AVERAGE(B8:AC8)</f>
        <v>71.747023809523839</v>
      </c>
      <c r="AE8" s="12" t="s">
        <v>19</v>
      </c>
    </row>
    <row r="9" spans="1:33" x14ac:dyDescent="0.2">
      <c r="A9" s="97" t="s">
        <v>16</v>
      </c>
      <c r="B9" s="11">
        <v>96.166666666666671</v>
      </c>
      <c r="C9" s="11">
        <v>85.458333333333329</v>
      </c>
      <c r="D9" s="11">
        <v>84.25</v>
      </c>
      <c r="E9" s="11">
        <v>81.791666666666671</v>
      </c>
      <c r="F9" s="11">
        <v>78.25</v>
      </c>
      <c r="G9" s="11">
        <v>83.541666666666671</v>
      </c>
      <c r="H9" s="11">
        <v>94.791666666666671</v>
      </c>
      <c r="I9" s="11">
        <v>79.791666666666671</v>
      </c>
      <c r="J9" s="11">
        <v>71.291666666666671</v>
      </c>
      <c r="K9" s="11">
        <v>77.166666666666671</v>
      </c>
      <c r="L9" s="11">
        <v>78.041666666666671</v>
      </c>
      <c r="M9" s="11">
        <v>76.708333333333329</v>
      </c>
      <c r="N9" s="11">
        <v>70.75</v>
      </c>
      <c r="O9" s="11">
        <v>76.458333333333329</v>
      </c>
      <c r="P9" s="11">
        <v>80.125</v>
      </c>
      <c r="Q9" s="11">
        <v>78</v>
      </c>
      <c r="R9" s="11">
        <v>78.458333333333329</v>
      </c>
      <c r="S9" s="11">
        <v>83.666666666666671</v>
      </c>
      <c r="T9" s="11">
        <v>73.75</v>
      </c>
      <c r="U9" s="11">
        <v>83.708333333333329</v>
      </c>
      <c r="V9" s="11">
        <v>80.666666666666671</v>
      </c>
      <c r="W9" s="11">
        <v>75.875</v>
      </c>
      <c r="X9" s="11">
        <v>85.5</v>
      </c>
      <c r="Y9" s="11">
        <v>77.375</v>
      </c>
      <c r="Z9" s="11">
        <v>76.291666666666671</v>
      </c>
      <c r="AA9" s="11">
        <v>78</v>
      </c>
      <c r="AB9" s="11">
        <v>79.083333333333329</v>
      </c>
      <c r="AC9" s="11">
        <v>76.625</v>
      </c>
      <c r="AD9" s="104">
        <f t="shared" si="1"/>
        <v>80.05654761904762</v>
      </c>
      <c r="AE9" t="s">
        <v>19</v>
      </c>
      <c r="AF9" t="s">
        <v>19</v>
      </c>
    </row>
    <row r="10" spans="1:33" x14ac:dyDescent="0.2">
      <c r="A10" s="97" t="s">
        <v>15</v>
      </c>
      <c r="B10" s="11">
        <v>64.291666666666671</v>
      </c>
      <c r="C10" s="11">
        <v>64.458333333333329</v>
      </c>
      <c r="D10" s="11">
        <v>72.458333333333329</v>
      </c>
      <c r="E10" s="11">
        <v>63.608695652173914</v>
      </c>
      <c r="F10" s="11">
        <v>64.875</v>
      </c>
      <c r="G10" s="11">
        <v>80.608695652173907</v>
      </c>
      <c r="H10" s="11">
        <v>62.565217391304351</v>
      </c>
      <c r="I10" s="11">
        <v>43.541666666666664</v>
      </c>
      <c r="J10" s="11">
        <v>43.739130434782609</v>
      </c>
      <c r="K10" s="11">
        <v>46.625</v>
      </c>
      <c r="L10" s="11">
        <v>46.333333333333336</v>
      </c>
      <c r="M10" s="11">
        <v>43.636363636363633</v>
      </c>
      <c r="N10" s="11">
        <v>54.208333333333336</v>
      </c>
      <c r="O10" s="11">
        <v>50.875</v>
      </c>
      <c r="P10" s="11">
        <v>46.041666666666664</v>
      </c>
      <c r="Q10" s="11">
        <v>51.833333333333336</v>
      </c>
      <c r="R10" s="11">
        <v>63.5</v>
      </c>
      <c r="S10" s="11">
        <v>50.875</v>
      </c>
      <c r="T10" s="11">
        <v>52.75</v>
      </c>
      <c r="U10" s="11">
        <v>53.041666666666664</v>
      </c>
      <c r="V10" s="11">
        <v>52.916666666666664</v>
      </c>
      <c r="W10" s="11">
        <v>55.68181818181818</v>
      </c>
      <c r="X10" s="11">
        <v>57.75</v>
      </c>
      <c r="Y10" s="11">
        <v>63.25</v>
      </c>
      <c r="Z10" s="11">
        <v>52.652173913043477</v>
      </c>
      <c r="AA10" s="11">
        <v>50.916666666666664</v>
      </c>
      <c r="AB10" s="11">
        <v>62.458333333333336</v>
      </c>
      <c r="AC10" s="11">
        <v>49.416666666666664</v>
      </c>
      <c r="AD10" s="104">
        <f t="shared" si="1"/>
        <v>55.889598626011676</v>
      </c>
      <c r="AG10" t="s">
        <v>19</v>
      </c>
    </row>
    <row r="11" spans="1:33" x14ac:dyDescent="0.2">
      <c r="A11" s="97" t="s">
        <v>131</v>
      </c>
      <c r="B11" s="11">
        <v>68.458333333333329</v>
      </c>
      <c r="C11" s="11">
        <v>77.458333333333329</v>
      </c>
      <c r="D11" s="11">
        <v>90.291666666666671</v>
      </c>
      <c r="E11" s="11">
        <v>63.608695652173914</v>
      </c>
      <c r="F11" s="11">
        <v>64.875</v>
      </c>
      <c r="G11" s="11">
        <v>80.608695652173907</v>
      </c>
      <c r="H11" s="11">
        <v>57.75</v>
      </c>
      <c r="I11" s="11">
        <v>49.083333333333336</v>
      </c>
      <c r="J11" s="11">
        <v>51.166666666666664</v>
      </c>
      <c r="K11" s="11">
        <v>48.083333333333336</v>
      </c>
      <c r="L11" s="11">
        <v>51.625</v>
      </c>
      <c r="M11" s="11">
        <v>53.833333333333336</v>
      </c>
      <c r="N11" s="11">
        <v>60.583333333333336</v>
      </c>
      <c r="O11" s="11">
        <v>63.708333333333336</v>
      </c>
      <c r="P11" s="11">
        <v>53.25</v>
      </c>
      <c r="Q11" s="11">
        <v>48</v>
      </c>
      <c r="R11" s="11">
        <v>76.75</v>
      </c>
      <c r="S11" s="11">
        <v>55.125</v>
      </c>
      <c r="T11" s="11">
        <v>57.916666666666664</v>
      </c>
      <c r="U11" s="11">
        <v>57.416666666666664</v>
      </c>
      <c r="V11" s="11">
        <v>66.916666666666671</v>
      </c>
      <c r="W11" s="11">
        <v>77.25</v>
      </c>
      <c r="X11" s="11">
        <v>68.173913043478265</v>
      </c>
      <c r="Y11" s="11">
        <v>69.041666666666671</v>
      </c>
      <c r="Z11" s="11">
        <v>68.304347826086953</v>
      </c>
      <c r="AA11" s="11">
        <v>72.565217391304344</v>
      </c>
      <c r="AB11" s="11">
        <v>65.666666666666671</v>
      </c>
      <c r="AC11" s="11">
        <v>65.041666666666671</v>
      </c>
      <c r="AD11" s="104">
        <f t="shared" si="1"/>
        <v>63.662590579710162</v>
      </c>
      <c r="AF11" t="s">
        <v>19</v>
      </c>
    </row>
    <row r="12" spans="1:33" x14ac:dyDescent="0.2">
      <c r="A12" s="97" t="s">
        <v>132</v>
      </c>
      <c r="B12" s="11">
        <v>77.833333333333329</v>
      </c>
      <c r="C12" s="11">
        <v>83.208333333333329</v>
      </c>
      <c r="D12" s="11">
        <v>83.25</v>
      </c>
      <c r="E12" s="11">
        <v>79.791666666666671</v>
      </c>
      <c r="F12" s="11">
        <v>78.083333333333329</v>
      </c>
      <c r="G12" s="11">
        <v>84.291666666666671</v>
      </c>
      <c r="H12" s="11">
        <v>70.666666666666671</v>
      </c>
      <c r="I12" s="11">
        <v>58.416666666666664</v>
      </c>
      <c r="J12" s="11">
        <v>52.916666666666664</v>
      </c>
      <c r="K12" s="11">
        <v>54.041666666666664</v>
      </c>
      <c r="L12" s="11">
        <v>52.166666666666664</v>
      </c>
      <c r="M12" s="11">
        <v>57.875</v>
      </c>
      <c r="N12" s="11">
        <v>54.666666666666664</v>
      </c>
      <c r="O12" s="11">
        <v>56.416666666666664</v>
      </c>
      <c r="P12" s="11">
        <v>54.291666666666664</v>
      </c>
      <c r="Q12" s="11">
        <v>60.416666666666664</v>
      </c>
      <c r="R12" s="11">
        <v>77.6875</v>
      </c>
      <c r="S12" s="11">
        <v>71.291666666666671</v>
      </c>
      <c r="T12" s="11">
        <v>70.25</v>
      </c>
      <c r="U12" s="11">
        <v>64.083333333333329</v>
      </c>
      <c r="V12" s="11">
        <v>66.791666666666671</v>
      </c>
      <c r="W12" s="11">
        <v>71.083333333333329</v>
      </c>
      <c r="X12" s="11">
        <v>76.791666666666671</v>
      </c>
      <c r="Y12" s="11">
        <v>70.041666666666671</v>
      </c>
      <c r="Z12" s="11">
        <v>67.583333333333329</v>
      </c>
      <c r="AA12" s="11">
        <v>75.25</v>
      </c>
      <c r="AB12" s="11">
        <v>73.5</v>
      </c>
      <c r="AC12" s="11">
        <v>69.458333333333329</v>
      </c>
      <c r="AD12" s="104">
        <f t="shared" si="1"/>
        <v>68.290922619047606</v>
      </c>
      <c r="AG12" t="s">
        <v>19</v>
      </c>
    </row>
    <row r="13" spans="1:33" x14ac:dyDescent="0.2">
      <c r="A13" s="97" t="s">
        <v>220</v>
      </c>
      <c r="B13" s="85">
        <v>91.5</v>
      </c>
      <c r="C13" s="11">
        <v>97.5</v>
      </c>
      <c r="D13" s="11">
        <v>94</v>
      </c>
      <c r="E13" s="11">
        <v>96</v>
      </c>
      <c r="F13" s="11">
        <v>91</v>
      </c>
      <c r="G13" s="11">
        <v>89.5</v>
      </c>
      <c r="H13" s="11">
        <v>92.5</v>
      </c>
      <c r="I13" s="11">
        <v>86</v>
      </c>
      <c r="J13" s="11">
        <v>79.5</v>
      </c>
      <c r="K13" s="11">
        <v>74.5</v>
      </c>
      <c r="L13" s="11">
        <v>73</v>
      </c>
      <c r="M13" s="11">
        <v>71</v>
      </c>
      <c r="N13" s="11" t="s">
        <v>184</v>
      </c>
      <c r="O13" s="11">
        <v>75</v>
      </c>
      <c r="P13" s="11">
        <v>73.5</v>
      </c>
      <c r="Q13" s="11">
        <v>69.5</v>
      </c>
      <c r="R13" s="11">
        <v>74</v>
      </c>
      <c r="S13" s="11">
        <v>79</v>
      </c>
      <c r="T13" s="11" t="s">
        <v>184</v>
      </c>
      <c r="U13" s="11" t="s">
        <v>184</v>
      </c>
      <c r="V13" s="11">
        <v>82.5</v>
      </c>
      <c r="W13" s="11">
        <v>75.5</v>
      </c>
      <c r="X13" s="11">
        <v>69.5</v>
      </c>
      <c r="Y13" s="11">
        <v>70.5</v>
      </c>
      <c r="Z13" s="11">
        <v>76</v>
      </c>
      <c r="AA13" s="11">
        <v>75</v>
      </c>
      <c r="AB13" s="11">
        <v>71.5</v>
      </c>
      <c r="AC13" s="11">
        <v>71</v>
      </c>
      <c r="AD13" s="104">
        <f t="shared" si="1"/>
        <v>79.94</v>
      </c>
      <c r="AE13" t="s">
        <v>19</v>
      </c>
      <c r="AG13" s="12" t="s">
        <v>19</v>
      </c>
    </row>
    <row r="14" spans="1:33" x14ac:dyDescent="0.2">
      <c r="A14" s="97" t="s">
        <v>2</v>
      </c>
      <c r="B14" s="11">
        <v>66.625</v>
      </c>
      <c r="C14" s="11">
        <v>80.875</v>
      </c>
      <c r="D14" s="11">
        <v>89.291666666666671</v>
      </c>
      <c r="E14" s="11">
        <v>77.833333333333329</v>
      </c>
      <c r="F14" s="11">
        <v>85.583333333333329</v>
      </c>
      <c r="G14" s="11">
        <v>80.208333333333329</v>
      </c>
      <c r="H14" s="11">
        <v>54.041666666666664</v>
      </c>
      <c r="I14" s="11">
        <v>36.708333333333336</v>
      </c>
      <c r="J14" s="11">
        <v>40.541666666666664</v>
      </c>
      <c r="K14" s="11">
        <v>44.916666666666664</v>
      </c>
      <c r="L14" s="11">
        <v>50.625</v>
      </c>
      <c r="M14" s="11">
        <v>54.083333333333336</v>
      </c>
      <c r="N14" s="11">
        <v>66.416666666666671</v>
      </c>
      <c r="O14" s="11">
        <v>62.5</v>
      </c>
      <c r="P14" s="11">
        <v>47</v>
      </c>
      <c r="Q14" s="11">
        <v>37.25</v>
      </c>
      <c r="R14" s="11">
        <v>55.375</v>
      </c>
      <c r="S14" s="11">
        <v>52.375</v>
      </c>
      <c r="T14" s="11">
        <v>47.125</v>
      </c>
      <c r="U14" s="11">
        <v>59.166666666666664</v>
      </c>
      <c r="V14" s="11">
        <v>68.916666666666671</v>
      </c>
      <c r="W14" s="11">
        <v>80.333333333333329</v>
      </c>
      <c r="X14" s="11">
        <v>72.333333333333329</v>
      </c>
      <c r="Y14" s="11">
        <v>62.791666666666664</v>
      </c>
      <c r="Z14" s="11">
        <v>65.5</v>
      </c>
      <c r="AA14" s="11">
        <v>70.208333333333329</v>
      </c>
      <c r="AB14" s="11">
        <v>63.333333333333336</v>
      </c>
      <c r="AC14" s="11">
        <v>57.333333333333336</v>
      </c>
      <c r="AD14" s="104">
        <f t="shared" si="1"/>
        <v>61.760416666666664</v>
      </c>
      <c r="AE14" t="s">
        <v>19</v>
      </c>
      <c r="AG14" t="s">
        <v>19</v>
      </c>
    </row>
    <row r="15" spans="1:33" x14ac:dyDescent="0.2">
      <c r="A15" s="97" t="s">
        <v>133</v>
      </c>
      <c r="B15" s="11">
        <v>92.5</v>
      </c>
      <c r="C15" s="11">
        <v>87.291666666666671</v>
      </c>
      <c r="D15" s="11">
        <v>85.083333333333329</v>
      </c>
      <c r="E15" s="11">
        <v>78.208333333333329</v>
      </c>
      <c r="F15" s="11">
        <v>85.375</v>
      </c>
      <c r="G15" s="11">
        <v>89.833333333333329</v>
      </c>
      <c r="H15" s="11">
        <v>71.625</v>
      </c>
      <c r="I15" s="11">
        <v>49.916666666666664</v>
      </c>
      <c r="J15" s="11">
        <v>56.875</v>
      </c>
      <c r="K15" s="11">
        <v>63</v>
      </c>
      <c r="L15" s="11">
        <v>60.333333333333336</v>
      </c>
      <c r="M15" s="11">
        <v>68.208333333333329</v>
      </c>
      <c r="N15" s="11">
        <v>63.333333333333336</v>
      </c>
      <c r="O15" s="11">
        <v>59.416666666666664</v>
      </c>
      <c r="P15" s="11">
        <v>60.958333333333336</v>
      </c>
      <c r="Q15" s="11">
        <v>63.583333333333336</v>
      </c>
      <c r="R15" s="11">
        <v>72.25</v>
      </c>
      <c r="S15" s="11">
        <v>84.375</v>
      </c>
      <c r="T15" s="11">
        <v>74.458333333333329</v>
      </c>
      <c r="U15" s="11">
        <v>64.833333333333329</v>
      </c>
      <c r="V15" s="11">
        <v>66.708333333333329</v>
      </c>
      <c r="W15" s="11">
        <v>70.25</v>
      </c>
      <c r="X15" s="11">
        <v>70.5</v>
      </c>
      <c r="Y15" s="11">
        <v>77</v>
      </c>
      <c r="Z15" s="11">
        <v>73.416666666666671</v>
      </c>
      <c r="AA15" s="11">
        <v>78.958333333333329</v>
      </c>
      <c r="AB15" s="11">
        <v>75.75</v>
      </c>
      <c r="AC15" s="11">
        <v>68.458333333333329</v>
      </c>
      <c r="AD15" s="104">
        <f t="shared" si="1"/>
        <v>71.874999999999986</v>
      </c>
      <c r="AE15" t="s">
        <v>19</v>
      </c>
      <c r="AF15" t="s">
        <v>19</v>
      </c>
    </row>
    <row r="16" spans="1:33" x14ac:dyDescent="0.2">
      <c r="A16" s="97" t="s">
        <v>3</v>
      </c>
      <c r="B16" s="11">
        <v>75.625</v>
      </c>
      <c r="C16" s="11">
        <v>86.708333333333329</v>
      </c>
      <c r="D16" s="11">
        <v>84.916666666666671</v>
      </c>
      <c r="E16" s="11">
        <v>83</v>
      </c>
      <c r="F16" s="11">
        <v>85.583333333333329</v>
      </c>
      <c r="G16" s="11">
        <v>89.25</v>
      </c>
      <c r="H16" s="11">
        <v>59</v>
      </c>
      <c r="I16" s="11">
        <v>55.666666666666664</v>
      </c>
      <c r="J16" s="11">
        <v>61.5</v>
      </c>
      <c r="K16" s="11">
        <v>60.958333333333336</v>
      </c>
      <c r="L16" s="11">
        <v>55.458333333333336</v>
      </c>
      <c r="M16" s="11">
        <v>61.5</v>
      </c>
      <c r="N16" s="11">
        <v>60.125</v>
      </c>
      <c r="O16" s="11">
        <v>57.416666666666664</v>
      </c>
      <c r="P16" s="11">
        <v>58.791666666666664</v>
      </c>
      <c r="Q16" s="11">
        <v>67.333333333333329</v>
      </c>
      <c r="R16" s="11">
        <v>68.166666666666671</v>
      </c>
      <c r="S16" s="11">
        <v>71.833333333333329</v>
      </c>
      <c r="T16" s="11">
        <v>69.291666666666671</v>
      </c>
      <c r="U16" s="11">
        <v>63.166666666666664</v>
      </c>
      <c r="V16" s="11">
        <v>62.708333333333336</v>
      </c>
      <c r="W16" s="11">
        <v>75.5</v>
      </c>
      <c r="X16" s="11">
        <v>76.583333333333329</v>
      </c>
      <c r="Y16" s="11">
        <v>71.375</v>
      </c>
      <c r="Z16" s="11">
        <v>69.958333333333329</v>
      </c>
      <c r="AA16" s="11">
        <v>78</v>
      </c>
      <c r="AB16" s="11">
        <v>73.416666666666671</v>
      </c>
      <c r="AC16" s="11">
        <v>68.041666666666671</v>
      </c>
      <c r="AD16" s="104">
        <f t="shared" si="1"/>
        <v>69.674107142857139</v>
      </c>
      <c r="AF16" t="s">
        <v>19</v>
      </c>
      <c r="AG16" t="s">
        <v>19</v>
      </c>
    </row>
    <row r="17" spans="1:33" x14ac:dyDescent="0.2">
      <c r="A17" s="97" t="s">
        <v>121</v>
      </c>
      <c r="B17" s="11">
        <v>88.916666666666671</v>
      </c>
      <c r="C17" s="11">
        <v>93.291666666666671</v>
      </c>
      <c r="D17" s="11">
        <v>91.375</v>
      </c>
      <c r="E17" s="11">
        <v>87.416666666666671</v>
      </c>
      <c r="F17" s="11">
        <v>91.208333333333329</v>
      </c>
      <c r="G17" s="11">
        <v>86.833333333333329</v>
      </c>
      <c r="H17" s="11">
        <v>69.583333333333329</v>
      </c>
      <c r="I17" s="11">
        <v>56.875</v>
      </c>
      <c r="J17" s="11">
        <v>73.708333333333329</v>
      </c>
      <c r="K17" s="11">
        <v>67</v>
      </c>
      <c r="L17" s="11">
        <v>72.583333333333329</v>
      </c>
      <c r="M17" s="11">
        <v>72.666666666666671</v>
      </c>
      <c r="N17" s="11">
        <v>71.666666666666671</v>
      </c>
      <c r="O17" s="11">
        <v>68.5</v>
      </c>
      <c r="P17" s="11">
        <v>68.416666666666671</v>
      </c>
      <c r="Q17" s="11">
        <v>72.875</v>
      </c>
      <c r="R17" s="11">
        <v>74.291666666666671</v>
      </c>
      <c r="S17" s="11">
        <v>82.916666666666671</v>
      </c>
      <c r="T17" s="11">
        <v>75.125</v>
      </c>
      <c r="U17" s="11">
        <v>70.791666666666671</v>
      </c>
      <c r="V17" s="11">
        <v>75.041666666666671</v>
      </c>
      <c r="W17" s="11">
        <v>74.458333333333329</v>
      </c>
      <c r="X17" s="11">
        <v>77.75</v>
      </c>
      <c r="Y17" s="11">
        <v>76.333333333333329</v>
      </c>
      <c r="Z17" s="11">
        <v>81.166666666666671</v>
      </c>
      <c r="AA17" s="11">
        <v>84.541666666666671</v>
      </c>
      <c r="AB17" s="11">
        <v>78.958333333333329</v>
      </c>
      <c r="AC17" s="11">
        <v>78.166666666666671</v>
      </c>
      <c r="AD17" s="104">
        <f t="shared" si="1"/>
        <v>77.230654761904773</v>
      </c>
      <c r="AG17" t="s">
        <v>19</v>
      </c>
    </row>
    <row r="18" spans="1:33" x14ac:dyDescent="0.2">
      <c r="A18" s="97" t="s">
        <v>4</v>
      </c>
      <c r="B18" s="11">
        <v>81.833333333333329</v>
      </c>
      <c r="C18" s="11">
        <v>85.166666666666671</v>
      </c>
      <c r="D18" s="11">
        <v>80.125</v>
      </c>
      <c r="E18" s="11">
        <v>70.541666666666671</v>
      </c>
      <c r="F18" s="11">
        <v>73.125</v>
      </c>
      <c r="G18" s="11">
        <v>74.291666666666671</v>
      </c>
      <c r="H18" s="11">
        <v>60.791666666666664</v>
      </c>
      <c r="I18" s="11">
        <v>54.625</v>
      </c>
      <c r="J18" s="11">
        <v>55.416666666666664</v>
      </c>
      <c r="K18" s="11">
        <v>54.75</v>
      </c>
      <c r="L18" s="11">
        <v>60.291666666666664</v>
      </c>
      <c r="M18" s="11">
        <v>62.041666666666664</v>
      </c>
      <c r="N18" s="11">
        <v>57.291666666666664</v>
      </c>
      <c r="O18" s="11">
        <v>52.791666666666664</v>
      </c>
      <c r="P18" s="11">
        <v>51.125</v>
      </c>
      <c r="Q18" s="11">
        <v>54.833333333333336</v>
      </c>
      <c r="R18" s="11">
        <v>67.125</v>
      </c>
      <c r="S18" s="11">
        <v>75.083333333333329</v>
      </c>
      <c r="T18" s="11">
        <v>69.875</v>
      </c>
      <c r="U18" s="11">
        <v>61.166666666666664</v>
      </c>
      <c r="V18" s="11">
        <v>62.916666666666664</v>
      </c>
      <c r="W18" s="11">
        <v>58.666666666666664</v>
      </c>
      <c r="X18" s="11">
        <v>62.375</v>
      </c>
      <c r="Y18" s="11">
        <v>62.958333333333336</v>
      </c>
      <c r="Z18" s="11">
        <v>61</v>
      </c>
      <c r="AA18" s="11">
        <v>59.875</v>
      </c>
      <c r="AB18" s="11">
        <v>61.291666666666664</v>
      </c>
      <c r="AC18" s="11">
        <v>56</v>
      </c>
      <c r="AD18" s="104">
        <f t="shared" si="1"/>
        <v>63.834821428571431</v>
      </c>
      <c r="AE18" t="s">
        <v>19</v>
      </c>
      <c r="AF18" t="s">
        <v>19</v>
      </c>
      <c r="AG18" t="s">
        <v>19</v>
      </c>
    </row>
    <row r="19" spans="1:33" s="5" customFormat="1" ht="17.100000000000001" customHeight="1" thickBot="1" x14ac:dyDescent="0.25">
      <c r="A19" s="141" t="s">
        <v>185</v>
      </c>
      <c r="B19" s="142">
        <f t="shared" ref="B19:AD19" si="2">AVERAGE(B5:B18)</f>
        <v>80.051282051282058</v>
      </c>
      <c r="C19" s="142">
        <f t="shared" si="2"/>
        <v>83.25320512820511</v>
      </c>
      <c r="D19" s="142">
        <f t="shared" si="2"/>
        <v>85.275641025641036</v>
      </c>
      <c r="E19" s="142">
        <f t="shared" si="2"/>
        <v>78.664158305462649</v>
      </c>
      <c r="F19" s="142">
        <f t="shared" si="2"/>
        <v>80.730769230769226</v>
      </c>
      <c r="G19" s="142">
        <f t="shared" si="2"/>
        <v>83.035953177257539</v>
      </c>
      <c r="H19" s="142">
        <f t="shared" si="2"/>
        <v>68.027452619843928</v>
      </c>
      <c r="I19" s="142">
        <f t="shared" si="2"/>
        <v>55.262820512820511</v>
      </c>
      <c r="J19" s="142">
        <f t="shared" si="2"/>
        <v>57.883779264214056</v>
      </c>
      <c r="K19" s="142">
        <f t="shared" si="2"/>
        <v>58.807692307692307</v>
      </c>
      <c r="L19" s="142">
        <f t="shared" si="2"/>
        <v>60.58653846153846</v>
      </c>
      <c r="M19" s="142">
        <f t="shared" si="2"/>
        <v>62.581002331002324</v>
      </c>
      <c r="N19" s="142">
        <f t="shared" si="2"/>
        <v>64.031249999999986</v>
      </c>
      <c r="O19" s="142">
        <f t="shared" si="2"/>
        <v>63.184643255295413</v>
      </c>
      <c r="P19" s="142">
        <f t="shared" si="2"/>
        <v>59.955128205128204</v>
      </c>
      <c r="Q19" s="142">
        <f t="shared" si="2"/>
        <v>60.221153846153854</v>
      </c>
      <c r="R19" s="142">
        <f t="shared" si="2"/>
        <v>69.703525641025635</v>
      </c>
      <c r="S19" s="142">
        <f t="shared" si="2"/>
        <v>69.875000000000014</v>
      </c>
      <c r="T19" s="142">
        <f t="shared" si="2"/>
        <v>65.208333333333329</v>
      </c>
      <c r="U19" s="142">
        <f t="shared" si="2"/>
        <v>64.472222222222214</v>
      </c>
      <c r="V19" s="142">
        <f t="shared" si="2"/>
        <v>68.759615384615387</v>
      </c>
      <c r="W19" s="142">
        <f t="shared" si="2"/>
        <v>71.401806526806524</v>
      </c>
      <c r="X19" s="142">
        <f t="shared" si="2"/>
        <v>72.000557413600902</v>
      </c>
      <c r="Y19" s="142">
        <f t="shared" si="2"/>
        <v>70.224358974358978</v>
      </c>
      <c r="Z19" s="142">
        <f t="shared" si="2"/>
        <v>70.422937569676705</v>
      </c>
      <c r="AA19" s="142">
        <f t="shared" si="2"/>
        <v>72.447324414715723</v>
      </c>
      <c r="AB19" s="142">
        <f t="shared" si="2"/>
        <v>70.012820512820525</v>
      </c>
      <c r="AC19" s="142">
        <f t="shared" si="2"/>
        <v>66.317307692307693</v>
      </c>
      <c r="AD19" s="149">
        <f t="shared" si="2"/>
        <v>69.140895128422301</v>
      </c>
      <c r="AE19" s="5" t="s">
        <v>19</v>
      </c>
    </row>
    <row r="20" spans="1:33" x14ac:dyDescent="0.2">
      <c r="A20" s="145"/>
      <c r="B20" s="146"/>
      <c r="C20" s="146"/>
      <c r="D20" s="146" t="s">
        <v>71</v>
      </c>
      <c r="E20" s="146"/>
      <c r="F20" s="146"/>
      <c r="G20" s="146"/>
      <c r="H20" s="147"/>
      <c r="I20" s="147"/>
      <c r="J20" s="147"/>
      <c r="K20" s="147"/>
      <c r="L20" s="147"/>
      <c r="M20" s="147"/>
      <c r="N20" s="147"/>
      <c r="O20" s="147"/>
      <c r="P20" s="147"/>
      <c r="Q20" s="147"/>
      <c r="R20" s="147"/>
      <c r="S20" s="147"/>
      <c r="T20" s="147"/>
      <c r="U20" s="147"/>
      <c r="V20" s="147"/>
      <c r="W20" s="147"/>
      <c r="X20" s="147"/>
      <c r="Y20" s="147"/>
      <c r="Z20" s="147"/>
      <c r="AA20" s="147"/>
      <c r="AB20" s="147"/>
      <c r="AC20" s="147"/>
      <c r="AD20" s="150"/>
    </row>
    <row r="21" spans="1:33" x14ac:dyDescent="0.2">
      <c r="A21" s="43"/>
      <c r="B21" s="45" t="s">
        <v>72</v>
      </c>
      <c r="C21" s="45"/>
      <c r="D21" s="45"/>
      <c r="E21" s="45"/>
      <c r="F21" s="45"/>
      <c r="G21" s="45"/>
      <c r="H21" s="45"/>
      <c r="I21" s="45"/>
      <c r="J21" s="87"/>
      <c r="K21" s="87"/>
      <c r="L21" s="87"/>
      <c r="M21" s="87" t="s">
        <v>17</v>
      </c>
      <c r="N21" s="87"/>
      <c r="O21" s="87"/>
      <c r="P21" s="87"/>
      <c r="Q21" s="87"/>
      <c r="R21" s="87"/>
      <c r="S21" s="87"/>
      <c r="T21" s="169" t="s">
        <v>190</v>
      </c>
      <c r="U21" s="169"/>
      <c r="V21" s="169"/>
      <c r="W21" s="169"/>
      <c r="X21" s="169"/>
      <c r="Y21" s="87"/>
      <c r="Z21" s="87"/>
      <c r="AA21" s="87"/>
      <c r="AB21" s="87"/>
      <c r="AC21" s="87"/>
      <c r="AD21" s="71"/>
      <c r="AG21" t="s">
        <v>19</v>
      </c>
    </row>
    <row r="22" spans="1:33" x14ac:dyDescent="0.2">
      <c r="A22" s="46"/>
      <c r="B22" s="87"/>
      <c r="C22" s="87"/>
      <c r="D22" s="87"/>
      <c r="E22" s="87"/>
      <c r="F22" s="87"/>
      <c r="G22" s="87"/>
      <c r="H22" s="87"/>
      <c r="I22" s="87"/>
      <c r="J22" s="88"/>
      <c r="K22" s="88"/>
      <c r="L22" s="88"/>
      <c r="M22" s="88" t="s">
        <v>18</v>
      </c>
      <c r="N22" s="88"/>
      <c r="O22" s="88"/>
      <c r="P22" s="88"/>
      <c r="Q22" s="87"/>
      <c r="R22" s="87"/>
      <c r="S22" s="87"/>
      <c r="T22" s="170" t="s">
        <v>68</v>
      </c>
      <c r="U22" s="170"/>
      <c r="V22" s="170"/>
      <c r="W22" s="170"/>
      <c r="X22" s="170"/>
      <c r="Y22" s="87"/>
      <c r="Z22" s="87"/>
      <c r="AA22" s="87"/>
      <c r="AB22" s="87"/>
      <c r="AC22" s="87"/>
      <c r="AD22" s="71"/>
    </row>
    <row r="23" spans="1:33" x14ac:dyDescent="0.2">
      <c r="A23" s="43"/>
      <c r="B23" s="44"/>
      <c r="C23" s="44"/>
      <c r="D23" s="44"/>
      <c r="E23" s="44"/>
      <c r="F23" s="44"/>
      <c r="G23" s="44"/>
      <c r="H23" s="44"/>
      <c r="I23" s="44"/>
      <c r="J23" s="44"/>
      <c r="K23" s="87"/>
      <c r="L23" s="87"/>
      <c r="M23" s="87"/>
      <c r="N23" s="87"/>
      <c r="O23" s="87"/>
      <c r="P23" s="87"/>
      <c r="Q23" s="87"/>
      <c r="R23" s="87"/>
      <c r="S23" s="87"/>
      <c r="T23" s="87"/>
      <c r="U23" s="87"/>
      <c r="V23" s="87"/>
      <c r="W23" s="87"/>
      <c r="X23" s="87"/>
      <c r="Y23" s="87"/>
      <c r="Z23" s="87"/>
      <c r="AA23" s="87"/>
      <c r="AB23" s="87"/>
      <c r="AC23" s="87"/>
      <c r="AD23" s="71"/>
    </row>
    <row r="24" spans="1:33" x14ac:dyDescent="0.2">
      <c r="A24" s="46"/>
      <c r="B24" s="87"/>
      <c r="C24" s="87"/>
      <c r="D24" s="87"/>
      <c r="E24" s="87"/>
      <c r="F24" s="87"/>
      <c r="G24" s="87"/>
      <c r="H24" s="87"/>
      <c r="I24" s="87"/>
      <c r="J24" s="87"/>
      <c r="K24" s="87"/>
      <c r="L24" s="87"/>
      <c r="M24" s="87"/>
      <c r="N24" s="87"/>
      <c r="O24" s="87"/>
      <c r="P24" s="87"/>
      <c r="Q24" s="87"/>
      <c r="R24" s="87"/>
      <c r="S24" s="87"/>
      <c r="T24" s="87"/>
      <c r="U24" s="87"/>
      <c r="V24" s="87"/>
      <c r="W24" s="87"/>
      <c r="X24" s="87"/>
      <c r="Y24" s="87"/>
      <c r="Z24" s="87"/>
      <c r="AA24" s="87"/>
      <c r="AB24" s="87"/>
      <c r="AC24" s="87"/>
      <c r="AD24" s="71"/>
    </row>
    <row r="25" spans="1:33" x14ac:dyDescent="0.2">
      <c r="A25" s="46"/>
      <c r="B25" s="87"/>
      <c r="C25" s="87"/>
      <c r="D25" s="87"/>
      <c r="E25" s="87"/>
      <c r="F25" s="87"/>
      <c r="G25" s="87"/>
      <c r="H25" s="87"/>
      <c r="I25" s="87"/>
      <c r="J25" s="87"/>
      <c r="K25" s="87"/>
      <c r="L25" s="87"/>
      <c r="M25" s="87"/>
      <c r="N25" s="87"/>
      <c r="O25" s="87"/>
      <c r="P25" s="87"/>
      <c r="Q25" s="87"/>
      <c r="R25" s="87"/>
      <c r="S25" s="87"/>
      <c r="T25" s="87"/>
      <c r="U25" s="87"/>
      <c r="V25" s="87"/>
      <c r="W25" s="87"/>
      <c r="X25" s="87"/>
      <c r="Y25" s="87"/>
      <c r="Z25" s="87"/>
      <c r="AA25" s="87"/>
      <c r="AB25" s="87"/>
      <c r="AC25" s="87"/>
      <c r="AD25" s="71"/>
    </row>
    <row r="26" spans="1:33" x14ac:dyDescent="0.2">
      <c r="A26" s="89"/>
      <c r="B26" s="90"/>
      <c r="C26" s="90"/>
      <c r="D26" s="90"/>
      <c r="E26" s="90"/>
      <c r="F26" s="90"/>
      <c r="G26" s="90" t="s">
        <v>19</v>
      </c>
      <c r="H26" s="90"/>
      <c r="I26" s="90"/>
      <c r="J26" s="90"/>
      <c r="K26" s="90"/>
      <c r="L26" s="90" t="s">
        <v>19</v>
      </c>
      <c r="M26" s="90"/>
      <c r="N26" s="90"/>
      <c r="O26" s="90"/>
      <c r="P26" s="90"/>
      <c r="Q26" s="90"/>
      <c r="R26" s="90"/>
      <c r="S26" s="90"/>
      <c r="T26" s="90"/>
      <c r="U26" s="90"/>
      <c r="V26" s="90"/>
      <c r="W26" s="90"/>
      <c r="X26" s="90"/>
      <c r="Y26" s="90"/>
      <c r="Z26" s="90"/>
      <c r="AA26" s="90"/>
      <c r="AB26" s="90"/>
      <c r="AC26" s="90"/>
      <c r="AD26" s="91"/>
      <c r="AE26" t="s">
        <v>19</v>
      </c>
    </row>
    <row r="27" spans="1:33" x14ac:dyDescent="0.2">
      <c r="A27" s="46"/>
      <c r="B27" s="87"/>
      <c r="C27" s="87"/>
      <c r="D27" s="87"/>
      <c r="E27" s="87"/>
      <c r="F27" s="87"/>
      <c r="G27" s="87"/>
      <c r="H27" s="87"/>
      <c r="I27" s="87"/>
      <c r="J27" s="87"/>
      <c r="K27" s="87"/>
      <c r="L27" s="87"/>
      <c r="M27" s="87"/>
      <c r="N27" s="87"/>
      <c r="O27" s="87"/>
      <c r="P27" s="87"/>
      <c r="Q27" s="87"/>
      <c r="R27" s="87"/>
      <c r="S27" s="87"/>
      <c r="T27" s="87"/>
      <c r="U27" s="87"/>
      <c r="V27" s="87"/>
      <c r="W27" s="87"/>
      <c r="X27" s="87"/>
      <c r="Y27" s="87"/>
      <c r="Z27" s="87"/>
      <c r="AA27" s="87"/>
      <c r="AB27" s="87"/>
      <c r="AC27" s="87"/>
      <c r="AD27" s="71"/>
    </row>
    <row r="28" spans="1:33" x14ac:dyDescent="0.2">
      <c r="A28" s="46"/>
      <c r="B28" s="87"/>
      <c r="C28" s="87"/>
      <c r="D28" s="87"/>
      <c r="E28" s="87"/>
      <c r="F28" s="87"/>
      <c r="G28" s="87"/>
      <c r="H28" s="87"/>
      <c r="I28" s="87"/>
      <c r="J28" s="87"/>
      <c r="K28" s="87"/>
      <c r="L28" s="87"/>
      <c r="M28" s="87"/>
      <c r="N28" s="87"/>
      <c r="O28" s="87"/>
      <c r="P28" s="87"/>
      <c r="Q28" s="87"/>
      <c r="R28" s="87"/>
      <c r="S28" s="87"/>
      <c r="T28" s="87"/>
      <c r="U28" s="87"/>
      <c r="V28" s="87"/>
      <c r="W28" s="87"/>
      <c r="X28" s="87"/>
      <c r="Y28" s="87"/>
      <c r="Z28" s="87"/>
      <c r="AA28" s="87"/>
      <c r="AB28" s="87"/>
      <c r="AC28" s="87"/>
      <c r="AD28" s="71"/>
      <c r="AE28" t="s">
        <v>19</v>
      </c>
    </row>
    <row r="29" spans="1:33" ht="13.5" thickBot="1" x14ac:dyDescent="0.25">
      <c r="A29" s="94"/>
      <c r="B29" s="95"/>
      <c r="C29" s="95"/>
      <c r="D29" s="95"/>
      <c r="E29" s="95"/>
      <c r="F29" s="95"/>
      <c r="G29" s="95"/>
      <c r="H29" s="95"/>
      <c r="I29" s="95"/>
      <c r="J29" s="95"/>
      <c r="K29" s="95" t="s">
        <v>19</v>
      </c>
      <c r="L29" s="95"/>
      <c r="M29" s="95"/>
      <c r="N29" s="95"/>
      <c r="O29" s="95"/>
      <c r="P29" s="95"/>
      <c r="Q29" s="95"/>
      <c r="R29" s="95"/>
      <c r="S29" s="95"/>
      <c r="T29" s="95"/>
      <c r="U29" s="95"/>
      <c r="V29" s="95"/>
      <c r="W29" s="95"/>
      <c r="X29" s="95"/>
      <c r="Y29" s="95"/>
      <c r="Z29" s="95"/>
      <c r="AA29" s="95"/>
      <c r="AB29" s="95"/>
      <c r="AC29" s="95"/>
      <c r="AD29" s="96"/>
    </row>
    <row r="31" spans="1:33" x14ac:dyDescent="0.2">
      <c r="M31" s="2" t="s">
        <v>19</v>
      </c>
      <c r="T31" s="2" t="s">
        <v>19</v>
      </c>
    </row>
    <row r="32" spans="1:33" x14ac:dyDescent="0.2">
      <c r="AB32" s="2" t="s">
        <v>19</v>
      </c>
      <c r="AD32" s="7" t="s">
        <v>19</v>
      </c>
    </row>
    <row r="33" spans="11:35" x14ac:dyDescent="0.2">
      <c r="P33" s="2" t="s">
        <v>19</v>
      </c>
      <c r="R33" s="2" t="s">
        <v>19</v>
      </c>
    </row>
    <row r="37" spans="11:35" x14ac:dyDescent="0.2">
      <c r="AI37" s="12" t="s">
        <v>19</v>
      </c>
    </row>
    <row r="38" spans="11:35" x14ac:dyDescent="0.2">
      <c r="T38" s="2" t="s">
        <v>19</v>
      </c>
      <c r="AE38" s="12" t="s">
        <v>19</v>
      </c>
      <c r="AF38" s="12" t="s">
        <v>19</v>
      </c>
      <c r="AH38" s="12" t="s">
        <v>19</v>
      </c>
    </row>
    <row r="39" spans="11:35" x14ac:dyDescent="0.2">
      <c r="AH39" s="12" t="s">
        <v>19</v>
      </c>
    </row>
    <row r="40" spans="11:35" x14ac:dyDescent="0.2">
      <c r="AF40" s="12" t="s">
        <v>19</v>
      </c>
    </row>
    <row r="41" spans="11:35" x14ac:dyDescent="0.2">
      <c r="K41" s="2" t="s">
        <v>19</v>
      </c>
      <c r="AE41" s="12" t="s">
        <v>19</v>
      </c>
      <c r="AF41" s="12" t="s">
        <v>19</v>
      </c>
    </row>
    <row r="42" spans="11:35" x14ac:dyDescent="0.2">
      <c r="AE42" s="12" t="s">
        <v>19</v>
      </c>
      <c r="AF42" s="12" t="s">
        <v>19</v>
      </c>
    </row>
    <row r="43" spans="11:35" x14ac:dyDescent="0.2">
      <c r="AE43" s="12" t="s">
        <v>19</v>
      </c>
    </row>
  </sheetData>
  <mergeCells count="34">
    <mergeCell ref="AD3:AD4"/>
    <mergeCell ref="T21:X21"/>
    <mergeCell ref="T22:X22"/>
    <mergeCell ref="Z3:Z4"/>
    <mergeCell ref="AA3:AA4"/>
    <mergeCell ref="AB3:AB4"/>
    <mergeCell ref="Y3:Y4"/>
    <mergeCell ref="X3:X4"/>
    <mergeCell ref="T3:T4"/>
    <mergeCell ref="U3:U4"/>
    <mergeCell ref="V3:V4"/>
    <mergeCell ref="W3:W4"/>
    <mergeCell ref="AC3:AC4"/>
    <mergeCell ref="N3:N4"/>
    <mergeCell ref="O3:O4"/>
    <mergeCell ref="P3:P4"/>
    <mergeCell ref="Q3:Q4"/>
    <mergeCell ref="R3:R4"/>
    <mergeCell ref="B2:AD2"/>
    <mergeCell ref="M3:M4"/>
    <mergeCell ref="A1:AD1"/>
    <mergeCell ref="A2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S3:S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5"/>
  <sheetViews>
    <sheetView zoomScale="90" zoomScaleNormal="90" workbookViewId="0">
      <selection activeCell="AD5" sqref="AD5:AE6"/>
    </sheetView>
  </sheetViews>
  <sheetFormatPr defaultRowHeight="12.75" x14ac:dyDescent="0.2"/>
  <cols>
    <col min="1" max="1" width="22" style="2" customWidth="1"/>
    <col min="2" max="2" width="6.28515625" style="2" customWidth="1"/>
    <col min="3" max="3" width="6" style="2" customWidth="1"/>
    <col min="4" max="4" width="6.42578125" style="2" customWidth="1"/>
    <col min="5" max="5" width="6" style="2" customWidth="1"/>
    <col min="6" max="6" width="6.140625" style="2" customWidth="1"/>
    <col min="7" max="8" width="6" style="2" customWidth="1"/>
    <col min="9" max="9" width="6.140625" style="2" customWidth="1"/>
    <col min="10" max="12" width="6" style="2" customWidth="1"/>
    <col min="13" max="13" width="6.28515625" style="2" customWidth="1"/>
    <col min="14" max="14" width="6.140625" style="2" customWidth="1"/>
    <col min="15" max="15" width="6" style="2" customWidth="1"/>
    <col min="16" max="16" width="6.28515625" style="2" customWidth="1"/>
    <col min="17" max="17" width="6.140625" style="2" customWidth="1"/>
    <col min="18" max="18" width="6.28515625" style="2" customWidth="1"/>
    <col min="19" max="19" width="6.42578125" style="2" customWidth="1"/>
    <col min="20" max="20" width="6.7109375" style="2" customWidth="1"/>
    <col min="21" max="21" width="6.140625" style="2" customWidth="1"/>
    <col min="22" max="22" width="6" style="2" customWidth="1"/>
    <col min="23" max="24" width="6.140625" style="2" customWidth="1"/>
    <col min="25" max="26" width="6.42578125" style="2" customWidth="1"/>
    <col min="27" max="27" width="6" style="2" customWidth="1"/>
    <col min="28" max="29" width="6.140625" style="2" customWidth="1"/>
    <col min="30" max="30" width="7.5703125" style="7" bestFit="1" customWidth="1"/>
    <col min="31" max="31" width="7.7109375" style="1" customWidth="1"/>
  </cols>
  <sheetData>
    <row r="1" spans="1:33" ht="20.100000000000001" customHeight="1" x14ac:dyDescent="0.2">
      <c r="A1" s="160" t="s">
        <v>195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1"/>
      <c r="Q1" s="161"/>
      <c r="R1" s="161"/>
      <c r="S1" s="161"/>
      <c r="T1" s="161"/>
      <c r="U1" s="161"/>
      <c r="V1" s="161"/>
      <c r="W1" s="161"/>
      <c r="X1" s="161"/>
      <c r="Y1" s="161"/>
      <c r="Z1" s="161"/>
      <c r="AA1" s="161"/>
      <c r="AB1" s="161"/>
      <c r="AC1" s="161"/>
      <c r="AD1" s="161"/>
      <c r="AE1" s="162"/>
    </row>
    <row r="2" spans="1:33" s="4" customFormat="1" ht="20.100000000000001" customHeight="1" x14ac:dyDescent="0.2">
      <c r="A2" s="181" t="s">
        <v>5</v>
      </c>
      <c r="B2" s="157" t="s">
        <v>189</v>
      </c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8"/>
      <c r="S2" s="158"/>
      <c r="T2" s="158"/>
      <c r="U2" s="158"/>
      <c r="V2" s="158"/>
      <c r="W2" s="158"/>
      <c r="X2" s="158"/>
      <c r="Y2" s="158"/>
      <c r="Z2" s="158"/>
      <c r="AA2" s="158"/>
      <c r="AB2" s="158"/>
      <c r="AC2" s="158"/>
      <c r="AD2" s="158"/>
      <c r="AE2" s="159"/>
    </row>
    <row r="3" spans="1:33" s="5" customFormat="1" ht="20.100000000000001" customHeight="1" x14ac:dyDescent="0.2">
      <c r="A3" s="181"/>
      <c r="B3" s="182">
        <v>1</v>
      </c>
      <c r="C3" s="182">
        <f>SUM(B3+1)</f>
        <v>2</v>
      </c>
      <c r="D3" s="182">
        <f t="shared" ref="D3:AB3" si="0">SUM(C3+1)</f>
        <v>3</v>
      </c>
      <c r="E3" s="182">
        <f t="shared" si="0"/>
        <v>4</v>
      </c>
      <c r="F3" s="182">
        <f t="shared" si="0"/>
        <v>5</v>
      </c>
      <c r="G3" s="182">
        <f t="shared" si="0"/>
        <v>6</v>
      </c>
      <c r="H3" s="182">
        <f t="shared" si="0"/>
        <v>7</v>
      </c>
      <c r="I3" s="182">
        <f t="shared" si="0"/>
        <v>8</v>
      </c>
      <c r="J3" s="182">
        <f t="shared" si="0"/>
        <v>9</v>
      </c>
      <c r="K3" s="182">
        <f t="shared" si="0"/>
        <v>10</v>
      </c>
      <c r="L3" s="182">
        <f t="shared" si="0"/>
        <v>11</v>
      </c>
      <c r="M3" s="182">
        <f t="shared" si="0"/>
        <v>12</v>
      </c>
      <c r="N3" s="182">
        <f t="shared" si="0"/>
        <v>13</v>
      </c>
      <c r="O3" s="182">
        <f t="shared" si="0"/>
        <v>14</v>
      </c>
      <c r="P3" s="182">
        <f t="shared" si="0"/>
        <v>15</v>
      </c>
      <c r="Q3" s="182">
        <f t="shared" si="0"/>
        <v>16</v>
      </c>
      <c r="R3" s="182">
        <f t="shared" si="0"/>
        <v>17</v>
      </c>
      <c r="S3" s="182">
        <f t="shared" si="0"/>
        <v>18</v>
      </c>
      <c r="T3" s="182">
        <f t="shared" si="0"/>
        <v>19</v>
      </c>
      <c r="U3" s="182">
        <f t="shared" si="0"/>
        <v>20</v>
      </c>
      <c r="V3" s="182">
        <f t="shared" si="0"/>
        <v>21</v>
      </c>
      <c r="W3" s="182">
        <f t="shared" si="0"/>
        <v>22</v>
      </c>
      <c r="X3" s="182">
        <f t="shared" si="0"/>
        <v>23</v>
      </c>
      <c r="Y3" s="182">
        <f t="shared" si="0"/>
        <v>24</v>
      </c>
      <c r="Z3" s="182">
        <f t="shared" si="0"/>
        <v>25</v>
      </c>
      <c r="AA3" s="182">
        <f t="shared" si="0"/>
        <v>26</v>
      </c>
      <c r="AB3" s="182">
        <f t="shared" si="0"/>
        <v>27</v>
      </c>
      <c r="AC3" s="182">
        <v>28</v>
      </c>
      <c r="AD3" s="118" t="s">
        <v>11</v>
      </c>
      <c r="AE3" s="105" t="s">
        <v>10</v>
      </c>
    </row>
    <row r="4" spans="1:33" s="5" customFormat="1" ht="20.100000000000001" customHeight="1" x14ac:dyDescent="0.2">
      <c r="A4" s="181"/>
      <c r="B4" s="182"/>
      <c r="C4" s="182"/>
      <c r="D4" s="182"/>
      <c r="E4" s="182"/>
      <c r="F4" s="182"/>
      <c r="G4" s="182"/>
      <c r="H4" s="182"/>
      <c r="I4" s="182"/>
      <c r="J4" s="182"/>
      <c r="K4" s="182"/>
      <c r="L4" s="182"/>
      <c r="M4" s="182"/>
      <c r="N4" s="182"/>
      <c r="O4" s="182"/>
      <c r="P4" s="182"/>
      <c r="Q4" s="182"/>
      <c r="R4" s="182"/>
      <c r="S4" s="182"/>
      <c r="T4" s="182"/>
      <c r="U4" s="182"/>
      <c r="V4" s="182"/>
      <c r="W4" s="182"/>
      <c r="X4" s="182"/>
      <c r="Y4" s="182"/>
      <c r="Z4" s="182"/>
      <c r="AA4" s="182"/>
      <c r="AB4" s="182"/>
      <c r="AC4" s="182"/>
      <c r="AD4" s="118" t="s">
        <v>9</v>
      </c>
      <c r="AE4" s="105" t="s">
        <v>9</v>
      </c>
    </row>
    <row r="5" spans="1:33" s="5" customFormat="1" x14ac:dyDescent="0.2">
      <c r="A5" s="81" t="s">
        <v>14</v>
      </c>
      <c r="B5" s="11">
        <v>100</v>
      </c>
      <c r="C5" s="11">
        <v>100</v>
      </c>
      <c r="D5" s="11">
        <v>100</v>
      </c>
      <c r="E5" s="11">
        <v>100</v>
      </c>
      <c r="F5" s="11">
        <v>97</v>
      </c>
      <c r="G5" s="11">
        <v>99</v>
      </c>
      <c r="H5" s="11">
        <v>90</v>
      </c>
      <c r="I5" s="11">
        <v>86</v>
      </c>
      <c r="J5" s="11">
        <v>98</v>
      </c>
      <c r="K5" s="11">
        <v>98</v>
      </c>
      <c r="L5" s="11">
        <v>98</v>
      </c>
      <c r="M5" s="11">
        <v>97</v>
      </c>
      <c r="N5" s="11">
        <v>98</v>
      </c>
      <c r="O5" s="11">
        <v>98</v>
      </c>
      <c r="P5" s="11">
        <v>92</v>
      </c>
      <c r="Q5" s="11">
        <v>97</v>
      </c>
      <c r="R5" s="11">
        <v>100</v>
      </c>
      <c r="S5" s="11">
        <v>89</v>
      </c>
      <c r="T5" s="11">
        <v>100</v>
      </c>
      <c r="U5" s="11">
        <v>97</v>
      </c>
      <c r="V5" s="11">
        <v>94</v>
      </c>
      <c r="W5" s="11">
        <v>95</v>
      </c>
      <c r="X5" s="11">
        <v>96</v>
      </c>
      <c r="Y5" s="11">
        <v>95</v>
      </c>
      <c r="Z5" s="11">
        <v>99</v>
      </c>
      <c r="AA5" s="11">
        <v>96</v>
      </c>
      <c r="AB5" s="11">
        <v>95</v>
      </c>
      <c r="AC5" s="11">
        <v>97</v>
      </c>
      <c r="AD5" s="102">
        <f>MAX(B5:AC5)</f>
        <v>100</v>
      </c>
      <c r="AE5" s="106">
        <f>AVERAGE(B5:AC5)</f>
        <v>96.464285714285708</v>
      </c>
    </row>
    <row r="6" spans="1:33" s="5" customFormat="1" x14ac:dyDescent="0.2">
      <c r="A6" s="81" t="s">
        <v>235</v>
      </c>
      <c r="B6" s="11">
        <v>82</v>
      </c>
      <c r="C6" s="11">
        <v>93</v>
      </c>
      <c r="D6" s="11">
        <v>98</v>
      </c>
      <c r="E6" s="11">
        <v>99</v>
      </c>
      <c r="F6" s="11">
        <v>99</v>
      </c>
      <c r="G6" s="11">
        <v>99</v>
      </c>
      <c r="H6" s="11">
        <v>69</v>
      </c>
      <c r="I6" s="11">
        <v>49</v>
      </c>
      <c r="J6" s="11">
        <v>55</v>
      </c>
      <c r="K6" s="11">
        <v>54</v>
      </c>
      <c r="L6" s="11">
        <v>71</v>
      </c>
      <c r="M6" s="11">
        <v>67</v>
      </c>
      <c r="N6" s="11">
        <v>91</v>
      </c>
      <c r="O6" s="11">
        <v>86</v>
      </c>
      <c r="P6" s="11">
        <v>67</v>
      </c>
      <c r="Q6" s="11">
        <v>50</v>
      </c>
      <c r="R6" s="11">
        <v>73</v>
      </c>
      <c r="S6" s="11">
        <v>66</v>
      </c>
      <c r="T6" s="11">
        <v>63</v>
      </c>
      <c r="U6" s="11">
        <v>83</v>
      </c>
      <c r="V6" s="11">
        <v>98</v>
      </c>
      <c r="W6" s="11">
        <v>93</v>
      </c>
      <c r="X6" s="11">
        <v>93</v>
      </c>
      <c r="Y6" s="11">
        <v>99</v>
      </c>
      <c r="Z6" s="11">
        <v>91</v>
      </c>
      <c r="AA6" s="11">
        <v>97</v>
      </c>
      <c r="AB6" s="11">
        <v>81</v>
      </c>
      <c r="AC6" s="11">
        <v>75</v>
      </c>
      <c r="AD6" s="102">
        <f>MAX(B6:AC6)</f>
        <v>99</v>
      </c>
      <c r="AE6" s="106">
        <f>AVERAGE(B6:AC6)</f>
        <v>80.035714285714292</v>
      </c>
    </row>
    <row r="7" spans="1:33" ht="13.5" customHeight="1" x14ac:dyDescent="0.2">
      <c r="A7" s="81" t="s">
        <v>130</v>
      </c>
      <c r="B7" s="11" t="s">
        <v>184</v>
      </c>
      <c r="C7" s="11" t="s">
        <v>184</v>
      </c>
      <c r="D7" s="11" t="s">
        <v>184</v>
      </c>
      <c r="E7" s="11" t="s">
        <v>184</v>
      </c>
      <c r="F7" s="11" t="s">
        <v>184</v>
      </c>
      <c r="G7" s="11" t="s">
        <v>184</v>
      </c>
      <c r="H7" s="11" t="s">
        <v>184</v>
      </c>
      <c r="I7" s="11" t="s">
        <v>184</v>
      </c>
      <c r="J7" s="11" t="s">
        <v>184</v>
      </c>
      <c r="K7" s="11" t="s">
        <v>184</v>
      </c>
      <c r="L7" s="11" t="s">
        <v>184</v>
      </c>
      <c r="M7" s="11" t="s">
        <v>184</v>
      </c>
      <c r="N7" s="11" t="s">
        <v>184</v>
      </c>
      <c r="O7" s="11" t="s">
        <v>184</v>
      </c>
      <c r="P7" s="11" t="s">
        <v>184</v>
      </c>
      <c r="Q7" s="11" t="s">
        <v>184</v>
      </c>
      <c r="R7" s="11" t="s">
        <v>184</v>
      </c>
      <c r="S7" s="11" t="s">
        <v>184</v>
      </c>
      <c r="T7" s="11" t="s">
        <v>184</v>
      </c>
      <c r="U7" s="11" t="s">
        <v>184</v>
      </c>
      <c r="V7" s="11" t="s">
        <v>184</v>
      </c>
      <c r="W7" s="11" t="s">
        <v>184</v>
      </c>
      <c r="X7" s="11" t="s">
        <v>184</v>
      </c>
      <c r="Y7" s="11" t="s">
        <v>184</v>
      </c>
      <c r="Z7" s="11" t="s">
        <v>184</v>
      </c>
      <c r="AA7" s="11" t="s">
        <v>184</v>
      </c>
      <c r="AB7" s="11" t="s">
        <v>184</v>
      </c>
      <c r="AC7" s="11" t="s">
        <v>184</v>
      </c>
      <c r="AD7" s="102" t="s">
        <v>184</v>
      </c>
      <c r="AE7" s="106" t="s">
        <v>184</v>
      </c>
    </row>
    <row r="8" spans="1:33" ht="13.5" customHeight="1" x14ac:dyDescent="0.2">
      <c r="A8" s="81" t="s">
        <v>0</v>
      </c>
      <c r="B8" s="11">
        <v>81</v>
      </c>
      <c r="C8" s="11">
        <v>83</v>
      </c>
      <c r="D8" s="11">
        <v>82</v>
      </c>
      <c r="E8" s="11">
        <v>83</v>
      </c>
      <c r="F8" s="11">
        <v>78</v>
      </c>
      <c r="G8" s="11">
        <v>84</v>
      </c>
      <c r="H8" s="11">
        <v>83</v>
      </c>
      <c r="I8" s="11">
        <v>63</v>
      </c>
      <c r="J8" s="11">
        <v>65</v>
      </c>
      <c r="K8" s="11">
        <v>72</v>
      </c>
      <c r="L8" s="11">
        <v>76</v>
      </c>
      <c r="M8" s="11">
        <v>79</v>
      </c>
      <c r="N8" s="11">
        <v>81</v>
      </c>
      <c r="O8" s="11">
        <v>74</v>
      </c>
      <c r="P8" s="11">
        <v>78</v>
      </c>
      <c r="Q8" s="11">
        <v>80</v>
      </c>
      <c r="R8" s="11">
        <v>80</v>
      </c>
      <c r="S8" s="11">
        <v>78</v>
      </c>
      <c r="T8" s="11">
        <v>81</v>
      </c>
      <c r="U8" s="11">
        <v>76</v>
      </c>
      <c r="V8" s="11">
        <v>77</v>
      </c>
      <c r="W8" s="11">
        <v>78</v>
      </c>
      <c r="X8" s="11">
        <v>82</v>
      </c>
      <c r="Y8" s="11">
        <v>81</v>
      </c>
      <c r="Z8" s="11">
        <v>79</v>
      </c>
      <c r="AA8" s="11">
        <v>77</v>
      </c>
      <c r="AB8" s="11">
        <v>80</v>
      </c>
      <c r="AC8" s="11">
        <v>77</v>
      </c>
      <c r="AD8" s="102">
        <f>MAX(B8:AC8)</f>
        <v>84</v>
      </c>
      <c r="AE8" s="106">
        <f>AVERAGE(B8:AC8)</f>
        <v>78.142857142857139</v>
      </c>
      <c r="AG8" s="12" t="s">
        <v>19</v>
      </c>
    </row>
    <row r="9" spans="1:33" ht="13.5" customHeight="1" x14ac:dyDescent="0.2">
      <c r="A9" s="81" t="s">
        <v>16</v>
      </c>
      <c r="B9" s="11">
        <v>100</v>
      </c>
      <c r="C9" s="11">
        <v>100</v>
      </c>
      <c r="D9" s="11">
        <v>98</v>
      </c>
      <c r="E9" s="11">
        <v>100</v>
      </c>
      <c r="F9" s="11">
        <v>93</v>
      </c>
      <c r="G9" s="11">
        <v>99</v>
      </c>
      <c r="H9" s="11">
        <v>100</v>
      </c>
      <c r="I9" s="11">
        <v>100</v>
      </c>
      <c r="J9" s="11">
        <v>98</v>
      </c>
      <c r="K9" s="11">
        <v>94</v>
      </c>
      <c r="L9" s="11">
        <v>99</v>
      </c>
      <c r="M9" s="11">
        <v>99</v>
      </c>
      <c r="N9" s="11">
        <v>99</v>
      </c>
      <c r="O9" s="11">
        <v>95</v>
      </c>
      <c r="P9" s="11">
        <v>100</v>
      </c>
      <c r="Q9" s="11">
        <v>100</v>
      </c>
      <c r="R9" s="11">
        <v>94</v>
      </c>
      <c r="S9" s="11">
        <v>100</v>
      </c>
      <c r="T9" s="11">
        <v>97</v>
      </c>
      <c r="U9" s="11">
        <v>95</v>
      </c>
      <c r="V9" s="11">
        <v>94</v>
      </c>
      <c r="W9" s="11">
        <v>96</v>
      </c>
      <c r="X9" s="11">
        <v>100</v>
      </c>
      <c r="Y9" s="11">
        <v>99</v>
      </c>
      <c r="Z9" s="11">
        <v>96</v>
      </c>
      <c r="AA9" s="11">
        <v>94</v>
      </c>
      <c r="AB9" s="11">
        <v>92</v>
      </c>
      <c r="AC9" s="11">
        <v>95</v>
      </c>
      <c r="AD9" s="102">
        <f>MAX(B9:AC9)</f>
        <v>100</v>
      </c>
      <c r="AE9" s="106">
        <f>AVERAGE(B9:AC9)</f>
        <v>97.357142857142861</v>
      </c>
    </row>
    <row r="10" spans="1:33" x14ac:dyDescent="0.2">
      <c r="A10" s="81" t="s">
        <v>15</v>
      </c>
      <c r="B10" s="11">
        <v>83</v>
      </c>
      <c r="C10" s="11">
        <v>81</v>
      </c>
      <c r="D10" s="11">
        <v>80</v>
      </c>
      <c r="E10" s="11">
        <v>83</v>
      </c>
      <c r="F10" s="11">
        <v>75</v>
      </c>
      <c r="G10" s="11">
        <v>87</v>
      </c>
      <c r="H10" s="11">
        <v>84</v>
      </c>
      <c r="I10" s="11">
        <v>74</v>
      </c>
      <c r="J10" s="11">
        <v>77</v>
      </c>
      <c r="K10" s="11">
        <v>77</v>
      </c>
      <c r="L10" s="11">
        <v>71</v>
      </c>
      <c r="M10" s="11">
        <v>66</v>
      </c>
      <c r="N10" s="11">
        <v>74</v>
      </c>
      <c r="O10" s="11">
        <v>79</v>
      </c>
      <c r="P10" s="11">
        <v>71</v>
      </c>
      <c r="Q10" s="11">
        <v>73</v>
      </c>
      <c r="R10" s="11">
        <v>83</v>
      </c>
      <c r="S10" s="11">
        <v>75</v>
      </c>
      <c r="T10" s="11">
        <v>75</v>
      </c>
      <c r="U10" s="11">
        <v>75</v>
      </c>
      <c r="V10" s="11">
        <v>72</v>
      </c>
      <c r="W10" s="11">
        <v>75</v>
      </c>
      <c r="X10" s="11">
        <v>78</v>
      </c>
      <c r="Y10" s="11">
        <v>84</v>
      </c>
      <c r="Z10" s="11">
        <v>74</v>
      </c>
      <c r="AA10" s="11">
        <v>67</v>
      </c>
      <c r="AB10" s="11">
        <v>85</v>
      </c>
      <c r="AC10" s="11">
        <v>72</v>
      </c>
      <c r="AD10" s="102">
        <f>MAX(B10:AC10)</f>
        <v>87</v>
      </c>
      <c r="AE10" s="106">
        <f>AVERAGE(B10:AC10)</f>
        <v>76.785714285714292</v>
      </c>
      <c r="AG10" t="s">
        <v>19</v>
      </c>
    </row>
    <row r="11" spans="1:33" x14ac:dyDescent="0.2">
      <c r="A11" s="81" t="s">
        <v>131</v>
      </c>
      <c r="B11" s="11">
        <v>97</v>
      </c>
      <c r="C11" s="11">
        <v>96</v>
      </c>
      <c r="D11" s="11">
        <v>98</v>
      </c>
      <c r="E11" s="11">
        <v>83</v>
      </c>
      <c r="F11" s="11">
        <v>75</v>
      </c>
      <c r="G11" s="11">
        <v>87</v>
      </c>
      <c r="H11" s="11">
        <v>81</v>
      </c>
      <c r="I11" s="11">
        <v>77</v>
      </c>
      <c r="J11" s="11">
        <v>78</v>
      </c>
      <c r="K11" s="11">
        <v>77</v>
      </c>
      <c r="L11" s="11">
        <v>84</v>
      </c>
      <c r="M11" s="11">
        <v>80</v>
      </c>
      <c r="N11" s="11">
        <v>87</v>
      </c>
      <c r="O11" s="11">
        <v>85</v>
      </c>
      <c r="P11" s="11">
        <v>79</v>
      </c>
      <c r="Q11" s="11">
        <v>69</v>
      </c>
      <c r="R11" s="11">
        <v>96</v>
      </c>
      <c r="S11" s="11">
        <v>89</v>
      </c>
      <c r="T11" s="11">
        <v>92</v>
      </c>
      <c r="U11" s="11">
        <v>90</v>
      </c>
      <c r="V11" s="11">
        <v>94</v>
      </c>
      <c r="W11" s="11">
        <v>97</v>
      </c>
      <c r="X11" s="11">
        <v>97</v>
      </c>
      <c r="Y11" s="11">
        <v>96</v>
      </c>
      <c r="Z11" s="11">
        <v>90</v>
      </c>
      <c r="AA11" s="11">
        <v>97</v>
      </c>
      <c r="AB11" s="11">
        <v>97</v>
      </c>
      <c r="AC11" s="11">
        <v>88</v>
      </c>
      <c r="AD11" s="102">
        <f>MAX(B11:AC11)</f>
        <v>98</v>
      </c>
      <c r="AE11" s="106">
        <f>AVERAGE(B11:AC11)</f>
        <v>87.714285714285708</v>
      </c>
      <c r="AF11" s="12" t="s">
        <v>19</v>
      </c>
    </row>
    <row r="12" spans="1:33" x14ac:dyDescent="0.2">
      <c r="A12" s="81" t="s">
        <v>132</v>
      </c>
      <c r="B12" s="11">
        <v>87</v>
      </c>
      <c r="C12" s="11">
        <v>88</v>
      </c>
      <c r="D12" s="11">
        <v>90</v>
      </c>
      <c r="E12" s="11">
        <v>88</v>
      </c>
      <c r="F12" s="11">
        <v>84</v>
      </c>
      <c r="G12" s="11">
        <v>89</v>
      </c>
      <c r="H12" s="11">
        <v>87</v>
      </c>
      <c r="I12" s="11">
        <v>83</v>
      </c>
      <c r="J12" s="11">
        <v>77</v>
      </c>
      <c r="K12" s="11">
        <v>71</v>
      </c>
      <c r="L12" s="11">
        <v>69</v>
      </c>
      <c r="M12" s="11">
        <v>75</v>
      </c>
      <c r="N12" s="11">
        <v>77</v>
      </c>
      <c r="O12" s="11">
        <v>80</v>
      </c>
      <c r="P12" s="11">
        <v>77</v>
      </c>
      <c r="Q12" s="11">
        <v>77</v>
      </c>
      <c r="R12" s="11">
        <v>83</v>
      </c>
      <c r="S12" s="11">
        <v>84</v>
      </c>
      <c r="T12" s="11">
        <v>86</v>
      </c>
      <c r="U12" s="11">
        <v>79</v>
      </c>
      <c r="V12" s="11">
        <v>79</v>
      </c>
      <c r="W12" s="11">
        <v>85</v>
      </c>
      <c r="X12" s="11">
        <v>88</v>
      </c>
      <c r="Y12" s="11">
        <v>83</v>
      </c>
      <c r="Z12" s="11">
        <v>82</v>
      </c>
      <c r="AA12" s="11">
        <v>86</v>
      </c>
      <c r="AB12" s="11">
        <v>87</v>
      </c>
      <c r="AC12" s="11">
        <v>81</v>
      </c>
      <c r="AD12" s="102">
        <f>MAX(B12:AC12)</f>
        <v>90</v>
      </c>
      <c r="AE12" s="106">
        <f>AVERAGE(B12:AC12)</f>
        <v>82.214285714285708</v>
      </c>
      <c r="AG12" t="s">
        <v>19</v>
      </c>
    </row>
    <row r="13" spans="1:33" x14ac:dyDescent="0.2">
      <c r="A13" s="81" t="s">
        <v>220</v>
      </c>
      <c r="B13" s="11" t="s">
        <v>184</v>
      </c>
      <c r="C13" s="11" t="s">
        <v>184</v>
      </c>
      <c r="D13" s="11" t="s">
        <v>184</v>
      </c>
      <c r="E13" s="11" t="s">
        <v>184</v>
      </c>
      <c r="F13" s="11" t="s">
        <v>184</v>
      </c>
      <c r="G13" s="11" t="s">
        <v>184</v>
      </c>
      <c r="H13" s="11" t="s">
        <v>184</v>
      </c>
      <c r="I13" s="11" t="s">
        <v>184</v>
      </c>
      <c r="J13" s="11" t="s">
        <v>184</v>
      </c>
      <c r="K13" s="11" t="s">
        <v>184</v>
      </c>
      <c r="L13" s="11" t="s">
        <v>184</v>
      </c>
      <c r="M13" s="11" t="s">
        <v>184</v>
      </c>
      <c r="N13" s="11" t="s">
        <v>184</v>
      </c>
      <c r="O13" s="11" t="s">
        <v>184</v>
      </c>
      <c r="P13" s="11" t="s">
        <v>184</v>
      </c>
      <c r="Q13" s="11" t="s">
        <v>184</v>
      </c>
      <c r="R13" s="11" t="s">
        <v>184</v>
      </c>
      <c r="S13" s="11" t="s">
        <v>184</v>
      </c>
      <c r="T13" s="11" t="s">
        <v>184</v>
      </c>
      <c r="U13" s="11" t="s">
        <v>184</v>
      </c>
      <c r="V13" s="11" t="s">
        <v>184</v>
      </c>
      <c r="W13" s="11" t="s">
        <v>184</v>
      </c>
      <c r="X13" s="11" t="s">
        <v>184</v>
      </c>
      <c r="Y13" s="11" t="s">
        <v>184</v>
      </c>
      <c r="Z13" s="11" t="s">
        <v>184</v>
      </c>
      <c r="AA13" s="11" t="s">
        <v>184</v>
      </c>
      <c r="AB13" s="11" t="s">
        <v>184</v>
      </c>
      <c r="AC13" s="11" t="s">
        <v>184</v>
      </c>
      <c r="AD13" s="102" t="s">
        <v>184</v>
      </c>
      <c r="AE13" s="106" t="s">
        <v>184</v>
      </c>
    </row>
    <row r="14" spans="1:33" x14ac:dyDescent="0.2">
      <c r="A14" s="81" t="s">
        <v>2</v>
      </c>
      <c r="B14" s="11">
        <v>90</v>
      </c>
      <c r="C14" s="11">
        <v>97</v>
      </c>
      <c r="D14" s="11">
        <v>95</v>
      </c>
      <c r="E14" s="11">
        <v>96</v>
      </c>
      <c r="F14" s="11">
        <v>96</v>
      </c>
      <c r="G14" s="11">
        <v>95</v>
      </c>
      <c r="H14" s="11">
        <v>77</v>
      </c>
      <c r="I14" s="11">
        <v>50</v>
      </c>
      <c r="J14" s="11">
        <v>53</v>
      </c>
      <c r="K14" s="11">
        <v>60</v>
      </c>
      <c r="L14" s="11">
        <v>77</v>
      </c>
      <c r="M14" s="11">
        <v>72</v>
      </c>
      <c r="N14" s="11">
        <v>87</v>
      </c>
      <c r="O14" s="11">
        <v>86</v>
      </c>
      <c r="P14" s="11">
        <v>61</v>
      </c>
      <c r="Q14" s="11">
        <v>49</v>
      </c>
      <c r="R14" s="11">
        <v>84</v>
      </c>
      <c r="S14" s="11">
        <v>74</v>
      </c>
      <c r="T14" s="11">
        <v>70</v>
      </c>
      <c r="U14" s="11">
        <v>82</v>
      </c>
      <c r="V14" s="11">
        <v>90</v>
      </c>
      <c r="W14" s="11">
        <v>94</v>
      </c>
      <c r="X14" s="11">
        <v>96</v>
      </c>
      <c r="Y14" s="11">
        <v>82</v>
      </c>
      <c r="Z14" s="11">
        <v>85</v>
      </c>
      <c r="AA14" s="11">
        <v>92</v>
      </c>
      <c r="AB14" s="11">
        <v>89</v>
      </c>
      <c r="AC14" s="11">
        <v>83</v>
      </c>
      <c r="AD14" s="102">
        <f>MAX(B14:AC14)</f>
        <v>97</v>
      </c>
      <c r="AE14" s="106">
        <f>AVERAGE(B14:AC14)</f>
        <v>80.785714285714292</v>
      </c>
      <c r="AF14" s="12" t="s">
        <v>19</v>
      </c>
      <c r="AG14" t="s">
        <v>19</v>
      </c>
    </row>
    <row r="15" spans="1:33" x14ac:dyDescent="0.2">
      <c r="A15" s="81" t="s">
        <v>133</v>
      </c>
      <c r="B15" s="11">
        <v>100</v>
      </c>
      <c r="C15" s="11">
        <v>99</v>
      </c>
      <c r="D15" s="11">
        <v>99</v>
      </c>
      <c r="E15" s="11">
        <v>99</v>
      </c>
      <c r="F15" s="11">
        <v>100</v>
      </c>
      <c r="G15" s="11">
        <v>100</v>
      </c>
      <c r="H15" s="11">
        <v>98</v>
      </c>
      <c r="I15" s="11">
        <v>84</v>
      </c>
      <c r="J15" s="11">
        <v>96</v>
      </c>
      <c r="K15" s="11">
        <v>95</v>
      </c>
      <c r="L15" s="11">
        <v>90</v>
      </c>
      <c r="M15" s="11">
        <v>94</v>
      </c>
      <c r="N15" s="11">
        <v>95</v>
      </c>
      <c r="O15" s="11">
        <v>91</v>
      </c>
      <c r="P15" s="11">
        <v>91</v>
      </c>
      <c r="Q15" s="11">
        <v>88</v>
      </c>
      <c r="R15" s="11">
        <v>97</v>
      </c>
      <c r="S15" s="11">
        <v>98</v>
      </c>
      <c r="T15" s="11">
        <v>100</v>
      </c>
      <c r="U15" s="11">
        <v>93</v>
      </c>
      <c r="V15" s="11">
        <v>95</v>
      </c>
      <c r="W15" s="11">
        <v>94</v>
      </c>
      <c r="X15" s="11">
        <v>96</v>
      </c>
      <c r="Y15" s="11">
        <v>98</v>
      </c>
      <c r="Z15" s="11">
        <v>98</v>
      </c>
      <c r="AA15" s="11">
        <v>96</v>
      </c>
      <c r="AB15" s="11">
        <v>99</v>
      </c>
      <c r="AC15" s="11">
        <v>97</v>
      </c>
      <c r="AD15" s="102">
        <f>MAX(B15:AC15)</f>
        <v>100</v>
      </c>
      <c r="AE15" s="106">
        <f>AVERAGE(B15:AC15)</f>
        <v>95.714285714285708</v>
      </c>
    </row>
    <row r="16" spans="1:33" x14ac:dyDescent="0.2">
      <c r="A16" s="81" t="s">
        <v>3</v>
      </c>
      <c r="B16" s="11">
        <v>98</v>
      </c>
      <c r="C16" s="11">
        <v>96</v>
      </c>
      <c r="D16" s="11">
        <v>99</v>
      </c>
      <c r="E16" s="11">
        <v>99</v>
      </c>
      <c r="F16" s="11">
        <v>97</v>
      </c>
      <c r="G16" s="11">
        <v>98</v>
      </c>
      <c r="H16" s="11">
        <v>95</v>
      </c>
      <c r="I16" s="11">
        <v>96</v>
      </c>
      <c r="J16" s="11">
        <v>96</v>
      </c>
      <c r="K16" s="11">
        <v>94</v>
      </c>
      <c r="L16" s="11">
        <v>87</v>
      </c>
      <c r="M16" s="11">
        <v>93</v>
      </c>
      <c r="N16" s="11">
        <v>93</v>
      </c>
      <c r="O16" s="11">
        <v>89</v>
      </c>
      <c r="P16" s="11">
        <v>92</v>
      </c>
      <c r="Q16" s="11">
        <v>92</v>
      </c>
      <c r="R16" s="11">
        <v>95</v>
      </c>
      <c r="S16" s="11">
        <v>94</v>
      </c>
      <c r="T16" s="11">
        <v>95</v>
      </c>
      <c r="U16" s="11">
        <v>93</v>
      </c>
      <c r="V16" s="11">
        <v>90</v>
      </c>
      <c r="W16" s="11">
        <v>98</v>
      </c>
      <c r="X16" s="11">
        <v>97</v>
      </c>
      <c r="Y16" s="11">
        <v>94</v>
      </c>
      <c r="Z16" s="11">
        <v>96</v>
      </c>
      <c r="AA16" s="11">
        <v>96</v>
      </c>
      <c r="AB16" s="11">
        <v>98</v>
      </c>
      <c r="AC16" s="11">
        <v>92</v>
      </c>
      <c r="AD16" s="102">
        <f>MAX(B16:AC16)</f>
        <v>99</v>
      </c>
      <c r="AE16" s="106">
        <f>AVERAGE(B16:AC16)</f>
        <v>94.714285714285708</v>
      </c>
    </row>
    <row r="17" spans="1:33" x14ac:dyDescent="0.2">
      <c r="A17" s="81" t="s">
        <v>121</v>
      </c>
      <c r="B17" s="11">
        <v>100</v>
      </c>
      <c r="C17" s="11">
        <v>100</v>
      </c>
      <c r="D17" s="11">
        <v>100</v>
      </c>
      <c r="E17" s="11">
        <v>100</v>
      </c>
      <c r="F17" s="11">
        <v>100</v>
      </c>
      <c r="G17" s="11">
        <v>100</v>
      </c>
      <c r="H17" s="11">
        <v>100</v>
      </c>
      <c r="I17" s="11">
        <v>100</v>
      </c>
      <c r="J17" s="11">
        <v>100</v>
      </c>
      <c r="K17" s="11">
        <v>98</v>
      </c>
      <c r="L17" s="11">
        <v>100</v>
      </c>
      <c r="M17" s="11">
        <v>100</v>
      </c>
      <c r="N17" s="11">
        <v>100</v>
      </c>
      <c r="O17" s="11">
        <v>100</v>
      </c>
      <c r="P17" s="11">
        <v>100</v>
      </c>
      <c r="Q17" s="11">
        <v>100</v>
      </c>
      <c r="R17" s="11">
        <v>100</v>
      </c>
      <c r="S17" s="11">
        <v>100</v>
      </c>
      <c r="T17" s="11">
        <v>100</v>
      </c>
      <c r="U17" s="11">
        <v>100</v>
      </c>
      <c r="V17" s="11">
        <v>100</v>
      </c>
      <c r="W17" s="11">
        <v>100</v>
      </c>
      <c r="X17" s="11">
        <v>100</v>
      </c>
      <c r="Y17" s="11">
        <v>100</v>
      </c>
      <c r="Z17" s="11">
        <v>100</v>
      </c>
      <c r="AA17" s="11">
        <v>100</v>
      </c>
      <c r="AB17" s="11">
        <v>100</v>
      </c>
      <c r="AC17" s="11">
        <v>100</v>
      </c>
      <c r="AD17" s="102">
        <f>MAX(B17:AC17)</f>
        <v>100</v>
      </c>
      <c r="AE17" s="106">
        <f>AVERAGE(B17:AC17)</f>
        <v>99.928571428571431</v>
      </c>
    </row>
    <row r="18" spans="1:33" x14ac:dyDescent="0.2">
      <c r="A18" s="81" t="s">
        <v>4</v>
      </c>
      <c r="B18" s="11">
        <v>90</v>
      </c>
      <c r="C18" s="11">
        <v>90</v>
      </c>
      <c r="D18" s="11">
        <v>90</v>
      </c>
      <c r="E18" s="11">
        <v>90</v>
      </c>
      <c r="F18" s="11">
        <v>88</v>
      </c>
      <c r="G18" s="11">
        <v>90</v>
      </c>
      <c r="H18" s="11">
        <v>75</v>
      </c>
      <c r="I18" s="11">
        <v>74</v>
      </c>
      <c r="J18" s="11">
        <v>76</v>
      </c>
      <c r="K18" s="11">
        <v>77</v>
      </c>
      <c r="L18" s="11">
        <v>81</v>
      </c>
      <c r="M18" s="11">
        <v>83</v>
      </c>
      <c r="N18" s="11">
        <v>78</v>
      </c>
      <c r="O18" s="11">
        <v>83</v>
      </c>
      <c r="P18" s="11">
        <v>74</v>
      </c>
      <c r="Q18" s="11">
        <v>75</v>
      </c>
      <c r="R18" s="11">
        <v>94</v>
      </c>
      <c r="S18" s="11">
        <v>92</v>
      </c>
      <c r="T18" s="11">
        <v>92</v>
      </c>
      <c r="U18" s="11">
        <v>84</v>
      </c>
      <c r="V18" s="11">
        <v>85</v>
      </c>
      <c r="W18" s="11">
        <v>82</v>
      </c>
      <c r="X18" s="11">
        <v>88</v>
      </c>
      <c r="Y18" s="11">
        <v>82</v>
      </c>
      <c r="Z18" s="11">
        <v>86</v>
      </c>
      <c r="AA18" s="11">
        <v>80</v>
      </c>
      <c r="AB18" s="11">
        <v>84</v>
      </c>
      <c r="AC18" s="11">
        <v>84</v>
      </c>
      <c r="AD18" s="102">
        <f>MAX(B18:AC18)</f>
        <v>94</v>
      </c>
      <c r="AE18" s="106">
        <f>AVERAGE(B18:AC18)</f>
        <v>83.821428571428569</v>
      </c>
    </row>
    <row r="19" spans="1:33" s="5" customFormat="1" ht="17.100000000000001" customHeight="1" thickBot="1" x14ac:dyDescent="0.25">
      <c r="A19" s="141" t="s">
        <v>7</v>
      </c>
      <c r="B19" s="142">
        <f t="shared" ref="B19:AD19" si="1">MAX(B5:B18)</f>
        <v>100</v>
      </c>
      <c r="C19" s="142">
        <f t="shared" si="1"/>
        <v>100</v>
      </c>
      <c r="D19" s="142">
        <f t="shared" si="1"/>
        <v>100</v>
      </c>
      <c r="E19" s="142">
        <f t="shared" si="1"/>
        <v>100</v>
      </c>
      <c r="F19" s="142">
        <f t="shared" si="1"/>
        <v>100</v>
      </c>
      <c r="G19" s="142">
        <f t="shared" si="1"/>
        <v>100</v>
      </c>
      <c r="H19" s="142">
        <f t="shared" si="1"/>
        <v>100</v>
      </c>
      <c r="I19" s="142">
        <f t="shared" si="1"/>
        <v>100</v>
      </c>
      <c r="J19" s="142">
        <f t="shared" si="1"/>
        <v>100</v>
      </c>
      <c r="K19" s="142">
        <f t="shared" si="1"/>
        <v>98</v>
      </c>
      <c r="L19" s="142">
        <f t="shared" si="1"/>
        <v>100</v>
      </c>
      <c r="M19" s="142">
        <f t="shared" si="1"/>
        <v>100</v>
      </c>
      <c r="N19" s="142">
        <f t="shared" si="1"/>
        <v>100</v>
      </c>
      <c r="O19" s="142">
        <f t="shared" si="1"/>
        <v>100</v>
      </c>
      <c r="P19" s="142">
        <f t="shared" si="1"/>
        <v>100</v>
      </c>
      <c r="Q19" s="142">
        <f t="shared" si="1"/>
        <v>100</v>
      </c>
      <c r="R19" s="142">
        <f t="shared" si="1"/>
        <v>100</v>
      </c>
      <c r="S19" s="142">
        <f t="shared" si="1"/>
        <v>100</v>
      </c>
      <c r="T19" s="142">
        <f t="shared" si="1"/>
        <v>100</v>
      </c>
      <c r="U19" s="142">
        <f t="shared" si="1"/>
        <v>100</v>
      </c>
      <c r="V19" s="142">
        <f t="shared" si="1"/>
        <v>100</v>
      </c>
      <c r="W19" s="142">
        <f t="shared" si="1"/>
        <v>100</v>
      </c>
      <c r="X19" s="142">
        <f t="shared" si="1"/>
        <v>100</v>
      </c>
      <c r="Y19" s="142">
        <f t="shared" si="1"/>
        <v>100</v>
      </c>
      <c r="Z19" s="142">
        <f t="shared" si="1"/>
        <v>100</v>
      </c>
      <c r="AA19" s="142">
        <f t="shared" si="1"/>
        <v>100</v>
      </c>
      <c r="AB19" s="142">
        <f t="shared" si="1"/>
        <v>100</v>
      </c>
      <c r="AC19" s="142">
        <f t="shared" si="1"/>
        <v>100</v>
      </c>
      <c r="AD19" s="143">
        <f t="shared" si="1"/>
        <v>100</v>
      </c>
      <c r="AE19" s="144">
        <f>AVERAGE(AE5:AE18)</f>
        <v>87.806547619047606</v>
      </c>
      <c r="AG19" s="5" t="s">
        <v>19</v>
      </c>
    </row>
    <row r="20" spans="1:33" x14ac:dyDescent="0.2">
      <c r="A20" s="145"/>
      <c r="B20" s="146"/>
      <c r="C20" s="146"/>
      <c r="D20" s="146" t="s">
        <v>71</v>
      </c>
      <c r="E20" s="146"/>
      <c r="F20" s="146"/>
      <c r="G20" s="146"/>
      <c r="H20" s="147"/>
      <c r="I20" s="147"/>
      <c r="J20" s="147"/>
      <c r="K20" s="147"/>
      <c r="L20" s="147"/>
      <c r="M20" s="147"/>
      <c r="N20" s="147"/>
      <c r="O20" s="147"/>
      <c r="P20" s="147"/>
      <c r="Q20" s="147"/>
      <c r="R20" s="147"/>
      <c r="S20" s="147"/>
      <c r="T20" s="147"/>
      <c r="U20" s="147"/>
      <c r="V20" s="147"/>
      <c r="W20" s="147"/>
      <c r="X20" s="147"/>
      <c r="Y20" s="147"/>
      <c r="Z20" s="147"/>
      <c r="AA20" s="147"/>
      <c r="AB20" s="147"/>
      <c r="AC20" s="147"/>
      <c r="AD20" s="148"/>
      <c r="AE20" s="49"/>
    </row>
    <row r="21" spans="1:33" x14ac:dyDescent="0.2">
      <c r="A21" s="43"/>
      <c r="B21" s="45" t="s">
        <v>72</v>
      </c>
      <c r="C21" s="45"/>
      <c r="D21" s="45"/>
      <c r="E21" s="45"/>
      <c r="F21" s="45"/>
      <c r="G21" s="45"/>
      <c r="H21" s="45"/>
      <c r="I21" s="45"/>
      <c r="J21" s="87"/>
      <c r="K21" s="87"/>
      <c r="L21" s="87"/>
      <c r="M21" s="87" t="s">
        <v>17</v>
      </c>
      <c r="N21" s="87"/>
      <c r="O21" s="87"/>
      <c r="P21" s="87"/>
      <c r="Q21" s="87"/>
      <c r="R21" s="87"/>
      <c r="S21" s="87"/>
      <c r="T21" s="169" t="s">
        <v>190</v>
      </c>
      <c r="U21" s="169"/>
      <c r="V21" s="169"/>
      <c r="W21" s="169"/>
      <c r="X21" s="169"/>
      <c r="Y21" s="87"/>
      <c r="Z21" s="87"/>
      <c r="AA21" s="87"/>
      <c r="AB21" s="87"/>
      <c r="AC21" s="87"/>
      <c r="AD21" s="48"/>
      <c r="AE21" s="47"/>
    </row>
    <row r="22" spans="1:33" x14ac:dyDescent="0.2">
      <c r="A22" s="46"/>
      <c r="B22" s="87"/>
      <c r="C22" s="87"/>
      <c r="D22" s="87"/>
      <c r="E22" s="87"/>
      <c r="F22" s="87"/>
      <c r="G22" s="87"/>
      <c r="H22" s="87"/>
      <c r="I22" s="87"/>
      <c r="J22" s="88"/>
      <c r="K22" s="88"/>
      <c r="L22" s="88"/>
      <c r="M22" s="88" t="s">
        <v>18</v>
      </c>
      <c r="N22" s="88"/>
      <c r="O22" s="88"/>
      <c r="P22" s="88"/>
      <c r="Q22" s="87"/>
      <c r="R22" s="87"/>
      <c r="S22" s="87"/>
      <c r="T22" s="170" t="s">
        <v>68</v>
      </c>
      <c r="U22" s="170"/>
      <c r="V22" s="170"/>
      <c r="W22" s="170"/>
      <c r="X22" s="170"/>
      <c r="Y22" s="87"/>
      <c r="Z22" s="87"/>
      <c r="AA22" s="87"/>
      <c r="AB22" s="87"/>
      <c r="AC22" s="87"/>
      <c r="AD22" s="48"/>
      <c r="AE22" s="47"/>
      <c r="AF22" s="12" t="s">
        <v>19</v>
      </c>
    </row>
    <row r="23" spans="1:33" x14ac:dyDescent="0.2">
      <c r="A23" s="43"/>
      <c r="B23" s="44"/>
      <c r="C23" s="44"/>
      <c r="D23" s="44"/>
      <c r="E23" s="44"/>
      <c r="F23" s="44"/>
      <c r="G23" s="44"/>
      <c r="H23" s="44"/>
      <c r="I23" s="44"/>
      <c r="J23" s="44"/>
      <c r="K23" s="87"/>
      <c r="L23" s="87"/>
      <c r="M23" s="87"/>
      <c r="N23" s="87"/>
      <c r="O23" s="87"/>
      <c r="P23" s="87"/>
      <c r="Q23" s="87"/>
      <c r="R23" s="87"/>
      <c r="S23" s="87"/>
      <c r="T23" s="87"/>
      <c r="U23" s="87"/>
      <c r="V23" s="87"/>
      <c r="W23" s="87"/>
      <c r="X23" s="87"/>
      <c r="Y23" s="87"/>
      <c r="Z23" s="87"/>
      <c r="AA23" s="87"/>
      <c r="AB23" s="87"/>
      <c r="AC23" s="87"/>
      <c r="AD23" s="48"/>
      <c r="AE23" s="72"/>
    </row>
    <row r="24" spans="1:33" x14ac:dyDescent="0.2">
      <c r="A24" s="46"/>
      <c r="B24" s="87"/>
      <c r="C24" s="87"/>
      <c r="D24" s="87"/>
      <c r="E24" s="87"/>
      <c r="F24" s="87"/>
      <c r="G24" s="87"/>
      <c r="H24" s="87"/>
      <c r="I24" s="87"/>
      <c r="J24" s="87"/>
      <c r="K24" s="87"/>
      <c r="L24" s="87"/>
      <c r="M24" s="87"/>
      <c r="N24" s="87"/>
      <c r="O24" s="87"/>
      <c r="P24" s="87"/>
      <c r="Q24" s="87"/>
      <c r="R24" s="87"/>
      <c r="S24" s="87"/>
      <c r="T24" s="87"/>
      <c r="U24" s="87"/>
      <c r="V24" s="87"/>
      <c r="W24" s="87"/>
      <c r="X24" s="87"/>
      <c r="Y24" s="87"/>
      <c r="Z24" s="87"/>
      <c r="AA24" s="87"/>
      <c r="AB24" s="87"/>
      <c r="AC24" s="87"/>
      <c r="AD24" s="48"/>
      <c r="AE24" s="50"/>
      <c r="AG24" t="s">
        <v>19</v>
      </c>
    </row>
    <row r="25" spans="1:33" x14ac:dyDescent="0.2">
      <c r="A25" s="46"/>
      <c r="B25" s="87"/>
      <c r="C25" s="87"/>
      <c r="D25" s="87"/>
      <c r="E25" s="87"/>
      <c r="F25" s="87"/>
      <c r="G25" s="87"/>
      <c r="H25" s="87"/>
      <c r="I25" s="87"/>
      <c r="J25" s="87"/>
      <c r="K25" s="87"/>
      <c r="L25" s="87"/>
      <c r="M25" s="87"/>
      <c r="N25" s="87"/>
      <c r="O25" s="87"/>
      <c r="P25" s="87"/>
      <c r="Q25" s="87"/>
      <c r="R25" s="87"/>
      <c r="S25" s="87"/>
      <c r="T25" s="87"/>
      <c r="U25" s="87"/>
      <c r="V25" s="87"/>
      <c r="W25" s="87"/>
      <c r="X25" s="87"/>
      <c r="Y25" s="87"/>
      <c r="Z25" s="87"/>
      <c r="AA25" s="87"/>
      <c r="AB25" s="87"/>
      <c r="AC25" s="87"/>
      <c r="AD25" s="48"/>
      <c r="AE25" s="50"/>
    </row>
    <row r="26" spans="1:33" x14ac:dyDescent="0.2">
      <c r="A26" s="89"/>
      <c r="B26" s="90"/>
      <c r="C26" s="90"/>
      <c r="D26" s="90"/>
      <c r="E26" s="90"/>
      <c r="F26" s="90"/>
      <c r="G26" s="90" t="s">
        <v>19</v>
      </c>
      <c r="H26" s="90"/>
      <c r="I26" s="90"/>
      <c r="J26" s="90"/>
      <c r="K26" s="90"/>
      <c r="L26" s="90" t="s">
        <v>19</v>
      </c>
      <c r="M26" s="90"/>
      <c r="N26" s="90"/>
      <c r="O26" s="90"/>
      <c r="P26" s="90"/>
      <c r="Q26" s="90"/>
      <c r="R26" s="90"/>
      <c r="S26" s="90"/>
      <c r="T26" s="90"/>
      <c r="U26" s="90"/>
      <c r="V26" s="90"/>
      <c r="W26" s="90"/>
      <c r="X26" s="90"/>
      <c r="Y26" s="90"/>
      <c r="Z26" s="90"/>
      <c r="AA26" s="90"/>
      <c r="AB26" s="90"/>
      <c r="AC26" s="90"/>
      <c r="AD26" s="128"/>
      <c r="AE26" s="50"/>
    </row>
    <row r="27" spans="1:33" x14ac:dyDescent="0.2">
      <c r="A27" s="46"/>
      <c r="B27" s="87"/>
      <c r="C27" s="87"/>
      <c r="D27" s="87"/>
      <c r="E27" s="87"/>
      <c r="F27" s="87"/>
      <c r="G27" s="87"/>
      <c r="H27" s="87"/>
      <c r="I27" s="87"/>
      <c r="J27" s="87"/>
      <c r="K27" s="87"/>
      <c r="L27" s="87"/>
      <c r="M27" s="87"/>
      <c r="N27" s="87"/>
      <c r="O27" s="87"/>
      <c r="P27" s="87"/>
      <c r="Q27" s="87"/>
      <c r="R27" s="87"/>
      <c r="S27" s="87"/>
      <c r="T27" s="87"/>
      <c r="U27" s="87"/>
      <c r="V27" s="87"/>
      <c r="W27" s="87"/>
      <c r="X27" s="87"/>
      <c r="Y27" s="87"/>
      <c r="Z27" s="87"/>
      <c r="AA27" s="87"/>
      <c r="AB27" s="87"/>
      <c r="AC27" s="87"/>
      <c r="AD27" s="48"/>
      <c r="AE27" s="137"/>
      <c r="AG27" t="s">
        <v>19</v>
      </c>
    </row>
    <row r="28" spans="1:33" x14ac:dyDescent="0.2">
      <c r="A28" s="46"/>
      <c r="B28" s="87"/>
      <c r="C28" s="87"/>
      <c r="D28" s="87"/>
      <c r="E28" s="87"/>
      <c r="F28" s="87"/>
      <c r="G28" s="87"/>
      <c r="H28" s="87"/>
      <c r="I28" s="87"/>
      <c r="J28" s="87"/>
      <c r="K28" s="87"/>
      <c r="L28" s="87"/>
      <c r="M28" s="87"/>
      <c r="N28" s="87"/>
      <c r="O28" s="87"/>
      <c r="P28" s="87"/>
      <c r="Q28" s="87"/>
      <c r="R28" s="87"/>
      <c r="S28" s="87"/>
      <c r="T28" s="87"/>
      <c r="U28" s="87" t="s">
        <v>19</v>
      </c>
      <c r="V28" s="87"/>
      <c r="W28" s="87"/>
      <c r="X28" s="87"/>
      <c r="Y28" s="87" t="s">
        <v>19</v>
      </c>
      <c r="Z28" s="87"/>
      <c r="AA28" s="87"/>
      <c r="AB28" s="87"/>
      <c r="AC28" s="87"/>
      <c r="AD28" s="48"/>
      <c r="AE28" s="137"/>
      <c r="AG28" t="s">
        <v>19</v>
      </c>
    </row>
    <row r="29" spans="1:33" ht="13.5" thickBot="1" x14ac:dyDescent="0.25">
      <c r="A29" s="94"/>
      <c r="B29" s="95"/>
      <c r="C29" s="95"/>
      <c r="D29" s="95"/>
      <c r="E29" s="95"/>
      <c r="F29" s="95"/>
      <c r="G29" s="95"/>
      <c r="H29" s="95"/>
      <c r="I29" s="95"/>
      <c r="J29" s="95"/>
      <c r="K29" s="95"/>
      <c r="L29" s="95" t="s">
        <v>19</v>
      </c>
      <c r="M29" s="95"/>
      <c r="N29" s="95"/>
      <c r="O29" s="95"/>
      <c r="P29" s="95"/>
      <c r="Q29" s="95" t="s">
        <v>19</v>
      </c>
      <c r="R29" s="95"/>
      <c r="S29" s="95"/>
      <c r="T29" s="95"/>
      <c r="U29" s="95" t="s">
        <v>19</v>
      </c>
      <c r="V29" s="95"/>
      <c r="W29" s="95"/>
      <c r="X29" s="95"/>
      <c r="Y29" s="95"/>
      <c r="Z29" s="95"/>
      <c r="AA29" s="95"/>
      <c r="AB29" s="95"/>
      <c r="AC29" s="95"/>
      <c r="AD29" s="135"/>
      <c r="AE29" s="140"/>
      <c r="AG29" t="s">
        <v>19</v>
      </c>
    </row>
    <row r="30" spans="1:33" x14ac:dyDescent="0.2">
      <c r="O30" s="2" t="s">
        <v>19</v>
      </c>
      <c r="AB30" s="2" t="s">
        <v>19</v>
      </c>
      <c r="AD30" s="7" t="s">
        <v>19</v>
      </c>
    </row>
    <row r="31" spans="1:33" x14ac:dyDescent="0.2">
      <c r="G31" s="2" t="s">
        <v>19</v>
      </c>
      <c r="L31" s="2" t="s">
        <v>19</v>
      </c>
    </row>
    <row r="32" spans="1:33" x14ac:dyDescent="0.2">
      <c r="P32" s="2" t="s">
        <v>187</v>
      </c>
      <c r="S32" s="2" t="s">
        <v>19</v>
      </c>
      <c r="U32" s="2" t="s">
        <v>19</v>
      </c>
      <c r="V32" s="2" t="s">
        <v>19</v>
      </c>
      <c r="Y32" s="2" t="s">
        <v>19</v>
      </c>
    </row>
    <row r="33" spans="7:35" x14ac:dyDescent="0.2">
      <c r="L33" s="2" t="s">
        <v>19</v>
      </c>
      <c r="S33" s="2" t="s">
        <v>19</v>
      </c>
      <c r="T33" s="2" t="s">
        <v>19</v>
      </c>
      <c r="Z33" s="2" t="s">
        <v>19</v>
      </c>
      <c r="AA33" s="2" t="s">
        <v>19</v>
      </c>
      <c r="AB33" s="2" t="s">
        <v>19</v>
      </c>
    </row>
    <row r="34" spans="7:35" x14ac:dyDescent="0.2">
      <c r="V34" s="2" t="s">
        <v>19</v>
      </c>
      <c r="W34" s="2" t="s">
        <v>19</v>
      </c>
      <c r="X34" s="2" t="s">
        <v>19</v>
      </c>
      <c r="Y34" s="2" t="s">
        <v>19</v>
      </c>
      <c r="AD34" s="7" t="s">
        <v>19</v>
      </c>
    </row>
    <row r="35" spans="7:35" x14ac:dyDescent="0.2">
      <c r="G35" s="2" t="s">
        <v>19</v>
      </c>
      <c r="P35" s="2" t="s">
        <v>19</v>
      </c>
      <c r="V35" s="2" t="s">
        <v>19</v>
      </c>
      <c r="Y35" s="2" t="s">
        <v>19</v>
      </c>
      <c r="AI35" s="12" t="s">
        <v>19</v>
      </c>
    </row>
    <row r="36" spans="7:35" x14ac:dyDescent="0.2">
      <c r="R36" s="2" t="s">
        <v>19</v>
      </c>
      <c r="U36" s="2" t="s">
        <v>19</v>
      </c>
    </row>
    <row r="37" spans="7:35" x14ac:dyDescent="0.2">
      <c r="L37" s="2" t="s">
        <v>19</v>
      </c>
      <c r="Y37" s="2" t="s">
        <v>19</v>
      </c>
      <c r="AG37" s="12" t="s">
        <v>19</v>
      </c>
    </row>
    <row r="38" spans="7:35" x14ac:dyDescent="0.2">
      <c r="AF38" s="12" t="s">
        <v>19</v>
      </c>
      <c r="AG38" s="12" t="s">
        <v>19</v>
      </c>
      <c r="AH38" s="12" t="s">
        <v>19</v>
      </c>
    </row>
    <row r="39" spans="7:35" x14ac:dyDescent="0.2">
      <c r="N39" s="2" t="s">
        <v>19</v>
      </c>
      <c r="AG39" s="12" t="s">
        <v>19</v>
      </c>
      <c r="AH39" s="12" t="s">
        <v>19</v>
      </c>
    </row>
    <row r="40" spans="7:35" x14ac:dyDescent="0.2">
      <c r="U40" s="2" t="s">
        <v>19</v>
      </c>
      <c r="AG40" s="12" t="s">
        <v>19</v>
      </c>
      <c r="AH40" s="12" t="s">
        <v>19</v>
      </c>
    </row>
    <row r="45" spans="7:35" x14ac:dyDescent="0.2">
      <c r="W45" s="2" t="s">
        <v>19</v>
      </c>
    </row>
  </sheetData>
  <mergeCells count="33">
    <mergeCell ref="AC3:AC4"/>
    <mergeCell ref="S3:S4"/>
    <mergeCell ref="T3:T4"/>
    <mergeCell ref="V3:V4"/>
    <mergeCell ref="T22:X22"/>
    <mergeCell ref="U3:U4"/>
    <mergeCell ref="T21:X21"/>
    <mergeCell ref="C3:C4"/>
    <mergeCell ref="D3:D4"/>
    <mergeCell ref="N3:N4"/>
    <mergeCell ref="E3:E4"/>
    <mergeCell ref="F3:F4"/>
    <mergeCell ref="M3:M4"/>
    <mergeCell ref="K3:K4"/>
    <mergeCell ref="L3:L4"/>
    <mergeCell ref="G3:G4"/>
    <mergeCell ref="H3:H4"/>
    <mergeCell ref="A2:A4"/>
    <mergeCell ref="J3:J4"/>
    <mergeCell ref="A1:AE1"/>
    <mergeCell ref="AA3:AA4"/>
    <mergeCell ref="AB3:AB4"/>
    <mergeCell ref="W3:W4"/>
    <mergeCell ref="X3:X4"/>
    <mergeCell ref="Y3:Y4"/>
    <mergeCell ref="R3:R4"/>
    <mergeCell ref="O3:O4"/>
    <mergeCell ref="P3:P4"/>
    <mergeCell ref="Q3:Q4"/>
    <mergeCell ref="B2:AE2"/>
    <mergeCell ref="I3:I4"/>
    <mergeCell ref="Z3:Z4"/>
    <mergeCell ref="B3:B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6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41"/>
  <sheetViews>
    <sheetView zoomScale="90" zoomScaleNormal="90" workbookViewId="0">
      <selection activeCell="AD5" sqref="AD5:AE6"/>
    </sheetView>
  </sheetViews>
  <sheetFormatPr defaultRowHeight="12.75" x14ac:dyDescent="0.2"/>
  <cols>
    <col min="1" max="1" width="19" style="2" customWidth="1"/>
    <col min="2" max="4" width="5" style="2" customWidth="1"/>
    <col min="5" max="5" width="5.140625" style="2" customWidth="1"/>
    <col min="6" max="6" width="5" style="2" customWidth="1"/>
    <col min="7" max="7" width="5.140625" style="2" customWidth="1"/>
    <col min="8" max="9" width="5" style="2" customWidth="1"/>
    <col min="10" max="10" width="5.42578125" style="2" customWidth="1"/>
    <col min="11" max="11" width="5.140625" style="2" customWidth="1"/>
    <col min="12" max="12" width="5" style="2" customWidth="1"/>
    <col min="13" max="13" width="5.140625" style="2" customWidth="1"/>
    <col min="14" max="14" width="5" style="2" customWidth="1"/>
    <col min="15" max="15" width="5.28515625" style="2" customWidth="1"/>
    <col min="16" max="16" width="5" style="2" customWidth="1"/>
    <col min="17" max="17" width="5.28515625" style="2" customWidth="1"/>
    <col min="18" max="22" width="5.140625" style="2" customWidth="1"/>
    <col min="23" max="24" width="5.28515625" style="2" customWidth="1"/>
    <col min="25" max="25" width="5.42578125" style="2" customWidth="1"/>
    <col min="26" max="27" width="5.140625" style="2" customWidth="1"/>
    <col min="28" max="29" width="5" style="2" customWidth="1"/>
    <col min="30" max="30" width="7" style="6" bestFit="1" customWidth="1"/>
    <col min="31" max="31" width="6.85546875" style="1" customWidth="1"/>
  </cols>
  <sheetData>
    <row r="1" spans="1:36" ht="20.100000000000001" customHeight="1" x14ac:dyDescent="0.2">
      <c r="A1" s="173" t="s">
        <v>196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  <c r="N1" s="174"/>
      <c r="O1" s="174"/>
      <c r="P1" s="174"/>
      <c r="Q1" s="174"/>
      <c r="R1" s="174"/>
      <c r="S1" s="174"/>
      <c r="T1" s="174"/>
      <c r="U1" s="174"/>
      <c r="V1" s="174"/>
      <c r="W1" s="174"/>
      <c r="X1" s="174"/>
      <c r="Y1" s="174"/>
      <c r="Z1" s="174"/>
      <c r="AA1" s="174"/>
      <c r="AB1" s="174"/>
      <c r="AC1" s="174"/>
      <c r="AD1" s="174"/>
      <c r="AE1" s="175"/>
    </row>
    <row r="2" spans="1:36" s="4" customFormat="1" ht="20.100000000000001" customHeight="1" x14ac:dyDescent="0.2">
      <c r="A2" s="163" t="s">
        <v>5</v>
      </c>
      <c r="B2" s="157" t="s">
        <v>189</v>
      </c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8"/>
      <c r="S2" s="158"/>
      <c r="T2" s="158"/>
      <c r="U2" s="158"/>
      <c r="V2" s="158"/>
      <c r="W2" s="158"/>
      <c r="X2" s="158"/>
      <c r="Y2" s="158"/>
      <c r="Z2" s="158"/>
      <c r="AA2" s="158"/>
      <c r="AB2" s="158"/>
      <c r="AC2" s="158"/>
      <c r="AD2" s="158"/>
      <c r="AE2" s="159"/>
    </row>
    <row r="3" spans="1:36" s="5" customFormat="1" ht="20.100000000000001" customHeight="1" x14ac:dyDescent="0.2">
      <c r="A3" s="163"/>
      <c r="B3" s="156">
        <v>1</v>
      </c>
      <c r="C3" s="156">
        <f>SUM(B3+1)</f>
        <v>2</v>
      </c>
      <c r="D3" s="156">
        <f t="shared" ref="D3:AB3" si="0">SUM(C3+1)</f>
        <v>3</v>
      </c>
      <c r="E3" s="156">
        <f t="shared" si="0"/>
        <v>4</v>
      </c>
      <c r="F3" s="156">
        <f t="shared" si="0"/>
        <v>5</v>
      </c>
      <c r="G3" s="156">
        <f t="shared" si="0"/>
        <v>6</v>
      </c>
      <c r="H3" s="156">
        <f t="shared" si="0"/>
        <v>7</v>
      </c>
      <c r="I3" s="156">
        <f t="shared" si="0"/>
        <v>8</v>
      </c>
      <c r="J3" s="156">
        <f t="shared" si="0"/>
        <v>9</v>
      </c>
      <c r="K3" s="156">
        <f t="shared" si="0"/>
        <v>10</v>
      </c>
      <c r="L3" s="156">
        <f t="shared" si="0"/>
        <v>11</v>
      </c>
      <c r="M3" s="156">
        <f t="shared" si="0"/>
        <v>12</v>
      </c>
      <c r="N3" s="156">
        <f t="shared" si="0"/>
        <v>13</v>
      </c>
      <c r="O3" s="156">
        <f t="shared" si="0"/>
        <v>14</v>
      </c>
      <c r="P3" s="156">
        <f t="shared" si="0"/>
        <v>15</v>
      </c>
      <c r="Q3" s="156">
        <f t="shared" si="0"/>
        <v>16</v>
      </c>
      <c r="R3" s="156">
        <f t="shared" si="0"/>
        <v>17</v>
      </c>
      <c r="S3" s="156">
        <f t="shared" si="0"/>
        <v>18</v>
      </c>
      <c r="T3" s="156">
        <f t="shared" si="0"/>
        <v>19</v>
      </c>
      <c r="U3" s="156">
        <f t="shared" si="0"/>
        <v>20</v>
      </c>
      <c r="V3" s="156">
        <f t="shared" si="0"/>
        <v>21</v>
      </c>
      <c r="W3" s="156">
        <f t="shared" si="0"/>
        <v>22</v>
      </c>
      <c r="X3" s="156">
        <f t="shared" si="0"/>
        <v>23</v>
      </c>
      <c r="Y3" s="156">
        <f t="shared" si="0"/>
        <v>24</v>
      </c>
      <c r="Z3" s="156">
        <f t="shared" si="0"/>
        <v>25</v>
      </c>
      <c r="AA3" s="156">
        <f t="shared" si="0"/>
        <v>26</v>
      </c>
      <c r="AB3" s="156">
        <f t="shared" si="0"/>
        <v>27</v>
      </c>
      <c r="AC3" s="156">
        <v>28</v>
      </c>
      <c r="AD3" s="118" t="s">
        <v>12</v>
      </c>
      <c r="AE3" s="105" t="s">
        <v>10</v>
      </c>
    </row>
    <row r="4" spans="1:36" s="5" customFormat="1" ht="20.100000000000001" customHeight="1" x14ac:dyDescent="0.2">
      <c r="A4" s="163"/>
      <c r="B4" s="156"/>
      <c r="C4" s="156"/>
      <c r="D4" s="156"/>
      <c r="E4" s="156"/>
      <c r="F4" s="156"/>
      <c r="G4" s="156"/>
      <c r="H4" s="156"/>
      <c r="I4" s="156"/>
      <c r="J4" s="156"/>
      <c r="K4" s="156"/>
      <c r="L4" s="156"/>
      <c r="M4" s="156"/>
      <c r="N4" s="156"/>
      <c r="O4" s="156"/>
      <c r="P4" s="156"/>
      <c r="Q4" s="156"/>
      <c r="R4" s="156"/>
      <c r="S4" s="156"/>
      <c r="T4" s="156"/>
      <c r="U4" s="156"/>
      <c r="V4" s="156"/>
      <c r="W4" s="156"/>
      <c r="X4" s="156"/>
      <c r="Y4" s="156"/>
      <c r="Z4" s="156"/>
      <c r="AA4" s="156"/>
      <c r="AB4" s="156"/>
      <c r="AC4" s="156"/>
      <c r="AD4" s="118" t="s">
        <v>9</v>
      </c>
      <c r="AE4" s="105" t="s">
        <v>9</v>
      </c>
    </row>
    <row r="5" spans="1:36" s="5" customFormat="1" x14ac:dyDescent="0.2">
      <c r="A5" s="81" t="s">
        <v>14</v>
      </c>
      <c r="B5" s="11">
        <v>87</v>
      </c>
      <c r="C5" s="11">
        <v>63</v>
      </c>
      <c r="D5" s="11">
        <v>58</v>
      </c>
      <c r="E5" s="11">
        <v>43</v>
      </c>
      <c r="F5" s="11">
        <v>53</v>
      </c>
      <c r="G5" s="11">
        <v>54</v>
      </c>
      <c r="H5" s="11">
        <v>38</v>
      </c>
      <c r="I5" s="11">
        <v>27</v>
      </c>
      <c r="J5" s="11">
        <v>25</v>
      </c>
      <c r="K5" s="11">
        <v>28</v>
      </c>
      <c r="L5" s="11">
        <v>33</v>
      </c>
      <c r="M5" s="11">
        <v>41</v>
      </c>
      <c r="N5" s="11">
        <v>29</v>
      </c>
      <c r="O5" s="11">
        <v>26</v>
      </c>
      <c r="P5" s="11">
        <v>31</v>
      </c>
      <c r="Q5" s="11">
        <v>32</v>
      </c>
      <c r="R5" s="11">
        <v>43</v>
      </c>
      <c r="S5" s="11">
        <v>64</v>
      </c>
      <c r="T5" s="11">
        <v>33</v>
      </c>
      <c r="U5" s="11">
        <v>39</v>
      </c>
      <c r="V5" s="11">
        <v>42</v>
      </c>
      <c r="W5" s="11">
        <v>33</v>
      </c>
      <c r="X5" s="11">
        <v>39</v>
      </c>
      <c r="Y5" s="11">
        <v>37</v>
      </c>
      <c r="Z5" s="11">
        <v>45</v>
      </c>
      <c r="AA5" s="11">
        <v>39</v>
      </c>
      <c r="AB5" s="11">
        <v>36</v>
      </c>
      <c r="AC5" s="11">
        <v>37</v>
      </c>
      <c r="AD5" s="102">
        <f>MIN(B5:AC5)</f>
        <v>25</v>
      </c>
      <c r="AE5" s="106">
        <f>AVERAGE(B5:AC5)</f>
        <v>41.25</v>
      </c>
    </row>
    <row r="6" spans="1:36" s="5" customFormat="1" x14ac:dyDescent="0.2">
      <c r="A6" s="81" t="s">
        <v>235</v>
      </c>
      <c r="B6" s="11">
        <v>34</v>
      </c>
      <c r="C6" s="11">
        <v>48</v>
      </c>
      <c r="D6" s="11">
        <v>61</v>
      </c>
      <c r="E6" s="11">
        <v>56</v>
      </c>
      <c r="F6" s="11">
        <v>83</v>
      </c>
      <c r="G6" s="11">
        <v>41</v>
      </c>
      <c r="H6" s="11">
        <v>30</v>
      </c>
      <c r="I6" s="11">
        <v>23</v>
      </c>
      <c r="J6" s="11">
        <v>29</v>
      </c>
      <c r="K6" s="11">
        <v>30</v>
      </c>
      <c r="L6" s="11">
        <v>23</v>
      </c>
      <c r="M6" s="11">
        <v>30</v>
      </c>
      <c r="N6" s="11">
        <v>42</v>
      </c>
      <c r="O6" s="11">
        <v>41</v>
      </c>
      <c r="P6" s="11">
        <v>31</v>
      </c>
      <c r="Q6" s="11">
        <v>27</v>
      </c>
      <c r="R6" s="11">
        <v>34</v>
      </c>
      <c r="S6" s="11">
        <v>27</v>
      </c>
      <c r="T6" s="11">
        <v>26</v>
      </c>
      <c r="U6" s="11">
        <v>36</v>
      </c>
      <c r="V6" s="11">
        <v>45</v>
      </c>
      <c r="W6" s="11">
        <v>43</v>
      </c>
      <c r="X6" s="11">
        <v>43</v>
      </c>
      <c r="Y6" s="11">
        <v>41</v>
      </c>
      <c r="Z6" s="11">
        <v>54</v>
      </c>
      <c r="AA6" s="11">
        <v>44</v>
      </c>
      <c r="AB6" s="11">
        <v>34</v>
      </c>
      <c r="AC6" s="11">
        <v>39</v>
      </c>
      <c r="AD6" s="102">
        <f>MIN(B6:AC6)</f>
        <v>23</v>
      </c>
      <c r="AE6" s="106">
        <f>AVERAGE(B6:AC6)</f>
        <v>39.107142857142854</v>
      </c>
    </row>
    <row r="7" spans="1:36" x14ac:dyDescent="0.2">
      <c r="A7" s="81" t="s">
        <v>130</v>
      </c>
      <c r="B7" s="11" t="s">
        <v>184</v>
      </c>
      <c r="C7" s="11" t="s">
        <v>184</v>
      </c>
      <c r="D7" s="11" t="s">
        <v>184</v>
      </c>
      <c r="E7" s="11" t="s">
        <v>184</v>
      </c>
      <c r="F7" s="11" t="s">
        <v>184</v>
      </c>
      <c r="G7" s="11" t="s">
        <v>184</v>
      </c>
      <c r="H7" s="11" t="s">
        <v>184</v>
      </c>
      <c r="I7" s="11" t="s">
        <v>184</v>
      </c>
      <c r="J7" s="11" t="s">
        <v>184</v>
      </c>
      <c r="K7" s="11" t="s">
        <v>184</v>
      </c>
      <c r="L7" s="11" t="s">
        <v>184</v>
      </c>
      <c r="M7" s="11" t="s">
        <v>184</v>
      </c>
      <c r="N7" s="11" t="s">
        <v>184</v>
      </c>
      <c r="O7" s="11" t="s">
        <v>184</v>
      </c>
      <c r="P7" s="11" t="s">
        <v>184</v>
      </c>
      <c r="Q7" s="11" t="s">
        <v>184</v>
      </c>
      <c r="R7" s="11" t="s">
        <v>184</v>
      </c>
      <c r="S7" s="11" t="s">
        <v>184</v>
      </c>
      <c r="T7" s="11" t="s">
        <v>184</v>
      </c>
      <c r="U7" s="11" t="s">
        <v>184</v>
      </c>
      <c r="V7" s="11" t="s">
        <v>184</v>
      </c>
      <c r="W7" s="11" t="s">
        <v>184</v>
      </c>
      <c r="X7" s="11" t="s">
        <v>184</v>
      </c>
      <c r="Y7" s="11" t="s">
        <v>184</v>
      </c>
      <c r="Z7" s="11" t="s">
        <v>184</v>
      </c>
      <c r="AA7" s="11" t="s">
        <v>184</v>
      </c>
      <c r="AB7" s="11" t="s">
        <v>184</v>
      </c>
      <c r="AC7" s="11" t="s">
        <v>184</v>
      </c>
      <c r="AD7" s="102" t="s">
        <v>184</v>
      </c>
      <c r="AE7" s="106" t="s">
        <v>184</v>
      </c>
    </row>
    <row r="8" spans="1:36" x14ac:dyDescent="0.2">
      <c r="A8" s="81" t="s">
        <v>0</v>
      </c>
      <c r="B8" s="11">
        <v>69</v>
      </c>
      <c r="C8" s="11">
        <v>65</v>
      </c>
      <c r="D8" s="11">
        <v>70</v>
      </c>
      <c r="E8" s="11">
        <v>70</v>
      </c>
      <c r="F8" s="11">
        <v>63</v>
      </c>
      <c r="G8" s="11">
        <v>72</v>
      </c>
      <c r="H8" s="11">
        <v>53</v>
      </c>
      <c r="I8" s="11">
        <v>46</v>
      </c>
      <c r="J8" s="11">
        <v>49</v>
      </c>
      <c r="K8" s="11">
        <v>57</v>
      </c>
      <c r="L8" s="11">
        <v>63</v>
      </c>
      <c r="M8" s="11">
        <v>60</v>
      </c>
      <c r="N8" s="11">
        <v>55</v>
      </c>
      <c r="O8" s="11">
        <v>59</v>
      </c>
      <c r="P8" s="11">
        <v>65</v>
      </c>
      <c r="Q8" s="11">
        <v>67</v>
      </c>
      <c r="R8" s="11">
        <v>63</v>
      </c>
      <c r="S8" s="11">
        <v>65</v>
      </c>
      <c r="T8" s="11">
        <v>57</v>
      </c>
      <c r="U8" s="11">
        <v>57</v>
      </c>
      <c r="V8" s="11">
        <v>63</v>
      </c>
      <c r="W8" s="11">
        <v>66</v>
      </c>
      <c r="X8" s="11">
        <v>65</v>
      </c>
      <c r="Y8" s="11">
        <v>67</v>
      </c>
      <c r="Z8" s="11">
        <v>63</v>
      </c>
      <c r="AA8" s="11">
        <v>65</v>
      </c>
      <c r="AB8" s="11">
        <v>62</v>
      </c>
      <c r="AC8" s="11">
        <v>63</v>
      </c>
      <c r="AD8" s="102">
        <f>MIN(B8:AC8)</f>
        <v>46</v>
      </c>
      <c r="AE8" s="106">
        <f>AVERAGE(B8:AC8)</f>
        <v>62.107142857142854</v>
      </c>
      <c r="AG8" s="12" t="s">
        <v>19</v>
      </c>
    </row>
    <row r="9" spans="1:36" x14ac:dyDescent="0.2">
      <c r="A9" s="81" t="s">
        <v>16</v>
      </c>
      <c r="B9" s="11">
        <v>82</v>
      </c>
      <c r="C9" s="11">
        <v>56</v>
      </c>
      <c r="D9" s="11">
        <v>50</v>
      </c>
      <c r="E9" s="11">
        <v>51</v>
      </c>
      <c r="F9" s="11">
        <v>46</v>
      </c>
      <c r="G9" s="11">
        <v>52</v>
      </c>
      <c r="H9" s="11">
        <v>73</v>
      </c>
      <c r="I9" s="11">
        <v>47</v>
      </c>
      <c r="J9" s="11">
        <v>38</v>
      </c>
      <c r="K9" s="11">
        <v>55</v>
      </c>
      <c r="L9" s="11">
        <v>45</v>
      </c>
      <c r="M9" s="11">
        <v>39</v>
      </c>
      <c r="N9" s="11">
        <v>32</v>
      </c>
      <c r="O9" s="11">
        <v>47</v>
      </c>
      <c r="P9" s="11">
        <v>49</v>
      </c>
      <c r="Q9" s="11">
        <v>44</v>
      </c>
      <c r="R9" s="11">
        <v>38</v>
      </c>
      <c r="S9" s="11">
        <v>49</v>
      </c>
      <c r="T9" s="11">
        <v>38</v>
      </c>
      <c r="U9" s="11">
        <v>54</v>
      </c>
      <c r="V9" s="11">
        <v>48</v>
      </c>
      <c r="W9" s="11">
        <v>41</v>
      </c>
      <c r="X9" s="11">
        <v>50</v>
      </c>
      <c r="Y9" s="11">
        <v>47</v>
      </c>
      <c r="Z9" s="11">
        <v>36</v>
      </c>
      <c r="AA9" s="11">
        <v>37</v>
      </c>
      <c r="AB9" s="11">
        <v>45</v>
      </c>
      <c r="AC9" s="11">
        <v>37</v>
      </c>
      <c r="AD9" s="102">
        <f>MIN(B9:AC9)</f>
        <v>32</v>
      </c>
      <c r="AE9" s="106">
        <f>AVERAGE(B9:AC9)</f>
        <v>47.357142857142854</v>
      </c>
      <c r="AG9" t="s">
        <v>19</v>
      </c>
      <c r="AI9" s="12" t="s">
        <v>19</v>
      </c>
    </row>
    <row r="10" spans="1:36" x14ac:dyDescent="0.2">
      <c r="A10" s="81" t="s">
        <v>15</v>
      </c>
      <c r="B10" s="11">
        <v>37</v>
      </c>
      <c r="C10" s="11">
        <v>46</v>
      </c>
      <c r="D10" s="11">
        <v>60</v>
      </c>
      <c r="E10" s="11">
        <v>36</v>
      </c>
      <c r="F10" s="11">
        <v>43</v>
      </c>
      <c r="G10" s="11">
        <v>66</v>
      </c>
      <c r="H10" s="11">
        <v>27</v>
      </c>
      <c r="I10" s="11">
        <v>15</v>
      </c>
      <c r="J10" s="11">
        <v>18</v>
      </c>
      <c r="K10" s="11">
        <v>23</v>
      </c>
      <c r="L10" s="11">
        <v>24</v>
      </c>
      <c r="M10" s="11">
        <v>22</v>
      </c>
      <c r="N10" s="11">
        <v>32</v>
      </c>
      <c r="O10" s="11">
        <v>24</v>
      </c>
      <c r="P10" s="11">
        <v>24</v>
      </c>
      <c r="Q10" s="11">
        <v>23</v>
      </c>
      <c r="R10" s="11">
        <v>24</v>
      </c>
      <c r="S10" s="11">
        <v>19</v>
      </c>
      <c r="T10" s="11">
        <v>28</v>
      </c>
      <c r="U10" s="11">
        <v>29</v>
      </c>
      <c r="V10" s="11">
        <v>34</v>
      </c>
      <c r="W10" s="11">
        <v>35</v>
      </c>
      <c r="X10" s="11">
        <v>29</v>
      </c>
      <c r="Y10" s="11">
        <v>33</v>
      </c>
      <c r="Z10" s="11">
        <v>30</v>
      </c>
      <c r="AA10" s="11">
        <v>30</v>
      </c>
      <c r="AB10" s="11">
        <v>28</v>
      </c>
      <c r="AC10" s="11">
        <v>25</v>
      </c>
      <c r="AD10" s="102">
        <f>MIN(B10:AC10)</f>
        <v>15</v>
      </c>
      <c r="AE10" s="106">
        <f>AVERAGE(B10:AC10)</f>
        <v>30.857142857142858</v>
      </c>
      <c r="AH10" t="s">
        <v>19</v>
      </c>
      <c r="AI10" t="s">
        <v>19</v>
      </c>
    </row>
    <row r="11" spans="1:36" x14ac:dyDescent="0.2">
      <c r="A11" s="81" t="s">
        <v>131</v>
      </c>
      <c r="B11" s="11">
        <v>34</v>
      </c>
      <c r="C11" s="11">
        <v>53</v>
      </c>
      <c r="D11" s="11">
        <v>72</v>
      </c>
      <c r="E11" s="11">
        <v>36</v>
      </c>
      <c r="F11" s="11">
        <v>43</v>
      </c>
      <c r="G11" s="11">
        <v>66</v>
      </c>
      <c r="H11" s="11">
        <v>24</v>
      </c>
      <c r="I11" s="11">
        <v>21</v>
      </c>
      <c r="J11" s="11">
        <v>26</v>
      </c>
      <c r="K11" s="11">
        <v>29</v>
      </c>
      <c r="L11" s="11">
        <v>23</v>
      </c>
      <c r="M11" s="11">
        <v>27</v>
      </c>
      <c r="N11" s="11">
        <v>32</v>
      </c>
      <c r="O11" s="11">
        <v>34</v>
      </c>
      <c r="P11" s="11">
        <v>31</v>
      </c>
      <c r="Q11" s="11">
        <v>31</v>
      </c>
      <c r="R11" s="11">
        <v>40</v>
      </c>
      <c r="S11" s="11">
        <v>23</v>
      </c>
      <c r="T11" s="11">
        <v>27</v>
      </c>
      <c r="U11" s="11">
        <v>22</v>
      </c>
      <c r="V11" s="11">
        <v>40</v>
      </c>
      <c r="W11" s="11">
        <v>46</v>
      </c>
      <c r="X11" s="11">
        <v>29</v>
      </c>
      <c r="Y11" s="11">
        <v>34</v>
      </c>
      <c r="Z11" s="11">
        <v>35</v>
      </c>
      <c r="AA11" s="11">
        <v>40</v>
      </c>
      <c r="AB11" s="11">
        <v>29</v>
      </c>
      <c r="AC11" s="11">
        <v>35</v>
      </c>
      <c r="AD11" s="102">
        <f>MIN(B11:AC11)</f>
        <v>21</v>
      </c>
      <c r="AE11" s="106">
        <f>AVERAGE(B11:AC11)</f>
        <v>35.071428571428569</v>
      </c>
      <c r="AF11" s="12" t="s">
        <v>19</v>
      </c>
      <c r="AG11" t="s">
        <v>19</v>
      </c>
      <c r="AI11" t="s">
        <v>19</v>
      </c>
    </row>
    <row r="12" spans="1:36" x14ac:dyDescent="0.2">
      <c r="A12" s="81" t="s">
        <v>132</v>
      </c>
      <c r="B12" s="11">
        <v>65</v>
      </c>
      <c r="C12" s="11">
        <v>74</v>
      </c>
      <c r="D12" s="11">
        <v>72</v>
      </c>
      <c r="E12" s="11">
        <v>63</v>
      </c>
      <c r="F12" s="11">
        <v>63</v>
      </c>
      <c r="G12" s="11">
        <v>78</v>
      </c>
      <c r="H12" s="11">
        <v>43</v>
      </c>
      <c r="I12" s="11">
        <v>30</v>
      </c>
      <c r="J12" s="11">
        <v>29</v>
      </c>
      <c r="K12" s="11">
        <v>38</v>
      </c>
      <c r="L12" s="11">
        <v>36</v>
      </c>
      <c r="M12" s="11">
        <v>40</v>
      </c>
      <c r="N12" s="11">
        <v>37</v>
      </c>
      <c r="O12" s="11">
        <v>33</v>
      </c>
      <c r="P12" s="11">
        <v>35</v>
      </c>
      <c r="Q12" s="11">
        <v>41</v>
      </c>
      <c r="R12" s="11">
        <v>64</v>
      </c>
      <c r="S12" s="11">
        <v>55</v>
      </c>
      <c r="T12" s="11">
        <v>49</v>
      </c>
      <c r="U12" s="11">
        <v>41</v>
      </c>
      <c r="V12" s="11">
        <v>50</v>
      </c>
      <c r="W12" s="11">
        <v>48</v>
      </c>
      <c r="X12" s="11">
        <v>59</v>
      </c>
      <c r="Y12" s="11">
        <v>51</v>
      </c>
      <c r="Z12" s="11">
        <v>47</v>
      </c>
      <c r="AA12" s="11">
        <v>58</v>
      </c>
      <c r="AB12" s="11">
        <v>53</v>
      </c>
      <c r="AC12" s="11">
        <v>53</v>
      </c>
      <c r="AD12" s="102">
        <f>MIN(B12:AC12)</f>
        <v>29</v>
      </c>
      <c r="AE12" s="106">
        <f>AVERAGE(B12:AC12)</f>
        <v>50.178571428571431</v>
      </c>
    </row>
    <row r="13" spans="1:36" x14ac:dyDescent="0.2">
      <c r="A13" s="81" t="s">
        <v>1</v>
      </c>
      <c r="B13" s="11" t="s">
        <v>184</v>
      </c>
      <c r="C13" s="11" t="s">
        <v>184</v>
      </c>
      <c r="D13" s="11" t="s">
        <v>184</v>
      </c>
      <c r="E13" s="11" t="s">
        <v>184</v>
      </c>
      <c r="F13" s="11" t="s">
        <v>184</v>
      </c>
      <c r="G13" s="11" t="s">
        <v>184</v>
      </c>
      <c r="H13" s="11" t="s">
        <v>184</v>
      </c>
      <c r="I13" s="11" t="s">
        <v>184</v>
      </c>
      <c r="J13" s="11" t="s">
        <v>184</v>
      </c>
      <c r="K13" s="11" t="s">
        <v>184</v>
      </c>
      <c r="L13" s="11" t="s">
        <v>184</v>
      </c>
      <c r="M13" s="11" t="s">
        <v>184</v>
      </c>
      <c r="N13" s="11" t="s">
        <v>184</v>
      </c>
      <c r="O13" s="11" t="s">
        <v>184</v>
      </c>
      <c r="P13" s="11" t="s">
        <v>184</v>
      </c>
      <c r="Q13" s="11" t="s">
        <v>184</v>
      </c>
      <c r="R13" s="11" t="s">
        <v>184</v>
      </c>
      <c r="S13" s="11" t="s">
        <v>184</v>
      </c>
      <c r="T13" s="11" t="s">
        <v>184</v>
      </c>
      <c r="U13" s="11" t="s">
        <v>184</v>
      </c>
      <c r="V13" s="11" t="s">
        <v>184</v>
      </c>
      <c r="W13" s="11" t="s">
        <v>184</v>
      </c>
      <c r="X13" s="11" t="s">
        <v>184</v>
      </c>
      <c r="Y13" s="11" t="s">
        <v>184</v>
      </c>
      <c r="Z13" s="11" t="s">
        <v>184</v>
      </c>
      <c r="AA13" s="11" t="s">
        <v>184</v>
      </c>
      <c r="AB13" s="11" t="s">
        <v>184</v>
      </c>
      <c r="AC13" s="11" t="s">
        <v>184</v>
      </c>
      <c r="AD13" s="102" t="s">
        <v>184</v>
      </c>
      <c r="AE13" s="106" t="s">
        <v>184</v>
      </c>
    </row>
    <row r="14" spans="1:36" x14ac:dyDescent="0.2">
      <c r="A14" s="81" t="s">
        <v>2</v>
      </c>
      <c r="B14" s="11">
        <v>39</v>
      </c>
      <c r="C14" s="11">
        <v>52</v>
      </c>
      <c r="D14" s="11">
        <v>65</v>
      </c>
      <c r="E14" s="11">
        <v>45</v>
      </c>
      <c r="F14" s="11">
        <v>64</v>
      </c>
      <c r="G14" s="11">
        <v>50</v>
      </c>
      <c r="H14" s="11">
        <v>24</v>
      </c>
      <c r="I14" s="11">
        <v>21</v>
      </c>
      <c r="J14" s="11">
        <v>27</v>
      </c>
      <c r="K14" s="11">
        <v>31</v>
      </c>
      <c r="L14" s="11">
        <v>24</v>
      </c>
      <c r="M14" s="11">
        <v>30</v>
      </c>
      <c r="N14" s="11">
        <v>38</v>
      </c>
      <c r="O14" s="11">
        <v>39</v>
      </c>
      <c r="P14" s="11">
        <v>30</v>
      </c>
      <c r="Q14" s="11">
        <v>26</v>
      </c>
      <c r="R14" s="11">
        <v>26</v>
      </c>
      <c r="S14" s="11">
        <v>26</v>
      </c>
      <c r="T14" s="11">
        <v>21</v>
      </c>
      <c r="U14" s="11">
        <v>31</v>
      </c>
      <c r="V14" s="11">
        <v>48</v>
      </c>
      <c r="W14" s="11">
        <v>52</v>
      </c>
      <c r="X14" s="11">
        <v>34</v>
      </c>
      <c r="Y14" s="11">
        <v>40</v>
      </c>
      <c r="Z14" s="11">
        <v>35</v>
      </c>
      <c r="AA14" s="11">
        <v>39</v>
      </c>
      <c r="AB14" s="11">
        <v>29</v>
      </c>
      <c r="AC14" s="11">
        <v>33</v>
      </c>
      <c r="AD14" s="102">
        <f>MIN(B14:AC14)</f>
        <v>21</v>
      </c>
      <c r="AE14" s="106">
        <f>AVERAGE(B14:AC14)</f>
        <v>36.392857142857146</v>
      </c>
      <c r="AF14" s="12" t="s">
        <v>19</v>
      </c>
      <c r="AH14" t="s">
        <v>19</v>
      </c>
      <c r="AI14" t="s">
        <v>19</v>
      </c>
      <c r="AJ14" t="s">
        <v>19</v>
      </c>
    </row>
    <row r="15" spans="1:36" x14ac:dyDescent="0.2">
      <c r="A15" s="81" t="s">
        <v>133</v>
      </c>
      <c r="B15" s="11">
        <v>64</v>
      </c>
      <c r="C15" s="11">
        <v>53</v>
      </c>
      <c r="D15" s="11">
        <v>56</v>
      </c>
      <c r="E15" s="11">
        <v>49</v>
      </c>
      <c r="F15" s="11">
        <v>56</v>
      </c>
      <c r="G15" s="11">
        <v>60</v>
      </c>
      <c r="H15" s="11">
        <v>39</v>
      </c>
      <c r="I15" s="11">
        <v>25</v>
      </c>
      <c r="J15" s="11">
        <v>27</v>
      </c>
      <c r="K15" s="11">
        <v>36</v>
      </c>
      <c r="L15" s="11">
        <v>32</v>
      </c>
      <c r="M15" s="11">
        <v>42</v>
      </c>
      <c r="N15" s="11">
        <v>34</v>
      </c>
      <c r="O15" s="11">
        <v>28</v>
      </c>
      <c r="P15" s="11">
        <v>34</v>
      </c>
      <c r="Q15" s="11">
        <v>35</v>
      </c>
      <c r="R15" s="11">
        <v>42</v>
      </c>
      <c r="S15" s="11">
        <v>56</v>
      </c>
      <c r="T15" s="11">
        <v>36</v>
      </c>
      <c r="U15" s="11">
        <v>36</v>
      </c>
      <c r="V15" s="11">
        <v>41</v>
      </c>
      <c r="W15" s="11">
        <v>42</v>
      </c>
      <c r="X15" s="11">
        <v>34</v>
      </c>
      <c r="Y15" s="11">
        <v>46</v>
      </c>
      <c r="Z15" s="11">
        <v>40</v>
      </c>
      <c r="AA15" s="11">
        <v>44</v>
      </c>
      <c r="AB15" s="11">
        <v>41</v>
      </c>
      <c r="AC15" s="11">
        <v>37</v>
      </c>
      <c r="AD15" s="102">
        <f>MIN(B15:AC15)</f>
        <v>25</v>
      </c>
      <c r="AE15" s="106">
        <f>AVERAGE(B15:AC15)</f>
        <v>41.607142857142854</v>
      </c>
      <c r="AG15" t="s">
        <v>19</v>
      </c>
      <c r="AI15" t="s">
        <v>19</v>
      </c>
    </row>
    <row r="16" spans="1:36" x14ac:dyDescent="0.2">
      <c r="A16" s="81" t="s">
        <v>3</v>
      </c>
      <c r="B16" s="11">
        <v>46</v>
      </c>
      <c r="C16" s="11">
        <v>69</v>
      </c>
      <c r="D16" s="11">
        <v>53</v>
      </c>
      <c r="E16" s="11">
        <v>53</v>
      </c>
      <c r="F16" s="11">
        <v>62</v>
      </c>
      <c r="G16" s="11">
        <v>70</v>
      </c>
      <c r="H16" s="11">
        <v>26</v>
      </c>
      <c r="I16" s="11">
        <v>18</v>
      </c>
      <c r="J16" s="11">
        <v>23</v>
      </c>
      <c r="K16" s="11">
        <v>31</v>
      </c>
      <c r="L16" s="11">
        <v>29</v>
      </c>
      <c r="M16" s="11">
        <v>32</v>
      </c>
      <c r="N16" s="11">
        <v>29</v>
      </c>
      <c r="O16" s="11">
        <v>29</v>
      </c>
      <c r="P16" s="11">
        <v>29</v>
      </c>
      <c r="Q16" s="11">
        <v>31</v>
      </c>
      <c r="R16" s="11">
        <v>25</v>
      </c>
      <c r="S16" s="11">
        <v>36</v>
      </c>
      <c r="T16" s="11">
        <v>36</v>
      </c>
      <c r="U16" s="11">
        <v>27</v>
      </c>
      <c r="V16" s="11">
        <v>40</v>
      </c>
      <c r="W16" s="11">
        <v>38</v>
      </c>
      <c r="X16" s="11">
        <v>38</v>
      </c>
      <c r="Y16" s="11">
        <v>39</v>
      </c>
      <c r="Z16" s="11">
        <v>38</v>
      </c>
      <c r="AA16" s="11">
        <v>37</v>
      </c>
      <c r="AB16" s="11">
        <v>42</v>
      </c>
      <c r="AC16" s="11">
        <v>42</v>
      </c>
      <c r="AD16" s="102">
        <f>MIN(B16:AC16)</f>
        <v>18</v>
      </c>
      <c r="AE16" s="106">
        <f>AVERAGE(B16:AC16)</f>
        <v>38.142857142857146</v>
      </c>
    </row>
    <row r="17" spans="1:36" x14ac:dyDescent="0.2">
      <c r="A17" s="81" t="s">
        <v>121</v>
      </c>
      <c r="B17" s="11">
        <v>58</v>
      </c>
      <c r="C17" s="11">
        <v>65</v>
      </c>
      <c r="D17" s="11">
        <v>52</v>
      </c>
      <c r="E17" s="11">
        <v>51</v>
      </c>
      <c r="F17" s="11">
        <v>53</v>
      </c>
      <c r="G17" s="11">
        <v>58</v>
      </c>
      <c r="H17" s="11">
        <v>40</v>
      </c>
      <c r="I17" s="11">
        <v>20</v>
      </c>
      <c r="J17" s="11">
        <v>40</v>
      </c>
      <c r="K17" s="11">
        <v>30</v>
      </c>
      <c r="L17" s="11">
        <v>41</v>
      </c>
      <c r="M17" s="11">
        <v>35</v>
      </c>
      <c r="N17" s="11">
        <v>35</v>
      </c>
      <c r="O17" s="11">
        <v>32</v>
      </c>
      <c r="P17" s="11">
        <v>33</v>
      </c>
      <c r="Q17" s="11">
        <v>38</v>
      </c>
      <c r="R17" s="11">
        <v>37</v>
      </c>
      <c r="S17" s="11">
        <v>51</v>
      </c>
      <c r="T17" s="11">
        <v>41</v>
      </c>
      <c r="U17" s="11">
        <v>42</v>
      </c>
      <c r="V17" s="11">
        <v>45</v>
      </c>
      <c r="W17" s="11">
        <v>39</v>
      </c>
      <c r="X17" s="11">
        <v>41</v>
      </c>
      <c r="Y17" s="11">
        <v>37</v>
      </c>
      <c r="Z17" s="11">
        <v>49</v>
      </c>
      <c r="AA17" s="11">
        <v>47</v>
      </c>
      <c r="AB17" s="11">
        <v>41</v>
      </c>
      <c r="AC17" s="11">
        <v>44</v>
      </c>
      <c r="AD17" s="102">
        <f>MIN(B17:AC17)</f>
        <v>20</v>
      </c>
      <c r="AE17" s="106">
        <f>AVERAGE(B17:AC17)</f>
        <v>42.678571428571431</v>
      </c>
      <c r="AG17" t="s">
        <v>19</v>
      </c>
      <c r="AI17" t="s">
        <v>19</v>
      </c>
      <c r="AJ17" t="s">
        <v>19</v>
      </c>
    </row>
    <row r="18" spans="1:36" x14ac:dyDescent="0.2">
      <c r="A18" s="81" t="s">
        <v>4</v>
      </c>
      <c r="B18" s="11">
        <v>60</v>
      </c>
      <c r="C18" s="11">
        <v>67</v>
      </c>
      <c r="D18" s="11">
        <v>57</v>
      </c>
      <c r="E18" s="11">
        <v>38</v>
      </c>
      <c r="F18" s="11">
        <v>45</v>
      </c>
      <c r="G18" s="11">
        <v>48</v>
      </c>
      <c r="H18" s="11">
        <v>38</v>
      </c>
      <c r="I18" s="11">
        <v>32</v>
      </c>
      <c r="J18" s="11">
        <v>33</v>
      </c>
      <c r="K18" s="11">
        <v>32</v>
      </c>
      <c r="L18" s="11">
        <v>39</v>
      </c>
      <c r="M18" s="11">
        <v>35</v>
      </c>
      <c r="N18" s="11">
        <v>25</v>
      </c>
      <c r="O18" s="11">
        <v>23</v>
      </c>
      <c r="P18" s="11">
        <v>31</v>
      </c>
      <c r="Q18" s="11">
        <v>31</v>
      </c>
      <c r="R18" s="11">
        <v>43</v>
      </c>
      <c r="S18" s="11">
        <v>57</v>
      </c>
      <c r="T18" s="11">
        <v>33</v>
      </c>
      <c r="U18" s="11">
        <v>37</v>
      </c>
      <c r="V18" s="11">
        <v>34</v>
      </c>
      <c r="W18" s="11">
        <v>33</v>
      </c>
      <c r="X18" s="11">
        <v>40</v>
      </c>
      <c r="Y18" s="11">
        <v>36</v>
      </c>
      <c r="Z18" s="11">
        <v>26</v>
      </c>
      <c r="AA18" s="11">
        <v>37</v>
      </c>
      <c r="AB18" s="11">
        <v>33</v>
      </c>
      <c r="AC18" s="11">
        <v>24</v>
      </c>
      <c r="AD18" s="102">
        <f>MIN(B18:AC18)</f>
        <v>23</v>
      </c>
      <c r="AE18" s="106">
        <f>AVERAGE(B18:AC18)</f>
        <v>38.107142857142854</v>
      </c>
      <c r="AG18" t="s">
        <v>19</v>
      </c>
    </row>
    <row r="19" spans="1:36" s="5" customFormat="1" ht="17.100000000000001" customHeight="1" thickBot="1" x14ac:dyDescent="0.25">
      <c r="A19" s="151" t="s">
        <v>186</v>
      </c>
      <c r="B19" s="142">
        <f t="shared" ref="B19:AD19" si="1">MIN(B5:B18)</f>
        <v>34</v>
      </c>
      <c r="C19" s="142">
        <f t="shared" si="1"/>
        <v>46</v>
      </c>
      <c r="D19" s="142">
        <f t="shared" si="1"/>
        <v>50</v>
      </c>
      <c r="E19" s="142">
        <f t="shared" si="1"/>
        <v>36</v>
      </c>
      <c r="F19" s="142">
        <f t="shared" si="1"/>
        <v>43</v>
      </c>
      <c r="G19" s="142">
        <f t="shared" si="1"/>
        <v>41</v>
      </c>
      <c r="H19" s="142">
        <f t="shared" si="1"/>
        <v>24</v>
      </c>
      <c r="I19" s="142">
        <f t="shared" si="1"/>
        <v>15</v>
      </c>
      <c r="J19" s="142">
        <f t="shared" si="1"/>
        <v>18</v>
      </c>
      <c r="K19" s="142">
        <f t="shared" si="1"/>
        <v>23</v>
      </c>
      <c r="L19" s="142">
        <f t="shared" si="1"/>
        <v>23</v>
      </c>
      <c r="M19" s="142">
        <f t="shared" si="1"/>
        <v>22</v>
      </c>
      <c r="N19" s="142">
        <f t="shared" si="1"/>
        <v>25</v>
      </c>
      <c r="O19" s="142">
        <f t="shared" si="1"/>
        <v>23</v>
      </c>
      <c r="P19" s="142">
        <f t="shared" si="1"/>
        <v>24</v>
      </c>
      <c r="Q19" s="142">
        <f t="shared" si="1"/>
        <v>23</v>
      </c>
      <c r="R19" s="142">
        <f t="shared" si="1"/>
        <v>24</v>
      </c>
      <c r="S19" s="142">
        <f t="shared" si="1"/>
        <v>19</v>
      </c>
      <c r="T19" s="142">
        <f t="shared" si="1"/>
        <v>21</v>
      </c>
      <c r="U19" s="142">
        <f t="shared" si="1"/>
        <v>22</v>
      </c>
      <c r="V19" s="142">
        <f t="shared" si="1"/>
        <v>34</v>
      </c>
      <c r="W19" s="142">
        <f t="shared" si="1"/>
        <v>33</v>
      </c>
      <c r="X19" s="142">
        <f t="shared" si="1"/>
        <v>29</v>
      </c>
      <c r="Y19" s="142">
        <f t="shared" si="1"/>
        <v>33</v>
      </c>
      <c r="Z19" s="142">
        <f t="shared" si="1"/>
        <v>26</v>
      </c>
      <c r="AA19" s="142">
        <f t="shared" si="1"/>
        <v>30</v>
      </c>
      <c r="AB19" s="142">
        <f t="shared" si="1"/>
        <v>28</v>
      </c>
      <c r="AC19" s="142">
        <f t="shared" si="1"/>
        <v>24</v>
      </c>
      <c r="AD19" s="143">
        <f t="shared" si="1"/>
        <v>15</v>
      </c>
      <c r="AE19" s="144">
        <f>AVERAGE(AE5:AE18)</f>
        <v>41.904761904761905</v>
      </c>
      <c r="AI19" s="5" t="s">
        <v>19</v>
      </c>
    </row>
    <row r="20" spans="1:36" x14ac:dyDescent="0.2">
      <c r="A20" s="145"/>
      <c r="B20" s="146"/>
      <c r="C20" s="146"/>
      <c r="D20" s="146" t="s">
        <v>71</v>
      </c>
      <c r="E20" s="146"/>
      <c r="F20" s="146"/>
      <c r="G20" s="146"/>
      <c r="H20" s="147"/>
      <c r="I20" s="147"/>
      <c r="J20" s="147"/>
      <c r="K20" s="147"/>
      <c r="L20" s="147"/>
      <c r="M20" s="147"/>
      <c r="N20" s="147"/>
      <c r="O20" s="147"/>
      <c r="P20" s="147"/>
      <c r="Q20" s="147"/>
      <c r="R20" s="147"/>
      <c r="S20" s="147"/>
      <c r="T20" s="147"/>
      <c r="U20" s="147"/>
      <c r="V20" s="147"/>
      <c r="W20" s="147"/>
      <c r="X20" s="147"/>
      <c r="Y20" s="147"/>
      <c r="Z20" s="147"/>
      <c r="AA20" s="147"/>
      <c r="AB20" s="147"/>
      <c r="AC20" s="147"/>
      <c r="AD20" s="148"/>
      <c r="AE20" s="49"/>
    </row>
    <row r="21" spans="1:36" x14ac:dyDescent="0.2">
      <c r="A21" s="43"/>
      <c r="B21" s="45" t="s">
        <v>72</v>
      </c>
      <c r="C21" s="45"/>
      <c r="D21" s="45"/>
      <c r="E21" s="45"/>
      <c r="F21" s="45"/>
      <c r="G21" s="45"/>
      <c r="H21" s="45"/>
      <c r="I21" s="45"/>
      <c r="J21" s="87"/>
      <c r="K21" s="87"/>
      <c r="L21" s="87"/>
      <c r="M21" s="87" t="s">
        <v>17</v>
      </c>
      <c r="N21" s="87"/>
      <c r="O21" s="87"/>
      <c r="P21" s="87"/>
      <c r="Q21" s="87"/>
      <c r="R21" s="87"/>
      <c r="S21" s="87"/>
      <c r="T21" s="169" t="s">
        <v>190</v>
      </c>
      <c r="U21" s="169"/>
      <c r="V21" s="169"/>
      <c r="W21" s="169"/>
      <c r="X21" s="169"/>
      <c r="Y21" s="87"/>
      <c r="Z21" s="87"/>
      <c r="AA21" s="87"/>
      <c r="AB21" s="87"/>
      <c r="AC21" s="87"/>
      <c r="AD21" s="48"/>
      <c r="AE21" s="47"/>
      <c r="AG21" s="12" t="s">
        <v>19</v>
      </c>
      <c r="AI21" t="s">
        <v>19</v>
      </c>
    </row>
    <row r="22" spans="1:36" x14ac:dyDescent="0.2">
      <c r="A22" s="46"/>
      <c r="B22" s="87"/>
      <c r="C22" s="87"/>
      <c r="D22" s="87"/>
      <c r="E22" s="87"/>
      <c r="F22" s="87"/>
      <c r="G22" s="87"/>
      <c r="H22" s="87"/>
      <c r="I22" s="87"/>
      <c r="J22" s="88"/>
      <c r="K22" s="88"/>
      <c r="L22" s="88"/>
      <c r="M22" s="88" t="s">
        <v>18</v>
      </c>
      <c r="N22" s="88"/>
      <c r="O22" s="88"/>
      <c r="P22" s="88"/>
      <c r="Q22" s="87"/>
      <c r="R22" s="87"/>
      <c r="S22" s="87"/>
      <c r="T22" s="170" t="s">
        <v>68</v>
      </c>
      <c r="U22" s="170"/>
      <c r="V22" s="170"/>
      <c r="W22" s="170"/>
      <c r="X22" s="170"/>
      <c r="Y22" s="87"/>
      <c r="Z22" s="87"/>
      <c r="AA22" s="87"/>
      <c r="AB22" s="87"/>
      <c r="AC22" s="87"/>
      <c r="AD22" s="48"/>
      <c r="AE22" s="47"/>
      <c r="AH22" t="s">
        <v>19</v>
      </c>
    </row>
    <row r="23" spans="1:36" x14ac:dyDescent="0.2">
      <c r="A23" s="43"/>
      <c r="B23" s="44"/>
      <c r="C23" s="44"/>
      <c r="D23" s="44"/>
      <c r="E23" s="44"/>
      <c r="F23" s="44"/>
      <c r="G23" s="44"/>
      <c r="H23" s="44"/>
      <c r="I23" s="44"/>
      <c r="J23" s="44"/>
      <c r="K23" s="87"/>
      <c r="L23" s="87"/>
      <c r="M23" s="87"/>
      <c r="N23" s="87"/>
      <c r="O23" s="87"/>
      <c r="P23" s="87"/>
      <c r="Q23" s="87"/>
      <c r="R23" s="87"/>
      <c r="S23" s="87"/>
      <c r="T23" s="87"/>
      <c r="U23" s="87"/>
      <c r="V23" s="87"/>
      <c r="W23" s="87"/>
      <c r="X23" s="87"/>
      <c r="Y23" s="87"/>
      <c r="Z23" s="87"/>
      <c r="AA23" s="87"/>
      <c r="AB23" s="87"/>
      <c r="AC23" s="87"/>
      <c r="AD23" s="48"/>
      <c r="AE23" s="72"/>
    </row>
    <row r="24" spans="1:36" x14ac:dyDescent="0.2">
      <c r="A24" s="46"/>
      <c r="B24" s="87"/>
      <c r="C24" s="87"/>
      <c r="D24" s="87"/>
      <c r="E24" s="87"/>
      <c r="F24" s="87"/>
      <c r="G24" s="87"/>
      <c r="H24" s="87"/>
      <c r="I24" s="87"/>
      <c r="J24" s="87"/>
      <c r="K24" s="87"/>
      <c r="L24" s="87"/>
      <c r="M24" s="87"/>
      <c r="N24" s="87"/>
      <c r="O24" s="87"/>
      <c r="P24" s="87"/>
      <c r="Q24" s="87"/>
      <c r="R24" s="87"/>
      <c r="S24" s="87"/>
      <c r="T24" s="87"/>
      <c r="U24" s="87"/>
      <c r="V24" s="87"/>
      <c r="W24" s="87"/>
      <c r="X24" s="87"/>
      <c r="Y24" s="87"/>
      <c r="Z24" s="87"/>
      <c r="AA24" s="87"/>
      <c r="AB24" s="87"/>
      <c r="AC24" s="87"/>
      <c r="AD24" s="48"/>
      <c r="AE24" s="50"/>
      <c r="AI24" t="s">
        <v>19</v>
      </c>
    </row>
    <row r="25" spans="1:36" x14ac:dyDescent="0.2">
      <c r="A25" s="46"/>
      <c r="B25" s="87"/>
      <c r="C25" s="87"/>
      <c r="D25" s="87"/>
      <c r="E25" s="87"/>
      <c r="F25" s="87"/>
      <c r="G25" s="87"/>
      <c r="H25" s="87"/>
      <c r="I25" s="87"/>
      <c r="J25" s="87"/>
      <c r="K25" s="87"/>
      <c r="L25" s="87"/>
      <c r="M25" s="87"/>
      <c r="N25" s="87"/>
      <c r="O25" s="87"/>
      <c r="P25" s="87"/>
      <c r="Q25" s="87"/>
      <c r="R25" s="87"/>
      <c r="S25" s="87"/>
      <c r="T25" s="87"/>
      <c r="U25" s="87"/>
      <c r="V25" s="87"/>
      <c r="W25" s="87"/>
      <c r="X25" s="87"/>
      <c r="Y25" s="87"/>
      <c r="Z25" s="87"/>
      <c r="AA25" s="87"/>
      <c r="AB25" s="87"/>
      <c r="AC25" s="87"/>
      <c r="AD25" s="48"/>
      <c r="AE25" s="50"/>
    </row>
    <row r="26" spans="1:36" x14ac:dyDescent="0.2">
      <c r="A26" s="89"/>
      <c r="B26" s="90"/>
      <c r="C26" s="90"/>
      <c r="D26" s="90"/>
      <c r="E26" s="90"/>
      <c r="F26" s="90"/>
      <c r="G26" s="90" t="s">
        <v>19</v>
      </c>
      <c r="H26" s="90"/>
      <c r="I26" s="90"/>
      <c r="J26" s="90"/>
      <c r="K26" s="90"/>
      <c r="L26" s="90" t="s">
        <v>19</v>
      </c>
      <c r="M26" s="90"/>
      <c r="N26" s="90"/>
      <c r="O26" s="90"/>
      <c r="P26" s="90"/>
      <c r="Q26" s="90"/>
      <c r="R26" s="90"/>
      <c r="S26" s="90"/>
      <c r="T26" s="90"/>
      <c r="U26" s="90"/>
      <c r="V26" s="90"/>
      <c r="W26" s="90"/>
      <c r="X26" s="90"/>
      <c r="Y26" s="90"/>
      <c r="Z26" s="90"/>
      <c r="AA26" s="90"/>
      <c r="AB26" s="90"/>
      <c r="AC26" s="90"/>
      <c r="AD26" s="128"/>
      <c r="AE26" s="50"/>
    </row>
    <row r="27" spans="1:36" x14ac:dyDescent="0.2">
      <c r="A27" s="46"/>
      <c r="B27" s="87"/>
      <c r="C27" s="87"/>
      <c r="D27" s="87"/>
      <c r="E27" s="87"/>
      <c r="F27" s="87"/>
      <c r="G27" s="87"/>
      <c r="H27" s="87"/>
      <c r="I27" s="87"/>
      <c r="J27" s="87"/>
      <c r="K27" s="87"/>
      <c r="L27" s="87"/>
      <c r="M27" s="87"/>
      <c r="N27" s="87"/>
      <c r="O27" s="87"/>
      <c r="P27" s="87"/>
      <c r="Q27" s="87"/>
      <c r="R27" s="87"/>
      <c r="S27" s="87"/>
      <c r="T27" s="87"/>
      <c r="U27" s="87"/>
      <c r="V27" s="87"/>
      <c r="W27" s="87"/>
      <c r="X27" s="87"/>
      <c r="Y27" s="87"/>
      <c r="Z27" s="87"/>
      <c r="AA27" s="87"/>
      <c r="AB27" s="87"/>
      <c r="AC27" s="87"/>
      <c r="AD27" s="48"/>
      <c r="AE27" s="137"/>
    </row>
    <row r="28" spans="1:36" x14ac:dyDescent="0.2">
      <c r="A28" s="46"/>
      <c r="B28" s="87"/>
      <c r="C28" s="87"/>
      <c r="D28" s="87"/>
      <c r="E28" s="87"/>
      <c r="F28" s="87"/>
      <c r="G28" s="87"/>
      <c r="H28" s="87"/>
      <c r="I28" s="87"/>
      <c r="J28" s="87"/>
      <c r="K28" s="87"/>
      <c r="L28" s="87"/>
      <c r="M28" s="87"/>
      <c r="N28" s="87"/>
      <c r="O28" s="87"/>
      <c r="P28" s="87"/>
      <c r="Q28" s="87"/>
      <c r="R28" s="87"/>
      <c r="S28" s="87"/>
      <c r="T28" s="87"/>
      <c r="U28" s="87"/>
      <c r="V28" s="87"/>
      <c r="W28" s="87"/>
      <c r="X28" s="87"/>
      <c r="Y28" s="87"/>
      <c r="Z28" s="87"/>
      <c r="AA28" s="87"/>
      <c r="AB28" s="87"/>
      <c r="AC28" s="87"/>
      <c r="AD28" s="138"/>
      <c r="AE28" s="137"/>
    </row>
    <row r="29" spans="1:36" ht="13.5" thickBot="1" x14ac:dyDescent="0.25">
      <c r="A29" s="94"/>
      <c r="B29" s="95"/>
      <c r="C29" s="95"/>
      <c r="D29" s="95"/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5"/>
      <c r="P29" s="95"/>
      <c r="Q29" s="95"/>
      <c r="R29" s="95"/>
      <c r="S29" s="95"/>
      <c r="T29" s="95"/>
      <c r="U29" s="95"/>
      <c r="V29" s="95"/>
      <c r="W29" s="95"/>
      <c r="X29" s="95"/>
      <c r="Y29" s="95"/>
      <c r="Z29" s="95"/>
      <c r="AA29" s="95"/>
      <c r="AB29" s="95"/>
      <c r="AC29" s="95"/>
      <c r="AD29" s="139"/>
      <c r="AE29" s="140"/>
    </row>
    <row r="32" spans="1:36" x14ac:dyDescent="0.2">
      <c r="P32" s="2" t="s">
        <v>19</v>
      </c>
      <c r="AF32" t="s">
        <v>19</v>
      </c>
    </row>
    <row r="33" spans="7:37" x14ac:dyDescent="0.2">
      <c r="T33" s="2" t="s">
        <v>19</v>
      </c>
      <c r="Z33" s="2" t="s">
        <v>19</v>
      </c>
    </row>
    <row r="34" spans="7:37" x14ac:dyDescent="0.2">
      <c r="AI34" s="12" t="s">
        <v>19</v>
      </c>
    </row>
    <row r="35" spans="7:37" x14ac:dyDescent="0.2">
      <c r="N35" s="2" t="s">
        <v>19</v>
      </c>
      <c r="AI35" s="12" t="s">
        <v>19</v>
      </c>
    </row>
    <row r="36" spans="7:37" x14ac:dyDescent="0.2">
      <c r="G36" s="2" t="s">
        <v>19</v>
      </c>
      <c r="AH36" s="12" t="s">
        <v>19</v>
      </c>
      <c r="AI36" s="12" t="s">
        <v>19</v>
      </c>
    </row>
    <row r="37" spans="7:37" x14ac:dyDescent="0.2">
      <c r="AI37" s="12" t="s">
        <v>19</v>
      </c>
    </row>
    <row r="38" spans="7:37" x14ac:dyDescent="0.2">
      <c r="J38" s="2" t="s">
        <v>19</v>
      </c>
      <c r="AK38" s="12" t="s">
        <v>19</v>
      </c>
    </row>
    <row r="39" spans="7:37" x14ac:dyDescent="0.2">
      <c r="AH39" s="12" t="s">
        <v>19</v>
      </c>
    </row>
    <row r="40" spans="7:37" x14ac:dyDescent="0.2">
      <c r="AH40" s="12" t="s">
        <v>19</v>
      </c>
    </row>
    <row r="41" spans="7:37" x14ac:dyDescent="0.2">
      <c r="AI41" s="12" t="s">
        <v>19</v>
      </c>
    </row>
  </sheetData>
  <mergeCells count="33">
    <mergeCell ref="T22:X22"/>
    <mergeCell ref="R3:R4"/>
    <mergeCell ref="I3:I4"/>
    <mergeCell ref="L3:L4"/>
    <mergeCell ref="X3:X4"/>
    <mergeCell ref="J3:J4"/>
    <mergeCell ref="K3:K4"/>
    <mergeCell ref="S3:S4"/>
    <mergeCell ref="T3:T4"/>
    <mergeCell ref="U3:U4"/>
    <mergeCell ref="V3:V4"/>
    <mergeCell ref="M3:M4"/>
    <mergeCell ref="H3:H4"/>
    <mergeCell ref="T21:X21"/>
    <mergeCell ref="E3:E4"/>
    <mergeCell ref="W3:W4"/>
    <mergeCell ref="AC3:AC4"/>
    <mergeCell ref="A2:A4"/>
    <mergeCell ref="B3:B4"/>
    <mergeCell ref="A1:AE1"/>
    <mergeCell ref="Z3:Z4"/>
    <mergeCell ref="AA3:AA4"/>
    <mergeCell ref="AB3:AB4"/>
    <mergeCell ref="Y3:Y4"/>
    <mergeCell ref="N3:N4"/>
    <mergeCell ref="O3:O4"/>
    <mergeCell ref="P3:P4"/>
    <mergeCell ref="Q3:Q4"/>
    <mergeCell ref="B2:AE2"/>
    <mergeCell ref="C3:C4"/>
    <mergeCell ref="D3:D4"/>
    <mergeCell ref="F3:F4"/>
    <mergeCell ref="G3:G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41"/>
  <sheetViews>
    <sheetView zoomScale="90" zoomScaleNormal="90" workbookViewId="0">
      <selection activeCell="AD5" sqref="AD5:AE6"/>
    </sheetView>
  </sheetViews>
  <sheetFormatPr defaultRowHeight="12.75" x14ac:dyDescent="0.2"/>
  <cols>
    <col min="1" max="1" width="22" style="2" customWidth="1"/>
    <col min="2" max="2" width="5.42578125" style="3" bestFit="1" customWidth="1"/>
    <col min="3" max="3" width="6.42578125" style="3" bestFit="1" customWidth="1"/>
    <col min="4" max="28" width="5.42578125" style="3" bestFit="1" customWidth="1"/>
    <col min="29" max="29" width="5.42578125" style="3" customWidth="1"/>
    <col min="30" max="30" width="7.42578125" style="7" bestFit="1" customWidth="1"/>
  </cols>
  <sheetData>
    <row r="1" spans="1:35" ht="20.100000000000001" customHeight="1" x14ac:dyDescent="0.2">
      <c r="A1" s="173" t="s">
        <v>197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  <c r="N1" s="174"/>
      <c r="O1" s="174"/>
      <c r="P1" s="174"/>
      <c r="Q1" s="174"/>
      <c r="R1" s="174"/>
      <c r="S1" s="174"/>
      <c r="T1" s="174"/>
      <c r="U1" s="174"/>
      <c r="V1" s="174"/>
      <c r="W1" s="174"/>
      <c r="X1" s="174"/>
      <c r="Y1" s="174"/>
      <c r="Z1" s="174"/>
      <c r="AA1" s="174"/>
      <c r="AB1" s="174"/>
      <c r="AC1" s="174"/>
      <c r="AD1" s="174"/>
      <c r="AE1" s="49"/>
    </row>
    <row r="2" spans="1:35" s="4" customFormat="1" ht="20.100000000000001" customHeight="1" x14ac:dyDescent="0.2">
      <c r="A2" s="163" t="s">
        <v>5</v>
      </c>
      <c r="B2" s="157" t="s">
        <v>189</v>
      </c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8"/>
      <c r="S2" s="158"/>
      <c r="T2" s="158"/>
      <c r="U2" s="158"/>
      <c r="V2" s="158"/>
      <c r="W2" s="158"/>
      <c r="X2" s="158"/>
      <c r="Y2" s="158"/>
      <c r="Z2" s="158"/>
      <c r="AA2" s="158"/>
      <c r="AB2" s="158"/>
      <c r="AC2" s="158"/>
      <c r="AD2" s="158"/>
      <c r="AE2" s="159"/>
    </row>
    <row r="3" spans="1:35" s="5" customFormat="1" ht="20.100000000000001" customHeight="1" x14ac:dyDescent="0.2">
      <c r="A3" s="163"/>
      <c r="B3" s="171">
        <v>1</v>
      </c>
      <c r="C3" s="171">
        <f>SUM(B3+1)</f>
        <v>2</v>
      </c>
      <c r="D3" s="171">
        <f t="shared" ref="D3:AB3" si="0">SUM(C3+1)</f>
        <v>3</v>
      </c>
      <c r="E3" s="171">
        <f t="shared" si="0"/>
        <v>4</v>
      </c>
      <c r="F3" s="171">
        <f t="shared" si="0"/>
        <v>5</v>
      </c>
      <c r="G3" s="171">
        <f t="shared" si="0"/>
        <v>6</v>
      </c>
      <c r="H3" s="171">
        <f t="shared" si="0"/>
        <v>7</v>
      </c>
      <c r="I3" s="171">
        <f t="shared" si="0"/>
        <v>8</v>
      </c>
      <c r="J3" s="171">
        <f t="shared" si="0"/>
        <v>9</v>
      </c>
      <c r="K3" s="171">
        <f t="shared" si="0"/>
        <v>10</v>
      </c>
      <c r="L3" s="171">
        <f t="shared" si="0"/>
        <v>11</v>
      </c>
      <c r="M3" s="171">
        <f t="shared" si="0"/>
        <v>12</v>
      </c>
      <c r="N3" s="171">
        <f t="shared" si="0"/>
        <v>13</v>
      </c>
      <c r="O3" s="171">
        <f t="shared" si="0"/>
        <v>14</v>
      </c>
      <c r="P3" s="171">
        <f t="shared" si="0"/>
        <v>15</v>
      </c>
      <c r="Q3" s="171">
        <f t="shared" si="0"/>
        <v>16</v>
      </c>
      <c r="R3" s="171">
        <f t="shared" si="0"/>
        <v>17</v>
      </c>
      <c r="S3" s="171">
        <f t="shared" si="0"/>
        <v>18</v>
      </c>
      <c r="T3" s="171">
        <f t="shared" si="0"/>
        <v>19</v>
      </c>
      <c r="U3" s="171">
        <f t="shared" si="0"/>
        <v>20</v>
      </c>
      <c r="V3" s="171">
        <f t="shared" si="0"/>
        <v>21</v>
      </c>
      <c r="W3" s="171">
        <f t="shared" si="0"/>
        <v>22</v>
      </c>
      <c r="X3" s="171">
        <f t="shared" si="0"/>
        <v>23</v>
      </c>
      <c r="Y3" s="171">
        <f t="shared" si="0"/>
        <v>24</v>
      </c>
      <c r="Z3" s="171">
        <f t="shared" si="0"/>
        <v>25</v>
      </c>
      <c r="AA3" s="171">
        <f t="shared" si="0"/>
        <v>26</v>
      </c>
      <c r="AB3" s="171">
        <f t="shared" si="0"/>
        <v>27</v>
      </c>
      <c r="AC3" s="171">
        <v>28</v>
      </c>
      <c r="AD3" s="101" t="s">
        <v>11</v>
      </c>
      <c r="AE3" s="108" t="s">
        <v>10</v>
      </c>
    </row>
    <row r="4" spans="1:35" s="5" customFormat="1" ht="20.100000000000001" customHeight="1" x14ac:dyDescent="0.2">
      <c r="A4" s="163"/>
      <c r="B4" s="172"/>
      <c r="C4" s="172"/>
      <c r="D4" s="172"/>
      <c r="E4" s="172"/>
      <c r="F4" s="172"/>
      <c r="G4" s="172"/>
      <c r="H4" s="172"/>
      <c r="I4" s="172"/>
      <c r="J4" s="172"/>
      <c r="K4" s="172"/>
      <c r="L4" s="172"/>
      <c r="M4" s="172"/>
      <c r="N4" s="172"/>
      <c r="O4" s="172"/>
      <c r="P4" s="172"/>
      <c r="Q4" s="172"/>
      <c r="R4" s="172"/>
      <c r="S4" s="172"/>
      <c r="T4" s="172"/>
      <c r="U4" s="172"/>
      <c r="V4" s="172"/>
      <c r="W4" s="172"/>
      <c r="X4" s="172"/>
      <c r="Y4" s="172"/>
      <c r="Z4" s="172"/>
      <c r="AA4" s="172"/>
      <c r="AB4" s="172"/>
      <c r="AC4" s="172"/>
      <c r="AD4" s="101" t="s">
        <v>9</v>
      </c>
      <c r="AE4" s="105" t="s">
        <v>9</v>
      </c>
    </row>
    <row r="5" spans="1:35" s="5" customFormat="1" x14ac:dyDescent="0.2">
      <c r="A5" s="81" t="s">
        <v>14</v>
      </c>
      <c r="B5" s="11">
        <v>6.84</v>
      </c>
      <c r="C5" s="11">
        <v>10.08</v>
      </c>
      <c r="D5" s="11">
        <v>20.16</v>
      </c>
      <c r="E5" s="11">
        <v>14.4</v>
      </c>
      <c r="F5" s="11">
        <v>12.6</v>
      </c>
      <c r="G5" s="11">
        <v>12.96</v>
      </c>
      <c r="H5" s="11">
        <v>14.76</v>
      </c>
      <c r="I5" s="11">
        <v>12.6</v>
      </c>
      <c r="J5" s="11">
        <v>8.64</v>
      </c>
      <c r="K5" s="11">
        <v>9.7200000000000006</v>
      </c>
      <c r="L5" s="11">
        <v>7.5600000000000005</v>
      </c>
      <c r="M5" s="11">
        <v>10.44</v>
      </c>
      <c r="N5" s="11">
        <v>9.3600000000000012</v>
      </c>
      <c r="O5" s="11">
        <v>7.9200000000000008</v>
      </c>
      <c r="P5" s="11">
        <v>7.2</v>
      </c>
      <c r="Q5" s="11">
        <v>7.2</v>
      </c>
      <c r="R5" s="11">
        <v>13.68</v>
      </c>
      <c r="S5" s="11">
        <v>8.64</v>
      </c>
      <c r="T5" s="11">
        <v>9</v>
      </c>
      <c r="U5" s="11">
        <v>9.7200000000000006</v>
      </c>
      <c r="V5" s="11">
        <v>11.16</v>
      </c>
      <c r="W5" s="11">
        <v>10.44</v>
      </c>
      <c r="X5" s="11">
        <v>8.2799999999999994</v>
      </c>
      <c r="Y5" s="11">
        <v>7.9200000000000008</v>
      </c>
      <c r="Z5" s="11">
        <v>11.879999999999999</v>
      </c>
      <c r="AA5" s="11">
        <v>10.44</v>
      </c>
      <c r="AB5" s="11">
        <v>11.520000000000001</v>
      </c>
      <c r="AC5" s="11">
        <v>14.04</v>
      </c>
      <c r="AD5" s="102">
        <f t="shared" ref="AD5:AD11" si="1">MAX(B5:AC5)</f>
        <v>20.16</v>
      </c>
      <c r="AE5" s="109">
        <f t="shared" ref="AE5:AE11" si="2">AVERAGE(B5:AC5)</f>
        <v>10.684285714285712</v>
      </c>
    </row>
    <row r="6" spans="1:35" s="5" customFormat="1" x14ac:dyDescent="0.2">
      <c r="A6" s="81" t="s">
        <v>235</v>
      </c>
      <c r="B6" s="11">
        <v>13.32</v>
      </c>
      <c r="C6" s="11">
        <v>17.64</v>
      </c>
      <c r="D6" s="11">
        <v>17.64</v>
      </c>
      <c r="E6" s="11">
        <v>21.96</v>
      </c>
      <c r="F6" s="11">
        <v>14.04</v>
      </c>
      <c r="G6" s="11">
        <v>18.720000000000002</v>
      </c>
      <c r="H6" s="11">
        <v>20.88</v>
      </c>
      <c r="I6" s="11">
        <v>12.96</v>
      </c>
      <c r="J6" s="11">
        <v>12.24</v>
      </c>
      <c r="K6" s="11">
        <v>17.64</v>
      </c>
      <c r="L6" s="11">
        <v>18</v>
      </c>
      <c r="M6" s="11">
        <v>18.720000000000002</v>
      </c>
      <c r="N6" s="11">
        <v>16.2</v>
      </c>
      <c r="O6" s="11">
        <v>12.6</v>
      </c>
      <c r="P6" s="11">
        <v>13.32</v>
      </c>
      <c r="Q6" s="11">
        <v>14.4</v>
      </c>
      <c r="R6" s="11">
        <v>16.559999999999999</v>
      </c>
      <c r="S6" s="11">
        <v>12.6</v>
      </c>
      <c r="T6" s="11">
        <v>12.24</v>
      </c>
      <c r="U6" s="11">
        <v>17.64</v>
      </c>
      <c r="V6" s="11">
        <v>27.36</v>
      </c>
      <c r="W6" s="11">
        <v>18.720000000000002</v>
      </c>
      <c r="X6" s="11">
        <v>14.76</v>
      </c>
      <c r="Y6" s="11">
        <v>11.879999999999999</v>
      </c>
      <c r="Z6" s="11">
        <v>12.96</v>
      </c>
      <c r="AA6" s="11">
        <v>20.88</v>
      </c>
      <c r="AB6" s="11">
        <v>18.720000000000002</v>
      </c>
      <c r="AC6" s="11">
        <v>16.559999999999999</v>
      </c>
      <c r="AD6" s="102">
        <f t="shared" ref="AD6" si="3">MAX(B6:AC6)</f>
        <v>27.36</v>
      </c>
      <c r="AE6" s="109">
        <f t="shared" ref="AE6" si="4">AVERAGE(B6:AC6)</f>
        <v>16.470000000000002</v>
      </c>
    </row>
    <row r="7" spans="1:35" x14ac:dyDescent="0.2">
      <c r="A7" s="81" t="s">
        <v>130</v>
      </c>
      <c r="B7" s="11">
        <v>15.120000000000001</v>
      </c>
      <c r="C7" s="11">
        <v>18.720000000000002</v>
      </c>
      <c r="D7" s="11">
        <v>26.28</v>
      </c>
      <c r="E7" s="11">
        <v>20.16</v>
      </c>
      <c r="F7" s="11">
        <v>18.36</v>
      </c>
      <c r="G7" s="11">
        <v>14.76</v>
      </c>
      <c r="H7" s="11">
        <v>16.559999999999999</v>
      </c>
      <c r="I7" s="11">
        <v>14.04</v>
      </c>
      <c r="J7" s="11">
        <v>12.6</v>
      </c>
      <c r="K7" s="11">
        <v>11.520000000000001</v>
      </c>
      <c r="L7" s="11">
        <v>13.32</v>
      </c>
      <c r="M7" s="11">
        <v>12.96</v>
      </c>
      <c r="N7" s="11">
        <v>10.44</v>
      </c>
      <c r="O7" s="11">
        <v>10.44</v>
      </c>
      <c r="P7" s="11">
        <v>10.08</v>
      </c>
      <c r="Q7" s="11">
        <v>15.120000000000001</v>
      </c>
      <c r="R7" s="11">
        <v>12.96</v>
      </c>
      <c r="S7" s="11">
        <v>12.24</v>
      </c>
      <c r="T7" s="11">
        <v>11.879999999999999</v>
      </c>
      <c r="U7" s="11">
        <v>14.4</v>
      </c>
      <c r="V7" s="11">
        <v>19.079999999999998</v>
      </c>
      <c r="W7" s="11">
        <v>12.96</v>
      </c>
      <c r="X7" s="11">
        <v>14.04</v>
      </c>
      <c r="Y7" s="11">
        <v>14.4</v>
      </c>
      <c r="Z7" s="11">
        <v>15.120000000000001</v>
      </c>
      <c r="AA7" s="11">
        <v>24.48</v>
      </c>
      <c r="AB7" s="11">
        <v>22.68</v>
      </c>
      <c r="AC7" s="11">
        <v>12.6</v>
      </c>
      <c r="AD7" s="100">
        <f t="shared" si="1"/>
        <v>26.28</v>
      </c>
      <c r="AE7" s="110">
        <f t="shared" si="2"/>
        <v>15.261428571428571</v>
      </c>
    </row>
    <row r="8" spans="1:35" x14ac:dyDescent="0.2">
      <c r="A8" s="81" t="s">
        <v>0</v>
      </c>
      <c r="B8" s="11">
        <v>9.7200000000000006</v>
      </c>
      <c r="C8" s="11">
        <v>10.8</v>
      </c>
      <c r="D8" s="11">
        <v>16.559999999999999</v>
      </c>
      <c r="E8" s="11">
        <v>15.840000000000002</v>
      </c>
      <c r="F8" s="11">
        <v>18.36</v>
      </c>
      <c r="G8" s="11">
        <v>14.4</v>
      </c>
      <c r="H8" s="11">
        <v>17.28</v>
      </c>
      <c r="I8" s="11">
        <v>12.96</v>
      </c>
      <c r="J8" s="11">
        <v>6.84</v>
      </c>
      <c r="K8" s="11">
        <v>13.32</v>
      </c>
      <c r="L8" s="11">
        <v>8.64</v>
      </c>
      <c r="M8" s="11">
        <v>13.68</v>
      </c>
      <c r="N8" s="11">
        <v>8.2799999999999994</v>
      </c>
      <c r="O8" s="11">
        <v>6.12</v>
      </c>
      <c r="P8" s="11">
        <v>7.9200000000000008</v>
      </c>
      <c r="Q8" s="11">
        <v>45</v>
      </c>
      <c r="R8" s="11">
        <v>9.7200000000000006</v>
      </c>
      <c r="S8" s="11">
        <v>9</v>
      </c>
      <c r="T8" s="11">
        <v>7.5600000000000005</v>
      </c>
      <c r="U8" s="11">
        <v>14.4</v>
      </c>
      <c r="V8" s="11">
        <v>16.920000000000002</v>
      </c>
      <c r="W8" s="11">
        <v>12.24</v>
      </c>
      <c r="X8" s="11">
        <v>16.2</v>
      </c>
      <c r="Y8" s="11">
        <v>10.08</v>
      </c>
      <c r="Z8" s="11">
        <v>15.120000000000001</v>
      </c>
      <c r="AA8" s="11">
        <v>19.440000000000001</v>
      </c>
      <c r="AB8" s="11">
        <v>11.16</v>
      </c>
      <c r="AC8" s="11">
        <v>19.079999999999998</v>
      </c>
      <c r="AD8" s="100">
        <f t="shared" si="1"/>
        <v>45</v>
      </c>
      <c r="AE8" s="110">
        <f t="shared" si="2"/>
        <v>13.80857142857143</v>
      </c>
      <c r="AG8" s="12" t="s">
        <v>19</v>
      </c>
    </row>
    <row r="9" spans="1:35" x14ac:dyDescent="0.2">
      <c r="A9" s="81" t="s">
        <v>16</v>
      </c>
      <c r="B9" s="11">
        <v>19.8</v>
      </c>
      <c r="C9" s="11">
        <v>23.040000000000003</v>
      </c>
      <c r="D9" s="11">
        <v>29.16</v>
      </c>
      <c r="E9" s="11">
        <v>20.52</v>
      </c>
      <c r="F9" s="11">
        <v>21.240000000000002</v>
      </c>
      <c r="G9" s="11">
        <v>14.04</v>
      </c>
      <c r="H9" s="11">
        <v>19.079999999999998</v>
      </c>
      <c r="I9" s="11">
        <v>15.120000000000001</v>
      </c>
      <c r="J9" s="11">
        <v>14.04</v>
      </c>
      <c r="K9" s="11">
        <v>13.32</v>
      </c>
      <c r="L9" s="11">
        <v>18.36</v>
      </c>
      <c r="M9" s="11">
        <v>27</v>
      </c>
      <c r="N9" s="11">
        <v>12.96</v>
      </c>
      <c r="O9" s="11">
        <v>15.120000000000001</v>
      </c>
      <c r="P9" s="11">
        <v>16.2</v>
      </c>
      <c r="Q9" s="11">
        <v>20.88</v>
      </c>
      <c r="R9" s="11">
        <v>32.4</v>
      </c>
      <c r="S9" s="11">
        <v>17.64</v>
      </c>
      <c r="T9" s="11">
        <v>23.040000000000003</v>
      </c>
      <c r="U9" s="11">
        <v>23.400000000000002</v>
      </c>
      <c r="V9" s="11">
        <v>35.28</v>
      </c>
      <c r="W9" s="11">
        <v>20.88</v>
      </c>
      <c r="X9" s="11">
        <v>13.68</v>
      </c>
      <c r="Y9" s="11">
        <v>16.920000000000002</v>
      </c>
      <c r="Z9" s="11">
        <v>19.8</v>
      </c>
      <c r="AA9" s="11">
        <v>17.28</v>
      </c>
      <c r="AB9" s="11">
        <v>36.72</v>
      </c>
      <c r="AC9" s="11">
        <v>21.96</v>
      </c>
      <c r="AD9" s="100">
        <f t="shared" si="1"/>
        <v>36.72</v>
      </c>
      <c r="AE9" s="110">
        <f t="shared" si="2"/>
        <v>20.674285714285713</v>
      </c>
    </row>
    <row r="10" spans="1:35" x14ac:dyDescent="0.2">
      <c r="A10" s="81" t="s">
        <v>15</v>
      </c>
      <c r="B10" s="11">
        <v>9.3600000000000012</v>
      </c>
      <c r="C10" s="11">
        <v>15.120000000000001</v>
      </c>
      <c r="D10" s="11">
        <v>15.48</v>
      </c>
      <c r="E10" s="11">
        <v>14.04</v>
      </c>
      <c r="F10" s="11">
        <v>12.24</v>
      </c>
      <c r="G10" s="11">
        <v>9</v>
      </c>
      <c r="H10" s="11">
        <v>8.2799999999999994</v>
      </c>
      <c r="I10" s="11">
        <v>7.9200000000000008</v>
      </c>
      <c r="J10" s="11">
        <v>7.9200000000000008</v>
      </c>
      <c r="K10" s="11">
        <v>12.24</v>
      </c>
      <c r="L10" s="11">
        <v>11.16</v>
      </c>
      <c r="M10" s="11">
        <v>18.36</v>
      </c>
      <c r="N10" s="11">
        <v>9</v>
      </c>
      <c r="O10" s="11">
        <v>9.3600000000000012</v>
      </c>
      <c r="P10" s="11">
        <v>9</v>
      </c>
      <c r="Q10" s="11">
        <v>27.36</v>
      </c>
      <c r="R10" s="11">
        <v>21.240000000000002</v>
      </c>
      <c r="S10" s="11">
        <v>8.64</v>
      </c>
      <c r="T10" s="11">
        <v>12.24</v>
      </c>
      <c r="U10" s="11">
        <v>15.48</v>
      </c>
      <c r="V10" s="11">
        <v>14.76</v>
      </c>
      <c r="W10" s="11">
        <v>13.32</v>
      </c>
      <c r="X10" s="11">
        <v>14.4</v>
      </c>
      <c r="Y10" s="11">
        <v>13.32</v>
      </c>
      <c r="Z10" s="11">
        <v>11.16</v>
      </c>
      <c r="AA10" s="11">
        <v>14.04</v>
      </c>
      <c r="AB10" s="11">
        <v>14.4</v>
      </c>
      <c r="AC10" s="11">
        <v>15.840000000000002</v>
      </c>
      <c r="AD10" s="100">
        <f t="shared" si="1"/>
        <v>27.36</v>
      </c>
      <c r="AE10" s="110">
        <f t="shared" si="2"/>
        <v>13.024285714285714</v>
      </c>
      <c r="AG10" t="s">
        <v>19</v>
      </c>
    </row>
    <row r="11" spans="1:35" x14ac:dyDescent="0.2">
      <c r="A11" s="81" t="s">
        <v>131</v>
      </c>
      <c r="B11" s="11">
        <v>16.559999999999999</v>
      </c>
      <c r="C11" s="11">
        <v>21.96</v>
      </c>
      <c r="D11" s="11">
        <v>32.76</v>
      </c>
      <c r="E11" s="11">
        <v>14.04</v>
      </c>
      <c r="F11" s="11">
        <v>12.24</v>
      </c>
      <c r="G11" s="11">
        <v>9</v>
      </c>
      <c r="H11" s="11">
        <v>27.720000000000002</v>
      </c>
      <c r="I11" s="11">
        <v>17.28</v>
      </c>
      <c r="J11" s="11">
        <v>15.840000000000002</v>
      </c>
      <c r="K11" s="11">
        <v>29.880000000000003</v>
      </c>
      <c r="L11" s="11">
        <v>24.12</v>
      </c>
      <c r="M11" s="11">
        <v>23.400000000000002</v>
      </c>
      <c r="N11" s="11">
        <v>24.48</v>
      </c>
      <c r="O11" s="11">
        <v>18.720000000000002</v>
      </c>
      <c r="P11" s="11">
        <v>15.120000000000001</v>
      </c>
      <c r="Q11" s="11">
        <v>21.240000000000002</v>
      </c>
      <c r="R11" s="11">
        <v>18.36</v>
      </c>
      <c r="S11" s="11">
        <v>21.96</v>
      </c>
      <c r="T11" s="11">
        <v>30.96</v>
      </c>
      <c r="U11" s="11">
        <v>25.2</v>
      </c>
      <c r="V11" s="11">
        <v>24.48</v>
      </c>
      <c r="W11" s="11">
        <v>15.120000000000001</v>
      </c>
      <c r="X11" s="11">
        <v>25.2</v>
      </c>
      <c r="Y11" s="11">
        <v>24.48</v>
      </c>
      <c r="Z11" s="11">
        <v>30.6</v>
      </c>
      <c r="AA11" s="11">
        <v>27.36</v>
      </c>
      <c r="AB11" s="11">
        <v>26.64</v>
      </c>
      <c r="AC11" s="11">
        <v>28.8</v>
      </c>
      <c r="AD11" s="100">
        <f t="shared" si="1"/>
        <v>32.76</v>
      </c>
      <c r="AE11" s="110">
        <f t="shared" si="2"/>
        <v>22.268571428571427</v>
      </c>
      <c r="AF11" s="12" t="s">
        <v>19</v>
      </c>
      <c r="AH11" t="s">
        <v>19</v>
      </c>
    </row>
    <row r="12" spans="1:35" x14ac:dyDescent="0.2">
      <c r="A12" s="81" t="s">
        <v>132</v>
      </c>
      <c r="B12" s="11" t="s">
        <v>184</v>
      </c>
      <c r="C12" s="11" t="s">
        <v>184</v>
      </c>
      <c r="D12" s="11" t="s">
        <v>184</v>
      </c>
      <c r="E12" s="11" t="s">
        <v>184</v>
      </c>
      <c r="F12" s="11" t="s">
        <v>184</v>
      </c>
      <c r="G12" s="11" t="s">
        <v>184</v>
      </c>
      <c r="H12" s="11" t="s">
        <v>184</v>
      </c>
      <c r="I12" s="11" t="s">
        <v>184</v>
      </c>
      <c r="J12" s="11" t="s">
        <v>184</v>
      </c>
      <c r="K12" s="11" t="s">
        <v>184</v>
      </c>
      <c r="L12" s="11" t="s">
        <v>184</v>
      </c>
      <c r="M12" s="11" t="s">
        <v>184</v>
      </c>
      <c r="N12" s="11" t="s">
        <v>184</v>
      </c>
      <c r="O12" s="11" t="s">
        <v>184</v>
      </c>
      <c r="P12" s="11" t="s">
        <v>184</v>
      </c>
      <c r="Q12" s="11" t="s">
        <v>184</v>
      </c>
      <c r="R12" s="11" t="s">
        <v>184</v>
      </c>
      <c r="S12" s="11" t="s">
        <v>184</v>
      </c>
      <c r="T12" s="11" t="s">
        <v>184</v>
      </c>
      <c r="U12" s="11" t="s">
        <v>184</v>
      </c>
      <c r="V12" s="11" t="s">
        <v>184</v>
      </c>
      <c r="W12" s="11" t="s">
        <v>184</v>
      </c>
      <c r="X12" s="11" t="s">
        <v>184</v>
      </c>
      <c r="Y12" s="11" t="s">
        <v>184</v>
      </c>
      <c r="Z12" s="11" t="s">
        <v>184</v>
      </c>
      <c r="AA12" s="11" t="s">
        <v>184</v>
      </c>
      <c r="AB12" s="11" t="s">
        <v>184</v>
      </c>
      <c r="AC12" s="11" t="s">
        <v>184</v>
      </c>
      <c r="AD12" s="100" t="s">
        <v>184</v>
      </c>
      <c r="AE12" s="99" t="s">
        <v>184</v>
      </c>
      <c r="AH12" t="s">
        <v>19</v>
      </c>
    </row>
    <row r="13" spans="1:35" x14ac:dyDescent="0.2">
      <c r="A13" s="81" t="s">
        <v>220</v>
      </c>
      <c r="B13" s="85">
        <v>3.6</v>
      </c>
      <c r="C13" s="11">
        <v>3.6</v>
      </c>
      <c r="D13" s="11">
        <v>3.6</v>
      </c>
      <c r="E13" s="11">
        <v>7.5600000000000005</v>
      </c>
      <c r="F13" s="11">
        <v>3.6</v>
      </c>
      <c r="G13" s="11">
        <v>3.6</v>
      </c>
      <c r="H13" s="11">
        <v>3.6</v>
      </c>
      <c r="I13" s="11">
        <v>7.5600000000000005</v>
      </c>
      <c r="J13" s="11">
        <v>3.6</v>
      </c>
      <c r="K13" s="11">
        <v>3.6</v>
      </c>
      <c r="L13" s="11">
        <v>7.5600000000000005</v>
      </c>
      <c r="M13" s="11">
        <v>0</v>
      </c>
      <c r="N13" s="11">
        <v>0</v>
      </c>
      <c r="O13" s="11">
        <v>3.6</v>
      </c>
      <c r="P13" s="11">
        <v>0</v>
      </c>
      <c r="Q13" s="11">
        <v>12.96</v>
      </c>
      <c r="R13" s="11">
        <v>7.5600000000000005</v>
      </c>
      <c r="S13" s="11">
        <v>3.6</v>
      </c>
      <c r="T13" s="11">
        <v>0</v>
      </c>
      <c r="U13" s="11">
        <v>0</v>
      </c>
      <c r="V13" s="11">
        <v>3.6</v>
      </c>
      <c r="W13" s="11">
        <v>3.6</v>
      </c>
      <c r="X13" s="11">
        <v>0</v>
      </c>
      <c r="Y13" s="11">
        <v>3.6</v>
      </c>
      <c r="Z13" s="11">
        <v>3.6</v>
      </c>
      <c r="AA13" s="11">
        <v>3.6</v>
      </c>
      <c r="AB13" s="11">
        <v>0</v>
      </c>
      <c r="AC13" s="11">
        <v>0</v>
      </c>
      <c r="AD13" s="100">
        <f>MAX(B13:AC13)</f>
        <v>12.96</v>
      </c>
      <c r="AE13" s="110">
        <f>AVERAGE(B13:AC13)</f>
        <v>3.4714285714285711</v>
      </c>
      <c r="AH13" t="s">
        <v>19</v>
      </c>
    </row>
    <row r="14" spans="1:35" x14ac:dyDescent="0.2">
      <c r="A14" s="81" t="s">
        <v>2</v>
      </c>
      <c r="B14" s="11" t="s">
        <v>184</v>
      </c>
      <c r="C14" s="11" t="s">
        <v>184</v>
      </c>
      <c r="D14" s="11" t="s">
        <v>184</v>
      </c>
      <c r="E14" s="11" t="s">
        <v>184</v>
      </c>
      <c r="F14" s="11" t="s">
        <v>184</v>
      </c>
      <c r="G14" s="11" t="s">
        <v>184</v>
      </c>
      <c r="H14" s="11" t="s">
        <v>184</v>
      </c>
      <c r="I14" s="11" t="s">
        <v>184</v>
      </c>
      <c r="J14" s="11" t="s">
        <v>184</v>
      </c>
      <c r="K14" s="11" t="s">
        <v>184</v>
      </c>
      <c r="L14" s="11" t="s">
        <v>184</v>
      </c>
      <c r="M14" s="11" t="s">
        <v>184</v>
      </c>
      <c r="N14" s="11" t="s">
        <v>184</v>
      </c>
      <c r="O14" s="11" t="s">
        <v>184</v>
      </c>
      <c r="P14" s="11" t="s">
        <v>184</v>
      </c>
      <c r="Q14" s="11" t="s">
        <v>184</v>
      </c>
      <c r="R14" s="11" t="s">
        <v>184</v>
      </c>
      <c r="S14" s="11" t="s">
        <v>184</v>
      </c>
      <c r="T14" s="11" t="s">
        <v>184</v>
      </c>
      <c r="U14" s="11" t="s">
        <v>184</v>
      </c>
      <c r="V14" s="11" t="s">
        <v>184</v>
      </c>
      <c r="W14" s="11" t="s">
        <v>184</v>
      </c>
      <c r="X14" s="11" t="s">
        <v>184</v>
      </c>
      <c r="Y14" s="11" t="s">
        <v>184</v>
      </c>
      <c r="Z14" s="11" t="s">
        <v>184</v>
      </c>
      <c r="AA14" s="11" t="s">
        <v>184</v>
      </c>
      <c r="AB14" s="11" t="s">
        <v>184</v>
      </c>
      <c r="AC14" s="11" t="s">
        <v>184</v>
      </c>
      <c r="AD14" s="100" t="s">
        <v>184</v>
      </c>
      <c r="AE14" s="99" t="s">
        <v>184</v>
      </c>
      <c r="AF14" s="12" t="s">
        <v>19</v>
      </c>
      <c r="AH14" t="s">
        <v>19</v>
      </c>
    </row>
    <row r="15" spans="1:35" x14ac:dyDescent="0.2">
      <c r="A15" s="81" t="s">
        <v>133</v>
      </c>
      <c r="B15" s="11">
        <v>19.8</v>
      </c>
      <c r="C15" s="11">
        <v>18.720000000000002</v>
      </c>
      <c r="D15" s="11">
        <v>17.64</v>
      </c>
      <c r="E15" s="11">
        <v>18</v>
      </c>
      <c r="F15" s="11">
        <v>24.840000000000003</v>
      </c>
      <c r="G15" s="11">
        <v>18</v>
      </c>
      <c r="H15" s="11">
        <v>12.96</v>
      </c>
      <c r="I15" s="11">
        <v>13.68</v>
      </c>
      <c r="J15" s="11">
        <v>8.64</v>
      </c>
      <c r="K15" s="11">
        <v>12.24</v>
      </c>
      <c r="L15" s="11">
        <v>9.7200000000000006</v>
      </c>
      <c r="M15" s="11">
        <v>14.76</v>
      </c>
      <c r="N15" s="11">
        <v>9.3600000000000012</v>
      </c>
      <c r="O15" s="11">
        <v>11.16</v>
      </c>
      <c r="P15" s="11">
        <v>8.64</v>
      </c>
      <c r="Q15" s="11">
        <v>18.36</v>
      </c>
      <c r="R15" s="11">
        <v>12.6</v>
      </c>
      <c r="S15" s="11">
        <v>14.4</v>
      </c>
      <c r="T15" s="11">
        <v>11.879999999999999</v>
      </c>
      <c r="U15" s="11">
        <v>14.04</v>
      </c>
      <c r="V15" s="11">
        <v>21.240000000000002</v>
      </c>
      <c r="W15" s="11">
        <v>18.36</v>
      </c>
      <c r="X15" s="11">
        <v>20.88</v>
      </c>
      <c r="Y15" s="11">
        <v>19.8</v>
      </c>
      <c r="Z15" s="11">
        <v>15.48</v>
      </c>
      <c r="AA15" s="11">
        <v>18</v>
      </c>
      <c r="AB15" s="11">
        <v>12.96</v>
      </c>
      <c r="AC15" s="11">
        <v>15.48</v>
      </c>
      <c r="AD15" s="100">
        <f>MAX(B15:AC15)</f>
        <v>24.840000000000003</v>
      </c>
      <c r="AE15" s="110">
        <f>AVERAGE(B15:AC15)</f>
        <v>15.415714285714289</v>
      </c>
      <c r="AH15" t="s">
        <v>19</v>
      </c>
    </row>
    <row r="16" spans="1:35" x14ac:dyDescent="0.2">
      <c r="A16" s="81" t="s">
        <v>3</v>
      </c>
      <c r="B16" s="11">
        <v>14.4</v>
      </c>
      <c r="C16" s="11">
        <v>8.2799999999999994</v>
      </c>
      <c r="D16" s="11">
        <v>30.6</v>
      </c>
      <c r="E16" s="11">
        <v>23.759999999999998</v>
      </c>
      <c r="F16" s="11">
        <v>20.88</v>
      </c>
      <c r="G16" s="11">
        <v>10.08</v>
      </c>
      <c r="H16" s="11">
        <v>14.76</v>
      </c>
      <c r="I16" s="11">
        <v>8.2799999999999994</v>
      </c>
      <c r="J16" s="11">
        <v>6.84</v>
      </c>
      <c r="K16" s="11">
        <v>17.64</v>
      </c>
      <c r="L16" s="11">
        <v>9</v>
      </c>
      <c r="M16" s="11">
        <v>11.879999999999999</v>
      </c>
      <c r="N16" s="11">
        <v>8.64</v>
      </c>
      <c r="O16" s="11">
        <v>8.2799999999999994</v>
      </c>
      <c r="P16" s="11">
        <v>9.3600000000000012</v>
      </c>
      <c r="Q16" s="11">
        <v>26.64</v>
      </c>
      <c r="R16" s="11">
        <v>20.52</v>
      </c>
      <c r="S16" s="11">
        <v>20.52</v>
      </c>
      <c r="T16" s="11">
        <v>18.720000000000002</v>
      </c>
      <c r="U16" s="11">
        <v>7.9200000000000008</v>
      </c>
      <c r="V16" s="11">
        <v>18.36</v>
      </c>
      <c r="W16" s="11">
        <v>12.96</v>
      </c>
      <c r="X16" s="11">
        <v>15.120000000000001</v>
      </c>
      <c r="Y16" s="11">
        <v>12.6</v>
      </c>
      <c r="Z16" s="11">
        <v>9.7200000000000006</v>
      </c>
      <c r="AA16" s="11">
        <v>16.2</v>
      </c>
      <c r="AB16" s="11">
        <v>10.08</v>
      </c>
      <c r="AC16" s="11">
        <v>19.440000000000001</v>
      </c>
      <c r="AD16" s="100">
        <f>MAX(B16:AC16)</f>
        <v>30.6</v>
      </c>
      <c r="AE16" s="110">
        <f>AVERAGE(B16:AC16)</f>
        <v>14.695714285714288</v>
      </c>
      <c r="AH16" t="s">
        <v>19</v>
      </c>
      <c r="AI16" t="s">
        <v>19</v>
      </c>
    </row>
    <row r="17" spans="1:36" x14ac:dyDescent="0.2">
      <c r="A17" s="81" t="s">
        <v>121</v>
      </c>
      <c r="B17" s="11">
        <v>18</v>
      </c>
      <c r="C17" s="11">
        <v>25.56</v>
      </c>
      <c r="D17" s="11">
        <v>19.440000000000001</v>
      </c>
      <c r="E17" s="11">
        <v>24.12</v>
      </c>
      <c r="F17" s="11">
        <v>20.88</v>
      </c>
      <c r="G17" s="11">
        <v>18</v>
      </c>
      <c r="H17" s="11">
        <v>17.64</v>
      </c>
      <c r="I17" s="11">
        <v>15.48</v>
      </c>
      <c r="J17" s="11">
        <v>13.32</v>
      </c>
      <c r="K17" s="11">
        <v>20.52</v>
      </c>
      <c r="L17" s="11">
        <v>16.920000000000002</v>
      </c>
      <c r="M17" s="11">
        <v>23.759999999999998</v>
      </c>
      <c r="N17" s="11">
        <v>15.120000000000001</v>
      </c>
      <c r="O17" s="11">
        <v>8.2799999999999994</v>
      </c>
      <c r="P17" s="11">
        <v>9.7200000000000006</v>
      </c>
      <c r="Q17" s="11">
        <v>27</v>
      </c>
      <c r="R17" s="11">
        <v>21.96</v>
      </c>
      <c r="S17" s="11">
        <v>25.56</v>
      </c>
      <c r="T17" s="11">
        <v>14.04</v>
      </c>
      <c r="U17" s="11">
        <v>18.36</v>
      </c>
      <c r="V17" s="11">
        <v>16.2</v>
      </c>
      <c r="W17" s="11">
        <v>12.6</v>
      </c>
      <c r="X17" s="11">
        <v>21.6</v>
      </c>
      <c r="Y17" s="11">
        <v>27.36</v>
      </c>
      <c r="Z17" s="11">
        <v>13.32</v>
      </c>
      <c r="AA17" s="11">
        <v>18.36</v>
      </c>
      <c r="AB17" s="11">
        <v>21.96</v>
      </c>
      <c r="AC17" s="11">
        <v>20.52</v>
      </c>
      <c r="AD17" s="100">
        <f>MAX(B17:AC17)</f>
        <v>27.36</v>
      </c>
      <c r="AE17" s="110">
        <f>AVERAGE(B17:AC17)</f>
        <v>18.771428571428572</v>
      </c>
      <c r="AI17" t="s">
        <v>19</v>
      </c>
    </row>
    <row r="18" spans="1:36" x14ac:dyDescent="0.2">
      <c r="A18" s="81" t="s">
        <v>4</v>
      </c>
      <c r="B18" s="11" t="s">
        <v>184</v>
      </c>
      <c r="C18" s="11" t="s">
        <v>184</v>
      </c>
      <c r="D18" s="11" t="s">
        <v>184</v>
      </c>
      <c r="E18" s="11" t="s">
        <v>184</v>
      </c>
      <c r="F18" s="11" t="s">
        <v>184</v>
      </c>
      <c r="G18" s="11" t="s">
        <v>184</v>
      </c>
      <c r="H18" s="11" t="s">
        <v>184</v>
      </c>
      <c r="I18" s="11" t="s">
        <v>184</v>
      </c>
      <c r="J18" s="11" t="s">
        <v>184</v>
      </c>
      <c r="K18" s="11" t="s">
        <v>184</v>
      </c>
      <c r="L18" s="11" t="s">
        <v>184</v>
      </c>
      <c r="M18" s="11" t="s">
        <v>184</v>
      </c>
      <c r="N18" s="11" t="s">
        <v>184</v>
      </c>
      <c r="O18" s="11" t="s">
        <v>184</v>
      </c>
      <c r="P18" s="11" t="s">
        <v>184</v>
      </c>
      <c r="Q18" s="11" t="s">
        <v>184</v>
      </c>
      <c r="R18" s="11" t="s">
        <v>184</v>
      </c>
      <c r="S18" s="11" t="s">
        <v>184</v>
      </c>
      <c r="T18" s="11" t="s">
        <v>184</v>
      </c>
      <c r="U18" s="11" t="s">
        <v>184</v>
      </c>
      <c r="V18" s="11" t="s">
        <v>184</v>
      </c>
      <c r="W18" s="11" t="s">
        <v>184</v>
      </c>
      <c r="X18" s="11" t="s">
        <v>184</v>
      </c>
      <c r="Y18" s="11" t="s">
        <v>184</v>
      </c>
      <c r="Z18" s="11" t="s">
        <v>184</v>
      </c>
      <c r="AA18" s="11" t="s">
        <v>184</v>
      </c>
      <c r="AB18" s="11" t="s">
        <v>184</v>
      </c>
      <c r="AC18" s="11" t="s">
        <v>184</v>
      </c>
      <c r="AD18" s="100" t="s">
        <v>184</v>
      </c>
      <c r="AE18" s="99" t="s">
        <v>184</v>
      </c>
    </row>
    <row r="19" spans="1:36" s="5" customFormat="1" ht="17.100000000000001" customHeight="1" thickBot="1" x14ac:dyDescent="0.25">
      <c r="A19" s="141" t="s">
        <v>7</v>
      </c>
      <c r="B19" s="142">
        <f t="shared" ref="B19:AD19" si="5">MAX(B5:B18)</f>
        <v>19.8</v>
      </c>
      <c r="C19" s="142">
        <f t="shared" si="5"/>
        <v>25.56</v>
      </c>
      <c r="D19" s="142">
        <f t="shared" si="5"/>
        <v>32.76</v>
      </c>
      <c r="E19" s="142">
        <f t="shared" si="5"/>
        <v>24.12</v>
      </c>
      <c r="F19" s="142">
        <f t="shared" si="5"/>
        <v>24.840000000000003</v>
      </c>
      <c r="G19" s="142">
        <f t="shared" si="5"/>
        <v>18.720000000000002</v>
      </c>
      <c r="H19" s="142">
        <f t="shared" si="5"/>
        <v>27.720000000000002</v>
      </c>
      <c r="I19" s="142">
        <f t="shared" si="5"/>
        <v>17.28</v>
      </c>
      <c r="J19" s="142">
        <f t="shared" si="5"/>
        <v>15.840000000000002</v>
      </c>
      <c r="K19" s="142">
        <f t="shared" si="5"/>
        <v>29.880000000000003</v>
      </c>
      <c r="L19" s="142">
        <f t="shared" si="5"/>
        <v>24.12</v>
      </c>
      <c r="M19" s="142">
        <f t="shared" si="5"/>
        <v>27</v>
      </c>
      <c r="N19" s="142">
        <f t="shared" si="5"/>
        <v>24.48</v>
      </c>
      <c r="O19" s="142">
        <f t="shared" si="5"/>
        <v>18.720000000000002</v>
      </c>
      <c r="P19" s="142">
        <f t="shared" si="5"/>
        <v>16.2</v>
      </c>
      <c r="Q19" s="142">
        <f t="shared" si="5"/>
        <v>45</v>
      </c>
      <c r="R19" s="142">
        <f t="shared" si="5"/>
        <v>32.4</v>
      </c>
      <c r="S19" s="142">
        <f t="shared" si="5"/>
        <v>25.56</v>
      </c>
      <c r="T19" s="142">
        <f t="shared" si="5"/>
        <v>30.96</v>
      </c>
      <c r="U19" s="142">
        <f t="shared" si="5"/>
        <v>25.2</v>
      </c>
      <c r="V19" s="142">
        <f t="shared" si="5"/>
        <v>35.28</v>
      </c>
      <c r="W19" s="142">
        <f t="shared" si="5"/>
        <v>20.88</v>
      </c>
      <c r="X19" s="142">
        <f t="shared" si="5"/>
        <v>25.2</v>
      </c>
      <c r="Y19" s="142">
        <f t="shared" si="5"/>
        <v>27.36</v>
      </c>
      <c r="Z19" s="142">
        <f t="shared" si="5"/>
        <v>30.6</v>
      </c>
      <c r="AA19" s="142">
        <f t="shared" si="5"/>
        <v>27.36</v>
      </c>
      <c r="AB19" s="142">
        <f t="shared" si="5"/>
        <v>36.72</v>
      </c>
      <c r="AC19" s="142">
        <f t="shared" si="5"/>
        <v>28.8</v>
      </c>
      <c r="AD19" s="143">
        <f t="shared" si="5"/>
        <v>45</v>
      </c>
      <c r="AE19" s="144">
        <f>AVERAGE(AE5:AE18)</f>
        <v>14.9587012987013</v>
      </c>
      <c r="AH19" s="5" t="s">
        <v>19</v>
      </c>
      <c r="AI19" s="5" t="s">
        <v>19</v>
      </c>
    </row>
    <row r="20" spans="1:36" x14ac:dyDescent="0.2">
      <c r="A20" s="145"/>
      <c r="B20" s="146"/>
      <c r="C20" s="146"/>
      <c r="D20" s="146" t="s">
        <v>71</v>
      </c>
      <c r="E20" s="146"/>
      <c r="F20" s="146"/>
      <c r="G20" s="146"/>
      <c r="H20" s="147"/>
      <c r="I20" s="147"/>
      <c r="J20" s="147"/>
      <c r="K20" s="147"/>
      <c r="L20" s="147"/>
      <c r="M20" s="147"/>
      <c r="N20" s="147"/>
      <c r="O20" s="147"/>
      <c r="P20" s="147"/>
      <c r="Q20" s="147"/>
      <c r="R20" s="147"/>
      <c r="S20" s="147"/>
      <c r="T20" s="147"/>
      <c r="U20" s="147"/>
      <c r="V20" s="147"/>
      <c r="W20" s="147"/>
      <c r="X20" s="147"/>
      <c r="Y20" s="147"/>
      <c r="Z20" s="147"/>
      <c r="AA20" s="147"/>
      <c r="AB20" s="147"/>
      <c r="AC20" s="147"/>
      <c r="AD20" s="148"/>
      <c r="AE20" s="49"/>
      <c r="AH20" t="s">
        <v>19</v>
      </c>
    </row>
    <row r="21" spans="1:36" x14ac:dyDescent="0.2">
      <c r="A21" s="43"/>
      <c r="B21" s="45" t="s">
        <v>72</v>
      </c>
      <c r="C21" s="45"/>
      <c r="D21" s="45"/>
      <c r="E21" s="45"/>
      <c r="F21" s="45"/>
      <c r="G21" s="45"/>
      <c r="H21" s="45"/>
      <c r="I21" s="45"/>
      <c r="J21" s="87"/>
      <c r="K21" s="87"/>
      <c r="L21" s="87"/>
      <c r="M21" s="87" t="s">
        <v>17</v>
      </c>
      <c r="N21" s="87"/>
      <c r="O21" s="87"/>
      <c r="P21" s="87"/>
      <c r="Q21" s="87"/>
      <c r="R21" s="87"/>
      <c r="S21" s="87"/>
      <c r="T21" s="169" t="s">
        <v>190</v>
      </c>
      <c r="U21" s="169"/>
      <c r="V21" s="169"/>
      <c r="W21" s="169"/>
      <c r="X21" s="169"/>
      <c r="Y21" s="87"/>
      <c r="Z21" s="87"/>
      <c r="AA21" s="87"/>
      <c r="AB21" s="87"/>
      <c r="AC21" s="87"/>
      <c r="AD21" s="48"/>
      <c r="AE21" s="47"/>
      <c r="AG21" t="s">
        <v>19</v>
      </c>
      <c r="AH21" t="s">
        <v>19</v>
      </c>
      <c r="AI21" t="s">
        <v>19</v>
      </c>
      <c r="AJ21" s="12" t="s">
        <v>19</v>
      </c>
    </row>
    <row r="22" spans="1:36" x14ac:dyDescent="0.2">
      <c r="A22" s="46"/>
      <c r="B22" s="87"/>
      <c r="C22" s="87"/>
      <c r="D22" s="87"/>
      <c r="E22" s="87"/>
      <c r="F22" s="87"/>
      <c r="G22" s="87"/>
      <c r="H22" s="87"/>
      <c r="I22" s="87"/>
      <c r="J22" s="88"/>
      <c r="K22" s="88"/>
      <c r="L22" s="88"/>
      <c r="M22" s="88" t="s">
        <v>18</v>
      </c>
      <c r="N22" s="88"/>
      <c r="O22" s="88"/>
      <c r="P22" s="88"/>
      <c r="Q22" s="87"/>
      <c r="R22" s="87"/>
      <c r="S22" s="87"/>
      <c r="T22" s="170" t="s">
        <v>68</v>
      </c>
      <c r="U22" s="170"/>
      <c r="V22" s="170"/>
      <c r="W22" s="170"/>
      <c r="X22" s="170"/>
      <c r="Y22" s="87"/>
      <c r="Z22" s="87"/>
      <c r="AA22" s="87"/>
      <c r="AB22" s="87"/>
      <c r="AC22" s="87"/>
      <c r="AD22" s="48"/>
      <c r="AE22" s="47"/>
    </row>
    <row r="23" spans="1:36" x14ac:dyDescent="0.2">
      <c r="A23" s="43"/>
      <c r="B23" s="44"/>
      <c r="C23" s="44"/>
      <c r="D23" s="44"/>
      <c r="E23" s="44"/>
      <c r="F23" s="44"/>
      <c r="G23" s="44"/>
      <c r="H23" s="44"/>
      <c r="I23" s="44"/>
      <c r="J23" s="44"/>
      <c r="K23" s="87"/>
      <c r="L23" s="87"/>
      <c r="M23" s="87"/>
      <c r="N23" s="87"/>
      <c r="O23" s="87"/>
      <c r="P23" s="87"/>
      <c r="Q23" s="87"/>
      <c r="R23" s="87"/>
      <c r="S23" s="87"/>
      <c r="T23" s="87"/>
      <c r="U23" s="87"/>
      <c r="V23" s="87"/>
      <c r="W23" s="87"/>
      <c r="X23" s="87"/>
      <c r="Y23" s="87"/>
      <c r="Z23" s="87"/>
      <c r="AA23" s="87"/>
      <c r="AB23" s="87"/>
      <c r="AC23" s="87"/>
      <c r="AD23" s="48"/>
      <c r="AE23" s="72"/>
      <c r="AI23" t="s">
        <v>19</v>
      </c>
    </row>
    <row r="24" spans="1:36" x14ac:dyDescent="0.2">
      <c r="A24" s="46"/>
      <c r="B24" s="87"/>
      <c r="C24" s="87"/>
      <c r="D24" s="87"/>
      <c r="E24" s="87"/>
      <c r="F24" s="87"/>
      <c r="G24" s="87"/>
      <c r="H24" s="87"/>
      <c r="I24" s="87"/>
      <c r="J24" s="87"/>
      <c r="K24" s="87"/>
      <c r="L24" s="87"/>
      <c r="M24" s="87"/>
      <c r="N24" s="87"/>
      <c r="O24" s="87"/>
      <c r="P24" s="87"/>
      <c r="Q24" s="87"/>
      <c r="R24" s="87"/>
      <c r="S24" s="87"/>
      <c r="T24" s="87"/>
      <c r="U24" s="87"/>
      <c r="V24" s="87"/>
      <c r="W24" s="87"/>
      <c r="X24" s="87"/>
      <c r="Y24" s="87"/>
      <c r="Z24" s="87"/>
      <c r="AA24" s="87"/>
      <c r="AB24" s="87"/>
      <c r="AC24" s="87"/>
      <c r="AD24" s="48"/>
      <c r="AE24" s="50"/>
    </row>
    <row r="25" spans="1:36" x14ac:dyDescent="0.2">
      <c r="A25" s="46"/>
      <c r="B25" s="87"/>
      <c r="C25" s="87"/>
      <c r="D25" s="87"/>
      <c r="E25" s="87"/>
      <c r="F25" s="87"/>
      <c r="G25" s="87"/>
      <c r="H25" s="87"/>
      <c r="I25" s="87"/>
      <c r="J25" s="87"/>
      <c r="K25" s="87"/>
      <c r="L25" s="87"/>
      <c r="M25" s="87"/>
      <c r="N25" s="87"/>
      <c r="O25" s="87"/>
      <c r="P25" s="87"/>
      <c r="Q25" s="87"/>
      <c r="R25" s="87"/>
      <c r="S25" s="87"/>
      <c r="T25" s="87"/>
      <c r="U25" s="87"/>
      <c r="V25" s="87"/>
      <c r="W25" s="87"/>
      <c r="X25" s="87"/>
      <c r="Y25" s="87"/>
      <c r="Z25" s="87"/>
      <c r="AA25" s="87"/>
      <c r="AB25" s="87"/>
      <c r="AC25" s="87"/>
      <c r="AD25" s="48"/>
      <c r="AE25" s="50"/>
      <c r="AH25" t="s">
        <v>19</v>
      </c>
    </row>
    <row r="26" spans="1:36" x14ac:dyDescent="0.2">
      <c r="A26" s="89"/>
      <c r="B26" s="90"/>
      <c r="C26" s="90"/>
      <c r="D26" s="90"/>
      <c r="E26" s="90"/>
      <c r="F26" s="90"/>
      <c r="G26" s="90" t="s">
        <v>19</v>
      </c>
      <c r="H26" s="90"/>
      <c r="I26" s="90"/>
      <c r="J26" s="90"/>
      <c r="K26" s="90"/>
      <c r="L26" s="90" t="s">
        <v>19</v>
      </c>
      <c r="M26" s="90"/>
      <c r="N26" s="90"/>
      <c r="O26" s="90"/>
      <c r="P26" s="90"/>
      <c r="Q26" s="90"/>
      <c r="R26" s="90"/>
      <c r="S26" s="90"/>
      <c r="T26" s="90"/>
      <c r="U26" s="90"/>
      <c r="V26" s="90"/>
      <c r="W26" s="90"/>
      <c r="X26" s="90"/>
      <c r="Y26" s="90"/>
      <c r="Z26" s="90"/>
      <c r="AA26" s="90"/>
      <c r="AB26" s="90"/>
      <c r="AC26" s="90"/>
      <c r="AD26" s="128"/>
      <c r="AE26" s="50"/>
    </row>
    <row r="27" spans="1:36" x14ac:dyDescent="0.2">
      <c r="A27" s="46"/>
      <c r="B27" s="87"/>
      <c r="C27" s="87"/>
      <c r="D27" s="87"/>
      <c r="E27" s="87"/>
      <c r="F27" s="87"/>
      <c r="G27" s="87"/>
      <c r="H27" s="87"/>
      <c r="I27" s="87"/>
      <c r="J27" s="87"/>
      <c r="K27" s="87"/>
      <c r="L27" s="87"/>
      <c r="M27" s="87"/>
      <c r="N27" s="87"/>
      <c r="O27" s="87"/>
      <c r="P27" s="87"/>
      <c r="Q27" s="87"/>
      <c r="R27" s="87"/>
      <c r="S27" s="87"/>
      <c r="T27" s="87"/>
      <c r="U27" s="87"/>
      <c r="V27" s="87"/>
      <c r="W27" s="87"/>
      <c r="X27" s="87"/>
      <c r="Y27" s="87"/>
      <c r="Z27" s="87"/>
      <c r="AA27" s="87"/>
      <c r="AB27" s="87"/>
      <c r="AC27" s="87"/>
      <c r="AD27" s="48"/>
      <c r="AE27" s="137"/>
      <c r="AH27" t="s">
        <v>19</v>
      </c>
    </row>
    <row r="28" spans="1:36" x14ac:dyDescent="0.2">
      <c r="A28" s="46"/>
      <c r="B28" s="152"/>
      <c r="C28" s="152"/>
      <c r="D28" s="152"/>
      <c r="E28" s="152"/>
      <c r="F28" s="152"/>
      <c r="G28" s="152"/>
      <c r="H28" s="152"/>
      <c r="I28" s="152"/>
      <c r="J28" s="152"/>
      <c r="K28" s="152"/>
      <c r="L28" s="152"/>
      <c r="M28" s="152"/>
      <c r="N28" s="152"/>
      <c r="O28" s="152"/>
      <c r="P28" s="152"/>
      <c r="Q28" s="152"/>
      <c r="R28" s="152"/>
      <c r="S28" s="152"/>
      <c r="T28" s="152"/>
      <c r="U28" s="152"/>
      <c r="V28" s="152"/>
      <c r="W28" s="152"/>
      <c r="X28" s="152"/>
      <c r="Y28" s="152"/>
      <c r="Z28" s="152"/>
      <c r="AA28" s="152"/>
      <c r="AB28" s="152"/>
      <c r="AC28" s="152"/>
      <c r="AD28" s="48"/>
      <c r="AE28" s="50"/>
    </row>
    <row r="29" spans="1:36" ht="13.5" thickBot="1" x14ac:dyDescent="0.25">
      <c r="A29" s="94"/>
      <c r="B29" s="153"/>
      <c r="C29" s="153"/>
      <c r="D29" s="153"/>
      <c r="E29" s="153"/>
      <c r="F29" s="153"/>
      <c r="G29" s="153"/>
      <c r="H29" s="153"/>
      <c r="I29" s="153"/>
      <c r="J29" s="153"/>
      <c r="K29" s="153"/>
      <c r="L29" s="153"/>
      <c r="M29" s="153"/>
      <c r="N29" s="153"/>
      <c r="O29" s="153"/>
      <c r="P29" s="153"/>
      <c r="Q29" s="153"/>
      <c r="R29" s="153"/>
      <c r="S29" s="153"/>
      <c r="T29" s="153"/>
      <c r="U29" s="153"/>
      <c r="V29" s="153"/>
      <c r="W29" s="153"/>
      <c r="X29" s="153"/>
      <c r="Y29" s="153"/>
      <c r="Z29" s="153"/>
      <c r="AA29" s="153" t="s">
        <v>19</v>
      </c>
      <c r="AB29" s="153"/>
      <c r="AC29" s="153"/>
      <c r="AD29" s="135"/>
      <c r="AE29" s="73" t="s">
        <v>19</v>
      </c>
      <c r="AH29" t="s">
        <v>19</v>
      </c>
      <c r="AI29" s="12" t="s">
        <v>19</v>
      </c>
    </row>
    <row r="30" spans="1:36" x14ac:dyDescent="0.2">
      <c r="U30" s="3" t="s">
        <v>19</v>
      </c>
    </row>
    <row r="31" spans="1:36" x14ac:dyDescent="0.2">
      <c r="J31" s="3" t="s">
        <v>19</v>
      </c>
      <c r="N31" s="3" t="s">
        <v>19</v>
      </c>
      <c r="S31" s="3" t="s">
        <v>19</v>
      </c>
      <c r="V31" s="3" t="s">
        <v>19</v>
      </c>
    </row>
    <row r="32" spans="1:36" x14ac:dyDescent="0.2">
      <c r="G32" s="3" t="s">
        <v>19</v>
      </c>
      <c r="H32" s="3" t="s">
        <v>187</v>
      </c>
      <c r="P32" s="3" t="s">
        <v>19</v>
      </c>
      <c r="S32" s="3" t="s">
        <v>19</v>
      </c>
      <c r="U32" s="3" t="s">
        <v>19</v>
      </c>
      <c r="V32" s="3" t="s">
        <v>19</v>
      </c>
    </row>
    <row r="33" spans="7:35" x14ac:dyDescent="0.2">
      <c r="T33" s="3" t="s">
        <v>19</v>
      </c>
      <c r="W33" s="3" t="s">
        <v>19</v>
      </c>
      <c r="AA33" s="3" t="s">
        <v>19</v>
      </c>
      <c r="AG33" s="12" t="s">
        <v>19</v>
      </c>
    </row>
    <row r="34" spans="7:35" x14ac:dyDescent="0.2">
      <c r="W34" s="3" t="s">
        <v>19</v>
      </c>
      <c r="Z34" s="3" t="s">
        <v>19</v>
      </c>
      <c r="AH34" s="12" t="s">
        <v>19</v>
      </c>
      <c r="AI34" s="12" t="s">
        <v>19</v>
      </c>
    </row>
    <row r="35" spans="7:35" x14ac:dyDescent="0.2">
      <c r="P35" s="3" t="s">
        <v>19</v>
      </c>
      <c r="Q35" s="3" t="s">
        <v>19</v>
      </c>
      <c r="AA35" s="3" t="s">
        <v>19</v>
      </c>
      <c r="AH35" s="12" t="s">
        <v>19</v>
      </c>
    </row>
    <row r="36" spans="7:35" x14ac:dyDescent="0.2">
      <c r="AH36" s="12" t="s">
        <v>19</v>
      </c>
    </row>
    <row r="37" spans="7:35" x14ac:dyDescent="0.2">
      <c r="K37" s="3" t="s">
        <v>19</v>
      </c>
      <c r="M37" s="3" t="s">
        <v>19</v>
      </c>
    </row>
    <row r="38" spans="7:35" x14ac:dyDescent="0.2">
      <c r="G38" s="3" t="s">
        <v>19</v>
      </c>
      <c r="AG38" s="12" t="s">
        <v>19</v>
      </c>
      <c r="AH38" s="12" t="s">
        <v>19</v>
      </c>
      <c r="AI38" s="12" t="s">
        <v>19</v>
      </c>
    </row>
    <row r="39" spans="7:35" x14ac:dyDescent="0.2">
      <c r="M39" s="3" t="s">
        <v>19</v>
      </c>
      <c r="AG39" t="s">
        <v>19</v>
      </c>
      <c r="AH39" s="12" t="s">
        <v>19</v>
      </c>
    </row>
    <row r="40" spans="7:35" x14ac:dyDescent="0.2">
      <c r="AH40" s="12" t="s">
        <v>19</v>
      </c>
    </row>
    <row r="41" spans="7:35" x14ac:dyDescent="0.2">
      <c r="R41" s="3" t="s">
        <v>19</v>
      </c>
    </row>
  </sheetData>
  <mergeCells count="33">
    <mergeCell ref="AC3:AC4"/>
    <mergeCell ref="T22:X22"/>
    <mergeCell ref="W3:W4"/>
    <mergeCell ref="X3:X4"/>
    <mergeCell ref="AB3:AB4"/>
    <mergeCell ref="Y3:Y4"/>
    <mergeCell ref="Z3:Z4"/>
    <mergeCell ref="AA3:AA4"/>
    <mergeCell ref="T21:X21"/>
    <mergeCell ref="M3:M4"/>
    <mergeCell ref="V3:V4"/>
    <mergeCell ref="U3:U4"/>
    <mergeCell ref="Q3:Q4"/>
    <mergeCell ref="R3:R4"/>
    <mergeCell ref="S3:S4"/>
    <mergeCell ref="T3:T4"/>
    <mergeCell ref="N3:N4"/>
    <mergeCell ref="B2:AE2"/>
    <mergeCell ref="A1:AD1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  <mergeCell ref="L3:L4"/>
    <mergeCell ref="O3:O4"/>
    <mergeCell ref="P3:P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51"/>
  <sheetViews>
    <sheetView tabSelected="1" workbookViewId="0">
      <selection activeCell="AH10" sqref="AH10"/>
    </sheetView>
  </sheetViews>
  <sheetFormatPr defaultRowHeight="12.75" x14ac:dyDescent="0.2"/>
  <cols>
    <col min="1" max="1" width="23.7109375" style="2" customWidth="1"/>
    <col min="2" max="4" width="3.5703125" style="2" bestFit="1" customWidth="1"/>
    <col min="5" max="5" width="3.42578125" style="2" bestFit="1" customWidth="1"/>
    <col min="6" max="10" width="3.5703125" style="2" bestFit="1" customWidth="1"/>
    <col min="11" max="11" width="3.42578125" style="2" bestFit="1" customWidth="1"/>
    <col min="12" max="20" width="3.5703125" style="2" bestFit="1" customWidth="1"/>
    <col min="21" max="25" width="3.42578125" style="2" bestFit="1" customWidth="1"/>
    <col min="26" max="28" width="3.5703125" style="2" bestFit="1" customWidth="1"/>
    <col min="29" max="29" width="4.42578125" style="2" bestFit="1" customWidth="1"/>
    <col min="30" max="30" width="18.140625" style="6" bestFit="1" customWidth="1"/>
  </cols>
  <sheetData>
    <row r="1" spans="1:34" ht="20.100000000000001" customHeight="1" thickBot="1" x14ac:dyDescent="0.25">
      <c r="A1" s="160" t="s">
        <v>6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1"/>
      <c r="Q1" s="161"/>
      <c r="R1" s="161"/>
      <c r="S1" s="161"/>
      <c r="T1" s="161"/>
      <c r="U1" s="161"/>
      <c r="V1" s="161"/>
      <c r="W1" s="161"/>
      <c r="X1" s="161"/>
      <c r="Y1" s="161"/>
      <c r="Z1" s="161"/>
      <c r="AA1" s="161"/>
      <c r="AB1" s="161"/>
      <c r="AC1" s="161"/>
      <c r="AD1" s="162"/>
    </row>
    <row r="2" spans="1:34" s="4" customFormat="1" ht="16.5" customHeight="1" thickBot="1" x14ac:dyDescent="0.25">
      <c r="A2" s="187" t="s">
        <v>5</v>
      </c>
      <c r="B2" s="183" t="s">
        <v>189</v>
      </c>
      <c r="C2" s="184"/>
      <c r="D2" s="184"/>
      <c r="E2" s="184"/>
      <c r="F2" s="184"/>
      <c r="G2" s="184"/>
      <c r="H2" s="184"/>
      <c r="I2" s="184"/>
      <c r="J2" s="184"/>
      <c r="K2" s="184"/>
      <c r="L2" s="184"/>
      <c r="M2" s="184"/>
      <c r="N2" s="184"/>
      <c r="O2" s="184"/>
      <c r="P2" s="184"/>
      <c r="Q2" s="184"/>
      <c r="R2" s="184"/>
      <c r="S2" s="184"/>
      <c r="T2" s="184"/>
      <c r="U2" s="184"/>
      <c r="V2" s="184"/>
      <c r="W2" s="184"/>
      <c r="X2" s="184"/>
      <c r="Y2" s="184"/>
      <c r="Z2" s="184"/>
      <c r="AA2" s="184"/>
      <c r="AB2" s="184"/>
      <c r="AC2" s="184"/>
      <c r="AD2" s="185"/>
    </row>
    <row r="3" spans="1:34" s="5" customFormat="1" ht="12" customHeight="1" x14ac:dyDescent="0.2">
      <c r="A3" s="188"/>
      <c r="B3" s="189">
        <v>1</v>
      </c>
      <c r="C3" s="186">
        <f>SUM(B3+1)</f>
        <v>2</v>
      </c>
      <c r="D3" s="186">
        <f t="shared" ref="D3:AB3" si="0">SUM(C3+1)</f>
        <v>3</v>
      </c>
      <c r="E3" s="186">
        <f t="shared" si="0"/>
        <v>4</v>
      </c>
      <c r="F3" s="186">
        <f t="shared" si="0"/>
        <v>5</v>
      </c>
      <c r="G3" s="186">
        <f t="shared" si="0"/>
        <v>6</v>
      </c>
      <c r="H3" s="186">
        <f t="shared" si="0"/>
        <v>7</v>
      </c>
      <c r="I3" s="186">
        <f t="shared" si="0"/>
        <v>8</v>
      </c>
      <c r="J3" s="186">
        <f t="shared" si="0"/>
        <v>9</v>
      </c>
      <c r="K3" s="186">
        <f t="shared" si="0"/>
        <v>10</v>
      </c>
      <c r="L3" s="186">
        <f t="shared" si="0"/>
        <v>11</v>
      </c>
      <c r="M3" s="186">
        <f t="shared" si="0"/>
        <v>12</v>
      </c>
      <c r="N3" s="186">
        <f t="shared" si="0"/>
        <v>13</v>
      </c>
      <c r="O3" s="186">
        <f t="shared" si="0"/>
        <v>14</v>
      </c>
      <c r="P3" s="186">
        <f t="shared" si="0"/>
        <v>15</v>
      </c>
      <c r="Q3" s="186">
        <f t="shared" si="0"/>
        <v>16</v>
      </c>
      <c r="R3" s="186">
        <f t="shared" si="0"/>
        <v>17</v>
      </c>
      <c r="S3" s="186">
        <f t="shared" si="0"/>
        <v>18</v>
      </c>
      <c r="T3" s="186">
        <f t="shared" si="0"/>
        <v>19</v>
      </c>
      <c r="U3" s="186">
        <f t="shared" si="0"/>
        <v>20</v>
      </c>
      <c r="V3" s="186">
        <f t="shared" si="0"/>
        <v>21</v>
      </c>
      <c r="W3" s="186">
        <f t="shared" si="0"/>
        <v>22</v>
      </c>
      <c r="X3" s="186">
        <f t="shared" si="0"/>
        <v>23</v>
      </c>
      <c r="Y3" s="186">
        <f t="shared" si="0"/>
        <v>24</v>
      </c>
      <c r="Z3" s="186">
        <f t="shared" si="0"/>
        <v>25</v>
      </c>
      <c r="AA3" s="186">
        <f t="shared" si="0"/>
        <v>26</v>
      </c>
      <c r="AB3" s="186">
        <f t="shared" si="0"/>
        <v>27</v>
      </c>
      <c r="AC3" s="186">
        <v>28</v>
      </c>
      <c r="AD3" s="122" t="s">
        <v>180</v>
      </c>
    </row>
    <row r="4" spans="1:34" s="5" customFormat="1" ht="13.5" customHeight="1" x14ac:dyDescent="0.2">
      <c r="A4" s="188"/>
      <c r="B4" s="190"/>
      <c r="C4" s="172"/>
      <c r="D4" s="172"/>
      <c r="E4" s="172"/>
      <c r="F4" s="172"/>
      <c r="G4" s="172"/>
      <c r="H4" s="172"/>
      <c r="I4" s="172"/>
      <c r="J4" s="172"/>
      <c r="K4" s="172"/>
      <c r="L4" s="172"/>
      <c r="M4" s="172"/>
      <c r="N4" s="172"/>
      <c r="O4" s="172"/>
      <c r="P4" s="172"/>
      <c r="Q4" s="172"/>
      <c r="R4" s="172"/>
      <c r="S4" s="172"/>
      <c r="T4" s="172"/>
      <c r="U4" s="172"/>
      <c r="V4" s="172"/>
      <c r="W4" s="172"/>
      <c r="X4" s="172"/>
      <c r="Y4" s="172"/>
      <c r="Z4" s="172"/>
      <c r="AA4" s="172"/>
      <c r="AB4" s="172"/>
      <c r="AC4" s="172"/>
      <c r="AD4" s="124" t="s">
        <v>9</v>
      </c>
    </row>
    <row r="5" spans="1:34" s="5" customFormat="1" x14ac:dyDescent="0.2">
      <c r="A5" s="80" t="s">
        <v>14</v>
      </c>
      <c r="B5" s="11" t="s">
        <v>224</v>
      </c>
      <c r="C5" s="11" t="s">
        <v>225</v>
      </c>
      <c r="D5" s="11" t="s">
        <v>225</v>
      </c>
      <c r="E5" s="11" t="s">
        <v>226</v>
      </c>
      <c r="F5" s="11" t="s">
        <v>227</v>
      </c>
      <c r="G5" s="11" t="s">
        <v>228</v>
      </c>
      <c r="H5" s="11" t="s">
        <v>228</v>
      </c>
      <c r="I5" s="11" t="s">
        <v>188</v>
      </c>
      <c r="J5" s="11" t="s">
        <v>228</v>
      </c>
      <c r="K5" s="11" t="s">
        <v>228</v>
      </c>
      <c r="L5" s="11" t="s">
        <v>224</v>
      </c>
      <c r="M5" s="11" t="s">
        <v>224</v>
      </c>
      <c r="N5" s="11" t="s">
        <v>224</v>
      </c>
      <c r="O5" s="11" t="s">
        <v>228</v>
      </c>
      <c r="P5" s="11" t="s">
        <v>227</v>
      </c>
      <c r="Q5" s="11" t="s">
        <v>224</v>
      </c>
      <c r="R5" s="11" t="s">
        <v>229</v>
      </c>
      <c r="S5" s="11" t="s">
        <v>227</v>
      </c>
      <c r="T5" s="11" t="s">
        <v>230</v>
      </c>
      <c r="U5" s="11" t="s">
        <v>230</v>
      </c>
      <c r="V5" s="11" t="s">
        <v>226</v>
      </c>
      <c r="W5" s="11" t="s">
        <v>230</v>
      </c>
      <c r="X5" s="11" t="s">
        <v>188</v>
      </c>
      <c r="Y5" s="11" t="s">
        <v>226</v>
      </c>
      <c r="Z5" s="11" t="s">
        <v>224</v>
      </c>
      <c r="AA5" s="11" t="s">
        <v>224</v>
      </c>
      <c r="AB5" s="11" t="s">
        <v>230</v>
      </c>
      <c r="AC5" s="11" t="s">
        <v>225</v>
      </c>
      <c r="AD5" s="125" t="s">
        <v>224</v>
      </c>
    </row>
    <row r="6" spans="1:34" s="5" customFormat="1" x14ac:dyDescent="0.2">
      <c r="A6" s="81" t="s">
        <v>235</v>
      </c>
      <c r="B6" s="11" t="s">
        <v>184</v>
      </c>
      <c r="C6" s="11" t="s">
        <v>184</v>
      </c>
      <c r="D6" s="11" t="s">
        <v>184</v>
      </c>
      <c r="E6" s="11" t="s">
        <v>184</v>
      </c>
      <c r="F6" s="11" t="s">
        <v>184</v>
      </c>
      <c r="G6" s="11" t="s">
        <v>184</v>
      </c>
      <c r="H6" s="11" t="s">
        <v>184</v>
      </c>
      <c r="I6" s="11" t="s">
        <v>184</v>
      </c>
      <c r="J6" s="11" t="s">
        <v>184</v>
      </c>
      <c r="K6" s="11" t="s">
        <v>184</v>
      </c>
      <c r="L6" s="11" t="s">
        <v>184</v>
      </c>
      <c r="M6" s="11" t="s">
        <v>184</v>
      </c>
      <c r="N6" s="11" t="s">
        <v>184</v>
      </c>
      <c r="O6" s="11" t="s">
        <v>184</v>
      </c>
      <c r="P6" s="11" t="s">
        <v>184</v>
      </c>
      <c r="Q6" s="11" t="s">
        <v>184</v>
      </c>
      <c r="R6" s="11" t="s">
        <v>184</v>
      </c>
      <c r="S6" s="11" t="s">
        <v>184</v>
      </c>
      <c r="T6" s="11" t="s">
        <v>184</v>
      </c>
      <c r="U6" s="11" t="s">
        <v>184</v>
      </c>
      <c r="V6" s="11" t="s">
        <v>184</v>
      </c>
      <c r="W6" s="11" t="s">
        <v>184</v>
      </c>
      <c r="X6" s="11" t="s">
        <v>184</v>
      </c>
      <c r="Y6" s="11" t="s">
        <v>184</v>
      </c>
      <c r="Z6" s="11" t="s">
        <v>184</v>
      </c>
      <c r="AA6" s="11" t="s">
        <v>184</v>
      </c>
      <c r="AB6" s="11" t="s">
        <v>184</v>
      </c>
      <c r="AC6" s="11" t="s">
        <v>184</v>
      </c>
      <c r="AD6" s="11" t="s">
        <v>184</v>
      </c>
    </row>
    <row r="7" spans="1:34" x14ac:dyDescent="0.2">
      <c r="A7" s="80" t="s">
        <v>130</v>
      </c>
      <c r="B7" s="11" t="s">
        <v>188</v>
      </c>
      <c r="C7" s="11" t="s">
        <v>188</v>
      </c>
      <c r="D7" s="11" t="s">
        <v>228</v>
      </c>
      <c r="E7" s="11" t="s">
        <v>228</v>
      </c>
      <c r="F7" s="11" t="s">
        <v>228</v>
      </c>
      <c r="G7" s="11" t="s">
        <v>230</v>
      </c>
      <c r="H7" s="11" t="s">
        <v>230</v>
      </c>
      <c r="I7" s="11" t="s">
        <v>230</v>
      </c>
      <c r="J7" s="11" t="s">
        <v>230</v>
      </c>
      <c r="K7" s="11" t="s">
        <v>188</v>
      </c>
      <c r="L7" s="11" t="s">
        <v>228</v>
      </c>
      <c r="M7" s="11" t="s">
        <v>230</v>
      </c>
      <c r="N7" s="11" t="s">
        <v>230</v>
      </c>
      <c r="O7" s="11" t="s">
        <v>188</v>
      </c>
      <c r="P7" s="11" t="s">
        <v>230</v>
      </c>
      <c r="Q7" s="11" t="s">
        <v>188</v>
      </c>
      <c r="R7" s="11" t="s">
        <v>188</v>
      </c>
      <c r="S7" s="11" t="s">
        <v>230</v>
      </c>
      <c r="T7" s="11" t="s">
        <v>188</v>
      </c>
      <c r="U7" s="11" t="s">
        <v>188</v>
      </c>
      <c r="V7" s="11" t="s">
        <v>188</v>
      </c>
      <c r="W7" s="11" t="s">
        <v>228</v>
      </c>
      <c r="X7" s="11" t="s">
        <v>230</v>
      </c>
      <c r="Y7" s="11" t="s">
        <v>228</v>
      </c>
      <c r="Z7" s="11" t="s">
        <v>230</v>
      </c>
      <c r="AA7" s="11" t="s">
        <v>230</v>
      </c>
      <c r="AB7" s="11" t="s">
        <v>230</v>
      </c>
      <c r="AC7" s="11" t="s">
        <v>228</v>
      </c>
      <c r="AD7" s="125" t="s">
        <v>188</v>
      </c>
      <c r="AF7" t="s">
        <v>19</v>
      </c>
    </row>
    <row r="8" spans="1:34" x14ac:dyDescent="0.2">
      <c r="A8" s="80" t="s">
        <v>0</v>
      </c>
      <c r="B8" s="11" t="s">
        <v>227</v>
      </c>
      <c r="C8" s="11" t="s">
        <v>226</v>
      </c>
      <c r="D8" s="11" t="s">
        <v>188</v>
      </c>
      <c r="E8" s="11" t="s">
        <v>188</v>
      </c>
      <c r="F8" s="11" t="s">
        <v>188</v>
      </c>
      <c r="G8" s="11" t="s">
        <v>188</v>
      </c>
      <c r="H8" s="11" t="s">
        <v>188</v>
      </c>
      <c r="I8" s="11" t="s">
        <v>225</v>
      </c>
      <c r="J8" s="11" t="s">
        <v>188</v>
      </c>
      <c r="K8" s="11" t="s">
        <v>227</v>
      </c>
      <c r="L8" s="11" t="s">
        <v>226</v>
      </c>
      <c r="M8" s="11" t="s">
        <v>226</v>
      </c>
      <c r="N8" s="11" t="s">
        <v>226</v>
      </c>
      <c r="O8" s="11" t="s">
        <v>226</v>
      </c>
      <c r="P8" s="11" t="s">
        <v>188</v>
      </c>
      <c r="Q8" s="11" t="s">
        <v>188</v>
      </c>
      <c r="R8" s="11" t="s">
        <v>188</v>
      </c>
      <c r="S8" s="11" t="s">
        <v>188</v>
      </c>
      <c r="T8" s="11" t="s">
        <v>188</v>
      </c>
      <c r="U8" s="11" t="s">
        <v>227</v>
      </c>
      <c r="V8" s="11" t="s">
        <v>188</v>
      </c>
      <c r="W8" s="11" t="s">
        <v>227</v>
      </c>
      <c r="X8" s="11" t="s">
        <v>227</v>
      </c>
      <c r="Y8" s="11" t="s">
        <v>188</v>
      </c>
      <c r="Z8" s="11" t="s">
        <v>227</v>
      </c>
      <c r="AA8" s="11" t="s">
        <v>225</v>
      </c>
      <c r="AB8" s="11" t="s">
        <v>188</v>
      </c>
      <c r="AC8" s="11" t="s">
        <v>188</v>
      </c>
      <c r="AD8" s="125" t="s">
        <v>188</v>
      </c>
      <c r="AE8" s="12" t="s">
        <v>19</v>
      </c>
      <c r="AF8" t="s">
        <v>19</v>
      </c>
    </row>
    <row r="9" spans="1:34" x14ac:dyDescent="0.2">
      <c r="A9" s="80" t="s">
        <v>16</v>
      </c>
      <c r="B9" s="11" t="s">
        <v>227</v>
      </c>
      <c r="C9" s="11" t="s">
        <v>227</v>
      </c>
      <c r="D9" s="11" t="s">
        <v>227</v>
      </c>
      <c r="E9" s="11" t="s">
        <v>227</v>
      </c>
      <c r="F9" s="11" t="s">
        <v>227</v>
      </c>
      <c r="G9" s="11" t="s">
        <v>230</v>
      </c>
      <c r="H9" s="11" t="s">
        <v>225</v>
      </c>
      <c r="I9" s="11" t="s">
        <v>188</v>
      </c>
      <c r="J9" s="11" t="s">
        <v>227</v>
      </c>
      <c r="K9" s="11" t="s">
        <v>188</v>
      </c>
      <c r="L9" s="11" t="s">
        <v>227</v>
      </c>
      <c r="M9" s="11" t="s">
        <v>227</v>
      </c>
      <c r="N9" s="11" t="s">
        <v>226</v>
      </c>
      <c r="O9" s="11" t="s">
        <v>228</v>
      </c>
      <c r="P9" s="11" t="s">
        <v>227</v>
      </c>
      <c r="Q9" s="11" t="s">
        <v>188</v>
      </c>
      <c r="R9" s="11" t="s">
        <v>227</v>
      </c>
      <c r="S9" s="11" t="s">
        <v>188</v>
      </c>
      <c r="T9" s="11" t="s">
        <v>227</v>
      </c>
      <c r="U9" s="11" t="s">
        <v>227</v>
      </c>
      <c r="V9" s="11" t="s">
        <v>188</v>
      </c>
      <c r="W9" s="11" t="s">
        <v>227</v>
      </c>
      <c r="X9" s="11" t="s">
        <v>224</v>
      </c>
      <c r="Y9" s="11" t="s">
        <v>228</v>
      </c>
      <c r="Z9" s="11" t="s">
        <v>227</v>
      </c>
      <c r="AA9" s="11" t="s">
        <v>227</v>
      </c>
      <c r="AB9" s="11" t="s">
        <v>226</v>
      </c>
      <c r="AC9" s="11" t="s">
        <v>227</v>
      </c>
      <c r="AD9" s="125" t="s">
        <v>227</v>
      </c>
      <c r="AG9" t="s">
        <v>19</v>
      </c>
    </row>
    <row r="10" spans="1:34" x14ac:dyDescent="0.2">
      <c r="A10" s="80" t="s">
        <v>15</v>
      </c>
      <c r="B10" s="11" t="s">
        <v>227</v>
      </c>
      <c r="C10" s="11" t="s">
        <v>227</v>
      </c>
      <c r="D10" s="11" t="s">
        <v>227</v>
      </c>
      <c r="E10" s="11" t="s">
        <v>188</v>
      </c>
      <c r="F10" s="11" t="s">
        <v>188</v>
      </c>
      <c r="G10" s="11" t="s">
        <v>230</v>
      </c>
      <c r="H10" s="11" t="s">
        <v>230</v>
      </c>
      <c r="I10" s="11" t="s">
        <v>230</v>
      </c>
      <c r="J10" s="11" t="s">
        <v>225</v>
      </c>
      <c r="K10" s="11" t="s">
        <v>188</v>
      </c>
      <c r="L10" s="11" t="s">
        <v>225</v>
      </c>
      <c r="M10" s="11" t="s">
        <v>225</v>
      </c>
      <c r="N10" s="11" t="s">
        <v>230</v>
      </c>
      <c r="O10" s="11" t="s">
        <v>230</v>
      </c>
      <c r="P10" s="11" t="s">
        <v>225</v>
      </c>
      <c r="Q10" s="11" t="s">
        <v>225</v>
      </c>
      <c r="R10" s="11" t="s">
        <v>225</v>
      </c>
      <c r="S10" s="11" t="s">
        <v>230</v>
      </c>
      <c r="T10" s="11" t="s">
        <v>188</v>
      </c>
      <c r="U10" s="11" t="s">
        <v>188</v>
      </c>
      <c r="V10" s="11" t="s">
        <v>188</v>
      </c>
      <c r="W10" s="11" t="s">
        <v>188</v>
      </c>
      <c r="X10" s="11" t="s">
        <v>227</v>
      </c>
      <c r="Y10" s="11" t="s">
        <v>188</v>
      </c>
      <c r="Z10" s="11" t="s">
        <v>188</v>
      </c>
      <c r="AA10" s="11" t="s">
        <v>226</v>
      </c>
      <c r="AB10" s="11" t="s">
        <v>227</v>
      </c>
      <c r="AC10" s="11" t="s">
        <v>188</v>
      </c>
      <c r="AD10" s="98" t="s">
        <v>188</v>
      </c>
      <c r="AF10" t="s">
        <v>19</v>
      </c>
    </row>
    <row r="11" spans="1:34" x14ac:dyDescent="0.2">
      <c r="A11" s="80" t="s">
        <v>131</v>
      </c>
      <c r="B11" s="11" t="s">
        <v>188</v>
      </c>
      <c r="C11" s="11" t="s">
        <v>227</v>
      </c>
      <c r="D11" s="11" t="s">
        <v>227</v>
      </c>
      <c r="E11" s="11" t="s">
        <v>188</v>
      </c>
      <c r="F11" s="11" t="s">
        <v>188</v>
      </c>
      <c r="G11" s="11" t="s">
        <v>230</v>
      </c>
      <c r="H11" s="11" t="s">
        <v>230</v>
      </c>
      <c r="I11" s="11" t="s">
        <v>230</v>
      </c>
      <c r="J11" s="11" t="s">
        <v>230</v>
      </c>
      <c r="K11" s="11" t="s">
        <v>226</v>
      </c>
      <c r="L11" s="11" t="s">
        <v>227</v>
      </c>
      <c r="M11" s="11" t="s">
        <v>226</v>
      </c>
      <c r="N11" s="11" t="s">
        <v>230</v>
      </c>
      <c r="O11" s="11" t="s">
        <v>230</v>
      </c>
      <c r="P11" s="11" t="s">
        <v>230</v>
      </c>
      <c r="Q11" s="11" t="s">
        <v>230</v>
      </c>
      <c r="R11" s="11" t="s">
        <v>188</v>
      </c>
      <c r="S11" s="11" t="s">
        <v>229</v>
      </c>
      <c r="T11" s="11" t="s">
        <v>227</v>
      </c>
      <c r="U11" s="11" t="s">
        <v>188</v>
      </c>
      <c r="V11" s="11" t="s">
        <v>188</v>
      </c>
      <c r="W11" s="11" t="s">
        <v>228</v>
      </c>
      <c r="X11" s="11" t="s">
        <v>188</v>
      </c>
      <c r="Y11" s="11" t="s">
        <v>188</v>
      </c>
      <c r="Z11" s="11" t="s">
        <v>228</v>
      </c>
      <c r="AA11" s="11" t="s">
        <v>226</v>
      </c>
      <c r="AB11" s="11" t="s">
        <v>188</v>
      </c>
      <c r="AC11" s="11" t="s">
        <v>188</v>
      </c>
      <c r="AD11" s="98" t="s">
        <v>188</v>
      </c>
      <c r="AH11" t="s">
        <v>19</v>
      </c>
    </row>
    <row r="12" spans="1:34" x14ac:dyDescent="0.2">
      <c r="A12" s="80" t="s">
        <v>132</v>
      </c>
      <c r="B12" s="11" t="s">
        <v>188</v>
      </c>
      <c r="C12" s="11" t="s">
        <v>188</v>
      </c>
      <c r="D12" s="11" t="s">
        <v>188</v>
      </c>
      <c r="E12" s="11" t="s">
        <v>188</v>
      </c>
      <c r="F12" s="11" t="s">
        <v>188</v>
      </c>
      <c r="G12" s="11" t="s">
        <v>188</v>
      </c>
      <c r="H12" s="11" t="s">
        <v>188</v>
      </c>
      <c r="I12" s="11" t="s">
        <v>188</v>
      </c>
      <c r="J12" s="11" t="s">
        <v>188</v>
      </c>
      <c r="K12" s="11" t="s">
        <v>188</v>
      </c>
      <c r="L12" s="11" t="s">
        <v>188</v>
      </c>
      <c r="M12" s="11" t="s">
        <v>188</v>
      </c>
      <c r="N12" s="11" t="s">
        <v>188</v>
      </c>
      <c r="O12" s="11" t="s">
        <v>188</v>
      </c>
      <c r="P12" s="11" t="s">
        <v>188</v>
      </c>
      <c r="Q12" s="11" t="s">
        <v>188</v>
      </c>
      <c r="R12" s="11" t="s">
        <v>188</v>
      </c>
      <c r="S12" s="11" t="s">
        <v>188</v>
      </c>
      <c r="T12" s="11" t="s">
        <v>188</v>
      </c>
      <c r="U12" s="11" t="s">
        <v>188</v>
      </c>
      <c r="V12" s="11" t="s">
        <v>188</v>
      </c>
      <c r="W12" s="11" t="s">
        <v>188</v>
      </c>
      <c r="X12" s="11" t="s">
        <v>188</v>
      </c>
      <c r="Y12" s="11" t="s">
        <v>188</v>
      </c>
      <c r="Z12" s="11" t="s">
        <v>188</v>
      </c>
      <c r="AA12" s="11" t="s">
        <v>188</v>
      </c>
      <c r="AB12" s="11" t="s">
        <v>188</v>
      </c>
      <c r="AC12" s="11" t="s">
        <v>188</v>
      </c>
      <c r="AD12" s="98" t="s">
        <v>188</v>
      </c>
      <c r="AG12" t="s">
        <v>19</v>
      </c>
    </row>
    <row r="13" spans="1:34" x14ac:dyDescent="0.2">
      <c r="A13" s="80" t="s">
        <v>220</v>
      </c>
      <c r="B13" s="85" t="s">
        <v>188</v>
      </c>
      <c r="C13" s="11" t="s">
        <v>188</v>
      </c>
      <c r="D13" s="11" t="s">
        <v>188</v>
      </c>
      <c r="E13" s="11" t="s">
        <v>188</v>
      </c>
      <c r="F13" s="11" t="s">
        <v>188</v>
      </c>
      <c r="G13" s="11" t="s">
        <v>188</v>
      </c>
      <c r="H13" s="11" t="s">
        <v>188</v>
      </c>
      <c r="I13" s="11" t="s">
        <v>188</v>
      </c>
      <c r="J13" s="11" t="s">
        <v>188</v>
      </c>
      <c r="K13" s="11" t="s">
        <v>188</v>
      </c>
      <c r="L13" s="11" t="s">
        <v>188</v>
      </c>
      <c r="M13" s="11" t="s">
        <v>188</v>
      </c>
      <c r="N13" s="11" t="s">
        <v>188</v>
      </c>
      <c r="O13" s="11" t="s">
        <v>188</v>
      </c>
      <c r="P13" s="11" t="s">
        <v>188</v>
      </c>
      <c r="Q13" s="11" t="s">
        <v>188</v>
      </c>
      <c r="R13" s="11" t="s">
        <v>188</v>
      </c>
      <c r="S13" s="11" t="s">
        <v>188</v>
      </c>
      <c r="T13" s="11" t="s">
        <v>188</v>
      </c>
      <c r="U13" s="11" t="s">
        <v>188</v>
      </c>
      <c r="V13" s="11" t="s">
        <v>188</v>
      </c>
      <c r="W13" s="11" t="s">
        <v>188</v>
      </c>
      <c r="X13" s="11" t="s">
        <v>188</v>
      </c>
      <c r="Y13" s="11" t="s">
        <v>188</v>
      </c>
      <c r="Z13" s="11" t="s">
        <v>188</v>
      </c>
      <c r="AA13" s="11" t="s">
        <v>188</v>
      </c>
      <c r="AB13" s="11" t="s">
        <v>188</v>
      </c>
      <c r="AC13" s="11" t="s">
        <v>188</v>
      </c>
      <c r="AD13" s="98" t="s">
        <v>188</v>
      </c>
      <c r="AG13" t="s">
        <v>19</v>
      </c>
    </row>
    <row r="14" spans="1:34" x14ac:dyDescent="0.2">
      <c r="A14" s="80" t="s">
        <v>2</v>
      </c>
      <c r="B14" s="11" t="s">
        <v>229</v>
      </c>
      <c r="C14" s="11" t="s">
        <v>229</v>
      </c>
      <c r="D14" s="11" t="s">
        <v>229</v>
      </c>
      <c r="E14" s="11" t="s">
        <v>229</v>
      </c>
      <c r="F14" s="11" t="s">
        <v>229</v>
      </c>
      <c r="G14" s="11" t="s">
        <v>229</v>
      </c>
      <c r="H14" s="11" t="s">
        <v>229</v>
      </c>
      <c r="I14" s="11" t="s">
        <v>229</v>
      </c>
      <c r="J14" s="11" t="s">
        <v>229</v>
      </c>
      <c r="K14" s="11" t="s">
        <v>229</v>
      </c>
      <c r="L14" s="11" t="s">
        <v>229</v>
      </c>
      <c r="M14" s="11" t="s">
        <v>229</v>
      </c>
      <c r="N14" s="11" t="s">
        <v>229</v>
      </c>
      <c r="O14" s="11" t="s">
        <v>229</v>
      </c>
      <c r="P14" s="11" t="s">
        <v>229</v>
      </c>
      <c r="Q14" s="11" t="s">
        <v>229</v>
      </c>
      <c r="R14" s="11" t="s">
        <v>229</v>
      </c>
      <c r="S14" s="11" t="s">
        <v>229</v>
      </c>
      <c r="T14" s="11" t="s">
        <v>229</v>
      </c>
      <c r="U14" s="11" t="s">
        <v>229</v>
      </c>
      <c r="V14" s="11" t="s">
        <v>229</v>
      </c>
      <c r="W14" s="11" t="s">
        <v>229</v>
      </c>
      <c r="X14" s="11" t="s">
        <v>229</v>
      </c>
      <c r="Y14" s="11" t="s">
        <v>229</v>
      </c>
      <c r="Z14" s="11" t="s">
        <v>229</v>
      </c>
      <c r="AA14" s="11" t="s">
        <v>229</v>
      </c>
      <c r="AB14" s="11" t="s">
        <v>229</v>
      </c>
      <c r="AC14" s="11" t="s">
        <v>229</v>
      </c>
      <c r="AD14" s="98" t="s">
        <v>229</v>
      </c>
      <c r="AG14" t="s">
        <v>19</v>
      </c>
    </row>
    <row r="15" spans="1:34" x14ac:dyDescent="0.2">
      <c r="A15" s="80" t="s">
        <v>133</v>
      </c>
      <c r="B15" s="11" t="s">
        <v>188</v>
      </c>
      <c r="C15" s="11" t="s">
        <v>227</v>
      </c>
      <c r="D15" s="11" t="s">
        <v>227</v>
      </c>
      <c r="E15" s="11" t="s">
        <v>188</v>
      </c>
      <c r="F15" s="11" t="s">
        <v>228</v>
      </c>
      <c r="G15" s="11" t="s">
        <v>229</v>
      </c>
      <c r="H15" s="11" t="s">
        <v>230</v>
      </c>
      <c r="I15" s="11" t="s">
        <v>230</v>
      </c>
      <c r="J15" s="11" t="s">
        <v>228</v>
      </c>
      <c r="K15" s="11" t="s">
        <v>225</v>
      </c>
      <c r="L15" s="11" t="s">
        <v>225</v>
      </c>
      <c r="M15" s="11" t="s">
        <v>225</v>
      </c>
      <c r="N15" s="11" t="s">
        <v>225</v>
      </c>
      <c r="O15" s="11" t="s">
        <v>225</v>
      </c>
      <c r="P15" s="11" t="s">
        <v>228</v>
      </c>
      <c r="Q15" s="11" t="s">
        <v>228</v>
      </c>
      <c r="R15" s="11" t="s">
        <v>227</v>
      </c>
      <c r="S15" s="11" t="s">
        <v>229</v>
      </c>
      <c r="T15" s="11" t="s">
        <v>188</v>
      </c>
      <c r="U15" s="11" t="s">
        <v>188</v>
      </c>
      <c r="V15" s="11" t="s">
        <v>188</v>
      </c>
      <c r="W15" s="11" t="s">
        <v>228</v>
      </c>
      <c r="X15" s="11" t="s">
        <v>225</v>
      </c>
      <c r="Y15" s="11" t="s">
        <v>227</v>
      </c>
      <c r="Z15" s="11" t="s">
        <v>228</v>
      </c>
      <c r="AA15" s="11" t="s">
        <v>225</v>
      </c>
      <c r="AB15" s="11" t="s">
        <v>188</v>
      </c>
      <c r="AC15" s="11" t="s">
        <v>228</v>
      </c>
      <c r="AD15" s="98" t="s">
        <v>228</v>
      </c>
      <c r="AF15" t="s">
        <v>19</v>
      </c>
    </row>
    <row r="16" spans="1:34" x14ac:dyDescent="0.2">
      <c r="A16" s="80" t="s">
        <v>3</v>
      </c>
      <c r="B16" s="11" t="s">
        <v>229</v>
      </c>
      <c r="C16" s="11" t="s">
        <v>229</v>
      </c>
      <c r="D16" s="11" t="s">
        <v>229</v>
      </c>
      <c r="E16" s="11" t="s">
        <v>229</v>
      </c>
      <c r="F16" s="11" t="s">
        <v>229</v>
      </c>
      <c r="G16" s="11" t="s">
        <v>229</v>
      </c>
      <c r="H16" s="11" t="s">
        <v>229</v>
      </c>
      <c r="I16" s="11" t="s">
        <v>229</v>
      </c>
      <c r="J16" s="11" t="s">
        <v>229</v>
      </c>
      <c r="K16" s="11" t="s">
        <v>229</v>
      </c>
      <c r="L16" s="11" t="s">
        <v>229</v>
      </c>
      <c r="M16" s="11" t="s">
        <v>229</v>
      </c>
      <c r="N16" s="11" t="s">
        <v>229</v>
      </c>
      <c r="O16" s="11" t="s">
        <v>229</v>
      </c>
      <c r="P16" s="11" t="s">
        <v>229</v>
      </c>
      <c r="Q16" s="11" t="s">
        <v>229</v>
      </c>
      <c r="R16" s="11" t="s">
        <v>229</v>
      </c>
      <c r="S16" s="11" t="s">
        <v>229</v>
      </c>
      <c r="T16" s="11" t="s">
        <v>229</v>
      </c>
      <c r="U16" s="11" t="s">
        <v>229</v>
      </c>
      <c r="V16" s="11" t="s">
        <v>229</v>
      </c>
      <c r="W16" s="11" t="s">
        <v>229</v>
      </c>
      <c r="X16" s="11" t="s">
        <v>229</v>
      </c>
      <c r="Y16" s="11" t="s">
        <v>229</v>
      </c>
      <c r="Z16" s="11" t="s">
        <v>229</v>
      </c>
      <c r="AA16" s="11" t="s">
        <v>229</v>
      </c>
      <c r="AB16" s="11" t="s">
        <v>229</v>
      </c>
      <c r="AC16" s="11" t="s">
        <v>229</v>
      </c>
      <c r="AD16" s="98" t="s">
        <v>229</v>
      </c>
    </row>
    <row r="17" spans="1:37" x14ac:dyDescent="0.2">
      <c r="A17" s="80" t="s">
        <v>121</v>
      </c>
      <c r="B17" s="11" t="s">
        <v>227</v>
      </c>
      <c r="C17" s="11" t="s">
        <v>226</v>
      </c>
      <c r="D17" s="11" t="s">
        <v>227</v>
      </c>
      <c r="E17" s="11" t="s">
        <v>227</v>
      </c>
      <c r="F17" s="11" t="s">
        <v>228</v>
      </c>
      <c r="G17" s="11" t="s">
        <v>230</v>
      </c>
      <c r="H17" s="11" t="s">
        <v>229</v>
      </c>
      <c r="I17" s="11" t="s">
        <v>224</v>
      </c>
      <c r="J17" s="11" t="s">
        <v>225</v>
      </c>
      <c r="K17" s="11" t="s">
        <v>226</v>
      </c>
      <c r="L17" s="11" t="s">
        <v>225</v>
      </c>
      <c r="M17" s="11" t="s">
        <v>226</v>
      </c>
      <c r="N17" s="11" t="s">
        <v>226</v>
      </c>
      <c r="O17" s="11" t="s">
        <v>225</v>
      </c>
      <c r="P17" s="11" t="s">
        <v>230</v>
      </c>
      <c r="Q17" s="11" t="s">
        <v>226</v>
      </c>
      <c r="R17" s="11" t="s">
        <v>226</v>
      </c>
      <c r="S17" s="11" t="s">
        <v>228</v>
      </c>
      <c r="T17" s="11" t="s">
        <v>227</v>
      </c>
      <c r="U17" s="11" t="s">
        <v>227</v>
      </c>
      <c r="V17" s="11" t="s">
        <v>227</v>
      </c>
      <c r="W17" s="11" t="s">
        <v>227</v>
      </c>
      <c r="X17" s="11" t="s">
        <v>225</v>
      </c>
      <c r="Y17" s="11" t="s">
        <v>188</v>
      </c>
      <c r="Z17" s="11" t="s">
        <v>225</v>
      </c>
      <c r="AA17" s="11" t="s">
        <v>225</v>
      </c>
      <c r="AB17" s="11" t="s">
        <v>227</v>
      </c>
      <c r="AC17" s="11" t="s">
        <v>227</v>
      </c>
      <c r="AD17" s="98" t="s">
        <v>227</v>
      </c>
      <c r="AF17" t="s">
        <v>19</v>
      </c>
      <c r="AG17" t="s">
        <v>19</v>
      </c>
      <c r="AH17" t="s">
        <v>19</v>
      </c>
    </row>
    <row r="18" spans="1:37" ht="13.5" thickBot="1" x14ac:dyDescent="0.25">
      <c r="A18" s="82" t="s">
        <v>4</v>
      </c>
      <c r="B18" s="11" t="s">
        <v>188</v>
      </c>
      <c r="C18" s="11" t="s">
        <v>188</v>
      </c>
      <c r="D18" s="11" t="s">
        <v>188</v>
      </c>
      <c r="E18" s="11" t="s">
        <v>188</v>
      </c>
      <c r="F18" s="11" t="s">
        <v>188</v>
      </c>
      <c r="G18" s="11" t="s">
        <v>188</v>
      </c>
      <c r="H18" s="11" t="s">
        <v>188</v>
      </c>
      <c r="I18" s="11" t="s">
        <v>188</v>
      </c>
      <c r="J18" s="11" t="s">
        <v>188</v>
      </c>
      <c r="K18" s="11" t="s">
        <v>188</v>
      </c>
      <c r="L18" s="11" t="s">
        <v>188</v>
      </c>
      <c r="M18" s="11" t="s">
        <v>188</v>
      </c>
      <c r="N18" s="11" t="s">
        <v>188</v>
      </c>
      <c r="O18" s="11" t="s">
        <v>188</v>
      </c>
      <c r="P18" s="11" t="s">
        <v>188</v>
      </c>
      <c r="Q18" s="11" t="s">
        <v>188</v>
      </c>
      <c r="R18" s="11" t="s">
        <v>188</v>
      </c>
      <c r="S18" s="11" t="s">
        <v>188</v>
      </c>
      <c r="T18" s="11" t="s">
        <v>188</v>
      </c>
      <c r="U18" s="11" t="s">
        <v>188</v>
      </c>
      <c r="V18" s="11" t="s">
        <v>188</v>
      </c>
      <c r="W18" s="11" t="s">
        <v>188</v>
      </c>
      <c r="X18" s="11" t="s">
        <v>188</v>
      </c>
      <c r="Y18" s="11" t="s">
        <v>188</v>
      </c>
      <c r="Z18" s="11" t="s">
        <v>188</v>
      </c>
      <c r="AA18" s="11" t="s">
        <v>188</v>
      </c>
      <c r="AB18" s="11" t="s">
        <v>188</v>
      </c>
      <c r="AC18" s="11" t="s">
        <v>188</v>
      </c>
      <c r="AD18" s="98" t="s">
        <v>188</v>
      </c>
    </row>
    <row r="19" spans="1:37" s="5" customFormat="1" ht="17.100000000000001" customHeight="1" thickBot="1" x14ac:dyDescent="0.25">
      <c r="A19" s="74" t="s">
        <v>182</v>
      </c>
      <c r="B19" s="155" t="s">
        <v>188</v>
      </c>
      <c r="C19" s="155" t="s">
        <v>188</v>
      </c>
      <c r="D19" s="155" t="s">
        <v>227</v>
      </c>
      <c r="E19" s="155" t="s">
        <v>188</v>
      </c>
      <c r="F19" s="155" t="s">
        <v>188</v>
      </c>
      <c r="G19" s="155" t="s">
        <v>230</v>
      </c>
      <c r="H19" s="155" t="s">
        <v>230</v>
      </c>
      <c r="I19" s="155" t="s">
        <v>188</v>
      </c>
      <c r="J19" s="155" t="s">
        <v>188</v>
      </c>
      <c r="K19" s="155" t="s">
        <v>188</v>
      </c>
      <c r="L19" s="155" t="s">
        <v>225</v>
      </c>
      <c r="M19" s="155" t="s">
        <v>226</v>
      </c>
      <c r="N19" s="155" t="s">
        <v>226</v>
      </c>
      <c r="O19" s="155" t="s">
        <v>188</v>
      </c>
      <c r="P19" s="155" t="s">
        <v>188</v>
      </c>
      <c r="Q19" s="155" t="s">
        <v>188</v>
      </c>
      <c r="R19" s="155" t="s">
        <v>188</v>
      </c>
      <c r="S19" s="155" t="s">
        <v>188</v>
      </c>
      <c r="T19" s="155" t="s">
        <v>188</v>
      </c>
      <c r="U19" s="155" t="s">
        <v>188</v>
      </c>
      <c r="V19" s="155" t="s">
        <v>188</v>
      </c>
      <c r="W19" s="155" t="s">
        <v>188</v>
      </c>
      <c r="X19" s="155" t="s">
        <v>188</v>
      </c>
      <c r="Y19" s="155" t="s">
        <v>188</v>
      </c>
      <c r="Z19" s="155" t="s">
        <v>188</v>
      </c>
      <c r="AA19" s="155" t="s">
        <v>188</v>
      </c>
      <c r="AB19" s="155" t="s">
        <v>188</v>
      </c>
      <c r="AC19" s="155" t="s">
        <v>188</v>
      </c>
      <c r="AD19" s="77"/>
      <c r="AH19" s="5" t="s">
        <v>19</v>
      </c>
    </row>
    <row r="20" spans="1:37" s="8" customFormat="1" ht="14.25" customHeight="1" thickBot="1" x14ac:dyDescent="0.25">
      <c r="A20" s="191" t="s">
        <v>181</v>
      </c>
      <c r="B20" s="192"/>
      <c r="C20" s="192"/>
      <c r="D20" s="192"/>
      <c r="E20" s="192"/>
      <c r="F20" s="192"/>
      <c r="G20" s="192"/>
      <c r="H20" s="192"/>
      <c r="I20" s="192"/>
      <c r="J20" s="192"/>
      <c r="K20" s="192"/>
      <c r="L20" s="192"/>
      <c r="M20" s="192"/>
      <c r="N20" s="192"/>
      <c r="O20" s="192"/>
      <c r="P20" s="192"/>
      <c r="Q20" s="192"/>
      <c r="R20" s="192"/>
      <c r="S20" s="192"/>
      <c r="T20" s="192"/>
      <c r="U20" s="192"/>
      <c r="V20" s="192"/>
      <c r="W20" s="192"/>
      <c r="X20" s="192"/>
      <c r="Y20" s="192"/>
      <c r="Z20" s="192"/>
      <c r="AA20" s="192"/>
      <c r="AB20" s="192"/>
      <c r="AC20" s="192"/>
      <c r="AD20" s="78" t="s">
        <v>188</v>
      </c>
      <c r="AH20" s="8" t="s">
        <v>19</v>
      </c>
    </row>
    <row r="21" spans="1:37" x14ac:dyDescent="0.2">
      <c r="A21" s="145"/>
      <c r="B21" s="146"/>
      <c r="C21" s="146"/>
      <c r="D21" s="146" t="s">
        <v>71</v>
      </c>
      <c r="E21" s="146"/>
      <c r="F21" s="146"/>
      <c r="G21" s="146"/>
      <c r="H21" s="147"/>
      <c r="I21" s="147"/>
      <c r="J21" s="147"/>
      <c r="K21" s="147"/>
      <c r="L21" s="147"/>
      <c r="M21" s="147"/>
      <c r="N21" s="147"/>
      <c r="O21" s="147"/>
      <c r="P21" s="147"/>
      <c r="Q21" s="147"/>
      <c r="R21" s="147"/>
      <c r="S21" s="147"/>
      <c r="T21" s="147"/>
      <c r="U21" s="147"/>
      <c r="V21" s="147"/>
      <c r="W21" s="147"/>
      <c r="X21" s="147"/>
      <c r="Y21" s="147"/>
      <c r="Z21" s="147"/>
      <c r="AA21" s="147"/>
      <c r="AB21" s="147"/>
      <c r="AC21" s="147"/>
      <c r="AD21" s="150"/>
    </row>
    <row r="22" spans="1:37" x14ac:dyDescent="0.2">
      <c r="A22" s="43"/>
      <c r="B22" s="45" t="s">
        <v>72</v>
      </c>
      <c r="C22" s="45"/>
      <c r="D22" s="45"/>
      <c r="E22" s="45"/>
      <c r="F22" s="45"/>
      <c r="G22" s="45"/>
      <c r="H22" s="45"/>
      <c r="I22" s="45"/>
      <c r="J22" s="87"/>
      <c r="K22" s="87"/>
      <c r="L22" s="87"/>
      <c r="M22" s="87" t="s">
        <v>17</v>
      </c>
      <c r="N22" s="87"/>
      <c r="O22" s="87"/>
      <c r="P22" s="87"/>
      <c r="Q22" s="87"/>
      <c r="R22" s="87"/>
      <c r="S22" s="87"/>
      <c r="T22" s="169" t="s">
        <v>190</v>
      </c>
      <c r="U22" s="169"/>
      <c r="V22" s="169"/>
      <c r="W22" s="169"/>
      <c r="X22" s="169"/>
      <c r="Y22" s="87"/>
      <c r="Z22" s="87"/>
      <c r="AA22" s="87"/>
      <c r="AB22" s="87"/>
      <c r="AC22" s="87"/>
      <c r="AD22" s="71"/>
      <c r="AH22" t="s">
        <v>19</v>
      </c>
    </row>
    <row r="23" spans="1:37" x14ac:dyDescent="0.2">
      <c r="A23" s="46"/>
      <c r="B23" s="87"/>
      <c r="C23" s="87"/>
      <c r="D23" s="87"/>
      <c r="E23" s="87"/>
      <c r="F23" s="87"/>
      <c r="G23" s="87"/>
      <c r="H23" s="87"/>
      <c r="I23" s="87"/>
      <c r="J23" s="88"/>
      <c r="K23" s="88"/>
      <c r="L23" s="88"/>
      <c r="M23" s="88" t="s">
        <v>18</v>
      </c>
      <c r="N23" s="88"/>
      <c r="O23" s="88"/>
      <c r="P23" s="88"/>
      <c r="Q23" s="87"/>
      <c r="R23" s="87"/>
      <c r="S23" s="87"/>
      <c r="T23" s="170" t="s">
        <v>68</v>
      </c>
      <c r="U23" s="170"/>
      <c r="V23" s="170"/>
      <c r="W23" s="170"/>
      <c r="X23" s="170"/>
      <c r="Y23" s="87"/>
      <c r="Z23" s="87"/>
      <c r="AA23" s="87"/>
      <c r="AB23" s="87"/>
      <c r="AC23" s="87"/>
      <c r="AD23" s="71"/>
      <c r="AJ23" s="12" t="s">
        <v>19</v>
      </c>
    </row>
    <row r="24" spans="1:37" x14ac:dyDescent="0.2">
      <c r="A24" s="43"/>
      <c r="B24" s="44"/>
      <c r="C24" s="44"/>
      <c r="D24" s="44"/>
      <c r="E24" s="44"/>
      <c r="F24" s="44"/>
      <c r="G24" s="44"/>
      <c r="H24" s="44"/>
      <c r="I24" s="44"/>
      <c r="J24" s="44"/>
      <c r="K24" s="87"/>
      <c r="L24" s="87"/>
      <c r="M24" s="87"/>
      <c r="N24" s="87"/>
      <c r="O24" s="87"/>
      <c r="P24" s="87"/>
      <c r="Q24" s="87"/>
      <c r="R24" s="87"/>
      <c r="S24" s="87"/>
      <c r="T24" s="87"/>
      <c r="U24" s="87"/>
      <c r="V24" s="87"/>
      <c r="W24" s="87"/>
      <c r="X24" s="87"/>
      <c r="Y24" s="87"/>
      <c r="Z24" s="87"/>
      <c r="AA24" s="87"/>
      <c r="AB24" s="87"/>
      <c r="AC24" s="87"/>
      <c r="AD24" s="71"/>
    </row>
    <row r="25" spans="1:37" x14ac:dyDescent="0.2">
      <c r="A25" s="46"/>
      <c r="B25" s="87"/>
      <c r="C25" s="87"/>
      <c r="D25" s="87"/>
      <c r="E25" s="87"/>
      <c r="F25" s="87"/>
      <c r="G25" s="87"/>
      <c r="H25" s="87"/>
      <c r="I25" s="87"/>
      <c r="J25" s="87"/>
      <c r="K25" s="87"/>
      <c r="L25" s="87"/>
      <c r="M25" s="87"/>
      <c r="N25" s="87"/>
      <c r="O25" s="87"/>
      <c r="P25" s="87"/>
      <c r="Q25" s="87"/>
      <c r="R25" s="87"/>
      <c r="S25" s="87"/>
      <c r="T25" s="87"/>
      <c r="U25" s="87"/>
      <c r="V25" s="87"/>
      <c r="W25" s="87"/>
      <c r="X25" s="87"/>
      <c r="Y25" s="87"/>
      <c r="Z25" s="87"/>
      <c r="AA25" s="87"/>
      <c r="AB25" s="87"/>
      <c r="AC25" s="87"/>
      <c r="AD25" s="71"/>
    </row>
    <row r="26" spans="1:37" x14ac:dyDescent="0.2">
      <c r="A26" s="46"/>
      <c r="B26" s="87"/>
      <c r="C26" s="87"/>
      <c r="D26" s="87"/>
      <c r="E26" s="87"/>
      <c r="F26" s="87"/>
      <c r="G26" s="87"/>
      <c r="H26" s="87"/>
      <c r="I26" s="87"/>
      <c r="J26" s="87"/>
      <c r="K26" s="87"/>
      <c r="L26" s="87"/>
      <c r="M26" s="87"/>
      <c r="N26" s="87"/>
      <c r="O26" s="87"/>
      <c r="P26" s="87"/>
      <c r="Q26" s="87"/>
      <c r="R26" s="87"/>
      <c r="S26" s="87"/>
      <c r="T26" s="87"/>
      <c r="U26" s="87"/>
      <c r="V26" s="87"/>
      <c r="W26" s="87"/>
      <c r="X26" s="87"/>
      <c r="Y26" s="87"/>
      <c r="Z26" s="87"/>
      <c r="AA26" s="87"/>
      <c r="AB26" s="87"/>
      <c r="AC26" s="87"/>
      <c r="AD26" s="71"/>
    </row>
    <row r="27" spans="1:37" x14ac:dyDescent="0.2">
      <c r="A27" s="89"/>
      <c r="B27" s="90"/>
      <c r="C27" s="90"/>
      <c r="D27" s="90"/>
      <c r="E27" s="90"/>
      <c r="F27" s="90"/>
      <c r="G27" s="90" t="s">
        <v>19</v>
      </c>
      <c r="H27" s="90"/>
      <c r="I27" s="90"/>
      <c r="J27" s="90"/>
      <c r="K27" s="90"/>
      <c r="L27" s="90" t="s">
        <v>19</v>
      </c>
      <c r="M27" s="90"/>
      <c r="N27" s="90"/>
      <c r="O27" s="90"/>
      <c r="P27" s="90"/>
      <c r="Q27" s="90"/>
      <c r="R27" s="90"/>
      <c r="S27" s="90"/>
      <c r="T27" s="90"/>
      <c r="U27" s="90"/>
      <c r="V27" s="90"/>
      <c r="W27" s="90"/>
      <c r="X27" s="90"/>
      <c r="Y27" s="90"/>
      <c r="Z27" s="90"/>
      <c r="AA27" s="90"/>
      <c r="AB27" s="90"/>
      <c r="AC27" s="90"/>
      <c r="AD27" s="91"/>
    </row>
    <row r="28" spans="1:37" x14ac:dyDescent="0.2">
      <c r="A28" s="46"/>
      <c r="B28" s="87"/>
      <c r="C28" s="87"/>
      <c r="D28" s="87"/>
      <c r="E28" s="87"/>
      <c r="F28" s="87"/>
      <c r="G28" s="87"/>
      <c r="H28" s="87"/>
      <c r="I28" s="87"/>
      <c r="J28" s="87"/>
      <c r="K28" s="87"/>
      <c r="L28" s="87"/>
      <c r="M28" s="87"/>
      <c r="N28" s="87"/>
      <c r="O28" s="87"/>
      <c r="P28" s="87"/>
      <c r="Q28" s="87"/>
      <c r="R28" s="87"/>
      <c r="S28" s="87"/>
      <c r="T28" s="87"/>
      <c r="U28" s="87"/>
      <c r="V28" s="87"/>
      <c r="W28" s="87"/>
      <c r="X28" s="87"/>
      <c r="Y28" s="87"/>
      <c r="Z28" s="87"/>
      <c r="AA28" s="87"/>
      <c r="AB28" s="87"/>
      <c r="AC28" s="87"/>
      <c r="AD28" s="71"/>
    </row>
    <row r="29" spans="1:37" ht="13.5" thickBot="1" x14ac:dyDescent="0.25">
      <c r="A29" s="94"/>
      <c r="B29" s="95"/>
      <c r="C29" s="95"/>
      <c r="D29" s="95"/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5"/>
      <c r="P29" s="95"/>
      <c r="Q29" s="95"/>
      <c r="R29" s="95"/>
      <c r="S29" s="95"/>
      <c r="T29" s="95"/>
      <c r="U29" s="95"/>
      <c r="V29" s="95"/>
      <c r="W29" s="95"/>
      <c r="X29" s="95"/>
      <c r="Y29" s="95"/>
      <c r="Z29" s="95"/>
      <c r="AA29" s="95"/>
      <c r="AB29" s="95"/>
      <c r="AC29" s="95"/>
      <c r="AD29" s="154"/>
    </row>
    <row r="31" spans="1:37" x14ac:dyDescent="0.2">
      <c r="V31" s="2" t="s">
        <v>19</v>
      </c>
    </row>
    <row r="32" spans="1:37" x14ac:dyDescent="0.2">
      <c r="AH32" s="12" t="s">
        <v>19</v>
      </c>
      <c r="AK32" s="12" t="s">
        <v>19</v>
      </c>
    </row>
    <row r="33" spans="10:37" x14ac:dyDescent="0.2">
      <c r="AH33" s="12" t="s">
        <v>19</v>
      </c>
      <c r="AI33" s="12" t="s">
        <v>19</v>
      </c>
      <c r="AJ33" s="12" t="s">
        <v>19</v>
      </c>
    </row>
    <row r="35" spans="10:37" x14ac:dyDescent="0.2">
      <c r="Q35" s="2" t="s">
        <v>19</v>
      </c>
      <c r="AH35" s="12" t="s">
        <v>19</v>
      </c>
      <c r="AI35" s="12" t="s">
        <v>19</v>
      </c>
    </row>
    <row r="36" spans="10:37" x14ac:dyDescent="0.2">
      <c r="J36" s="2" t="s">
        <v>19</v>
      </c>
    </row>
    <row r="38" spans="10:37" x14ac:dyDescent="0.2">
      <c r="O38" s="2" t="s">
        <v>19</v>
      </c>
      <c r="AK38" s="12" t="s">
        <v>19</v>
      </c>
    </row>
    <row r="39" spans="10:37" x14ac:dyDescent="0.2">
      <c r="P39" s="2" t="s">
        <v>19</v>
      </c>
      <c r="AB39" s="2" t="s">
        <v>19</v>
      </c>
    </row>
    <row r="43" spans="10:37" x14ac:dyDescent="0.2">
      <c r="Z43" s="2" t="s">
        <v>19</v>
      </c>
    </row>
    <row r="51" spans="22:22" x14ac:dyDescent="0.2">
      <c r="V51" s="2" t="s">
        <v>19</v>
      </c>
    </row>
  </sheetData>
  <mergeCells count="34">
    <mergeCell ref="T22:X22"/>
    <mergeCell ref="T23:X23"/>
    <mergeCell ref="M3:M4"/>
    <mergeCell ref="N3:N4"/>
    <mergeCell ref="O3:O4"/>
    <mergeCell ref="P3:P4"/>
    <mergeCell ref="Q3:Q4"/>
    <mergeCell ref="A20:AC20"/>
    <mergeCell ref="AA3:AA4"/>
    <mergeCell ref="AB3:AB4"/>
    <mergeCell ref="X3:X4"/>
    <mergeCell ref="AC3:AC4"/>
    <mergeCell ref="A1:AD1"/>
    <mergeCell ref="A2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R3:R4"/>
    <mergeCell ref="S3:S4"/>
    <mergeCell ref="T3:T4"/>
    <mergeCell ref="U3:U4"/>
    <mergeCell ref="B2:AD2"/>
    <mergeCell ref="W3:W4"/>
    <mergeCell ref="L3:L4"/>
    <mergeCell ref="V3:V4"/>
    <mergeCell ref="Y3:Y4"/>
    <mergeCell ref="Z3:Z4"/>
  </mergeCells>
  <phoneticPr fontId="1" type="noConversion"/>
  <printOptions horizontalCentered="1"/>
  <pageMargins left="0.39370078740157483" right="0.39370078740157483" top="1.1811023622047245" bottom="0.98425196850393704" header="0.51181102362204722" footer="0.51181102362204722"/>
  <pageSetup paperSize="9" scale="9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41"/>
  <sheetViews>
    <sheetView zoomScale="90" zoomScaleNormal="90" workbookViewId="0">
      <selection activeCell="AD5" sqref="AD5:AE6"/>
    </sheetView>
  </sheetViews>
  <sheetFormatPr defaultRowHeight="12.75" x14ac:dyDescent="0.2"/>
  <cols>
    <col min="1" max="1" width="22.85546875" style="2" customWidth="1"/>
    <col min="2" max="2" width="6.140625" style="2" bestFit="1" customWidth="1"/>
    <col min="3" max="3" width="5.42578125" style="2" bestFit="1" customWidth="1"/>
    <col min="4" max="4" width="6.140625" style="2" bestFit="1" customWidth="1"/>
    <col min="5" max="5" width="6" style="2" customWidth="1"/>
    <col min="6" max="12" width="5.42578125" style="2" bestFit="1" customWidth="1"/>
    <col min="13" max="13" width="5.85546875" style="2" customWidth="1"/>
    <col min="14" max="14" width="5.42578125" style="2" bestFit="1" customWidth="1"/>
    <col min="15" max="15" width="6.42578125" style="2" bestFit="1" customWidth="1"/>
    <col min="16" max="27" width="5.42578125" style="2" bestFit="1" customWidth="1"/>
    <col min="28" max="29" width="5.85546875" style="2" customWidth="1"/>
    <col min="30" max="30" width="7.42578125" style="6" bestFit="1" customWidth="1"/>
    <col min="31" max="31" width="9.140625" style="1"/>
  </cols>
  <sheetData>
    <row r="1" spans="1:35" ht="20.100000000000001" customHeight="1" thickBot="1" x14ac:dyDescent="0.25">
      <c r="A1" s="160" t="s">
        <v>198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1"/>
      <c r="Q1" s="161"/>
      <c r="R1" s="161"/>
      <c r="S1" s="161"/>
      <c r="T1" s="161"/>
      <c r="U1" s="161"/>
      <c r="V1" s="161"/>
      <c r="W1" s="161"/>
      <c r="X1" s="161"/>
      <c r="Y1" s="161"/>
      <c r="Z1" s="161"/>
      <c r="AA1" s="161"/>
      <c r="AB1" s="161"/>
      <c r="AC1" s="161"/>
      <c r="AD1" s="161"/>
      <c r="AE1" s="57"/>
    </row>
    <row r="2" spans="1:35" s="4" customFormat="1" ht="20.100000000000001" customHeight="1" x14ac:dyDescent="0.2">
      <c r="A2" s="196" t="s">
        <v>5</v>
      </c>
      <c r="B2" s="193" t="s">
        <v>189</v>
      </c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194"/>
      <c r="N2" s="194"/>
      <c r="O2" s="194"/>
      <c r="P2" s="194"/>
      <c r="Q2" s="194"/>
      <c r="R2" s="194"/>
      <c r="S2" s="194"/>
      <c r="T2" s="194"/>
      <c r="U2" s="194"/>
      <c r="V2" s="194"/>
      <c r="W2" s="194"/>
      <c r="X2" s="194"/>
      <c r="Y2" s="194"/>
      <c r="Z2" s="194"/>
      <c r="AA2" s="194"/>
      <c r="AB2" s="194"/>
      <c r="AC2" s="194"/>
      <c r="AD2" s="194"/>
      <c r="AE2" s="195"/>
    </row>
    <row r="3" spans="1:35" s="5" customFormat="1" ht="20.100000000000001" customHeight="1" x14ac:dyDescent="0.2">
      <c r="A3" s="163"/>
      <c r="B3" s="156">
        <v>1</v>
      </c>
      <c r="C3" s="156">
        <f>SUM(B3+1)</f>
        <v>2</v>
      </c>
      <c r="D3" s="156">
        <f t="shared" ref="D3:AB3" si="0">SUM(C3+1)</f>
        <v>3</v>
      </c>
      <c r="E3" s="156">
        <f t="shared" si="0"/>
        <v>4</v>
      </c>
      <c r="F3" s="156">
        <f t="shared" si="0"/>
        <v>5</v>
      </c>
      <c r="G3" s="156">
        <f t="shared" si="0"/>
        <v>6</v>
      </c>
      <c r="H3" s="156">
        <f t="shared" si="0"/>
        <v>7</v>
      </c>
      <c r="I3" s="156">
        <f t="shared" si="0"/>
        <v>8</v>
      </c>
      <c r="J3" s="156">
        <f t="shared" si="0"/>
        <v>9</v>
      </c>
      <c r="K3" s="156">
        <f t="shared" si="0"/>
        <v>10</v>
      </c>
      <c r="L3" s="156">
        <f t="shared" si="0"/>
        <v>11</v>
      </c>
      <c r="M3" s="156">
        <f t="shared" si="0"/>
        <v>12</v>
      </c>
      <c r="N3" s="156">
        <f t="shared" si="0"/>
        <v>13</v>
      </c>
      <c r="O3" s="156">
        <f t="shared" si="0"/>
        <v>14</v>
      </c>
      <c r="P3" s="156">
        <f t="shared" si="0"/>
        <v>15</v>
      </c>
      <c r="Q3" s="156">
        <f t="shared" si="0"/>
        <v>16</v>
      </c>
      <c r="R3" s="156">
        <f t="shared" si="0"/>
        <v>17</v>
      </c>
      <c r="S3" s="156">
        <f t="shared" si="0"/>
        <v>18</v>
      </c>
      <c r="T3" s="156">
        <f t="shared" si="0"/>
        <v>19</v>
      </c>
      <c r="U3" s="156">
        <f t="shared" si="0"/>
        <v>20</v>
      </c>
      <c r="V3" s="156">
        <f t="shared" si="0"/>
        <v>21</v>
      </c>
      <c r="W3" s="156">
        <f t="shared" si="0"/>
        <v>22</v>
      </c>
      <c r="X3" s="156">
        <f t="shared" si="0"/>
        <v>23</v>
      </c>
      <c r="Y3" s="156">
        <f t="shared" si="0"/>
        <v>24</v>
      </c>
      <c r="Z3" s="156">
        <f t="shared" si="0"/>
        <v>25</v>
      </c>
      <c r="AA3" s="156">
        <f t="shared" si="0"/>
        <v>26</v>
      </c>
      <c r="AB3" s="156">
        <f t="shared" si="0"/>
        <v>27</v>
      </c>
      <c r="AC3" s="156">
        <v>28</v>
      </c>
      <c r="AD3" s="118" t="s">
        <v>11</v>
      </c>
      <c r="AE3" s="108" t="s">
        <v>10</v>
      </c>
    </row>
    <row r="4" spans="1:35" s="5" customFormat="1" ht="20.100000000000001" customHeight="1" x14ac:dyDescent="0.2">
      <c r="A4" s="163"/>
      <c r="B4" s="156"/>
      <c r="C4" s="156"/>
      <c r="D4" s="156"/>
      <c r="E4" s="156"/>
      <c r="F4" s="156"/>
      <c r="G4" s="156"/>
      <c r="H4" s="156"/>
      <c r="I4" s="156"/>
      <c r="J4" s="156"/>
      <c r="K4" s="156"/>
      <c r="L4" s="156"/>
      <c r="M4" s="156"/>
      <c r="N4" s="156"/>
      <c r="O4" s="156"/>
      <c r="P4" s="156"/>
      <c r="Q4" s="156"/>
      <c r="R4" s="156"/>
      <c r="S4" s="156"/>
      <c r="T4" s="156"/>
      <c r="U4" s="156"/>
      <c r="V4" s="156"/>
      <c r="W4" s="156"/>
      <c r="X4" s="156"/>
      <c r="Y4" s="156"/>
      <c r="Z4" s="156"/>
      <c r="AA4" s="156"/>
      <c r="AB4" s="156"/>
      <c r="AC4" s="156"/>
      <c r="AD4" s="118" t="s">
        <v>9</v>
      </c>
      <c r="AE4" s="105" t="s">
        <v>9</v>
      </c>
    </row>
    <row r="5" spans="1:35" s="5" customFormat="1" x14ac:dyDescent="0.2">
      <c r="A5" s="81" t="s">
        <v>14</v>
      </c>
      <c r="B5" s="11">
        <v>17.28</v>
      </c>
      <c r="C5" s="11">
        <v>31.319999999999997</v>
      </c>
      <c r="D5" s="11">
        <v>57.24</v>
      </c>
      <c r="E5" s="11">
        <v>33.480000000000004</v>
      </c>
      <c r="F5" s="11">
        <v>69.48</v>
      </c>
      <c r="G5" s="11">
        <v>27</v>
      </c>
      <c r="H5" s="11">
        <v>30.240000000000002</v>
      </c>
      <c r="I5" s="11">
        <v>27.720000000000002</v>
      </c>
      <c r="J5" s="11">
        <v>19.079999999999998</v>
      </c>
      <c r="K5" s="11">
        <v>22.68</v>
      </c>
      <c r="L5" s="11">
        <v>26.28</v>
      </c>
      <c r="M5" s="11">
        <v>24.840000000000003</v>
      </c>
      <c r="N5" s="11">
        <v>19.8</v>
      </c>
      <c r="O5" s="11">
        <v>19.440000000000001</v>
      </c>
      <c r="P5" s="11">
        <v>19.8</v>
      </c>
      <c r="Q5" s="11">
        <v>23.759999999999998</v>
      </c>
      <c r="R5" s="11">
        <v>60.12</v>
      </c>
      <c r="S5" s="11">
        <v>24.48</v>
      </c>
      <c r="T5" s="11">
        <v>20.52</v>
      </c>
      <c r="U5" s="11">
        <v>24.12</v>
      </c>
      <c r="V5" s="11">
        <v>32.04</v>
      </c>
      <c r="W5" s="11">
        <v>25.56</v>
      </c>
      <c r="X5" s="11">
        <v>25.2</v>
      </c>
      <c r="Y5" s="11">
        <v>37.440000000000005</v>
      </c>
      <c r="Z5" s="11">
        <v>55.440000000000005</v>
      </c>
      <c r="AA5" s="11">
        <v>33.480000000000004</v>
      </c>
      <c r="AB5" s="11">
        <v>43.92</v>
      </c>
      <c r="AC5" s="11">
        <v>28.44</v>
      </c>
      <c r="AD5" s="102">
        <f t="shared" ref="AD5:AD11" si="1">MAX(B5:AC5)</f>
        <v>69.48</v>
      </c>
      <c r="AE5" s="109">
        <f t="shared" ref="AE5:AE11" si="2">AVERAGE(B5:AC5)</f>
        <v>31.43571428571429</v>
      </c>
    </row>
    <row r="6" spans="1:35" s="5" customFormat="1" x14ac:dyDescent="0.2">
      <c r="A6" s="81" t="s">
        <v>235</v>
      </c>
      <c r="B6" s="11">
        <v>33.119999999999997</v>
      </c>
      <c r="C6" s="11">
        <v>38.519999999999996</v>
      </c>
      <c r="D6" s="11">
        <v>52.2</v>
      </c>
      <c r="E6" s="11">
        <v>45.36</v>
      </c>
      <c r="F6" s="11">
        <v>45.36</v>
      </c>
      <c r="G6" s="11">
        <v>36</v>
      </c>
      <c r="H6" s="11">
        <v>33.480000000000004</v>
      </c>
      <c r="I6" s="11">
        <v>26.64</v>
      </c>
      <c r="J6" s="11">
        <v>27</v>
      </c>
      <c r="K6" s="11">
        <v>36.36</v>
      </c>
      <c r="L6" s="11">
        <v>36.72</v>
      </c>
      <c r="M6" s="11">
        <v>35.64</v>
      </c>
      <c r="N6" s="11">
        <v>29.52</v>
      </c>
      <c r="O6" s="11">
        <v>27.36</v>
      </c>
      <c r="P6" s="11">
        <v>29.880000000000003</v>
      </c>
      <c r="Q6" s="11">
        <v>29.880000000000003</v>
      </c>
      <c r="R6" s="11">
        <v>34.92</v>
      </c>
      <c r="S6" s="11">
        <v>26.28</v>
      </c>
      <c r="T6" s="11">
        <v>26.28</v>
      </c>
      <c r="U6" s="11">
        <v>33.840000000000003</v>
      </c>
      <c r="V6" s="11">
        <v>49.680000000000007</v>
      </c>
      <c r="W6" s="11">
        <v>36.72</v>
      </c>
      <c r="X6" s="11">
        <v>51.480000000000004</v>
      </c>
      <c r="Y6" s="11">
        <v>64.8</v>
      </c>
      <c r="Z6" s="11">
        <v>34.200000000000003</v>
      </c>
      <c r="AA6" s="11">
        <v>42.12</v>
      </c>
      <c r="AB6" s="11">
        <v>38.159999999999997</v>
      </c>
      <c r="AC6" s="11">
        <v>40.32</v>
      </c>
      <c r="AD6" s="102">
        <f t="shared" ref="AD6" si="3">MAX(B6:AC6)</f>
        <v>64.8</v>
      </c>
      <c r="AE6" s="109">
        <f t="shared" ref="AE6" si="4">AVERAGE(B6:AC6)</f>
        <v>37.208571428571425</v>
      </c>
    </row>
    <row r="7" spans="1:35" x14ac:dyDescent="0.2">
      <c r="A7" s="81" t="s">
        <v>130</v>
      </c>
      <c r="B7" s="11">
        <v>29.16</v>
      </c>
      <c r="C7" s="11">
        <v>42.84</v>
      </c>
      <c r="D7" s="11">
        <v>50.04</v>
      </c>
      <c r="E7" s="11">
        <v>36.36</v>
      </c>
      <c r="F7" s="11">
        <v>63.360000000000007</v>
      </c>
      <c r="G7" s="11">
        <v>29.880000000000003</v>
      </c>
      <c r="H7" s="11">
        <v>31.680000000000003</v>
      </c>
      <c r="I7" s="11">
        <v>31.319999999999997</v>
      </c>
      <c r="J7" s="11">
        <v>20.16</v>
      </c>
      <c r="K7" s="11">
        <v>24.12</v>
      </c>
      <c r="L7" s="11">
        <v>23.400000000000002</v>
      </c>
      <c r="M7" s="11">
        <v>24.840000000000003</v>
      </c>
      <c r="N7" s="11">
        <v>21.240000000000002</v>
      </c>
      <c r="O7" s="11">
        <v>27.36</v>
      </c>
      <c r="P7" s="11">
        <v>23.759999999999998</v>
      </c>
      <c r="Q7" s="11">
        <v>31.680000000000003</v>
      </c>
      <c r="R7" s="11">
        <v>33.480000000000004</v>
      </c>
      <c r="S7" s="11">
        <v>25.56</v>
      </c>
      <c r="T7" s="11">
        <v>34.92</v>
      </c>
      <c r="U7" s="11">
        <v>28.44</v>
      </c>
      <c r="V7" s="11">
        <v>31.680000000000003</v>
      </c>
      <c r="W7" s="11">
        <v>29.52</v>
      </c>
      <c r="X7" s="11">
        <v>34.56</v>
      </c>
      <c r="Y7" s="11">
        <v>33.119999999999997</v>
      </c>
      <c r="Z7" s="11">
        <v>38.880000000000003</v>
      </c>
      <c r="AA7" s="11">
        <v>42.12</v>
      </c>
      <c r="AB7" s="11">
        <v>47.16</v>
      </c>
      <c r="AC7" s="11">
        <v>26.28</v>
      </c>
      <c r="AD7" s="104">
        <f t="shared" si="1"/>
        <v>63.360000000000007</v>
      </c>
      <c r="AE7" s="110">
        <f t="shared" si="2"/>
        <v>32.747142857142855</v>
      </c>
    </row>
    <row r="8" spans="1:35" x14ac:dyDescent="0.2">
      <c r="A8" s="81" t="s">
        <v>0</v>
      </c>
      <c r="B8" s="123">
        <v>34.200000000000003</v>
      </c>
      <c r="C8" s="123">
        <v>27</v>
      </c>
      <c r="D8" s="123">
        <v>38.880000000000003</v>
      </c>
      <c r="E8" s="123">
        <v>56.519999999999996</v>
      </c>
      <c r="F8" s="123">
        <v>46.440000000000005</v>
      </c>
      <c r="G8" s="123">
        <v>30.240000000000002</v>
      </c>
      <c r="H8" s="123">
        <v>31.319999999999997</v>
      </c>
      <c r="I8" s="123">
        <v>31.680000000000003</v>
      </c>
      <c r="J8" s="123">
        <v>21.240000000000002</v>
      </c>
      <c r="K8" s="123">
        <v>33.480000000000004</v>
      </c>
      <c r="L8" s="123">
        <v>20.16</v>
      </c>
      <c r="M8" s="123">
        <v>42.480000000000004</v>
      </c>
      <c r="N8" s="123">
        <v>43.92</v>
      </c>
      <c r="O8" s="123">
        <v>19.8</v>
      </c>
      <c r="P8" s="123">
        <v>34.200000000000003</v>
      </c>
      <c r="Q8" s="123">
        <v>71.64</v>
      </c>
      <c r="R8" s="123">
        <v>33.480000000000004</v>
      </c>
      <c r="S8" s="123">
        <v>33.480000000000004</v>
      </c>
      <c r="T8" s="123">
        <v>24.840000000000003</v>
      </c>
      <c r="U8" s="123">
        <v>29.880000000000003</v>
      </c>
      <c r="V8" s="123">
        <v>42.12</v>
      </c>
      <c r="W8" s="123">
        <v>42.84</v>
      </c>
      <c r="X8" s="123">
        <v>43.2</v>
      </c>
      <c r="Y8" s="123">
        <v>25.56</v>
      </c>
      <c r="Z8" s="123">
        <v>28.08</v>
      </c>
      <c r="AA8" s="123">
        <v>45</v>
      </c>
      <c r="AB8" s="123">
        <v>24.48</v>
      </c>
      <c r="AC8" s="123">
        <v>40.680000000000007</v>
      </c>
      <c r="AD8" s="104">
        <f t="shared" si="1"/>
        <v>71.64</v>
      </c>
      <c r="AE8" s="110">
        <f t="shared" si="2"/>
        <v>35.601428571428585</v>
      </c>
      <c r="AG8" s="12" t="s">
        <v>19</v>
      </c>
      <c r="AH8" t="s">
        <v>19</v>
      </c>
    </row>
    <row r="9" spans="1:35" x14ac:dyDescent="0.2">
      <c r="A9" s="81" t="s">
        <v>16</v>
      </c>
      <c r="B9" s="123">
        <v>31.680000000000003</v>
      </c>
      <c r="C9" s="123">
        <v>37.800000000000004</v>
      </c>
      <c r="D9" s="123">
        <v>46.440000000000005</v>
      </c>
      <c r="E9" s="123">
        <v>57.960000000000008</v>
      </c>
      <c r="F9" s="123">
        <v>57.6</v>
      </c>
      <c r="G9" s="123">
        <v>31.319999999999997</v>
      </c>
      <c r="H9" s="123">
        <v>27</v>
      </c>
      <c r="I9" s="123">
        <v>26.64</v>
      </c>
      <c r="J9" s="123">
        <v>27</v>
      </c>
      <c r="K9" s="123">
        <v>26.28</v>
      </c>
      <c r="L9" s="123">
        <v>43.56</v>
      </c>
      <c r="M9" s="123">
        <v>61.92</v>
      </c>
      <c r="N9" s="123">
        <v>25.2</v>
      </c>
      <c r="O9" s="123">
        <v>28.08</v>
      </c>
      <c r="P9" s="123">
        <v>34.200000000000003</v>
      </c>
      <c r="Q9" s="123">
        <v>72.72</v>
      </c>
      <c r="R9" s="123">
        <v>59.760000000000005</v>
      </c>
      <c r="S9" s="123">
        <v>30.96</v>
      </c>
      <c r="T9" s="123">
        <v>37.440000000000005</v>
      </c>
      <c r="U9" s="123">
        <v>41.04</v>
      </c>
      <c r="V9" s="123">
        <v>47.88</v>
      </c>
      <c r="W9" s="123">
        <v>33.840000000000003</v>
      </c>
      <c r="X9" s="123">
        <v>55.440000000000005</v>
      </c>
      <c r="Y9" s="123">
        <v>33.840000000000003</v>
      </c>
      <c r="Z9" s="123">
        <v>36</v>
      </c>
      <c r="AA9" s="123">
        <v>43.2</v>
      </c>
      <c r="AB9" s="123">
        <v>59.04</v>
      </c>
      <c r="AC9" s="123">
        <v>33.480000000000004</v>
      </c>
      <c r="AD9" s="104">
        <f t="shared" si="1"/>
        <v>72.72</v>
      </c>
      <c r="AE9" s="110">
        <f t="shared" si="2"/>
        <v>40.97571428571429</v>
      </c>
    </row>
    <row r="10" spans="1:35" x14ac:dyDescent="0.2">
      <c r="A10" s="81" t="s">
        <v>15</v>
      </c>
      <c r="B10" s="11">
        <v>19.079999999999998</v>
      </c>
      <c r="C10" s="11">
        <v>30.96</v>
      </c>
      <c r="D10" s="11">
        <v>43.2</v>
      </c>
      <c r="E10" s="11">
        <v>44.28</v>
      </c>
      <c r="F10" s="11">
        <v>35.28</v>
      </c>
      <c r="G10" s="11">
        <v>19.440000000000001</v>
      </c>
      <c r="H10" s="11">
        <v>29.880000000000003</v>
      </c>
      <c r="I10" s="11">
        <v>28.8</v>
      </c>
      <c r="J10" s="11">
        <v>18.720000000000002</v>
      </c>
      <c r="K10" s="11">
        <v>33.119999999999997</v>
      </c>
      <c r="L10" s="11">
        <v>25.2</v>
      </c>
      <c r="M10" s="11">
        <v>39.96</v>
      </c>
      <c r="N10" s="11">
        <v>35.28</v>
      </c>
      <c r="O10" s="11">
        <v>24.48</v>
      </c>
      <c r="P10" s="11">
        <v>22.32</v>
      </c>
      <c r="Q10" s="11">
        <v>50.76</v>
      </c>
      <c r="R10" s="11">
        <v>40.32</v>
      </c>
      <c r="S10" s="11">
        <v>24.840000000000003</v>
      </c>
      <c r="T10" s="11">
        <v>22.32</v>
      </c>
      <c r="U10" s="11">
        <v>30.6</v>
      </c>
      <c r="V10" s="11">
        <v>32.04</v>
      </c>
      <c r="W10" s="11">
        <v>28.8</v>
      </c>
      <c r="X10" s="11">
        <v>36.36</v>
      </c>
      <c r="Y10" s="11">
        <v>29.16</v>
      </c>
      <c r="Z10" s="11">
        <v>30.240000000000002</v>
      </c>
      <c r="AA10" s="11">
        <v>41.76</v>
      </c>
      <c r="AB10" s="11">
        <v>33.119999999999997</v>
      </c>
      <c r="AC10" s="11">
        <v>37.080000000000005</v>
      </c>
      <c r="AD10" s="104">
        <f t="shared" si="1"/>
        <v>50.76</v>
      </c>
      <c r="AE10" s="110">
        <f t="shared" si="2"/>
        <v>31.692857142857147</v>
      </c>
      <c r="AH10" t="s">
        <v>19</v>
      </c>
    </row>
    <row r="11" spans="1:35" x14ac:dyDescent="0.2">
      <c r="A11" s="81" t="s">
        <v>131</v>
      </c>
      <c r="B11" s="11">
        <v>28.8</v>
      </c>
      <c r="C11" s="11">
        <v>32.04</v>
      </c>
      <c r="D11" s="11">
        <v>51.12</v>
      </c>
      <c r="E11" s="11">
        <v>44.28</v>
      </c>
      <c r="F11" s="11">
        <v>35.28</v>
      </c>
      <c r="G11" s="11">
        <v>19.440000000000001</v>
      </c>
      <c r="H11" s="11">
        <v>45</v>
      </c>
      <c r="I11" s="11">
        <v>30.240000000000002</v>
      </c>
      <c r="J11" s="11">
        <v>24.840000000000003</v>
      </c>
      <c r="K11" s="11">
        <v>42.84</v>
      </c>
      <c r="L11" s="11">
        <v>37.800000000000004</v>
      </c>
      <c r="M11" s="11">
        <v>39.24</v>
      </c>
      <c r="N11" s="11">
        <v>37.800000000000004</v>
      </c>
      <c r="O11" s="11">
        <v>30.6</v>
      </c>
      <c r="P11" s="11">
        <v>28.08</v>
      </c>
      <c r="Q11" s="11">
        <v>39.24</v>
      </c>
      <c r="R11" s="11">
        <v>32.04</v>
      </c>
      <c r="S11" s="11">
        <v>42.84</v>
      </c>
      <c r="T11" s="11">
        <v>54.36</v>
      </c>
      <c r="U11" s="11">
        <v>47.88</v>
      </c>
      <c r="V11" s="11">
        <v>48.6</v>
      </c>
      <c r="W11" s="11">
        <v>38.880000000000003</v>
      </c>
      <c r="X11" s="11">
        <v>42.480000000000004</v>
      </c>
      <c r="Y11" s="11">
        <v>55.800000000000004</v>
      </c>
      <c r="Z11" s="11">
        <v>50.4</v>
      </c>
      <c r="AA11" s="11">
        <v>42.480000000000004</v>
      </c>
      <c r="AB11" s="11">
        <v>55.800000000000004</v>
      </c>
      <c r="AC11" s="11">
        <v>42.480000000000004</v>
      </c>
      <c r="AD11" s="104">
        <f t="shared" si="1"/>
        <v>55.800000000000004</v>
      </c>
      <c r="AE11" s="110">
        <f t="shared" si="2"/>
        <v>40.024285714285718</v>
      </c>
      <c r="AF11" s="12" t="s">
        <v>19</v>
      </c>
      <c r="AH11" t="s">
        <v>19</v>
      </c>
    </row>
    <row r="12" spans="1:35" x14ac:dyDescent="0.2">
      <c r="A12" s="81" t="s">
        <v>132</v>
      </c>
      <c r="B12" s="11" t="s">
        <v>184</v>
      </c>
      <c r="C12" s="11" t="s">
        <v>184</v>
      </c>
      <c r="D12" s="11" t="s">
        <v>184</v>
      </c>
      <c r="E12" s="11" t="s">
        <v>184</v>
      </c>
      <c r="F12" s="11" t="s">
        <v>184</v>
      </c>
      <c r="G12" s="11" t="s">
        <v>184</v>
      </c>
      <c r="H12" s="11" t="s">
        <v>184</v>
      </c>
      <c r="I12" s="11" t="s">
        <v>184</v>
      </c>
      <c r="J12" s="11" t="s">
        <v>184</v>
      </c>
      <c r="K12" s="11" t="s">
        <v>184</v>
      </c>
      <c r="L12" s="11" t="s">
        <v>184</v>
      </c>
      <c r="M12" s="11" t="s">
        <v>184</v>
      </c>
      <c r="N12" s="11" t="s">
        <v>184</v>
      </c>
      <c r="O12" s="11" t="s">
        <v>184</v>
      </c>
      <c r="P12" s="11" t="s">
        <v>184</v>
      </c>
      <c r="Q12" s="11" t="s">
        <v>184</v>
      </c>
      <c r="R12" s="11" t="s">
        <v>184</v>
      </c>
      <c r="S12" s="11" t="s">
        <v>184</v>
      </c>
      <c r="T12" s="11" t="s">
        <v>184</v>
      </c>
      <c r="U12" s="11" t="s">
        <v>184</v>
      </c>
      <c r="V12" s="11" t="s">
        <v>184</v>
      </c>
      <c r="W12" s="11" t="s">
        <v>184</v>
      </c>
      <c r="X12" s="11" t="s">
        <v>184</v>
      </c>
      <c r="Y12" s="11" t="s">
        <v>184</v>
      </c>
      <c r="Z12" s="11" t="s">
        <v>184</v>
      </c>
      <c r="AA12" s="11" t="s">
        <v>184</v>
      </c>
      <c r="AB12" s="11" t="s">
        <v>184</v>
      </c>
      <c r="AC12" s="11" t="s">
        <v>184</v>
      </c>
      <c r="AD12" s="104" t="s">
        <v>184</v>
      </c>
      <c r="AE12" s="99" t="s">
        <v>184</v>
      </c>
    </row>
    <row r="13" spans="1:35" x14ac:dyDescent="0.2">
      <c r="A13" s="81" t="s">
        <v>220</v>
      </c>
      <c r="B13" s="11" t="s">
        <v>184</v>
      </c>
      <c r="C13" s="11" t="s">
        <v>184</v>
      </c>
      <c r="D13" s="11" t="s">
        <v>184</v>
      </c>
      <c r="E13" s="11" t="s">
        <v>184</v>
      </c>
      <c r="F13" s="11" t="s">
        <v>184</v>
      </c>
      <c r="G13" s="11" t="s">
        <v>184</v>
      </c>
      <c r="H13" s="11" t="s">
        <v>184</v>
      </c>
      <c r="I13" s="11" t="s">
        <v>184</v>
      </c>
      <c r="J13" s="11" t="s">
        <v>184</v>
      </c>
      <c r="K13" s="11" t="s">
        <v>184</v>
      </c>
      <c r="L13" s="11" t="s">
        <v>184</v>
      </c>
      <c r="M13" s="11" t="s">
        <v>184</v>
      </c>
      <c r="N13" s="11" t="s">
        <v>184</v>
      </c>
      <c r="O13" s="11" t="s">
        <v>184</v>
      </c>
      <c r="P13" s="11" t="s">
        <v>184</v>
      </c>
      <c r="Q13" s="11" t="s">
        <v>184</v>
      </c>
      <c r="R13" s="11" t="s">
        <v>184</v>
      </c>
      <c r="S13" s="11" t="s">
        <v>184</v>
      </c>
      <c r="T13" s="11" t="s">
        <v>184</v>
      </c>
      <c r="U13" s="11" t="s">
        <v>184</v>
      </c>
      <c r="V13" s="11" t="s">
        <v>184</v>
      </c>
      <c r="W13" s="11" t="s">
        <v>184</v>
      </c>
      <c r="X13" s="11" t="s">
        <v>184</v>
      </c>
      <c r="Y13" s="11" t="s">
        <v>184</v>
      </c>
      <c r="Z13" s="11" t="s">
        <v>184</v>
      </c>
      <c r="AA13" s="11" t="s">
        <v>184</v>
      </c>
      <c r="AB13" s="11" t="s">
        <v>184</v>
      </c>
      <c r="AC13" s="11" t="s">
        <v>184</v>
      </c>
      <c r="AD13" s="104" t="s">
        <v>184</v>
      </c>
      <c r="AE13" s="99" t="s">
        <v>184</v>
      </c>
    </row>
    <row r="14" spans="1:35" x14ac:dyDescent="0.2">
      <c r="A14" s="81" t="s">
        <v>2</v>
      </c>
      <c r="B14" s="11" t="s">
        <v>184</v>
      </c>
      <c r="C14" s="11" t="s">
        <v>184</v>
      </c>
      <c r="D14" s="11" t="s">
        <v>184</v>
      </c>
      <c r="E14" s="11" t="s">
        <v>184</v>
      </c>
      <c r="F14" s="11" t="s">
        <v>184</v>
      </c>
      <c r="G14" s="11" t="s">
        <v>184</v>
      </c>
      <c r="H14" s="11" t="s">
        <v>184</v>
      </c>
      <c r="I14" s="11" t="s">
        <v>184</v>
      </c>
      <c r="J14" s="11" t="s">
        <v>184</v>
      </c>
      <c r="K14" s="11" t="s">
        <v>184</v>
      </c>
      <c r="L14" s="11" t="s">
        <v>184</v>
      </c>
      <c r="M14" s="11" t="s">
        <v>184</v>
      </c>
      <c r="N14" s="11" t="s">
        <v>184</v>
      </c>
      <c r="O14" s="11" t="s">
        <v>184</v>
      </c>
      <c r="P14" s="11" t="s">
        <v>184</v>
      </c>
      <c r="Q14" s="11" t="s">
        <v>184</v>
      </c>
      <c r="R14" s="11" t="s">
        <v>184</v>
      </c>
      <c r="S14" s="11" t="s">
        <v>184</v>
      </c>
      <c r="T14" s="11" t="s">
        <v>184</v>
      </c>
      <c r="U14" s="11" t="s">
        <v>184</v>
      </c>
      <c r="V14" s="11" t="s">
        <v>184</v>
      </c>
      <c r="W14" s="11" t="s">
        <v>184</v>
      </c>
      <c r="X14" s="11" t="s">
        <v>184</v>
      </c>
      <c r="Y14" s="11" t="s">
        <v>184</v>
      </c>
      <c r="Z14" s="11" t="s">
        <v>184</v>
      </c>
      <c r="AA14" s="11" t="s">
        <v>184</v>
      </c>
      <c r="AB14" s="11" t="s">
        <v>184</v>
      </c>
      <c r="AC14" s="11" t="s">
        <v>184</v>
      </c>
      <c r="AD14" s="104" t="s">
        <v>184</v>
      </c>
      <c r="AE14" s="99" t="s">
        <v>184</v>
      </c>
      <c r="AF14" s="12" t="s">
        <v>19</v>
      </c>
      <c r="AH14" t="s">
        <v>19</v>
      </c>
    </row>
    <row r="15" spans="1:35" x14ac:dyDescent="0.2">
      <c r="A15" s="81" t="s">
        <v>133</v>
      </c>
      <c r="B15" s="11">
        <v>39.96</v>
      </c>
      <c r="C15" s="11">
        <v>36</v>
      </c>
      <c r="D15" s="11">
        <v>34.200000000000003</v>
      </c>
      <c r="E15" s="11">
        <v>38.159999999999997</v>
      </c>
      <c r="F15" s="11">
        <v>56.519999999999996</v>
      </c>
      <c r="G15" s="11">
        <v>29.16</v>
      </c>
      <c r="H15" s="11">
        <v>29.880000000000003</v>
      </c>
      <c r="I15" s="11">
        <v>27.720000000000002</v>
      </c>
      <c r="J15" s="11">
        <v>25.2</v>
      </c>
      <c r="K15" s="11">
        <v>26.28</v>
      </c>
      <c r="L15" s="11">
        <v>21.240000000000002</v>
      </c>
      <c r="M15" s="11">
        <v>30.96</v>
      </c>
      <c r="N15" s="11">
        <v>24.48</v>
      </c>
      <c r="O15" s="11">
        <v>23.400000000000002</v>
      </c>
      <c r="P15" s="11">
        <v>21.240000000000002</v>
      </c>
      <c r="Q15" s="11">
        <v>43.2</v>
      </c>
      <c r="R15" s="11">
        <v>29.16</v>
      </c>
      <c r="S15" s="11">
        <v>45.36</v>
      </c>
      <c r="T15" s="11">
        <v>21.96</v>
      </c>
      <c r="U15" s="11">
        <v>27</v>
      </c>
      <c r="V15" s="11">
        <v>37.440000000000005</v>
      </c>
      <c r="W15" s="11">
        <v>43.92</v>
      </c>
      <c r="X15" s="11">
        <v>36.72</v>
      </c>
      <c r="Y15" s="11">
        <v>33.119999999999997</v>
      </c>
      <c r="Z15" s="11">
        <v>34.92</v>
      </c>
      <c r="AA15" s="11">
        <v>34.56</v>
      </c>
      <c r="AB15" s="11">
        <v>27.36</v>
      </c>
      <c r="AC15" s="11">
        <v>29.16</v>
      </c>
      <c r="AD15" s="104">
        <f>MAX(B15:AC15)</f>
        <v>56.519999999999996</v>
      </c>
      <c r="AE15" s="110">
        <f>AVERAGE(B15:AC15)</f>
        <v>32.438571428571429</v>
      </c>
    </row>
    <row r="16" spans="1:35" x14ac:dyDescent="0.2">
      <c r="A16" s="81" t="s">
        <v>3</v>
      </c>
      <c r="B16" s="11">
        <v>24.840000000000003</v>
      </c>
      <c r="C16" s="11">
        <v>26.64</v>
      </c>
      <c r="D16" s="11">
        <v>58.32</v>
      </c>
      <c r="E16" s="11">
        <v>46.440000000000005</v>
      </c>
      <c r="F16" s="11">
        <v>39.96</v>
      </c>
      <c r="G16" s="11">
        <v>25.2</v>
      </c>
      <c r="H16" s="11">
        <v>32.04</v>
      </c>
      <c r="I16" s="11">
        <v>30.96</v>
      </c>
      <c r="J16" s="11">
        <v>19.440000000000001</v>
      </c>
      <c r="K16" s="11">
        <v>32.4</v>
      </c>
      <c r="L16" s="11">
        <v>28.08</v>
      </c>
      <c r="M16" s="11">
        <v>26.64</v>
      </c>
      <c r="N16" s="11">
        <v>18.36</v>
      </c>
      <c r="O16" s="11">
        <v>20.52</v>
      </c>
      <c r="P16" s="11">
        <v>26.64</v>
      </c>
      <c r="Q16" s="11">
        <v>43.92</v>
      </c>
      <c r="R16" s="11">
        <v>38.880000000000003</v>
      </c>
      <c r="S16" s="11">
        <v>35.28</v>
      </c>
      <c r="T16" s="11">
        <v>34.56</v>
      </c>
      <c r="U16" s="11">
        <v>26.28</v>
      </c>
      <c r="V16" s="11">
        <v>36</v>
      </c>
      <c r="W16" s="11">
        <v>43.2</v>
      </c>
      <c r="X16" s="11">
        <v>30.240000000000002</v>
      </c>
      <c r="Y16" s="11">
        <v>36.72</v>
      </c>
      <c r="Z16" s="11">
        <v>35.28</v>
      </c>
      <c r="AA16" s="11">
        <v>55.440000000000005</v>
      </c>
      <c r="AB16" s="11">
        <v>47.16</v>
      </c>
      <c r="AC16" s="11">
        <v>44.64</v>
      </c>
      <c r="AD16" s="104">
        <f>MAX(B16:AC16)</f>
        <v>58.32</v>
      </c>
      <c r="AE16" s="110">
        <f>AVERAGE(B16:AC16)</f>
        <v>34.431428571428569</v>
      </c>
      <c r="AH16" t="s">
        <v>19</v>
      </c>
      <c r="AI16" t="s">
        <v>19</v>
      </c>
    </row>
    <row r="17" spans="1:35" x14ac:dyDescent="0.2">
      <c r="A17" s="81" t="s">
        <v>121</v>
      </c>
      <c r="B17" s="11">
        <v>34.200000000000003</v>
      </c>
      <c r="C17" s="11">
        <v>65.160000000000011</v>
      </c>
      <c r="D17" s="11">
        <v>59.760000000000005</v>
      </c>
      <c r="E17" s="11">
        <v>47.16</v>
      </c>
      <c r="F17" s="11">
        <v>63.72</v>
      </c>
      <c r="G17" s="11">
        <v>29.880000000000003</v>
      </c>
      <c r="H17" s="11">
        <v>41.04</v>
      </c>
      <c r="I17" s="11">
        <v>27</v>
      </c>
      <c r="J17" s="11">
        <v>25.2</v>
      </c>
      <c r="K17" s="11">
        <v>30.6</v>
      </c>
      <c r="L17" s="11">
        <v>33.480000000000004</v>
      </c>
      <c r="M17" s="11">
        <v>34.200000000000003</v>
      </c>
      <c r="N17" s="11">
        <v>29.52</v>
      </c>
      <c r="O17" s="11">
        <v>20.88</v>
      </c>
      <c r="P17" s="11">
        <v>16.2</v>
      </c>
      <c r="Q17" s="11">
        <v>58.32</v>
      </c>
      <c r="R17" s="11">
        <v>43.2</v>
      </c>
      <c r="S17" s="11">
        <v>49.680000000000007</v>
      </c>
      <c r="T17" s="11">
        <v>28.08</v>
      </c>
      <c r="U17" s="11">
        <v>34.56</v>
      </c>
      <c r="V17" s="11">
        <v>34.92</v>
      </c>
      <c r="W17" s="11">
        <v>28.08</v>
      </c>
      <c r="X17" s="11">
        <v>41.4</v>
      </c>
      <c r="Y17" s="11">
        <v>37.800000000000004</v>
      </c>
      <c r="Z17" s="11">
        <v>36</v>
      </c>
      <c r="AA17" s="11">
        <v>29.16</v>
      </c>
      <c r="AB17" s="11">
        <v>48.96</v>
      </c>
      <c r="AC17" s="11">
        <v>57.6</v>
      </c>
      <c r="AD17" s="104">
        <f>MAX(B17:AC17)</f>
        <v>65.160000000000011</v>
      </c>
      <c r="AE17" s="110">
        <f>AVERAGE(B17:AC17)</f>
        <v>38.777142857142863</v>
      </c>
      <c r="AH17" t="s">
        <v>19</v>
      </c>
    </row>
    <row r="18" spans="1:35" x14ac:dyDescent="0.2">
      <c r="A18" s="81" t="s">
        <v>4</v>
      </c>
      <c r="B18" s="11" t="s">
        <v>184</v>
      </c>
      <c r="C18" s="11" t="s">
        <v>184</v>
      </c>
      <c r="D18" s="11" t="s">
        <v>184</v>
      </c>
      <c r="E18" s="11" t="s">
        <v>184</v>
      </c>
      <c r="F18" s="11" t="s">
        <v>184</v>
      </c>
      <c r="G18" s="11" t="s">
        <v>184</v>
      </c>
      <c r="H18" s="11" t="s">
        <v>184</v>
      </c>
      <c r="I18" s="11" t="s">
        <v>184</v>
      </c>
      <c r="J18" s="11" t="s">
        <v>184</v>
      </c>
      <c r="K18" s="11" t="s">
        <v>184</v>
      </c>
      <c r="L18" s="11" t="s">
        <v>184</v>
      </c>
      <c r="M18" s="11" t="s">
        <v>184</v>
      </c>
      <c r="N18" s="11" t="s">
        <v>184</v>
      </c>
      <c r="O18" s="11" t="s">
        <v>184</v>
      </c>
      <c r="P18" s="11" t="s">
        <v>184</v>
      </c>
      <c r="Q18" s="11" t="s">
        <v>184</v>
      </c>
      <c r="R18" s="11" t="s">
        <v>184</v>
      </c>
      <c r="S18" s="11" t="s">
        <v>184</v>
      </c>
      <c r="T18" s="11" t="s">
        <v>184</v>
      </c>
      <c r="U18" s="11" t="s">
        <v>184</v>
      </c>
      <c r="V18" s="11" t="s">
        <v>184</v>
      </c>
      <c r="W18" s="11" t="s">
        <v>184</v>
      </c>
      <c r="X18" s="11" t="s">
        <v>184</v>
      </c>
      <c r="Y18" s="11" t="s">
        <v>184</v>
      </c>
      <c r="Z18" s="11" t="s">
        <v>184</v>
      </c>
      <c r="AA18" s="11" t="s">
        <v>184</v>
      </c>
      <c r="AB18" s="11" t="s">
        <v>184</v>
      </c>
      <c r="AC18" s="11" t="s">
        <v>184</v>
      </c>
      <c r="AD18" s="104" t="s">
        <v>184</v>
      </c>
      <c r="AE18" s="99" t="s">
        <v>184</v>
      </c>
      <c r="AI18" t="s">
        <v>19</v>
      </c>
    </row>
    <row r="19" spans="1:35" s="5" customFormat="1" ht="17.100000000000001" customHeight="1" thickBot="1" x14ac:dyDescent="0.25">
      <c r="A19" s="141" t="s">
        <v>7</v>
      </c>
      <c r="B19" s="142">
        <f t="shared" ref="B19:AD19" si="5">MAX(B5:B18)</f>
        <v>39.96</v>
      </c>
      <c r="C19" s="142">
        <f t="shared" si="5"/>
        <v>65.160000000000011</v>
      </c>
      <c r="D19" s="142">
        <f t="shared" si="5"/>
        <v>59.760000000000005</v>
      </c>
      <c r="E19" s="142">
        <f t="shared" si="5"/>
        <v>57.960000000000008</v>
      </c>
      <c r="F19" s="142">
        <f t="shared" si="5"/>
        <v>69.48</v>
      </c>
      <c r="G19" s="142">
        <f t="shared" si="5"/>
        <v>36</v>
      </c>
      <c r="H19" s="142">
        <f t="shared" si="5"/>
        <v>45</v>
      </c>
      <c r="I19" s="142">
        <f t="shared" si="5"/>
        <v>31.680000000000003</v>
      </c>
      <c r="J19" s="142">
        <f t="shared" si="5"/>
        <v>27</v>
      </c>
      <c r="K19" s="142">
        <f t="shared" si="5"/>
        <v>42.84</v>
      </c>
      <c r="L19" s="142">
        <f t="shared" si="5"/>
        <v>43.56</v>
      </c>
      <c r="M19" s="142">
        <f t="shared" si="5"/>
        <v>61.92</v>
      </c>
      <c r="N19" s="142">
        <f t="shared" si="5"/>
        <v>43.92</v>
      </c>
      <c r="O19" s="142">
        <f t="shared" si="5"/>
        <v>30.6</v>
      </c>
      <c r="P19" s="142">
        <f t="shared" si="5"/>
        <v>34.200000000000003</v>
      </c>
      <c r="Q19" s="142">
        <f t="shared" si="5"/>
        <v>72.72</v>
      </c>
      <c r="R19" s="142">
        <f t="shared" si="5"/>
        <v>60.12</v>
      </c>
      <c r="S19" s="142">
        <f t="shared" si="5"/>
        <v>49.680000000000007</v>
      </c>
      <c r="T19" s="142">
        <f t="shared" si="5"/>
        <v>54.36</v>
      </c>
      <c r="U19" s="142">
        <f t="shared" si="5"/>
        <v>47.88</v>
      </c>
      <c r="V19" s="142">
        <f t="shared" si="5"/>
        <v>49.680000000000007</v>
      </c>
      <c r="W19" s="142">
        <f t="shared" si="5"/>
        <v>43.92</v>
      </c>
      <c r="X19" s="142">
        <f t="shared" si="5"/>
        <v>55.440000000000005</v>
      </c>
      <c r="Y19" s="142">
        <f t="shared" si="5"/>
        <v>64.8</v>
      </c>
      <c r="Z19" s="142">
        <f t="shared" si="5"/>
        <v>55.440000000000005</v>
      </c>
      <c r="AA19" s="142">
        <f t="shared" si="5"/>
        <v>55.440000000000005</v>
      </c>
      <c r="AB19" s="142">
        <f t="shared" si="5"/>
        <v>59.04</v>
      </c>
      <c r="AC19" s="142">
        <f t="shared" si="5"/>
        <v>57.6</v>
      </c>
      <c r="AD19" s="143">
        <f t="shared" si="5"/>
        <v>72.72</v>
      </c>
      <c r="AE19" s="144">
        <f>AVERAGE(AE5:AE18)</f>
        <v>35.533285714285718</v>
      </c>
    </row>
    <row r="20" spans="1:35" x14ac:dyDescent="0.2">
      <c r="A20" s="145"/>
      <c r="B20" s="146"/>
      <c r="C20" s="146"/>
      <c r="D20" s="146" t="s">
        <v>71</v>
      </c>
      <c r="E20" s="146"/>
      <c r="F20" s="146"/>
      <c r="G20" s="146"/>
      <c r="H20" s="147"/>
      <c r="I20" s="147"/>
      <c r="J20" s="147"/>
      <c r="K20" s="147"/>
      <c r="L20" s="147"/>
      <c r="M20" s="147"/>
      <c r="N20" s="147"/>
      <c r="O20" s="147"/>
      <c r="P20" s="147"/>
      <c r="Q20" s="147"/>
      <c r="R20" s="147"/>
      <c r="S20" s="147"/>
      <c r="T20" s="147"/>
      <c r="U20" s="147"/>
      <c r="V20" s="147"/>
      <c r="W20" s="147"/>
      <c r="X20" s="147"/>
      <c r="Y20" s="147"/>
      <c r="Z20" s="147"/>
      <c r="AA20" s="147"/>
      <c r="AB20" s="147"/>
      <c r="AC20" s="147"/>
      <c r="AD20" s="148"/>
      <c r="AE20" s="49"/>
      <c r="AH20" t="s">
        <v>19</v>
      </c>
    </row>
    <row r="21" spans="1:35" x14ac:dyDescent="0.2">
      <c r="A21" s="43"/>
      <c r="B21" s="45" t="s">
        <v>72</v>
      </c>
      <c r="C21" s="45"/>
      <c r="D21" s="45"/>
      <c r="E21" s="45"/>
      <c r="F21" s="45"/>
      <c r="G21" s="45"/>
      <c r="H21" s="45"/>
      <c r="I21" s="45"/>
      <c r="J21" s="87"/>
      <c r="K21" s="87"/>
      <c r="L21" s="87"/>
      <c r="M21" s="87" t="s">
        <v>17</v>
      </c>
      <c r="N21" s="87"/>
      <c r="O21" s="87"/>
      <c r="P21" s="87"/>
      <c r="Q21" s="87"/>
      <c r="R21" s="87"/>
      <c r="S21" s="87"/>
      <c r="T21" s="169" t="s">
        <v>190</v>
      </c>
      <c r="U21" s="169"/>
      <c r="V21" s="169"/>
      <c r="W21" s="169"/>
      <c r="X21" s="169"/>
      <c r="Y21" s="87"/>
      <c r="Z21" s="87"/>
      <c r="AA21" s="87"/>
      <c r="AB21" s="87"/>
      <c r="AC21" s="87"/>
      <c r="AD21" s="48"/>
      <c r="AE21" s="47"/>
    </row>
    <row r="22" spans="1:35" x14ac:dyDescent="0.2">
      <c r="A22" s="46"/>
      <c r="B22" s="87"/>
      <c r="C22" s="87"/>
      <c r="D22" s="87"/>
      <c r="E22" s="87"/>
      <c r="F22" s="87"/>
      <c r="G22" s="87"/>
      <c r="H22" s="87"/>
      <c r="I22" s="87"/>
      <c r="J22" s="88"/>
      <c r="K22" s="88"/>
      <c r="L22" s="88"/>
      <c r="M22" s="88" t="s">
        <v>18</v>
      </c>
      <c r="N22" s="88"/>
      <c r="O22" s="88"/>
      <c r="P22" s="88"/>
      <c r="Q22" s="87"/>
      <c r="R22" s="87"/>
      <c r="S22" s="87"/>
      <c r="T22" s="170" t="s">
        <v>68</v>
      </c>
      <c r="U22" s="170"/>
      <c r="V22" s="170"/>
      <c r="W22" s="170"/>
      <c r="X22" s="170"/>
      <c r="Y22" s="87"/>
      <c r="Z22" s="87"/>
      <c r="AA22" s="87"/>
      <c r="AB22" s="87"/>
      <c r="AC22" s="87"/>
      <c r="AD22" s="48"/>
      <c r="AE22" s="47"/>
    </row>
    <row r="23" spans="1:35" x14ac:dyDescent="0.2">
      <c r="A23" s="43"/>
      <c r="B23" s="44"/>
      <c r="C23" s="44"/>
      <c r="D23" s="44"/>
      <c r="E23" s="44"/>
      <c r="F23" s="44"/>
      <c r="G23" s="44"/>
      <c r="H23" s="44"/>
      <c r="I23" s="44"/>
      <c r="J23" s="44"/>
      <c r="K23" s="87"/>
      <c r="L23" s="87"/>
      <c r="M23" s="87"/>
      <c r="N23" s="87"/>
      <c r="O23" s="87"/>
      <c r="P23" s="87"/>
      <c r="Q23" s="87"/>
      <c r="R23" s="87"/>
      <c r="S23" s="87"/>
      <c r="T23" s="87"/>
      <c r="U23" s="87"/>
      <c r="V23" s="87"/>
      <c r="W23" s="87"/>
      <c r="X23" s="87"/>
      <c r="Y23" s="87"/>
      <c r="Z23" s="87"/>
      <c r="AA23" s="87"/>
      <c r="AB23" s="87"/>
      <c r="AC23" s="87"/>
      <c r="AD23" s="48"/>
      <c r="AE23" s="72"/>
    </row>
    <row r="24" spans="1:35" x14ac:dyDescent="0.2">
      <c r="A24" s="46"/>
      <c r="B24" s="87"/>
      <c r="C24" s="87"/>
      <c r="D24" s="87"/>
      <c r="E24" s="87"/>
      <c r="F24" s="87"/>
      <c r="G24" s="87"/>
      <c r="H24" s="87"/>
      <c r="I24" s="87"/>
      <c r="J24" s="87"/>
      <c r="K24" s="87"/>
      <c r="L24" s="87"/>
      <c r="M24" s="87"/>
      <c r="N24" s="87"/>
      <c r="O24" s="87"/>
      <c r="P24" s="87"/>
      <c r="Q24" s="87"/>
      <c r="R24" s="87"/>
      <c r="S24" s="87"/>
      <c r="T24" s="87"/>
      <c r="U24" s="87"/>
      <c r="V24" s="87"/>
      <c r="W24" s="87"/>
      <c r="X24" s="87"/>
      <c r="Y24" s="87"/>
      <c r="Z24" s="87"/>
      <c r="AA24" s="87"/>
      <c r="AB24" s="87"/>
      <c r="AC24" s="87"/>
      <c r="AD24" s="48"/>
      <c r="AE24" s="50"/>
      <c r="AH24" t="s">
        <v>19</v>
      </c>
    </row>
    <row r="25" spans="1:35" x14ac:dyDescent="0.2">
      <c r="A25" s="46"/>
      <c r="B25" s="87"/>
      <c r="C25" s="87"/>
      <c r="D25" s="87"/>
      <c r="E25" s="87"/>
      <c r="F25" s="87"/>
      <c r="G25" s="87"/>
      <c r="H25" s="87"/>
      <c r="I25" s="87"/>
      <c r="J25" s="87"/>
      <c r="K25" s="87"/>
      <c r="L25" s="87"/>
      <c r="M25" s="87"/>
      <c r="N25" s="87"/>
      <c r="O25" s="87"/>
      <c r="P25" s="87"/>
      <c r="Q25" s="87"/>
      <c r="R25" s="87"/>
      <c r="S25" s="87"/>
      <c r="T25" s="87"/>
      <c r="U25" s="87"/>
      <c r="V25" s="87"/>
      <c r="W25" s="87"/>
      <c r="X25" s="87"/>
      <c r="Y25" s="87"/>
      <c r="Z25" s="87"/>
      <c r="AA25" s="87"/>
      <c r="AB25" s="87"/>
      <c r="AC25" s="87"/>
      <c r="AD25" s="48"/>
      <c r="AE25" s="50"/>
    </row>
    <row r="26" spans="1:35" x14ac:dyDescent="0.2">
      <c r="A26" s="89"/>
      <c r="B26" s="90"/>
      <c r="C26" s="90"/>
      <c r="D26" s="90"/>
      <c r="E26" s="90"/>
      <c r="F26" s="90"/>
      <c r="G26" s="90" t="s">
        <v>19</v>
      </c>
      <c r="H26" s="90"/>
      <c r="I26" s="90"/>
      <c r="J26" s="90"/>
      <c r="K26" s="90"/>
      <c r="L26" s="90" t="s">
        <v>19</v>
      </c>
      <c r="M26" s="90"/>
      <c r="N26" s="90"/>
      <c r="O26" s="90"/>
      <c r="P26" s="90"/>
      <c r="Q26" s="90"/>
      <c r="R26" s="90"/>
      <c r="S26" s="90"/>
      <c r="T26" s="90"/>
      <c r="U26" s="90"/>
      <c r="V26" s="90"/>
      <c r="W26" s="90"/>
      <c r="X26" s="90"/>
      <c r="Y26" s="90"/>
      <c r="Z26" s="90"/>
      <c r="AA26" s="90"/>
      <c r="AB26" s="90"/>
      <c r="AC26" s="90"/>
      <c r="AD26" s="128"/>
      <c r="AE26" s="50"/>
    </row>
    <row r="27" spans="1:35" x14ac:dyDescent="0.2">
      <c r="A27" s="46"/>
      <c r="B27" s="87"/>
      <c r="C27" s="87"/>
      <c r="D27" s="87"/>
      <c r="E27" s="87"/>
      <c r="F27" s="87"/>
      <c r="G27" s="87"/>
      <c r="H27" s="87"/>
      <c r="I27" s="87"/>
      <c r="J27" s="87"/>
      <c r="K27" s="87"/>
      <c r="L27" s="87"/>
      <c r="M27" s="87"/>
      <c r="N27" s="87"/>
      <c r="O27" s="87"/>
      <c r="P27" s="87"/>
      <c r="Q27" s="87"/>
      <c r="R27" s="87"/>
      <c r="S27" s="87"/>
      <c r="T27" s="87"/>
      <c r="U27" s="87"/>
      <c r="V27" s="87"/>
      <c r="W27" s="87"/>
      <c r="X27" s="87"/>
      <c r="Y27" s="87"/>
      <c r="Z27" s="87"/>
      <c r="AA27" s="87"/>
      <c r="AB27" s="87"/>
      <c r="AC27" s="87"/>
      <c r="AD27" s="48"/>
      <c r="AE27" s="137"/>
    </row>
    <row r="28" spans="1:35" x14ac:dyDescent="0.2">
      <c r="A28" s="46"/>
      <c r="B28" s="87"/>
      <c r="C28" s="87"/>
      <c r="D28" s="87"/>
      <c r="E28" s="87"/>
      <c r="F28" s="87"/>
      <c r="G28" s="87"/>
      <c r="H28" s="87"/>
      <c r="I28" s="87"/>
      <c r="J28" s="87"/>
      <c r="K28" s="87"/>
      <c r="L28" s="87"/>
      <c r="M28" s="87"/>
      <c r="N28" s="87"/>
      <c r="O28" s="87"/>
      <c r="P28" s="87"/>
      <c r="Q28" s="87"/>
      <c r="R28" s="87"/>
      <c r="S28" s="87"/>
      <c r="T28" s="87"/>
      <c r="U28" s="87"/>
      <c r="V28" s="87"/>
      <c r="W28" s="87"/>
      <c r="X28" s="87"/>
      <c r="Y28" s="87"/>
      <c r="Z28" s="87"/>
      <c r="AA28" s="87"/>
      <c r="AB28" s="87"/>
      <c r="AC28" s="87"/>
      <c r="AD28" s="138"/>
      <c r="AE28" s="137"/>
    </row>
    <row r="29" spans="1:35" x14ac:dyDescent="0.2">
      <c r="A29" s="46"/>
      <c r="B29" s="87"/>
      <c r="C29" s="87"/>
      <c r="D29" s="87"/>
      <c r="E29" s="87"/>
      <c r="F29" s="87"/>
      <c r="G29" s="87"/>
      <c r="H29" s="87"/>
      <c r="I29" s="87"/>
      <c r="J29" s="87"/>
      <c r="K29" s="87"/>
      <c r="L29" s="87"/>
      <c r="M29" s="87"/>
      <c r="N29" s="87"/>
      <c r="O29" s="87"/>
      <c r="P29" s="87"/>
      <c r="Q29" s="87"/>
      <c r="R29" s="87"/>
      <c r="S29" s="87"/>
      <c r="T29" s="87"/>
      <c r="U29" s="87"/>
      <c r="V29" s="87"/>
      <c r="W29" s="87"/>
      <c r="X29" s="87"/>
      <c r="Y29" s="87"/>
      <c r="Z29" s="87"/>
      <c r="AA29" s="87"/>
      <c r="AB29" s="87"/>
      <c r="AC29" s="87"/>
      <c r="AD29" s="138"/>
      <c r="AE29" s="137"/>
      <c r="AF29" t="s">
        <v>19</v>
      </c>
    </row>
    <row r="30" spans="1:35" ht="13.5" thickBot="1" x14ac:dyDescent="0.25">
      <c r="A30" s="94"/>
      <c r="B30" s="95"/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5"/>
      <c r="P30" s="95"/>
      <c r="Q30" s="95"/>
      <c r="R30" s="95" t="s">
        <v>19</v>
      </c>
      <c r="S30" s="95" t="s">
        <v>19</v>
      </c>
      <c r="T30" s="95"/>
      <c r="U30" s="95"/>
      <c r="V30" s="95"/>
      <c r="W30" s="95"/>
      <c r="X30" s="95"/>
      <c r="Y30" s="95"/>
      <c r="Z30" s="95"/>
      <c r="AA30" s="95"/>
      <c r="AB30" s="95"/>
      <c r="AC30" s="95"/>
      <c r="AD30" s="139"/>
      <c r="AE30" s="140"/>
    </row>
    <row r="31" spans="1:35" x14ac:dyDescent="0.2">
      <c r="A31" s="87"/>
      <c r="B31" s="87"/>
      <c r="C31" s="87"/>
      <c r="D31" s="87"/>
      <c r="E31" s="87"/>
      <c r="F31" s="87"/>
      <c r="G31" s="87"/>
      <c r="H31" s="87"/>
      <c r="I31" s="87"/>
      <c r="J31" s="87"/>
      <c r="K31" s="87"/>
      <c r="L31" s="87"/>
      <c r="M31" s="87"/>
      <c r="N31" s="87" t="s">
        <v>19</v>
      </c>
      <c r="O31" s="87" t="s">
        <v>19</v>
      </c>
      <c r="P31" s="87"/>
      <c r="Q31" s="87"/>
      <c r="R31" s="87"/>
      <c r="S31" s="87" t="s">
        <v>19</v>
      </c>
      <c r="T31" s="87"/>
      <c r="U31" s="87"/>
      <c r="V31" s="87"/>
      <c r="W31" s="87"/>
      <c r="X31" s="87"/>
      <c r="Y31" s="87"/>
      <c r="Z31" s="87"/>
      <c r="AA31" s="87"/>
      <c r="AB31" s="87"/>
      <c r="AC31" s="87"/>
      <c r="AD31" s="138"/>
      <c r="AE31" s="134"/>
      <c r="AH31" t="s">
        <v>19</v>
      </c>
    </row>
    <row r="32" spans="1:35" x14ac:dyDescent="0.2">
      <c r="A32" s="87"/>
      <c r="B32" s="87"/>
      <c r="C32" s="87"/>
      <c r="D32" s="87"/>
      <c r="E32" s="87"/>
      <c r="F32" s="87"/>
      <c r="G32" s="87"/>
      <c r="H32" s="87"/>
      <c r="I32" s="87"/>
      <c r="J32" s="87"/>
      <c r="K32" s="87"/>
      <c r="L32" s="87"/>
      <c r="M32" s="87"/>
      <c r="N32" s="87" t="s">
        <v>19</v>
      </c>
      <c r="O32" s="87"/>
      <c r="P32" s="87"/>
      <c r="Q32" s="87"/>
      <c r="R32" s="87"/>
      <c r="S32" s="87"/>
      <c r="T32" s="87"/>
      <c r="U32" s="87"/>
      <c r="V32" s="87"/>
      <c r="W32" s="87"/>
      <c r="X32" s="87"/>
      <c r="Y32" s="87"/>
      <c r="Z32" s="87"/>
      <c r="AA32" s="87"/>
      <c r="AB32" s="87"/>
      <c r="AC32" s="87"/>
      <c r="AD32" s="138"/>
      <c r="AE32" s="134"/>
    </row>
    <row r="33" spans="1:36" x14ac:dyDescent="0.2">
      <c r="A33" s="87"/>
      <c r="B33" s="87"/>
      <c r="C33" s="87"/>
      <c r="D33" s="87"/>
      <c r="E33" s="87"/>
      <c r="F33" s="87"/>
      <c r="G33" s="87" t="s">
        <v>19</v>
      </c>
      <c r="H33" s="87"/>
      <c r="I33" s="87"/>
      <c r="J33" s="87"/>
      <c r="K33" s="87"/>
      <c r="L33" s="87"/>
      <c r="M33" s="87"/>
      <c r="N33" s="87"/>
      <c r="O33" s="87"/>
      <c r="P33" s="87"/>
      <c r="Q33" s="87"/>
      <c r="R33" s="87"/>
      <c r="S33" s="87"/>
      <c r="T33" s="87"/>
      <c r="U33" s="87"/>
      <c r="V33" s="87"/>
      <c r="W33" s="87"/>
      <c r="X33" s="87"/>
      <c r="Y33" s="87"/>
      <c r="Z33" s="87"/>
      <c r="AA33" s="87"/>
      <c r="AB33" s="87"/>
      <c r="AC33" s="87"/>
      <c r="AD33" s="138"/>
      <c r="AE33" s="134"/>
    </row>
    <row r="34" spans="1:36" x14ac:dyDescent="0.2">
      <c r="L34" s="2" t="s">
        <v>19</v>
      </c>
      <c r="M34" s="2" t="s">
        <v>19</v>
      </c>
      <c r="O34" s="2" t="s">
        <v>19</v>
      </c>
      <c r="P34" s="2" t="s">
        <v>19</v>
      </c>
      <c r="W34" s="2" t="s">
        <v>187</v>
      </c>
      <c r="AA34" s="2" t="s">
        <v>19</v>
      </c>
      <c r="AE34" s="1" t="s">
        <v>19</v>
      </c>
      <c r="AH34" s="12" t="s">
        <v>19</v>
      </c>
    </row>
    <row r="35" spans="1:36" x14ac:dyDescent="0.2">
      <c r="K35" s="2" t="s">
        <v>19</v>
      </c>
      <c r="AI35" s="12" t="s">
        <v>19</v>
      </c>
    </row>
    <row r="36" spans="1:36" x14ac:dyDescent="0.2">
      <c r="K36" s="2" t="s">
        <v>19</v>
      </c>
      <c r="AH36" s="12" t="s">
        <v>19</v>
      </c>
    </row>
    <row r="37" spans="1:36" x14ac:dyDescent="0.2">
      <c r="G37" s="2" t="s">
        <v>19</v>
      </c>
      <c r="H37" s="2" t="s">
        <v>19</v>
      </c>
      <c r="AH37" s="12" t="s">
        <v>19</v>
      </c>
    </row>
    <row r="38" spans="1:36" x14ac:dyDescent="0.2">
      <c r="P38" s="2" t="s">
        <v>19</v>
      </c>
      <c r="AI38" s="12" t="s">
        <v>19</v>
      </c>
      <c r="AJ38" s="12" t="s">
        <v>19</v>
      </c>
    </row>
    <row r="40" spans="1:36" x14ac:dyDescent="0.2">
      <c r="H40" s="2" t="s">
        <v>19</v>
      </c>
      <c r="Z40" s="2" t="s">
        <v>19</v>
      </c>
      <c r="AH40" s="12" t="s">
        <v>19</v>
      </c>
    </row>
    <row r="41" spans="1:36" x14ac:dyDescent="0.2">
      <c r="I41" s="2" t="s">
        <v>19</v>
      </c>
      <c r="T41" s="2" t="s">
        <v>19</v>
      </c>
      <c r="AH41" s="12" t="s">
        <v>19</v>
      </c>
    </row>
  </sheetData>
  <mergeCells count="33">
    <mergeCell ref="AC3:AC4"/>
    <mergeCell ref="T22:X22"/>
    <mergeCell ref="W3:W4"/>
    <mergeCell ref="X3:X4"/>
    <mergeCell ref="AB3:AB4"/>
    <mergeCell ref="Y3:Y4"/>
    <mergeCell ref="Z3:Z4"/>
    <mergeCell ref="AA3:AA4"/>
    <mergeCell ref="T21:X21"/>
    <mergeCell ref="M3:M4"/>
    <mergeCell ref="V3:V4"/>
    <mergeCell ref="U3:U4"/>
    <mergeCell ref="Q3:Q4"/>
    <mergeCell ref="R3:R4"/>
    <mergeCell ref="S3:S4"/>
    <mergeCell ref="T3:T4"/>
    <mergeCell ref="N3:N4"/>
    <mergeCell ref="B2:AE2"/>
    <mergeCell ref="A1:AD1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  <mergeCell ref="L3:L4"/>
    <mergeCell ref="O3:O4"/>
    <mergeCell ref="P3:P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65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11</vt:i4>
      </vt:variant>
      <vt:variant>
        <vt:lpstr>Intervalos nomeados</vt:lpstr>
      </vt:variant>
      <vt:variant>
        <vt:i4>10</vt:i4>
      </vt:variant>
    </vt:vector>
  </HeadingPairs>
  <TitlesOfParts>
    <vt:vector size="21" baseType="lpstr">
      <vt:lpstr>TempInstantânea</vt:lpstr>
      <vt:lpstr>TempMax</vt:lpstr>
      <vt:lpstr>TempMin</vt:lpstr>
      <vt:lpstr>UmidInstantânia</vt:lpstr>
      <vt:lpstr>UmidMax</vt:lpstr>
      <vt:lpstr>UmidMin</vt:lpstr>
      <vt:lpstr>VelVentoMax</vt:lpstr>
      <vt:lpstr>DirVento</vt:lpstr>
      <vt:lpstr>RajadaVento</vt:lpstr>
      <vt:lpstr>Chuva</vt:lpstr>
      <vt:lpstr>ESTAÇÃO METEOROLÓGICA</vt:lpstr>
      <vt:lpstr>Chuva!Area_de_impressao</vt:lpstr>
      <vt:lpstr>DirVento!Area_de_impressao</vt:lpstr>
      <vt:lpstr>RajadaVento!Area_de_impressao</vt:lpstr>
      <vt:lpstr>TempInstantânea!Area_de_impressao</vt:lpstr>
      <vt:lpstr>TempMax!Area_de_impressao</vt:lpstr>
      <vt:lpstr>TempMin!Area_de_impressao</vt:lpstr>
      <vt:lpstr>UmidInstantânia!Area_de_impressao</vt:lpstr>
      <vt:lpstr>UmidMax!Area_de_impressao</vt:lpstr>
      <vt:lpstr>UmidMin!Area_de_impressao</vt:lpstr>
      <vt:lpstr>VelVentoMax!Area_de_impressao</vt:lpstr>
    </vt:vector>
  </TitlesOfParts>
  <Company>-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Centro de Monitoramento de Tempo, do Clima e dos Recursos Hídricos  de Mato Grosso do Sul (Cemtec-MS)</dc:creator>
  <dc:description>Centro de Monitoramento de Tempo, do Clima e dos Recursos Hídricos  de Mato Grosso do Sul (Cemtec-MS)</dc:description>
  <cp:lastModifiedBy>Pedro Vinicius Pontes de Oliveira</cp:lastModifiedBy>
  <cp:lastPrinted>2018-11-22T17:22:01Z</cp:lastPrinted>
  <dcterms:created xsi:type="dcterms:W3CDTF">2008-08-15T13:32:29Z</dcterms:created>
  <dcterms:modified xsi:type="dcterms:W3CDTF">2023-01-19T14:22:42Z</dcterms:modified>
</cp:coreProperties>
</file>