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0730" windowHeight="9630" tabRatio="874" activeTab="9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Chuva!$A$1:$AI$13</definedName>
    <definedName name="_xlnm.Print_Area" localSheetId="7">DirVento!$A$1:$AG$4</definedName>
    <definedName name="_xlnm.Print_Area" localSheetId="8">RajadaVento!$A$1:$AG$4</definedName>
    <definedName name="_xlnm.Print_Area" localSheetId="0">TempInstantânea!$A$1:$AG$4</definedName>
    <definedName name="_xlnm.Print_Area" localSheetId="1">TempMax!$A$1:$AH$4</definedName>
    <definedName name="_xlnm.Print_Area" localSheetId="2">TempMin!$A$1:$AH$4</definedName>
    <definedName name="_xlnm.Print_Area" localSheetId="3">UmidInstantânea!$A$1:$AG$4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6" i="14" l="1"/>
  <c r="AH6" i="14"/>
  <c r="AI6" i="14"/>
  <c r="AG6" i="15"/>
  <c r="AH6" i="15"/>
  <c r="AG6" i="12"/>
  <c r="AH6" i="12"/>
  <c r="AG6" i="9"/>
  <c r="AH6" i="9"/>
  <c r="AG6" i="8"/>
  <c r="AH6" i="8"/>
  <c r="B23" i="8"/>
  <c r="AG6" i="7"/>
  <c r="AG6" i="6"/>
  <c r="AH6" i="6"/>
  <c r="AG6" i="5"/>
  <c r="AH6" i="5"/>
  <c r="AG6" i="4"/>
  <c r="B23" i="7" l="1"/>
  <c r="B23" i="4"/>
  <c r="B23" i="15" l="1"/>
  <c r="AG19" i="12" l="1"/>
  <c r="AH19" i="12"/>
  <c r="B43" i="14" l="1"/>
  <c r="B44" i="14"/>
  <c r="B23" i="9" l="1"/>
  <c r="AG15" i="6" l="1"/>
  <c r="AH15" i="6"/>
  <c r="AG15" i="5"/>
  <c r="AH15" i="5"/>
  <c r="B23" i="6" l="1"/>
  <c r="B23" i="5" l="1"/>
  <c r="AG7" i="12" l="1"/>
  <c r="AH7" i="12"/>
  <c r="AG8" i="12"/>
  <c r="AH8" i="12"/>
  <c r="AG9" i="8" l="1"/>
  <c r="AH9" i="8"/>
  <c r="AG7" i="4" l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7" i="5"/>
  <c r="AH7" i="5"/>
  <c r="AG8" i="5"/>
  <c r="AH8" i="5"/>
  <c r="AG9" i="5"/>
  <c r="AH9" i="5"/>
  <c r="AG10" i="5"/>
  <c r="AH10" i="5"/>
  <c r="AG11" i="5"/>
  <c r="AH11" i="5"/>
  <c r="AG12" i="5"/>
  <c r="AH12" i="5"/>
  <c r="AG13" i="5"/>
  <c r="AH13" i="5"/>
  <c r="AG14" i="5"/>
  <c r="AH14" i="5"/>
  <c r="AG16" i="5"/>
  <c r="AH16" i="5"/>
  <c r="AG17" i="5"/>
  <c r="AH17" i="5"/>
  <c r="AG18" i="5"/>
  <c r="AH18" i="5"/>
  <c r="AG19" i="5"/>
  <c r="AH19" i="5"/>
  <c r="AG20" i="5"/>
  <c r="AH20" i="5"/>
  <c r="AG21" i="5"/>
  <c r="AH21" i="5"/>
  <c r="AG22" i="5"/>
  <c r="AH22" i="5"/>
  <c r="AG22" i="6"/>
  <c r="AH22" i="6"/>
  <c r="AG7" i="6"/>
  <c r="AH7" i="6"/>
  <c r="AG8" i="6"/>
  <c r="AH8" i="6"/>
  <c r="AG9" i="6"/>
  <c r="AH9" i="6"/>
  <c r="AG10" i="6"/>
  <c r="AH10" i="6"/>
  <c r="AG11" i="6"/>
  <c r="AH11" i="6"/>
  <c r="AG12" i="6"/>
  <c r="AH12" i="6"/>
  <c r="AG13" i="6"/>
  <c r="AH13" i="6"/>
  <c r="AG14" i="6"/>
  <c r="AH14" i="6"/>
  <c r="AG16" i="6"/>
  <c r="AH16" i="6"/>
  <c r="AG17" i="6"/>
  <c r="AH17" i="6"/>
  <c r="AG18" i="6"/>
  <c r="AH18" i="6"/>
  <c r="AG19" i="6"/>
  <c r="AH19" i="6"/>
  <c r="AG20" i="6"/>
  <c r="AH20" i="6"/>
  <c r="AG21" i="6"/>
  <c r="AH21" i="6"/>
  <c r="AG7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7" i="8"/>
  <c r="AH7" i="8"/>
  <c r="AG10" i="8"/>
  <c r="AH10" i="8"/>
  <c r="AG11" i="8"/>
  <c r="AH11" i="8"/>
  <c r="AG12" i="8"/>
  <c r="AH12" i="8"/>
  <c r="AG13" i="8"/>
  <c r="AH13" i="8"/>
  <c r="AG14" i="8"/>
  <c r="AH14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7" i="9"/>
  <c r="AH7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9" i="12"/>
  <c r="AH9" i="12"/>
  <c r="AG10" i="12"/>
  <c r="AH10" i="12"/>
  <c r="AG11" i="12"/>
  <c r="AH11" i="12"/>
  <c r="AG12" i="12"/>
  <c r="AH12" i="12"/>
  <c r="AG13" i="12"/>
  <c r="AH13" i="12"/>
  <c r="AG15" i="12"/>
  <c r="AH15" i="12"/>
  <c r="AG17" i="12"/>
  <c r="AH17" i="12"/>
  <c r="AG18" i="12"/>
  <c r="AH18" i="12"/>
  <c r="AG20" i="12"/>
  <c r="AH20" i="12"/>
  <c r="AG21" i="12"/>
  <c r="AH21" i="12"/>
  <c r="AG7" i="15"/>
  <c r="AH7" i="15"/>
  <c r="AG8" i="15"/>
  <c r="AH8" i="15"/>
  <c r="AG9" i="15"/>
  <c r="AH9" i="15"/>
  <c r="AG10" i="15"/>
  <c r="AH10" i="15"/>
  <c r="AG11" i="15"/>
  <c r="AH11" i="15"/>
  <c r="AG12" i="15"/>
  <c r="AH12" i="15"/>
  <c r="AG13" i="15"/>
  <c r="AH13" i="15"/>
  <c r="AG17" i="15"/>
  <c r="AH17" i="15"/>
  <c r="AG18" i="15"/>
  <c r="AH18" i="15"/>
  <c r="AG19" i="15"/>
  <c r="AH19" i="15"/>
  <c r="AG20" i="15"/>
  <c r="AH20" i="15"/>
  <c r="AG21" i="15"/>
  <c r="AH21" i="15"/>
  <c r="AG7" i="14"/>
  <c r="AH7" i="14"/>
  <c r="AI7" i="14"/>
  <c r="AG8" i="14"/>
  <c r="AH8" i="14"/>
  <c r="AI8" i="14"/>
  <c r="AG9" i="14"/>
  <c r="AH9" i="14"/>
  <c r="AI9" i="14"/>
  <c r="AG13" i="14"/>
  <c r="AH13" i="14"/>
  <c r="AI13" i="14"/>
  <c r="AG14" i="14"/>
  <c r="AH14" i="14"/>
  <c r="AI14" i="14"/>
  <c r="AG15" i="14"/>
  <c r="AH15" i="14"/>
  <c r="AI15" i="14"/>
  <c r="AG17" i="14"/>
  <c r="AH17" i="14"/>
  <c r="AI17" i="14"/>
  <c r="AG19" i="14"/>
  <c r="AH19" i="14"/>
  <c r="AI19" i="14"/>
  <c r="AG20" i="14"/>
  <c r="AH20" i="14"/>
  <c r="AI20" i="14"/>
  <c r="AG21" i="14"/>
  <c r="AH21" i="14"/>
  <c r="AI21" i="14"/>
  <c r="AG5" i="7" l="1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G23" i="7" l="1"/>
  <c r="AG5" i="4" l="1"/>
  <c r="AG23" i="4" l="1"/>
  <c r="AF44" i="14"/>
  <c r="AF23" i="4"/>
  <c r="AF43" i="14"/>
  <c r="AE23" i="6"/>
  <c r="AF23" i="15"/>
  <c r="AE23" i="5"/>
  <c r="AF23" i="9"/>
  <c r="AF23" i="8"/>
  <c r="AF23" i="12"/>
  <c r="AF23" i="7"/>
  <c r="AE23" i="9" l="1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F23" i="6"/>
  <c r="AD23" i="6"/>
  <c r="AC23" i="6"/>
  <c r="AB23" i="6"/>
  <c r="AA23" i="6"/>
  <c r="Z23" i="6"/>
  <c r="Y23" i="6"/>
  <c r="X23" i="6"/>
  <c r="W23" i="6"/>
  <c r="V23" i="6"/>
  <c r="U23" i="6"/>
  <c r="T23" i="6"/>
  <c r="R23" i="6"/>
  <c r="S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U44" i="14"/>
  <c r="AE23" i="15"/>
  <c r="AE23" i="12"/>
  <c r="B23" i="12"/>
  <c r="M23" i="12"/>
  <c r="AC23" i="12"/>
  <c r="AA23" i="12"/>
  <c r="AE23" i="8"/>
  <c r="I43" i="14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AD23" i="12"/>
  <c r="AB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L23" i="12"/>
  <c r="K23" i="12"/>
  <c r="J23" i="12"/>
  <c r="I23" i="12"/>
  <c r="H23" i="12"/>
  <c r="G23" i="12"/>
  <c r="F23" i="12"/>
  <c r="E23" i="12"/>
  <c r="D23" i="12"/>
  <c r="C23" i="12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F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C43" i="14" l="1"/>
  <c r="G43" i="14"/>
  <c r="K44" i="14"/>
  <c r="O44" i="14"/>
  <c r="S43" i="14"/>
  <c r="W44" i="14"/>
  <c r="AA44" i="14"/>
  <c r="AE44" i="14"/>
  <c r="E43" i="14"/>
  <c r="M44" i="14"/>
  <c r="Q43" i="14"/>
  <c r="Y43" i="14"/>
  <c r="E44" i="14"/>
  <c r="U43" i="14"/>
  <c r="AC43" i="14"/>
  <c r="O43" i="14"/>
  <c r="W43" i="14"/>
  <c r="C44" i="14"/>
  <c r="AC44" i="14"/>
  <c r="F43" i="14"/>
  <c r="J43" i="14"/>
  <c r="N43" i="14"/>
  <c r="R43" i="14"/>
  <c r="V43" i="14"/>
  <c r="Z43" i="14"/>
  <c r="K43" i="14"/>
  <c r="AA43" i="14"/>
  <c r="M43" i="14"/>
  <c r="I44" i="14"/>
  <c r="Q44" i="14"/>
  <c r="Y44" i="14"/>
  <c r="AD43" i="14"/>
  <c r="G44" i="14"/>
  <c r="S44" i="14"/>
  <c r="AE43" i="14"/>
  <c r="AH23" i="15"/>
  <c r="AH23" i="12"/>
  <c r="AH23" i="9"/>
  <c r="AH23" i="8"/>
  <c r="AH23" i="6"/>
  <c r="AG23" i="15"/>
  <c r="AG23" i="12"/>
  <c r="AG23" i="9"/>
  <c r="AG23" i="8"/>
  <c r="AG23" i="6"/>
  <c r="AH23" i="5"/>
  <c r="D44" i="14"/>
  <c r="H44" i="14"/>
  <c r="L44" i="14"/>
  <c r="P44" i="14"/>
  <c r="T44" i="14"/>
  <c r="X44" i="14"/>
  <c r="AB44" i="14"/>
  <c r="AG23" i="5"/>
  <c r="D43" i="14"/>
  <c r="H43" i="14"/>
  <c r="L43" i="14"/>
  <c r="P43" i="14"/>
  <c r="T43" i="14"/>
  <c r="X43" i="14"/>
  <c r="AB43" i="14"/>
  <c r="F44" i="14"/>
  <c r="J44" i="14"/>
  <c r="N44" i="14"/>
  <c r="R44" i="14"/>
  <c r="V44" i="14"/>
  <c r="Z44" i="14"/>
  <c r="AD44" i="14"/>
  <c r="AD23" i="4" l="1"/>
  <c r="AC23" i="4"/>
  <c r="AB23" i="4"/>
  <c r="Z23" i="4"/>
  <c r="Y23" i="4"/>
  <c r="X23" i="4"/>
  <c r="V23" i="4"/>
  <c r="U23" i="4"/>
  <c r="T23" i="4"/>
  <c r="R23" i="4"/>
  <c r="Q23" i="4"/>
  <c r="P23" i="4"/>
  <c r="N23" i="4"/>
  <c r="M23" i="4"/>
  <c r="L23" i="4"/>
  <c r="J23" i="4"/>
  <c r="I23" i="4"/>
  <c r="H23" i="4"/>
  <c r="F23" i="4"/>
  <c r="E23" i="4"/>
  <c r="D23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3" i="4" l="1"/>
  <c r="K23" i="4"/>
  <c r="O23" i="4"/>
  <c r="S23" i="4"/>
  <c r="W23" i="4"/>
  <c r="AA23" i="4"/>
  <c r="AE23" i="4"/>
  <c r="G23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44" i="14" l="1"/>
  <c r="AG43" i="14"/>
  <c r="AH43" i="14"/>
</calcChain>
</file>

<file path=xl/sharedStrings.xml><?xml version="1.0" encoding="utf-8"?>
<sst xmlns="http://schemas.openxmlformats.org/spreadsheetml/2006/main" count="2456" uniqueCount="238">
  <si>
    <t>Campo Grande</t>
  </si>
  <si>
    <t>Paranaíba</t>
  </si>
  <si>
    <t>Ponta Porã</t>
  </si>
  <si>
    <t>Rio Brilhante</t>
  </si>
  <si>
    <t>Três Lagoas</t>
  </si>
  <si>
    <t>Municípios</t>
  </si>
  <si>
    <t>Direção do Vento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</si>
  <si>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</si>
  <si>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</si>
  <si>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</si>
  <si>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</si>
  <si>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</si>
  <si>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</si>
  <si>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</si>
  <si>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</si>
  <si>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</si>
  <si>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</si>
  <si>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</si>
  <si>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</si>
  <si>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</si>
  <si>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</si>
  <si>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</si>
  <si>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</si>
  <si>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</si>
  <si>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</si>
  <si>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</si>
  <si>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</si>
  <si>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</si>
  <si>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</si>
  <si>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</si>
  <si>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</si>
  <si>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</si>
  <si>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</si>
  <si>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</si>
  <si>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</si>
  <si>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</si>
  <si>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</si>
  <si>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</si>
  <si>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</si>
  <si>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</si>
  <si>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</si>
  <si>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</si>
  <si>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</si>
  <si>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</si>
  <si>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</si>
  <si>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</si>
  <si>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</si>
  <si>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</si>
  <si>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</si>
  <si>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</si>
  <si>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</si>
  <si>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</si>
  <si>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</si>
  <si>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</si>
  <si>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</si>
  <si>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</si>
  <si>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</si>
  <si>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</si>
  <si>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</si>
  <si>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</si>
  <si>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</si>
  <si>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</si>
  <si>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</si>
  <si>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</si>
  <si>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</si>
  <si>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</si>
  <si>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</si>
  <si>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</si>
  <si>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</si>
  <si>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</si>
  <si>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</si>
  <si>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</si>
  <si>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</si>
  <si>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</si>
  <si>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</si>
  <si>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</si>
  <si>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</si>
  <si>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</si>
  <si>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</si>
  <si>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</si>
  <si>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</si>
  <si>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</si>
  <si>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</si>
  <si>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</si>
  <si>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</si>
  <si>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</si>
  <si>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</si>
  <si>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</si>
  <si>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</si>
  <si>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</si>
  <si>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</si>
  <si>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</si>
  <si>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</si>
  <si>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</si>
  <si>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</si>
  <si>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</si>
  <si>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</si>
  <si>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</si>
  <si>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</si>
  <si>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</si>
  <si>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</si>
  <si>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</si>
  <si>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</si>
  <si>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</si>
  <si>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</si>
  <si>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</si>
  <si>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</si>
  <si>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</si>
  <si>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</si>
  <si>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</si>
  <si>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</si>
  <si>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</si>
  <si>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</si>
  <si>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</si>
  <si>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</si>
  <si>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</si>
  <si>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</si>
  <si>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</si>
  <si>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</si>
  <si>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</si>
  <si>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</si>
  <si>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</si>
  <si>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</si>
  <si>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</si>
  <si>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</si>
  <si>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</si>
  <si>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</si>
  <si>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</si>
  <si>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</si>
  <si>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</si>
  <si>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</si>
  <si>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</si>
  <si>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Laguna Carapã</t>
  </si>
  <si>
    <t>Nova Alvorada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</si>
  <si>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</si>
  <si>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</si>
  <si>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</si>
  <si>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</si>
  <si>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</si>
  <si>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</si>
  <si>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</si>
  <si>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</si>
  <si>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</si>
  <si>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</si>
  <si>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</si>
  <si>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</si>
  <si>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</si>
  <si>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</si>
  <si>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</si>
  <si>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</si>
  <si>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</si>
  <si>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</si>
  <si>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</si>
  <si>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</si>
  <si>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</si>
  <si>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</si>
  <si>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</si>
  <si>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</si>
  <si>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</si>
  <si>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</si>
  <si>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</si>
  <si>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</si>
  <si>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</si>
  <si>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</si>
  <si>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</si>
  <si>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</si>
  <si>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</si>
  <si>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</si>
  <si>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</si>
  <si>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</si>
  <si>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</si>
  <si>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</si>
  <si>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</si>
  <si>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</si>
  <si>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</si>
  <si>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</si>
  <si>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</si>
  <si>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</si>
  <si>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</si>
  <si>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</si>
  <si>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</si>
  <si>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</si>
  <si>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</si>
  <si>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</si>
  <si>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</si>
  <si>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</si>
  <si>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</si>
  <si>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</si>
  <si>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</si>
  <si>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SE</t>
  </si>
  <si>
    <t>MARÇO/2022</t>
  </si>
  <si>
    <r>
      <t xml:space="preserve">Fonte : </t>
    </r>
    <r>
      <rPr>
        <b/>
        <sz val="9"/>
        <rFont val="Arial"/>
        <family val="2"/>
      </rPr>
      <t>Inmet/Semagro/Cemaden</t>
    </r>
  </si>
  <si>
    <t>0.6</t>
  </si>
  <si>
    <t>0,,2</t>
  </si>
  <si>
    <t>27,,,6</t>
  </si>
  <si>
    <t>11,,,6</t>
  </si>
  <si>
    <r>
      <t xml:space="preserve">                                          Elaborado : </t>
    </r>
    <r>
      <rPr>
        <b/>
        <sz val="9"/>
        <rFont val="Arial"/>
        <family val="2"/>
      </rPr>
      <t>Equipe Ténica Cemtec/Semagro</t>
    </r>
  </si>
  <si>
    <t>Aquidauana/CEMADEN</t>
  </si>
  <si>
    <t>Bataguassu/CEMADEN</t>
  </si>
  <si>
    <t>Bela Vista/CEMADEN</t>
  </si>
  <si>
    <t>Campo Grande (Vila Sta.Luzia)/CEMADEN</t>
  </si>
  <si>
    <t>Campo Grande (Jardim Panamá)/CEMADEN</t>
  </si>
  <si>
    <t>Campo Grande (UPA GONÇALVES)/CEMADEN</t>
  </si>
  <si>
    <t>Corumbá ( Cravo Vermelho)/CEMADEN</t>
  </si>
  <si>
    <t>Corumbá (Fortaleza)/CEMADEN</t>
  </si>
  <si>
    <t>Coguinho/CEMADEN</t>
  </si>
  <si>
    <t>Coxim/CEMADEN</t>
  </si>
  <si>
    <t>Dourados/CEMADEN</t>
  </si>
  <si>
    <t>Dois Irmãos do Burití/CEMADEN</t>
  </si>
  <si>
    <t>Itaquiraí/CEMADEN</t>
  </si>
  <si>
    <t>Ivinhema/CEMADEN</t>
  </si>
  <si>
    <t>Maracaju/CEMADEN</t>
  </si>
  <si>
    <t>Mundo Novo/CEMADEN</t>
  </si>
  <si>
    <t>Ponta Porã/CEMADEN</t>
  </si>
  <si>
    <t>Rochedo/CEMADEN</t>
  </si>
  <si>
    <t>São Gabriel/CEMADEN</t>
  </si>
  <si>
    <t>Tres Lagoas/CEMADEN</t>
  </si>
  <si>
    <t>Baandeirantes</t>
  </si>
  <si>
    <t>N</t>
  </si>
  <si>
    <t>L</t>
  </si>
  <si>
    <t>S</t>
  </si>
  <si>
    <t>O</t>
  </si>
  <si>
    <t>NE</t>
  </si>
  <si>
    <t>NO</t>
  </si>
  <si>
    <t>SO</t>
  </si>
  <si>
    <r>
      <t xml:space="preserve">Fonte : </t>
    </r>
    <r>
      <rPr>
        <b/>
        <sz val="9"/>
        <rFont val="Arial"/>
        <family val="2"/>
      </rPr>
      <t>Inmet/Semagro/Cemtec</t>
    </r>
  </si>
  <si>
    <r>
      <t xml:space="preserve">                                  </t>
    </r>
    <r>
      <rPr>
        <b/>
        <sz val="9"/>
        <color rgb="FFC00000"/>
        <rFont val="Arial"/>
        <family val="2"/>
      </rPr>
      <t xml:space="preserve">   </t>
    </r>
    <r>
      <rPr>
        <b/>
        <sz val="10"/>
        <color rgb="FFC00000"/>
        <rFont val="Arial"/>
        <family val="2"/>
      </rPr>
      <t>Obs</t>
    </r>
    <r>
      <rPr>
        <sz val="10"/>
        <rFont val="Arial"/>
        <family val="2"/>
      </rPr>
      <t xml:space="preserve"> :</t>
    </r>
    <r>
      <rPr>
        <b/>
        <sz val="10"/>
        <rFont val="Arial"/>
        <family val="2"/>
      </rPr>
      <t xml:space="preserve"> Paranaíba Estação Convencional</t>
    </r>
  </si>
  <si>
    <t>Chuva ( mm )</t>
  </si>
  <si>
    <r>
      <t>Rajada do Vento</t>
    </r>
    <r>
      <rPr>
        <b/>
        <sz val="20"/>
        <color rgb="FFC00000"/>
        <rFont val="Arial"/>
        <family val="2"/>
      </rPr>
      <t xml:space="preserve"> </t>
    </r>
    <r>
      <rPr>
        <b/>
        <sz val="20"/>
        <rFont val="Arial"/>
        <family val="2"/>
      </rPr>
      <t>( Km/h )</t>
    </r>
  </si>
  <si>
    <t xml:space="preserve">MARÇO/2022 </t>
  </si>
  <si>
    <t>Velocidade do Vento Máxima ( Km/h)</t>
  </si>
  <si>
    <t>Umidade Mínima ( % )</t>
  </si>
  <si>
    <t>Umidade Máxima ( % )</t>
  </si>
  <si>
    <t>Umidade Instantânea ( % )</t>
  </si>
  <si>
    <t>Temperatura Mínima ( °C )</t>
  </si>
  <si>
    <t>Temperatura Máxima ( °C )</t>
  </si>
  <si>
    <r>
      <t>Temperatura Instantânea</t>
    </r>
    <r>
      <rPr>
        <b/>
        <sz val="20"/>
        <color rgb="FFC00000"/>
        <rFont val="Arial"/>
        <family val="2"/>
      </rPr>
      <t xml:space="preserve"> </t>
    </r>
    <r>
      <rPr>
        <b/>
        <sz val="20"/>
        <rFont val="Arial"/>
        <family val="2"/>
      </rPr>
      <t>( °C )</t>
    </r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</si>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</sst>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2" fontId="8" fillId="11" borderId="1" xfId="0" applyNumberFormat="1" applyFont="1" applyFill="1" applyBorder="1" applyAlignment="1">
      <alignment horizontal="center" vertical="center"/>
    </xf>
    <xf numFmtId="2" fontId="10" fillId="11" borderId="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4" borderId="43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3" borderId="42" xfId="0" applyNumberFormat="1" applyFont="1" applyFill="1" applyBorder="1" applyAlignment="1">
      <alignment horizontal="center" vertical="center"/>
    </xf>
    <xf numFmtId="2" fontId="8" fillId="5" borderId="43" xfId="0" applyNumberFormat="1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49" fontId="8" fillId="5" borderId="20" xfId="0" applyNumberFormat="1" applyFont="1" applyFill="1" applyBorder="1" applyAlignment="1">
      <alignment horizontal="center" vertical="center"/>
    </xf>
    <xf numFmtId="43" fontId="8" fillId="5" borderId="15" xfId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right" vertical="center"/>
    </xf>
    <xf numFmtId="43" fontId="8" fillId="5" borderId="15" xfId="1" applyFont="1" applyFill="1" applyBorder="1" applyAlignment="1">
      <alignment vertical="center"/>
    </xf>
    <xf numFmtId="2" fontId="8" fillId="2" borderId="42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190501</xdr:colOff>
      <xdr:row>24</xdr:row>
      <xdr:rowOff>21166</xdr:rowOff>
    </xdr:from>
    <xdr:to>
      <xdr:col>32</xdr:col>
      <xdr:colOff>338667</xdr:colOff>
      <xdr:row>29</xdr:row>
      <xdr:rowOff>116415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10418" y="8424333"/>
          <a:ext cx="9863666" cy="8889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370416</xdr:colOff>
      <xdr:row>44</xdr:row>
      <xdr:rowOff>95250</xdr:rowOff>
    </xdr:from>
    <xdr:to>
      <xdr:col>34</xdr:col>
      <xdr:colOff>931333</xdr:colOff>
      <xdr:row>50</xdr:row>
      <xdr:rowOff>84667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254499" y="7313083"/>
          <a:ext cx="13451417" cy="9419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24</xdr:row>
      <xdr:rowOff>31751</xdr:rowOff>
    </xdr:from>
    <xdr:to>
      <xdr:col>33</xdr:col>
      <xdr:colOff>370417</xdr:colOff>
      <xdr:row>29</xdr:row>
      <xdr:rowOff>105835</xdr:rowOff>
    </xdr:to>
    <xdr:pic>
      <xdr:nvPicPr>
        <xdr:cNvPr id="5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80833" y="4074584"/>
          <a:ext cx="9408584" cy="86783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127000</xdr:rowOff>
    </xdr:from>
    <xdr:to>
      <xdr:col>33</xdr:col>
      <xdr:colOff>391584</xdr:colOff>
      <xdr:row>29</xdr:row>
      <xdr:rowOff>105834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91417" y="8456083"/>
          <a:ext cx="9408584" cy="93133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201084</xdr:colOff>
      <xdr:row>24</xdr:row>
      <xdr:rowOff>10584</xdr:rowOff>
    </xdr:from>
    <xdr:to>
      <xdr:col>32</xdr:col>
      <xdr:colOff>359834</xdr:colOff>
      <xdr:row>29</xdr:row>
      <xdr:rowOff>105834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376084" y="8498417"/>
          <a:ext cx="9747250" cy="889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</xdr:row>
      <xdr:rowOff>0</xdr:rowOff>
    </xdr:from>
    <xdr:to>
      <xdr:col>33</xdr:col>
      <xdr:colOff>465667</xdr:colOff>
      <xdr:row>29</xdr:row>
      <xdr:rowOff>84667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333750" y="8487833"/>
          <a:ext cx="11747500" cy="8784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</xdr:colOff>
      <xdr:row>23</xdr:row>
      <xdr:rowOff>84667</xdr:rowOff>
    </xdr:from>
    <xdr:to>
      <xdr:col>33</xdr:col>
      <xdr:colOff>359833</xdr:colOff>
      <xdr:row>29</xdr:row>
      <xdr:rowOff>84667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05666" y="3979334"/>
          <a:ext cx="9768417" cy="952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23</xdr:row>
      <xdr:rowOff>84666</xdr:rowOff>
    </xdr:from>
    <xdr:to>
      <xdr:col>33</xdr:col>
      <xdr:colOff>518583</xdr:colOff>
      <xdr:row>29</xdr:row>
      <xdr:rowOff>84666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53833" y="8424333"/>
          <a:ext cx="10371667" cy="952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76201</xdr:colOff>
      <xdr:row>24</xdr:row>
      <xdr:rowOff>85725</xdr:rowOff>
    </xdr:from>
    <xdr:to>
      <xdr:col>32</xdr:col>
      <xdr:colOff>1143000</xdr:colOff>
      <xdr:row>30</xdr:row>
      <xdr:rowOff>28575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76576" y="8543925"/>
          <a:ext cx="6962774" cy="914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328084</xdr:colOff>
      <xdr:row>23</xdr:row>
      <xdr:rowOff>148166</xdr:rowOff>
    </xdr:from>
    <xdr:to>
      <xdr:col>33</xdr:col>
      <xdr:colOff>497415</xdr:colOff>
      <xdr:row>29</xdr:row>
      <xdr:rowOff>110066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96167" y="8477249"/>
          <a:ext cx="10498665" cy="914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zoomScale="90" zoomScaleNormal="90" workbookViewId="0">
      <selection activeCell="AG5" sqref="AG5:AG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7" t="s">
        <v>236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7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7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B3" si="0">SUM(C3+1)</f>
        <v>3</v>
      </c>
      <c r="E3" s="151">
        <f t="shared" si="0"/>
        <v>4</v>
      </c>
      <c r="F3" s="151">
        <f t="shared" si="0"/>
        <v>5</v>
      </c>
      <c r="G3" s="151">
        <v>6</v>
      </c>
      <c r="H3" s="151"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>SUM(AB3+1)</f>
        <v>28</v>
      </c>
      <c r="AD3" s="151">
        <f>SUM(AC3+1)</f>
        <v>29</v>
      </c>
      <c r="AE3" s="151">
        <v>30</v>
      </c>
      <c r="AF3" s="156">
        <v>31</v>
      </c>
      <c r="AG3" s="152" t="s">
        <v>11</v>
      </c>
    </row>
    <row r="4" spans="1:37" s="5" customForma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7"/>
      <c r="AG4" s="153"/>
    </row>
    <row r="5" spans="1:37" s="5" customFormat="1" x14ac:dyDescent="0.2">
      <c r="A5" s="57" t="s">
        <v>15</v>
      </c>
      <c r="B5" s="11">
        <v>26.704166666666666</v>
      </c>
      <c r="C5" s="11">
        <v>23.862499999999997</v>
      </c>
      <c r="D5" s="11">
        <v>26.779166666666658</v>
      </c>
      <c r="E5" s="11">
        <v>26.970833333333331</v>
      </c>
      <c r="F5" s="11">
        <v>28.05</v>
      </c>
      <c r="G5" s="11">
        <v>28.054166666666671</v>
      </c>
      <c r="H5" s="11">
        <v>27.133333333333336</v>
      </c>
      <c r="I5" s="11">
        <v>28.49166666666666</v>
      </c>
      <c r="J5" s="11">
        <v>28.304166666666664</v>
      </c>
      <c r="K5" s="11">
        <v>27.799999999999997</v>
      </c>
      <c r="L5" s="11">
        <v>26.320833333333329</v>
      </c>
      <c r="M5" s="11">
        <v>25.86666666666666</v>
      </c>
      <c r="N5" s="11">
        <v>25.083333333333339</v>
      </c>
      <c r="O5" s="11">
        <v>25.283333333333335</v>
      </c>
      <c r="P5" s="11">
        <v>26.045833333333331</v>
      </c>
      <c r="Q5" s="11">
        <v>25.429166666666664</v>
      </c>
      <c r="R5" s="11">
        <v>27.283333333333335</v>
      </c>
      <c r="S5" s="11">
        <v>28.804166666666664</v>
      </c>
      <c r="T5" s="11">
        <v>25.945833333333329</v>
      </c>
      <c r="U5" s="11">
        <v>25.633333333333329</v>
      </c>
      <c r="V5" s="11">
        <v>25.691666666666666</v>
      </c>
      <c r="W5" s="11">
        <v>26.829166666666669</v>
      </c>
      <c r="X5" s="11">
        <v>28.120833333333334</v>
      </c>
      <c r="Y5" s="11">
        <v>27.783333333333335</v>
      </c>
      <c r="Z5" s="11">
        <v>24.395833333333332</v>
      </c>
      <c r="AA5" s="11">
        <v>23.912499999999994</v>
      </c>
      <c r="AB5" s="11">
        <v>24.974999999999994</v>
      </c>
      <c r="AC5" s="11">
        <v>27.025000000000006</v>
      </c>
      <c r="AD5" s="11">
        <v>27.808333333333326</v>
      </c>
      <c r="AE5" s="11">
        <v>27.408333333333331</v>
      </c>
      <c r="AF5" s="11">
        <v>23.841666666666665</v>
      </c>
      <c r="AG5" s="94">
        <f>AVERAGE(B5:AF5)</f>
        <v>26.504435483870971</v>
      </c>
    </row>
    <row r="6" spans="1:37" s="5" customFormat="1" x14ac:dyDescent="0.2">
      <c r="A6" s="57" t="s">
        <v>237</v>
      </c>
      <c r="B6" s="11">
        <v>26.566666666666663</v>
      </c>
      <c r="C6" s="11">
        <v>24.037500000000005</v>
      </c>
      <c r="D6" s="11">
        <v>23.895833333333332</v>
      </c>
      <c r="E6" s="11">
        <v>25.245833333333334</v>
      </c>
      <c r="F6" s="11">
        <v>26.533333333333331</v>
      </c>
      <c r="G6" s="11">
        <v>27.079166666666666</v>
      </c>
      <c r="H6" s="11">
        <v>27.454166666666666</v>
      </c>
      <c r="I6" s="11">
        <v>27.124999999999996</v>
      </c>
      <c r="J6" s="11">
        <v>24.895833333333339</v>
      </c>
      <c r="K6" s="11">
        <v>24.791666666666668</v>
      </c>
      <c r="L6" s="11">
        <v>20.966666666666665</v>
      </c>
      <c r="M6" s="11">
        <v>20.687499999999996</v>
      </c>
      <c r="N6" s="11">
        <v>21.516666666666666</v>
      </c>
      <c r="O6" s="11">
        <v>22.274999999999995</v>
      </c>
      <c r="P6" s="11">
        <v>21.270833333333332</v>
      </c>
      <c r="Q6" s="11">
        <v>23.541666666666668</v>
      </c>
      <c r="R6" s="11">
        <v>26.208333333333339</v>
      </c>
      <c r="S6" s="11">
        <v>25.170833333333334</v>
      </c>
      <c r="T6" s="11">
        <v>23.291666666666671</v>
      </c>
      <c r="U6" s="11">
        <v>22.687499999999996</v>
      </c>
      <c r="V6" s="11">
        <v>23.341666666666665</v>
      </c>
      <c r="W6" s="11">
        <v>24.366666666666671</v>
      </c>
      <c r="X6" s="11">
        <v>25.191666666666663</v>
      </c>
      <c r="Y6" s="11">
        <v>26.395833333333332</v>
      </c>
      <c r="Z6" s="11">
        <v>18.562500000000004</v>
      </c>
      <c r="AA6" s="11">
        <v>19.154166666666669</v>
      </c>
      <c r="AB6" s="11">
        <v>21.208333333333332</v>
      </c>
      <c r="AC6" s="11">
        <v>23.441666666666666</v>
      </c>
      <c r="AD6" s="11">
        <v>26.045833333333334</v>
      </c>
      <c r="AE6" s="11">
        <v>24.458333333333332</v>
      </c>
      <c r="AF6" s="11">
        <v>13.595833333333333</v>
      </c>
      <c r="AG6" s="94">
        <f>AVERAGE(B6:AF6)</f>
        <v>23.580779569892478</v>
      </c>
    </row>
    <row r="7" spans="1:37" x14ac:dyDescent="0.2">
      <c r="A7" s="57" t="s">
        <v>79</v>
      </c>
      <c r="B7" s="11">
        <v>25.354166666666671</v>
      </c>
      <c r="C7" s="11">
        <v>24.008333333333336</v>
      </c>
      <c r="D7" s="11">
        <v>23.599999999999998</v>
      </c>
      <c r="E7" s="11">
        <v>24.116666666666671</v>
      </c>
      <c r="F7" s="11">
        <v>25.049999999999997</v>
      </c>
      <c r="G7" s="11">
        <v>25.195833333333336</v>
      </c>
      <c r="H7" s="11">
        <v>25.441666666666666</v>
      </c>
      <c r="I7" s="11">
        <v>26.304166666666671</v>
      </c>
      <c r="J7" s="11">
        <v>25.979166666666668</v>
      </c>
      <c r="K7" s="11">
        <v>25.479166666666668</v>
      </c>
      <c r="L7" s="11">
        <v>23.458333333333339</v>
      </c>
      <c r="M7" s="11">
        <v>22.508333333333329</v>
      </c>
      <c r="N7" s="11">
        <v>22.791666666666668</v>
      </c>
      <c r="O7" s="11">
        <v>23.137499999999999</v>
      </c>
      <c r="P7" s="11">
        <v>23.420833333333334</v>
      </c>
      <c r="Q7" s="11">
        <v>23.400000000000002</v>
      </c>
      <c r="R7" s="11">
        <v>23.841666666666672</v>
      </c>
      <c r="S7" s="11">
        <v>25.383333333333336</v>
      </c>
      <c r="T7" s="11">
        <v>24.245833333333341</v>
      </c>
      <c r="U7" s="11">
        <v>23.224999999999998</v>
      </c>
      <c r="V7" s="11">
        <v>23.691666666666663</v>
      </c>
      <c r="W7" s="11">
        <v>24.787499999999998</v>
      </c>
      <c r="X7" s="11">
        <v>26.304166666666664</v>
      </c>
      <c r="Y7" s="11">
        <v>24.545833333333331</v>
      </c>
      <c r="Z7" s="11">
        <v>23.216666666666665</v>
      </c>
      <c r="AA7" s="11">
        <v>22.708333333333332</v>
      </c>
      <c r="AB7" s="11">
        <v>22.804166666666664</v>
      </c>
      <c r="AC7" s="11">
        <v>23.970833333333335</v>
      </c>
      <c r="AD7" s="11">
        <v>26.041666666666668</v>
      </c>
      <c r="AE7" s="11">
        <v>24.245833333333341</v>
      </c>
      <c r="AF7" s="11">
        <v>21.770833333333329</v>
      </c>
      <c r="AG7" s="90">
        <f t="shared" ref="AG7:AG22" si="1">AVERAGE(B7:AF7)</f>
        <v>24.194489247311832</v>
      </c>
    </row>
    <row r="8" spans="1:37" x14ac:dyDescent="0.2">
      <c r="A8" s="57" t="s">
        <v>130</v>
      </c>
      <c r="B8" s="11">
        <v>24.540909090909089</v>
      </c>
      <c r="C8" s="11">
        <v>24.184999999999995</v>
      </c>
      <c r="D8" s="11">
        <v>24.476190476190474</v>
      </c>
      <c r="E8" s="11">
        <v>24.990909090909089</v>
      </c>
      <c r="F8" s="11">
        <v>26.466666666666669</v>
      </c>
      <c r="G8" s="11">
        <v>25.775000000000002</v>
      </c>
      <c r="H8" s="11">
        <v>26.13636363636364</v>
      </c>
      <c r="I8" s="11">
        <v>26.191666666666666</v>
      </c>
      <c r="J8" s="11">
        <v>26.508695652173916</v>
      </c>
      <c r="K8" s="11">
        <v>26.981818181818184</v>
      </c>
      <c r="L8" s="11">
        <v>25.380952380952376</v>
      </c>
      <c r="M8" s="11">
        <v>24.052173913043475</v>
      </c>
      <c r="N8" s="11">
        <v>23.390909090909091</v>
      </c>
      <c r="O8" s="11">
        <v>24.099999999999998</v>
      </c>
      <c r="P8" s="11">
        <v>24.073913043478264</v>
      </c>
      <c r="Q8" s="11">
        <v>23.85</v>
      </c>
      <c r="R8" s="11">
        <v>24.720833333333335</v>
      </c>
      <c r="S8" s="11">
        <v>25.886956521739133</v>
      </c>
      <c r="T8" s="11">
        <v>24.990909090909099</v>
      </c>
      <c r="U8" s="11">
        <v>23.879166666666666</v>
      </c>
      <c r="V8" s="11">
        <v>24.291304347826088</v>
      </c>
      <c r="W8" s="11">
        <v>25.929166666666671</v>
      </c>
      <c r="X8" s="11">
        <v>26.908333333333335</v>
      </c>
      <c r="Y8" s="11">
        <v>23.804761904761907</v>
      </c>
      <c r="Z8" s="11">
        <v>24.017391304347825</v>
      </c>
      <c r="AA8" s="11">
        <v>24.765000000000001</v>
      </c>
      <c r="AB8" s="11">
        <v>24.366666666666664</v>
      </c>
      <c r="AC8" s="11">
        <v>25.374999999999996</v>
      </c>
      <c r="AD8" s="11">
        <v>26.754166666666666</v>
      </c>
      <c r="AE8" s="11">
        <v>24.599999999999998</v>
      </c>
      <c r="AF8" s="11">
        <v>23.643478260869568</v>
      </c>
      <c r="AG8" s="90">
        <f t="shared" si="1"/>
        <v>25.001106537221546</v>
      </c>
      <c r="AK8" t="s">
        <v>19</v>
      </c>
    </row>
    <row r="9" spans="1:37" x14ac:dyDescent="0.2">
      <c r="A9" s="57" t="s">
        <v>0</v>
      </c>
      <c r="B9" s="11">
        <v>27.633333333333329</v>
      </c>
      <c r="C9" s="11">
        <v>26.725000000000005</v>
      </c>
      <c r="D9" s="11">
        <v>26.420833333333338</v>
      </c>
      <c r="E9" s="11">
        <v>26.879166666666663</v>
      </c>
      <c r="F9" s="11">
        <v>26.7</v>
      </c>
      <c r="G9" s="11">
        <v>26.916666666666671</v>
      </c>
      <c r="H9" s="11">
        <v>27.445833333333329</v>
      </c>
      <c r="I9" s="11">
        <v>27.424999999999997</v>
      </c>
      <c r="J9" s="11">
        <v>27.558333333333334</v>
      </c>
      <c r="K9" s="11">
        <v>27.587500000000006</v>
      </c>
      <c r="L9" s="11">
        <v>26.266666666666662</v>
      </c>
      <c r="M9" s="11">
        <v>25.545833333333334</v>
      </c>
      <c r="N9" s="11">
        <v>25.529166666666665</v>
      </c>
      <c r="O9" s="11">
        <v>26.216666666666665</v>
      </c>
      <c r="P9" s="11">
        <v>25.325000000000003</v>
      </c>
      <c r="Q9" s="11">
        <v>25.866666666666664</v>
      </c>
      <c r="R9" s="11">
        <v>26.008333333333329</v>
      </c>
      <c r="S9" s="11">
        <v>27.020833333333332</v>
      </c>
      <c r="T9" s="11">
        <v>25.650000000000006</v>
      </c>
      <c r="U9" s="11">
        <v>26.083333333333339</v>
      </c>
      <c r="V9" s="11">
        <v>26.775000000000002</v>
      </c>
      <c r="W9" s="11">
        <v>26.629166666666674</v>
      </c>
      <c r="X9" s="11">
        <v>27.970833333333335</v>
      </c>
      <c r="Y9" s="11">
        <v>26.7</v>
      </c>
      <c r="Z9" s="11">
        <v>24.616666666666674</v>
      </c>
      <c r="AA9" s="11">
        <v>24.595833333333335</v>
      </c>
      <c r="AB9" s="11">
        <v>25.1875</v>
      </c>
      <c r="AC9" s="11">
        <v>26.320833333333336</v>
      </c>
      <c r="AD9" s="11">
        <v>27.704166666666666</v>
      </c>
      <c r="AE9" s="11">
        <v>26.754166666666674</v>
      </c>
      <c r="AF9" s="11">
        <v>23.299999999999997</v>
      </c>
      <c r="AG9" s="90">
        <f t="shared" si="1"/>
        <v>26.366397849462363</v>
      </c>
      <c r="AI9" s="12" t="s">
        <v>19</v>
      </c>
    </row>
    <row r="10" spans="1:37" x14ac:dyDescent="0.2">
      <c r="A10" s="57" t="s">
        <v>17</v>
      </c>
      <c r="B10" s="11">
        <v>23.662499999999998</v>
      </c>
      <c r="C10" s="11">
        <v>22.879166666666666</v>
      </c>
      <c r="D10" s="11">
        <v>21.675000000000001</v>
      </c>
      <c r="E10" s="11">
        <v>23</v>
      </c>
      <c r="F10" s="11">
        <v>24.304166666666664</v>
      </c>
      <c r="G10" s="11">
        <v>23.5625</v>
      </c>
      <c r="H10" s="11">
        <v>23.474999999999994</v>
      </c>
      <c r="I10" s="11">
        <v>24.441666666666663</v>
      </c>
      <c r="J10" s="11">
        <v>25.908333333333331</v>
      </c>
      <c r="K10" s="11">
        <v>25.825000000000003</v>
      </c>
      <c r="L10" s="11">
        <v>25.708333333333332</v>
      </c>
      <c r="M10" s="11">
        <v>23.183333333333337</v>
      </c>
      <c r="N10" s="11">
        <v>22.795833333333338</v>
      </c>
      <c r="O10" s="11">
        <v>22.566666666666666</v>
      </c>
      <c r="P10" s="11">
        <v>23.554166666666671</v>
      </c>
      <c r="Q10" s="11">
        <v>23.337500000000002</v>
      </c>
      <c r="R10" s="11">
        <v>24.441666666666666</v>
      </c>
      <c r="S10" s="11">
        <v>23.454166666666666</v>
      </c>
      <c r="T10" s="11">
        <v>23.441666666666674</v>
      </c>
      <c r="U10" s="11">
        <v>22.375</v>
      </c>
      <c r="V10" s="11">
        <v>22.975000000000005</v>
      </c>
      <c r="W10" s="11">
        <v>23.595833333333331</v>
      </c>
      <c r="X10" s="11">
        <v>24.025000000000002</v>
      </c>
      <c r="Y10" s="11">
        <v>24.408333333333335</v>
      </c>
      <c r="Z10" s="11">
        <v>23.629166666666666</v>
      </c>
      <c r="AA10" s="11">
        <v>22.700000000000003</v>
      </c>
      <c r="AB10" s="11">
        <v>23.358333333333331</v>
      </c>
      <c r="AC10" s="11">
        <v>23.450000000000003</v>
      </c>
      <c r="AD10" s="11">
        <v>24.108333333333334</v>
      </c>
      <c r="AE10" s="11">
        <v>23.904166666666669</v>
      </c>
      <c r="AF10" s="11">
        <v>23.325000000000003</v>
      </c>
      <c r="AG10" s="90">
        <f t="shared" si="1"/>
        <v>23.647446236559144</v>
      </c>
      <c r="AI10" s="12" t="s">
        <v>19</v>
      </c>
      <c r="AJ10" t="s">
        <v>19</v>
      </c>
      <c r="AK10" t="s">
        <v>19</v>
      </c>
    </row>
    <row r="11" spans="1:37" x14ac:dyDescent="0.2">
      <c r="A11" s="57" t="s">
        <v>131</v>
      </c>
      <c r="B11" s="11">
        <v>28.379166666666666</v>
      </c>
      <c r="C11" s="11">
        <v>25.437499999999996</v>
      </c>
      <c r="D11" s="11">
        <v>25.479166666666668</v>
      </c>
      <c r="E11" s="11">
        <v>26.333333333333332</v>
      </c>
      <c r="F11" s="11">
        <v>28.129166666666663</v>
      </c>
      <c r="G11" s="11">
        <v>29.466666666666665</v>
      </c>
      <c r="H11" s="11">
        <v>29.570833333333336</v>
      </c>
      <c r="I11" s="11">
        <v>29.154166666666665</v>
      </c>
      <c r="J11" s="11">
        <v>26.704166666666666</v>
      </c>
      <c r="K11" s="11">
        <v>25.900000000000006</v>
      </c>
      <c r="L11" s="11">
        <v>23.441666666666674</v>
      </c>
      <c r="M11" s="11">
        <v>22.916666666666668</v>
      </c>
      <c r="N11" s="11">
        <v>23.69583333333334</v>
      </c>
      <c r="O11" s="11">
        <v>23.137499999999999</v>
      </c>
      <c r="P11" s="11">
        <v>22.554166666666671</v>
      </c>
      <c r="Q11" s="11">
        <v>24.275000000000002</v>
      </c>
      <c r="R11" s="11">
        <v>26.279166666666669</v>
      </c>
      <c r="S11" s="11">
        <v>26.391666666666666</v>
      </c>
      <c r="T11" s="11">
        <v>25.533333333333331</v>
      </c>
      <c r="U11" s="11">
        <v>25.429166666666664</v>
      </c>
      <c r="V11" s="11">
        <v>25.595833333333331</v>
      </c>
      <c r="W11" s="11">
        <v>26.470833333333342</v>
      </c>
      <c r="X11" s="11">
        <v>27.324999999999999</v>
      </c>
      <c r="Y11" s="11">
        <v>25.616666666666671</v>
      </c>
      <c r="Z11" s="11">
        <v>20.3</v>
      </c>
      <c r="AA11" s="11">
        <v>20.350000000000001</v>
      </c>
      <c r="AB11" s="11">
        <v>21.420833333333334</v>
      </c>
      <c r="AC11" s="11">
        <v>24.433333333333326</v>
      </c>
      <c r="AD11" s="11">
        <v>26.929166666666674</v>
      </c>
      <c r="AE11" s="11">
        <v>25.629166666666663</v>
      </c>
      <c r="AF11" s="11">
        <v>17.070833333333336</v>
      </c>
      <c r="AG11" s="90">
        <f t="shared" si="1"/>
        <v>25.140322580645154</v>
      </c>
      <c r="AH11" s="12" t="s">
        <v>19</v>
      </c>
      <c r="AI11" s="12" t="s">
        <v>19</v>
      </c>
      <c r="AJ11" t="s">
        <v>19</v>
      </c>
    </row>
    <row r="12" spans="1:37" x14ac:dyDescent="0.2">
      <c r="A12" s="57" t="s">
        <v>16</v>
      </c>
      <c r="B12" s="11">
        <v>29.687500000000004</v>
      </c>
      <c r="C12" s="11">
        <v>28.054166666666671</v>
      </c>
      <c r="D12" s="11">
        <v>25.708333333333329</v>
      </c>
      <c r="E12" s="11">
        <v>27.333333333333325</v>
      </c>
      <c r="F12" s="11">
        <v>28.216666666666669</v>
      </c>
      <c r="G12" s="11">
        <v>29.158333333333342</v>
      </c>
      <c r="H12" s="11">
        <v>29.704166666666666</v>
      </c>
      <c r="I12" s="11">
        <v>29.916666666666671</v>
      </c>
      <c r="J12" s="11">
        <v>29.712499999999995</v>
      </c>
      <c r="K12" s="11">
        <v>27.095833333333335</v>
      </c>
      <c r="L12" s="11">
        <v>24.578260869565216</v>
      </c>
      <c r="M12" s="11">
        <v>23.987500000000001</v>
      </c>
      <c r="N12" s="11">
        <v>24.791666666666668</v>
      </c>
      <c r="O12" s="11">
        <v>25.558333333333334</v>
      </c>
      <c r="P12" s="11">
        <v>24.695833333333326</v>
      </c>
      <c r="Q12" s="11">
        <v>25.070833333333329</v>
      </c>
      <c r="R12" s="11">
        <v>26.808333333333334</v>
      </c>
      <c r="S12" s="11">
        <v>28.782608695652176</v>
      </c>
      <c r="T12" s="11">
        <v>25.416666666666668</v>
      </c>
      <c r="U12" s="11">
        <v>24.879166666666663</v>
      </c>
      <c r="V12" s="11">
        <v>26.583333333333325</v>
      </c>
      <c r="W12" s="11">
        <v>27.145833333333343</v>
      </c>
      <c r="X12" s="11">
        <v>28.204166666666669</v>
      </c>
      <c r="Y12" s="11">
        <v>28.799999999999997</v>
      </c>
      <c r="Z12" s="11">
        <v>23.270833333333332</v>
      </c>
      <c r="AA12" s="11">
        <v>22.026086956521741</v>
      </c>
      <c r="AB12" s="11">
        <v>24.45</v>
      </c>
      <c r="AC12" s="11">
        <v>26.779166666666669</v>
      </c>
      <c r="AD12" s="11">
        <v>28.441666666666666</v>
      </c>
      <c r="AE12" s="11">
        <v>26.495833333333337</v>
      </c>
      <c r="AF12" s="11">
        <v>16.404166666666665</v>
      </c>
      <c r="AG12" s="90">
        <f t="shared" si="1"/>
        <v>26.379283543712027</v>
      </c>
      <c r="AI12" s="12" t="s">
        <v>19</v>
      </c>
    </row>
    <row r="13" spans="1:37" x14ac:dyDescent="0.2">
      <c r="A13" s="57" t="s">
        <v>132</v>
      </c>
      <c r="B13" s="11">
        <v>25.508333333333336</v>
      </c>
      <c r="C13" s="11">
        <v>24.721739130434788</v>
      </c>
      <c r="D13" s="11">
        <v>24.866666666666664</v>
      </c>
      <c r="E13" s="11">
        <v>26.14782608695652</v>
      </c>
      <c r="F13" s="11">
        <v>27.487500000000001</v>
      </c>
      <c r="G13" s="11">
        <v>27.175000000000008</v>
      </c>
      <c r="H13" s="11">
        <v>27.504166666666666</v>
      </c>
      <c r="I13" s="11">
        <v>28.508695652173909</v>
      </c>
      <c r="J13" s="11">
        <v>26.239130434782609</v>
      </c>
      <c r="K13" s="11">
        <v>24.327272727272728</v>
      </c>
      <c r="L13" s="11">
        <v>21.754545454545454</v>
      </c>
      <c r="M13" s="11">
        <v>22.065217391304351</v>
      </c>
      <c r="N13" s="11">
        <v>22.183333333333334</v>
      </c>
      <c r="O13" s="11">
        <v>22.691666666666666</v>
      </c>
      <c r="P13" s="11">
        <v>22.381818181818186</v>
      </c>
      <c r="Q13" s="11">
        <v>24.108333333333334</v>
      </c>
      <c r="R13" s="11">
        <v>26.8</v>
      </c>
      <c r="S13" s="11">
        <v>25.337500000000006</v>
      </c>
      <c r="T13" s="11">
        <v>24.008695652173916</v>
      </c>
      <c r="U13" s="11">
        <v>23.826086956521738</v>
      </c>
      <c r="V13" s="11">
        <v>24.571428571428573</v>
      </c>
      <c r="W13" s="11">
        <v>25.390909090909087</v>
      </c>
      <c r="X13" s="11">
        <v>25.016666666666666</v>
      </c>
      <c r="Y13" s="11">
        <v>25.795652173913048</v>
      </c>
      <c r="Z13" s="11">
        <v>20.736363636363638</v>
      </c>
      <c r="AA13" s="11">
        <v>20.195454545454542</v>
      </c>
      <c r="AB13" s="11">
        <v>21.622727272727271</v>
      </c>
      <c r="AC13" s="11">
        <v>24.372727272727271</v>
      </c>
      <c r="AD13" s="11">
        <v>25.804545454545458</v>
      </c>
      <c r="AE13" s="11">
        <v>24.624999999999989</v>
      </c>
      <c r="AF13" s="11">
        <v>15.643478260869568</v>
      </c>
      <c r="AG13" s="90">
        <f t="shared" si="1"/>
        <v>24.23930582624482</v>
      </c>
      <c r="AH13" s="12" t="s">
        <v>19</v>
      </c>
    </row>
    <row r="14" spans="1:37" x14ac:dyDescent="0.2">
      <c r="A14" s="57" t="s">
        <v>133</v>
      </c>
      <c r="B14" s="11">
        <v>26.512499999999999</v>
      </c>
      <c r="C14" s="11">
        <v>24.904166666666665</v>
      </c>
      <c r="D14" s="11">
        <v>25.970833333333335</v>
      </c>
      <c r="E14" s="11">
        <v>27.100000000000005</v>
      </c>
      <c r="F14" s="11">
        <v>27.395833333333329</v>
      </c>
      <c r="G14" s="11">
        <v>27.362500000000001</v>
      </c>
      <c r="H14" s="11">
        <v>28.474999999999998</v>
      </c>
      <c r="I14" s="11">
        <v>28.795833333333334</v>
      </c>
      <c r="J14" s="11">
        <v>27.625</v>
      </c>
      <c r="K14" s="11">
        <v>26.479166666666661</v>
      </c>
      <c r="L14" s="11">
        <v>23.712500000000002</v>
      </c>
      <c r="M14" s="11">
        <v>23.333333333333332</v>
      </c>
      <c r="N14" s="11">
        <v>23.512499999999999</v>
      </c>
      <c r="O14" s="11">
        <v>24.004166666666666</v>
      </c>
      <c r="P14" s="11">
        <v>22.512499999999999</v>
      </c>
      <c r="Q14" s="11">
        <v>23.683333333333326</v>
      </c>
      <c r="R14" s="11">
        <v>26.541666666666661</v>
      </c>
      <c r="S14" s="11">
        <v>27.216666666666665</v>
      </c>
      <c r="T14" s="11">
        <v>25.341666666666669</v>
      </c>
      <c r="U14" s="11">
        <v>24.975000000000005</v>
      </c>
      <c r="V14" s="11">
        <v>25.758333333333329</v>
      </c>
      <c r="W14" s="11">
        <v>26.262499999999999</v>
      </c>
      <c r="X14" s="11">
        <v>27.675000000000008</v>
      </c>
      <c r="Y14" s="11">
        <v>28.020833333333332</v>
      </c>
      <c r="Z14" s="11">
        <v>23.045833333333334</v>
      </c>
      <c r="AA14" s="11">
        <v>20.970833333333335</v>
      </c>
      <c r="AB14" s="11">
        <v>22.441666666666666</v>
      </c>
      <c r="AC14" s="11">
        <v>25.733333333333334</v>
      </c>
      <c r="AD14" s="11">
        <v>27.208333333333343</v>
      </c>
      <c r="AE14" s="11">
        <v>27.525000000000006</v>
      </c>
      <c r="AF14" s="11">
        <v>22.644444444444446</v>
      </c>
      <c r="AG14" s="90">
        <f t="shared" si="1"/>
        <v>25.572267025089609</v>
      </c>
      <c r="AK14" t="s">
        <v>19</v>
      </c>
    </row>
    <row r="15" spans="1:37" x14ac:dyDescent="0.2">
      <c r="A15" s="57" t="s">
        <v>1</v>
      </c>
      <c r="B15" s="11" t="s">
        <v>185</v>
      </c>
      <c r="C15" s="11">
        <v>26.2</v>
      </c>
      <c r="D15" s="11">
        <v>23.8</v>
      </c>
      <c r="E15" s="11">
        <v>26.700000000000003</v>
      </c>
      <c r="F15" s="11">
        <v>26.4</v>
      </c>
      <c r="G15" s="11">
        <v>27.9</v>
      </c>
      <c r="H15" s="11">
        <v>27.5</v>
      </c>
      <c r="I15" s="11">
        <v>28.65</v>
      </c>
      <c r="J15" s="11">
        <v>27.9</v>
      </c>
      <c r="K15" s="11">
        <v>29</v>
      </c>
      <c r="L15" s="11">
        <v>27</v>
      </c>
      <c r="M15" s="11">
        <v>26.9</v>
      </c>
      <c r="N15" s="11">
        <v>23.700000000000003</v>
      </c>
      <c r="O15" s="11">
        <v>25.25</v>
      </c>
      <c r="P15" s="11">
        <v>26.1</v>
      </c>
      <c r="Q15" s="11">
        <v>25.5</v>
      </c>
      <c r="R15" s="11">
        <v>27.2</v>
      </c>
      <c r="S15" s="11">
        <v>27.9</v>
      </c>
      <c r="T15" s="11">
        <v>27.799999999999997</v>
      </c>
      <c r="U15" s="11">
        <v>25.5</v>
      </c>
      <c r="V15" s="11">
        <v>22.950000000000003</v>
      </c>
      <c r="W15" s="11">
        <v>23.6</v>
      </c>
      <c r="X15" s="11">
        <v>26.3</v>
      </c>
      <c r="Y15" s="11">
        <v>27.3</v>
      </c>
      <c r="Z15" s="11">
        <v>28.2</v>
      </c>
      <c r="AA15" s="11" t="s">
        <v>185</v>
      </c>
      <c r="AB15" s="11" t="s">
        <v>185</v>
      </c>
      <c r="AC15" s="11">
        <v>26</v>
      </c>
      <c r="AD15" s="11">
        <v>25.8</v>
      </c>
      <c r="AE15" s="11">
        <v>27.6</v>
      </c>
      <c r="AF15" s="11">
        <v>26.799999999999997</v>
      </c>
      <c r="AG15" s="90">
        <f t="shared" si="1"/>
        <v>26.480357142857141</v>
      </c>
      <c r="AJ15" t="s">
        <v>19</v>
      </c>
      <c r="AK15" t="s">
        <v>19</v>
      </c>
    </row>
    <row r="16" spans="1:37" x14ac:dyDescent="0.2">
      <c r="A16" s="57" t="s">
        <v>2</v>
      </c>
      <c r="B16" s="11">
        <v>26.254166666666663</v>
      </c>
      <c r="C16" s="11">
        <v>23.833333333333332</v>
      </c>
      <c r="D16" s="11">
        <v>23.599999999999998</v>
      </c>
      <c r="E16" s="11">
        <v>24.879166666666666</v>
      </c>
      <c r="F16" s="11">
        <v>26.070833333333336</v>
      </c>
      <c r="G16" s="11">
        <v>26.658333333333331</v>
      </c>
      <c r="H16" s="11">
        <v>27.283333333333335</v>
      </c>
      <c r="I16" s="11">
        <v>28.004166666666663</v>
      </c>
      <c r="J16" s="11">
        <v>24.495833333333326</v>
      </c>
      <c r="K16" s="11">
        <v>23.129166666666663</v>
      </c>
      <c r="L16" s="11">
        <v>20.524999999999999</v>
      </c>
      <c r="M16" s="11">
        <v>20.612500000000001</v>
      </c>
      <c r="N16" s="11">
        <v>21.5</v>
      </c>
      <c r="O16" s="11">
        <v>22.112500000000001</v>
      </c>
      <c r="P16" s="11">
        <v>21.25</v>
      </c>
      <c r="Q16" s="11">
        <v>23.758333333333326</v>
      </c>
      <c r="R16" s="11">
        <v>26.174999999999997</v>
      </c>
      <c r="S16" s="11">
        <v>25.75</v>
      </c>
      <c r="T16" s="11">
        <v>23.041666666666668</v>
      </c>
      <c r="U16" s="11">
        <v>23.266666666666666</v>
      </c>
      <c r="V16" s="11">
        <v>23.741666666666671</v>
      </c>
      <c r="W16" s="11">
        <v>23.94583333333334</v>
      </c>
      <c r="X16" s="11">
        <v>24.641666666666662</v>
      </c>
      <c r="Y16" s="11">
        <v>25.804166666666671</v>
      </c>
      <c r="Z16" s="11">
        <v>18.841666666666661</v>
      </c>
      <c r="AA16" s="11">
        <v>19.216666666666665</v>
      </c>
      <c r="AB16" s="11">
        <v>21.645833333333332</v>
      </c>
      <c r="AC16" s="11">
        <v>23.829166666666666</v>
      </c>
      <c r="AD16" s="11">
        <v>25.533333333333342</v>
      </c>
      <c r="AE16" s="11">
        <v>23.829166666666666</v>
      </c>
      <c r="AF16" s="11">
        <v>12.775</v>
      </c>
      <c r="AG16" s="90">
        <f t="shared" si="1"/>
        <v>23.41948924731183</v>
      </c>
      <c r="AH16" s="12" t="s">
        <v>19</v>
      </c>
      <c r="AI16" s="12" t="s">
        <v>19</v>
      </c>
      <c r="AJ16" t="s">
        <v>19</v>
      </c>
      <c r="AK16" t="s">
        <v>19</v>
      </c>
    </row>
    <row r="17" spans="1:38" x14ac:dyDescent="0.2">
      <c r="A17" s="57" t="s">
        <v>134</v>
      </c>
      <c r="B17" s="11">
        <v>26.504166666666659</v>
      </c>
      <c r="C17" s="11">
        <v>24.962500000000006</v>
      </c>
      <c r="D17" s="11">
        <v>26.074999999999999</v>
      </c>
      <c r="E17" s="11">
        <v>26.829166666666669</v>
      </c>
      <c r="F17" s="11">
        <v>27.583333333333332</v>
      </c>
      <c r="G17" s="11">
        <v>27.2</v>
      </c>
      <c r="H17" s="11">
        <v>27.570833333333329</v>
      </c>
      <c r="I17" s="11">
        <v>28.254166666666674</v>
      </c>
      <c r="J17" s="11">
        <v>28.4375</v>
      </c>
      <c r="K17" s="11">
        <v>27.054166666666671</v>
      </c>
      <c r="L17" s="11">
        <v>24.558333333333334</v>
      </c>
      <c r="M17" s="11">
        <v>23.75833333333334</v>
      </c>
      <c r="N17" s="11">
        <v>24.183333333333337</v>
      </c>
      <c r="O17" s="11">
        <v>24.416666666666668</v>
      </c>
      <c r="P17" s="11">
        <v>24.445833333333336</v>
      </c>
      <c r="Q17" s="11">
        <v>24.708333333333332</v>
      </c>
      <c r="R17" s="11">
        <v>26.287500000000005</v>
      </c>
      <c r="S17" s="11">
        <v>27.116666666666664</v>
      </c>
      <c r="T17" s="11">
        <v>24.779166666666669</v>
      </c>
      <c r="U17" s="11">
        <v>24.7</v>
      </c>
      <c r="V17" s="11">
        <v>25.520833333333343</v>
      </c>
      <c r="W17" s="11">
        <v>26.683333333333326</v>
      </c>
      <c r="X17" s="11">
        <v>28.629166666666666</v>
      </c>
      <c r="Y17" s="11">
        <v>26.520833333333332</v>
      </c>
      <c r="Z17" s="11">
        <v>23.558333333333334</v>
      </c>
      <c r="AA17" s="11">
        <v>24.237500000000008</v>
      </c>
      <c r="AB17" s="11">
        <v>24.150000000000002</v>
      </c>
      <c r="AC17" s="11">
        <v>26.129166666666674</v>
      </c>
      <c r="AD17" s="11">
        <v>27.841666666666672</v>
      </c>
      <c r="AE17" s="11">
        <v>27.179166666666671</v>
      </c>
      <c r="AF17" s="11">
        <v>22.25</v>
      </c>
      <c r="AG17" s="90">
        <f t="shared" si="1"/>
        <v>25.875000000000004</v>
      </c>
      <c r="AI17" s="12" t="s">
        <v>19</v>
      </c>
      <c r="AK17" t="s">
        <v>19</v>
      </c>
    </row>
    <row r="18" spans="1:38" x14ac:dyDescent="0.2">
      <c r="A18" s="57" t="s">
        <v>3</v>
      </c>
      <c r="B18" s="11">
        <v>27.045833333333331</v>
      </c>
      <c r="C18" s="11">
        <v>25.045833333333334</v>
      </c>
      <c r="D18" s="11">
        <v>25.787499999999998</v>
      </c>
      <c r="E18" s="11">
        <v>26.787500000000005</v>
      </c>
      <c r="F18" s="11">
        <v>27.299999999999997</v>
      </c>
      <c r="G18" s="11">
        <v>27.091666666666658</v>
      </c>
      <c r="H18" s="11">
        <v>27.858333333333338</v>
      </c>
      <c r="I18" s="11">
        <v>28.095833333333335</v>
      </c>
      <c r="J18" s="11">
        <v>27.758333333333329</v>
      </c>
      <c r="K18" s="11">
        <v>26.2</v>
      </c>
      <c r="L18" s="11">
        <v>22.870833333333334</v>
      </c>
      <c r="M18" s="11">
        <v>23.05</v>
      </c>
      <c r="N18" s="11">
        <v>23.700000000000003</v>
      </c>
      <c r="O18" s="11">
        <v>24.695833333333329</v>
      </c>
      <c r="P18" s="11">
        <v>23.516666666666662</v>
      </c>
      <c r="Q18" s="11">
        <v>24.287499999999998</v>
      </c>
      <c r="R18" s="11">
        <v>26.275000000000002</v>
      </c>
      <c r="S18" s="11">
        <v>26.4375</v>
      </c>
      <c r="T18" s="11">
        <v>24.808333333333334</v>
      </c>
      <c r="U18" s="11">
        <v>25.529166666666669</v>
      </c>
      <c r="V18" s="11">
        <v>25.737500000000001</v>
      </c>
      <c r="W18" s="11">
        <v>26.099999999999998</v>
      </c>
      <c r="X18" s="11">
        <v>27.095833333333335</v>
      </c>
      <c r="Y18" s="11">
        <v>26.983333333333334</v>
      </c>
      <c r="Z18" s="11">
        <v>22.224999999999998</v>
      </c>
      <c r="AA18" s="11">
        <v>20.683333333333334</v>
      </c>
      <c r="AB18" s="11">
        <v>22.504166666666674</v>
      </c>
      <c r="AC18" s="11">
        <v>25.829166666666669</v>
      </c>
      <c r="AD18" s="11">
        <v>27.487499999999994</v>
      </c>
      <c r="AE18" s="11">
        <v>26.666666666666661</v>
      </c>
      <c r="AF18" s="11">
        <v>19.174999999999997</v>
      </c>
      <c r="AG18" s="90">
        <f t="shared" si="1"/>
        <v>25.310618279569887</v>
      </c>
      <c r="AI18" s="12" t="s">
        <v>19</v>
      </c>
      <c r="AK18" t="s">
        <v>19</v>
      </c>
    </row>
    <row r="19" spans="1:38" x14ac:dyDescent="0.2">
      <c r="A19" s="57" t="s">
        <v>121</v>
      </c>
      <c r="B19" s="11">
        <v>26.233333333333338</v>
      </c>
      <c r="C19" s="11">
        <v>25.204166666666666</v>
      </c>
      <c r="D19" s="11">
        <v>26.941666666666663</v>
      </c>
      <c r="E19" s="11">
        <v>26.849999999999998</v>
      </c>
      <c r="F19" s="11">
        <v>27.883333333333326</v>
      </c>
      <c r="G19" s="11">
        <v>26.141666666666666</v>
      </c>
      <c r="H19" s="11">
        <v>27.345833333333331</v>
      </c>
      <c r="I19" s="11">
        <v>27.808333333333334</v>
      </c>
      <c r="J19" s="11">
        <v>27.829166666666666</v>
      </c>
      <c r="K19" s="11">
        <v>27.249999999999996</v>
      </c>
      <c r="L19" s="11">
        <v>24.845833333333331</v>
      </c>
      <c r="M19" s="11">
        <v>24.729166666666661</v>
      </c>
      <c r="N19" s="11">
        <v>24.112500000000008</v>
      </c>
      <c r="O19" s="11">
        <v>24.583333333333332</v>
      </c>
      <c r="P19" s="11">
        <v>24.258333333333336</v>
      </c>
      <c r="Q19" s="11">
        <v>24.308333333333334</v>
      </c>
      <c r="R19" s="11">
        <v>27.295833333333338</v>
      </c>
      <c r="S19" s="11">
        <v>27.787500000000005</v>
      </c>
      <c r="T19" s="11">
        <v>24.804166666666671</v>
      </c>
      <c r="U19" s="11">
        <v>24.666666666666671</v>
      </c>
      <c r="V19" s="11">
        <v>24.937499999999996</v>
      </c>
      <c r="W19" s="11">
        <v>26.154166666666665</v>
      </c>
      <c r="X19" s="11">
        <v>27.366666666666664</v>
      </c>
      <c r="Y19" s="11">
        <v>27.816666666666666</v>
      </c>
      <c r="Z19" s="11">
        <v>23.724999999999998</v>
      </c>
      <c r="AA19" s="11">
        <v>23.937499999999996</v>
      </c>
      <c r="AB19" s="11">
        <v>24.129166666666666</v>
      </c>
      <c r="AC19" s="11">
        <v>25.650000000000002</v>
      </c>
      <c r="AD19" s="11">
        <v>26.620833333333334</v>
      </c>
      <c r="AE19" s="11">
        <v>24.587500000000006</v>
      </c>
      <c r="AF19" s="11">
        <v>22.329166666666662</v>
      </c>
      <c r="AG19" s="90">
        <f t="shared" si="1"/>
        <v>25.746236559139788</v>
      </c>
      <c r="AI19" s="12" t="s">
        <v>19</v>
      </c>
      <c r="AJ19" t="s">
        <v>19</v>
      </c>
      <c r="AK19" t="s">
        <v>19</v>
      </c>
    </row>
    <row r="20" spans="1:38" x14ac:dyDescent="0.2">
      <c r="A20" s="57" t="s">
        <v>7</v>
      </c>
      <c r="B20" s="11">
        <v>25.795454545454547</v>
      </c>
      <c r="C20" s="11">
        <v>25.108333333333334</v>
      </c>
      <c r="D20" s="11">
        <v>24.508333333333329</v>
      </c>
      <c r="E20" s="11">
        <v>25.987500000000001</v>
      </c>
      <c r="F20" s="11">
        <v>25.125</v>
      </c>
      <c r="G20" s="11">
        <v>26.166666666666668</v>
      </c>
      <c r="H20" s="11">
        <v>27.608333333333334</v>
      </c>
      <c r="I20" s="11">
        <v>27.035000000000004</v>
      </c>
      <c r="J20" s="11">
        <v>25.216666666666665</v>
      </c>
      <c r="K20" s="11">
        <v>24.429166666666671</v>
      </c>
      <c r="L20" s="11">
        <v>23.395833333333329</v>
      </c>
      <c r="M20" s="11">
        <v>23.029166666666669</v>
      </c>
      <c r="N20" s="11">
        <v>23.425000000000001</v>
      </c>
      <c r="O20" s="11">
        <v>24.212499999999995</v>
      </c>
      <c r="P20" s="11">
        <v>23.395833333333332</v>
      </c>
      <c r="Q20" s="11">
        <v>24.466666666666665</v>
      </c>
      <c r="R20" s="11">
        <v>26.362500000000001</v>
      </c>
      <c r="S20" s="11">
        <v>26.372727272727271</v>
      </c>
      <c r="T20" s="11">
        <v>24.009999999999998</v>
      </c>
      <c r="U20" s="11">
        <v>24.104545454545459</v>
      </c>
      <c r="V20" s="11">
        <v>25.426086956521736</v>
      </c>
      <c r="W20" s="11">
        <v>24.687499999999996</v>
      </c>
      <c r="X20" s="11">
        <v>26.566666666666666</v>
      </c>
      <c r="Y20" s="11">
        <v>26.716666666666669</v>
      </c>
      <c r="Z20" s="11">
        <v>22.241666666666664</v>
      </c>
      <c r="AA20" s="11">
        <v>20.470833333333331</v>
      </c>
      <c r="AB20" s="11">
        <v>22.133333333333329</v>
      </c>
      <c r="AC20" s="11">
        <v>25.416666666666668</v>
      </c>
      <c r="AD20" s="11">
        <v>27.437499999999989</v>
      </c>
      <c r="AE20" s="11">
        <v>25.795833333333334</v>
      </c>
      <c r="AF20" s="11">
        <v>19.412499999999998</v>
      </c>
      <c r="AG20" s="90">
        <f t="shared" si="1"/>
        <v>24.711628415997282</v>
      </c>
      <c r="AK20" t="s">
        <v>19</v>
      </c>
    </row>
    <row r="21" spans="1:38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26.381818181818179</v>
      </c>
      <c r="M21" s="11">
        <v>23.804166666666671</v>
      </c>
      <c r="N21" s="11">
        <v>24.754166666666666</v>
      </c>
      <c r="O21" s="11">
        <v>24.429166666666664</v>
      </c>
      <c r="P21" s="11">
        <v>24.033333333333328</v>
      </c>
      <c r="Q21" s="11">
        <v>25.195833333333336</v>
      </c>
      <c r="R21" s="11">
        <v>25.737499999999997</v>
      </c>
      <c r="S21" s="11">
        <v>25.070833333333336</v>
      </c>
      <c r="T21" s="11">
        <v>24.650000000000002</v>
      </c>
      <c r="U21" s="11">
        <v>23.912499999999998</v>
      </c>
      <c r="V21" s="11">
        <v>24.149999999999995</v>
      </c>
      <c r="W21" s="11">
        <v>25.212500000000002</v>
      </c>
      <c r="X21" s="11">
        <v>26.841666666666669</v>
      </c>
      <c r="Y21" s="11">
        <v>24.416666666666668</v>
      </c>
      <c r="Z21" s="11">
        <v>24.395833333333332</v>
      </c>
      <c r="AA21" s="11">
        <v>22.55</v>
      </c>
      <c r="AB21" s="11">
        <v>23.870833333333337</v>
      </c>
      <c r="AC21" s="11">
        <v>25.275000000000006</v>
      </c>
      <c r="AD21" s="11">
        <v>26.395833333333332</v>
      </c>
      <c r="AE21" s="11">
        <v>24.179166666666664</v>
      </c>
      <c r="AF21" s="11">
        <v>20.734999999999999</v>
      </c>
      <c r="AG21" s="90">
        <f t="shared" si="1"/>
        <v>24.571038961038955</v>
      </c>
      <c r="AH21" s="12" t="s">
        <v>19</v>
      </c>
      <c r="AI21" s="12" t="s">
        <v>19</v>
      </c>
    </row>
    <row r="22" spans="1:38" ht="13.5" thickBot="1" x14ac:dyDescent="0.25">
      <c r="A22" s="123" t="s">
        <v>4</v>
      </c>
      <c r="B22" s="11">
        <v>29.308333333333334</v>
      </c>
      <c r="C22" s="11">
        <v>24.541666666666671</v>
      </c>
      <c r="D22" s="11">
        <v>27.741666666666664</v>
      </c>
      <c r="E22" s="11">
        <v>28.3125</v>
      </c>
      <c r="F22" s="11">
        <v>29</v>
      </c>
      <c r="G22" s="11">
        <v>28.616666666666664</v>
      </c>
      <c r="H22" s="11">
        <v>28.575000000000003</v>
      </c>
      <c r="I22" s="11">
        <v>30.291666666666668</v>
      </c>
      <c r="J22" s="11">
        <v>29.454166666666676</v>
      </c>
      <c r="K22" s="11">
        <v>29.625000000000011</v>
      </c>
      <c r="L22" s="11">
        <v>27.487499999999997</v>
      </c>
      <c r="M22" s="11">
        <v>25.800000000000008</v>
      </c>
      <c r="N22" s="11">
        <v>25.400000000000006</v>
      </c>
      <c r="O22" s="11">
        <v>25.370833333333337</v>
      </c>
      <c r="P22" s="11">
        <v>27.025000000000002</v>
      </c>
      <c r="Q22" s="11">
        <v>27.275000000000002</v>
      </c>
      <c r="R22" s="11">
        <v>28.833333333333332</v>
      </c>
      <c r="S22" s="11">
        <v>29.016666666666666</v>
      </c>
      <c r="T22" s="11">
        <v>26.779166666666672</v>
      </c>
      <c r="U22" s="11">
        <v>26.716666666666665</v>
      </c>
      <c r="V22" s="11">
        <v>26.541666666666661</v>
      </c>
      <c r="W22" s="11">
        <v>27.066666666666666</v>
      </c>
      <c r="X22" s="11">
        <v>28.116666666666664</v>
      </c>
      <c r="Y22" s="11">
        <v>29.358333333333331</v>
      </c>
      <c r="Z22" s="11">
        <v>25.075000000000003</v>
      </c>
      <c r="AA22" s="11">
        <v>24.083333333333339</v>
      </c>
      <c r="AB22" s="11">
        <v>25.241666666666664</v>
      </c>
      <c r="AC22" s="11">
        <v>27.708333333333329</v>
      </c>
      <c r="AD22" s="11">
        <v>27.970833333333335</v>
      </c>
      <c r="AE22" s="11">
        <v>27.608333333333331</v>
      </c>
      <c r="AF22" s="11">
        <v>24.9375</v>
      </c>
      <c r="AG22" s="125">
        <f t="shared" si="1"/>
        <v>27.38319892473119</v>
      </c>
      <c r="AI22" s="12" t="s">
        <v>19</v>
      </c>
    </row>
    <row r="23" spans="1:38" s="5" customFormat="1" ht="17.100000000000001" customHeight="1" thickBot="1" x14ac:dyDescent="0.25">
      <c r="A23" s="126" t="s">
        <v>186</v>
      </c>
      <c r="B23" s="127">
        <f t="shared" ref="B23:AE23" si="2">AVERAGE(B5:B22)</f>
        <v>26.605658143939394</v>
      </c>
      <c r="C23" s="127">
        <f t="shared" si="2"/>
        <v>24.924170929241264</v>
      </c>
      <c r="D23" s="127">
        <f t="shared" si="2"/>
        <v>25.136834733893554</v>
      </c>
      <c r="E23" s="127">
        <f t="shared" si="2"/>
        <v>26.144925598697977</v>
      </c>
      <c r="F23" s="127">
        <f t="shared" si="2"/>
        <v>26.923284313725485</v>
      </c>
      <c r="G23" s="127">
        <f t="shared" si="2"/>
        <v>27.030637254901961</v>
      </c>
      <c r="H23" s="127">
        <f t="shared" si="2"/>
        <v>27.416599821746882</v>
      </c>
      <c r="I23" s="127">
        <f t="shared" si="2"/>
        <v>27.911393861892588</v>
      </c>
      <c r="J23" s="127">
        <f t="shared" si="2"/>
        <v>27.089823103154302</v>
      </c>
      <c r="K23" s="127">
        <f t="shared" si="2"/>
        <v>26.409113190730839</v>
      </c>
      <c r="L23" s="127">
        <f t="shared" si="2"/>
        <v>24.369661678900805</v>
      </c>
      <c r="M23" s="127">
        <f t="shared" si="2"/>
        <v>23.657216183574882</v>
      </c>
      <c r="N23" s="127">
        <f t="shared" si="2"/>
        <v>23.670328282828287</v>
      </c>
      <c r="O23" s="127">
        <f t="shared" si="2"/>
        <v>24.113425925925924</v>
      </c>
      <c r="P23" s="127">
        <f t="shared" si="2"/>
        <v>23.88110543844239</v>
      </c>
      <c r="Q23" s="127">
        <f t="shared" si="2"/>
        <v>24.559027777777775</v>
      </c>
      <c r="R23" s="127">
        <f t="shared" si="2"/>
        <v>26.283333333333335</v>
      </c>
      <c r="S23" s="127">
        <f t="shared" si="2"/>
        <v>26.605590323525107</v>
      </c>
      <c r="T23" s="127">
        <f t="shared" si="2"/>
        <v>24.918820633874983</v>
      </c>
      <c r="U23" s="127">
        <f t="shared" si="2"/>
        <v>24.521609208022248</v>
      </c>
      <c r="V23" s="127">
        <f t="shared" si="2"/>
        <v>24.90447147458017</v>
      </c>
      <c r="W23" s="127">
        <f t="shared" si="2"/>
        <v>25.603198653198653</v>
      </c>
      <c r="X23" s="127">
        <f t="shared" si="2"/>
        <v>26.794444444444448</v>
      </c>
      <c r="Y23" s="127">
        <f t="shared" si="2"/>
        <v>26.488217448815277</v>
      </c>
      <c r="Z23" s="127">
        <f t="shared" si="2"/>
        <v>23.002986385595083</v>
      </c>
      <c r="AA23" s="127">
        <f t="shared" si="2"/>
        <v>22.15043381384174</v>
      </c>
      <c r="AB23" s="127">
        <f t="shared" si="2"/>
        <v>23.265307486631016</v>
      </c>
      <c r="AC23" s="127">
        <f t="shared" si="2"/>
        <v>25.374410774410773</v>
      </c>
      <c r="AD23" s="127">
        <f t="shared" si="2"/>
        <v>26.774095117845125</v>
      </c>
      <c r="AE23" s="127">
        <f t="shared" si="2"/>
        <v>25.727314814814818</v>
      </c>
      <c r="AF23" s="127">
        <f t="shared" ref="AF23" si="3">AVERAGE(AF5:AF22)</f>
        <v>20.536327831454642</v>
      </c>
      <c r="AG23" s="128">
        <f>AVERAGE(AG5:AG22)</f>
        <v>25.229077857258666</v>
      </c>
      <c r="AI23" s="5" t="s">
        <v>19</v>
      </c>
      <c r="AJ23" s="5" t="s">
        <v>19</v>
      </c>
    </row>
    <row r="24" spans="1:38" x14ac:dyDescent="0.2">
      <c r="A24" s="46"/>
      <c r="B24" s="47"/>
      <c r="C24" s="47"/>
      <c r="D24" s="47" t="s">
        <v>225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86"/>
      <c r="AK24" t="s">
        <v>19</v>
      </c>
      <c r="AL24" s="12" t="s">
        <v>19</v>
      </c>
    </row>
    <row r="25" spans="1:38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86"/>
      <c r="AI25" s="12" t="s">
        <v>19</v>
      </c>
    </row>
    <row r="26" spans="1:38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86"/>
    </row>
    <row r="27" spans="1:38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86"/>
    </row>
    <row r="28" spans="1:38" x14ac:dyDescent="0.2">
      <c r="A28" s="49" t="s">
        <v>226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86"/>
    </row>
    <row r="29" spans="1:38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86"/>
      <c r="AI29" t="s">
        <v>19</v>
      </c>
    </row>
    <row r="30" spans="1:38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87"/>
    </row>
    <row r="32" spans="1:38" x14ac:dyDescent="0.2">
      <c r="AI32" s="12" t="s">
        <v>19</v>
      </c>
    </row>
    <row r="33" spans="1:34" x14ac:dyDescent="0.2">
      <c r="N33" s="2" t="s">
        <v>19</v>
      </c>
      <c r="W33" s="2" t="s">
        <v>19</v>
      </c>
      <c r="AD33" s="2" t="s">
        <v>19</v>
      </c>
    </row>
    <row r="34" spans="1:34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2" t="s">
        <v>19</v>
      </c>
    </row>
    <row r="35" spans="1:34" x14ac:dyDescent="0.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2" t="s">
        <v>19</v>
      </c>
      <c r="U35" s="2" t="s">
        <v>19</v>
      </c>
      <c r="W35" s="2" t="s">
        <v>19</v>
      </c>
    </row>
    <row r="36" spans="1:34" x14ac:dyDescent="0.2">
      <c r="R36" s="2" t="s">
        <v>19</v>
      </c>
      <c r="T36" s="2" t="s">
        <v>19</v>
      </c>
      <c r="Z36" s="2" t="s">
        <v>19</v>
      </c>
    </row>
    <row r="37" spans="1:34" x14ac:dyDescent="0.2">
      <c r="O37" s="2" t="s">
        <v>19</v>
      </c>
      <c r="R37" s="2" t="s">
        <v>19</v>
      </c>
      <c r="Y37" s="2" t="s">
        <v>19</v>
      </c>
      <c r="AB37" s="2" t="s">
        <v>19</v>
      </c>
      <c r="AC37" s="2" t="s">
        <v>188</v>
      </c>
    </row>
    <row r="38" spans="1:34" x14ac:dyDescent="0.2">
      <c r="N38" s="2" t="s">
        <v>19</v>
      </c>
      <c r="U38" s="2" t="s">
        <v>19</v>
      </c>
      <c r="W38" s="2" t="s">
        <v>19</v>
      </c>
      <c r="AG38" s="7" t="s">
        <v>19</v>
      </c>
    </row>
    <row r="39" spans="1:34" x14ac:dyDescent="0.2">
      <c r="T39" s="2" t="s">
        <v>19</v>
      </c>
      <c r="AF39" s="2" t="s">
        <v>19</v>
      </c>
    </row>
    <row r="40" spans="1:34" x14ac:dyDescent="0.2">
      <c r="I40" s="2" t="s">
        <v>19</v>
      </c>
    </row>
    <row r="41" spans="1:34" x14ac:dyDescent="0.2">
      <c r="AF41" s="2" t="s">
        <v>19</v>
      </c>
    </row>
    <row r="43" spans="1:34" x14ac:dyDescent="0.2">
      <c r="AE43" s="2" t="s">
        <v>19</v>
      </c>
      <c r="AF43" s="2" t="s">
        <v>19</v>
      </c>
    </row>
    <row r="47" spans="1:34" x14ac:dyDescent="0.2">
      <c r="AH47" t="s">
        <v>19</v>
      </c>
    </row>
  </sheetData>
  <mergeCells count="37">
    <mergeCell ref="AG3:AG4"/>
    <mergeCell ref="T25:X25"/>
    <mergeCell ref="T26:X2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22:AF23 AE2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tabSelected="1" zoomScale="90" zoomScaleNormal="90" workbookViewId="0">
      <selection activeCell="Y21" sqref="Y21"/>
    </sheetView>
  </sheetViews>
  <sheetFormatPr defaultRowHeight="12.75" x14ac:dyDescent="0.2"/>
  <cols>
    <col min="1" max="1" width="40.57031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7" t="s">
        <v>227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67"/>
    </row>
    <row r="2" spans="1:37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5"/>
      <c r="AI2" s="99"/>
    </row>
    <row r="3" spans="1:37" s="5" customFormat="1" ht="20.100000000000001" customHeight="1" x14ac:dyDescent="0.2">
      <c r="A3" s="150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79">
        <v>30</v>
      </c>
      <c r="AF3" s="156">
        <v>31</v>
      </c>
      <c r="AG3" s="114" t="s">
        <v>14</v>
      </c>
      <c r="AH3" s="101" t="s">
        <v>12</v>
      </c>
      <c r="AI3" s="106" t="s">
        <v>184</v>
      </c>
    </row>
    <row r="4" spans="1:37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09" t="s">
        <v>10</v>
      </c>
      <c r="AH4" s="102" t="s">
        <v>10</v>
      </c>
      <c r="AI4" s="98" t="s">
        <v>10</v>
      </c>
    </row>
    <row r="5" spans="1:37" s="5" customFormat="1" x14ac:dyDescent="0.2">
      <c r="A5" s="143" t="s">
        <v>15</v>
      </c>
      <c r="B5" s="11">
        <v>57.2</v>
      </c>
      <c r="C5" s="11">
        <v>5.8</v>
      </c>
      <c r="D5" s="11">
        <v>1.6</v>
      </c>
      <c r="E5" s="11">
        <v>0</v>
      </c>
      <c r="F5" s="11">
        <v>0</v>
      </c>
      <c r="G5" s="11">
        <v>0</v>
      </c>
      <c r="H5" s="11">
        <v>1.8</v>
      </c>
      <c r="I5" s="11">
        <v>0</v>
      </c>
      <c r="J5" s="11">
        <v>7.8</v>
      </c>
      <c r="K5" s="11">
        <v>0</v>
      </c>
      <c r="L5" s="11">
        <v>8.7999999999999989</v>
      </c>
      <c r="M5" s="11">
        <v>2.8000000000000003</v>
      </c>
      <c r="N5" s="11">
        <v>7.1999999999999993</v>
      </c>
      <c r="O5" s="11">
        <v>0.2</v>
      </c>
      <c r="P5" s="11">
        <v>0</v>
      </c>
      <c r="Q5" s="11">
        <v>0</v>
      </c>
      <c r="R5" s="11">
        <v>0</v>
      </c>
      <c r="S5" s="11">
        <v>0</v>
      </c>
      <c r="T5" s="11">
        <v>12.2</v>
      </c>
      <c r="U5" s="11">
        <v>0.2</v>
      </c>
      <c r="V5" s="11">
        <v>0</v>
      </c>
      <c r="W5" s="11">
        <v>0</v>
      </c>
      <c r="X5" s="11">
        <v>0</v>
      </c>
      <c r="Y5" s="11">
        <v>0</v>
      </c>
      <c r="Z5" s="11">
        <v>11</v>
      </c>
      <c r="AA5" s="11">
        <v>21.4</v>
      </c>
      <c r="AB5" s="11">
        <v>0.2</v>
      </c>
      <c r="AC5" s="11">
        <v>0</v>
      </c>
      <c r="AD5" s="11">
        <v>0</v>
      </c>
      <c r="AE5" s="11">
        <v>0</v>
      </c>
      <c r="AF5" s="11">
        <v>13.6</v>
      </c>
      <c r="AG5" s="14">
        <f t="shared" ref="AG5" si="1">SUM(B5:AF5)</f>
        <v>151.79999999999998</v>
      </c>
      <c r="AH5" s="15">
        <f t="shared" ref="AH5" si="2">MAX(B5:AF5)</f>
        <v>57.2</v>
      </c>
      <c r="AI5" s="66">
        <f t="shared" ref="AI5" si="3">COUNTIF(B5:AF5,"=0,0")</f>
        <v>16</v>
      </c>
    </row>
    <row r="6" spans="1:37" s="5" customFormat="1" x14ac:dyDescent="0.2">
      <c r="A6" s="57" t="s">
        <v>237</v>
      </c>
      <c r="B6" s="190">
        <v>22.8</v>
      </c>
      <c r="C6" s="190">
        <v>30</v>
      </c>
      <c r="D6" s="190">
        <v>18.000000000000004</v>
      </c>
      <c r="E6" s="190">
        <v>0</v>
      </c>
      <c r="F6" s="190">
        <v>0.6</v>
      </c>
      <c r="G6" s="190">
        <v>0</v>
      </c>
      <c r="H6" s="190">
        <v>11</v>
      </c>
      <c r="I6" s="190">
        <v>1.2</v>
      </c>
      <c r="J6" s="190">
        <v>7.0000000000000009</v>
      </c>
      <c r="K6" s="190">
        <v>2.2000000000000002</v>
      </c>
      <c r="L6" s="190">
        <v>56.800000000000011</v>
      </c>
      <c r="M6" s="190">
        <v>4.1999999999999993</v>
      </c>
      <c r="N6" s="190">
        <v>0</v>
      </c>
      <c r="O6" s="190">
        <v>0</v>
      </c>
      <c r="P6" s="190">
        <v>0</v>
      </c>
      <c r="Q6" s="190">
        <v>0</v>
      </c>
      <c r="R6" s="190">
        <v>0</v>
      </c>
      <c r="S6" s="190">
        <v>6.6000000000000005</v>
      </c>
      <c r="T6" s="190">
        <v>1.5999999999999999</v>
      </c>
      <c r="U6" s="190">
        <v>0.4</v>
      </c>
      <c r="V6" s="190">
        <v>0</v>
      </c>
      <c r="W6" s="190">
        <v>0</v>
      </c>
      <c r="X6" s="190">
        <v>0.60000000000000009</v>
      </c>
      <c r="Y6" s="190">
        <v>4.8</v>
      </c>
      <c r="Z6" s="190">
        <v>67.2</v>
      </c>
      <c r="AA6" s="190">
        <v>0.2</v>
      </c>
      <c r="AB6" s="190">
        <v>0</v>
      </c>
      <c r="AC6" s="190">
        <v>0</v>
      </c>
      <c r="AD6" s="190">
        <v>0</v>
      </c>
      <c r="AE6" s="190">
        <v>4.2</v>
      </c>
      <c r="AF6" s="190">
        <v>12.200000000000001</v>
      </c>
      <c r="AG6" s="14">
        <f t="shared" ref="AG6" si="4">SUM(B6:AF6)</f>
        <v>251.59999999999997</v>
      </c>
      <c r="AH6" s="15">
        <f t="shared" ref="AH6" si="5">MAX(B6:AF6)</f>
        <v>67.2</v>
      </c>
      <c r="AI6" s="66">
        <f t="shared" ref="AI6" si="6">COUNTIF(B6:AF6,"=0,0")</f>
        <v>12</v>
      </c>
    </row>
    <row r="7" spans="1:37" x14ac:dyDescent="0.2">
      <c r="A7" s="143" t="s">
        <v>79</v>
      </c>
      <c r="B7" s="11">
        <v>0</v>
      </c>
      <c r="C7" s="11">
        <v>0</v>
      </c>
      <c r="D7" s="11">
        <v>1</v>
      </c>
      <c r="E7" s="11">
        <v>0.4</v>
      </c>
      <c r="F7" s="11">
        <v>0</v>
      </c>
      <c r="G7" s="11">
        <v>2.2000000000000002</v>
      </c>
      <c r="H7" s="11">
        <v>14.999999999999998</v>
      </c>
      <c r="I7" s="11">
        <v>0</v>
      </c>
      <c r="J7" s="11">
        <v>16</v>
      </c>
      <c r="K7" s="11">
        <v>4</v>
      </c>
      <c r="L7" s="11">
        <v>2.2000000000000002</v>
      </c>
      <c r="M7" s="11">
        <v>1.9999999999999998</v>
      </c>
      <c r="N7" s="11">
        <v>1.4</v>
      </c>
      <c r="O7" s="11">
        <v>1.2</v>
      </c>
      <c r="P7" s="11">
        <v>0.8</v>
      </c>
      <c r="Q7" s="11">
        <v>0.60000000000000009</v>
      </c>
      <c r="R7" s="11">
        <v>0.60000000000000009</v>
      </c>
      <c r="S7" s="11">
        <v>0.8</v>
      </c>
      <c r="T7" s="11">
        <v>0.60000000000000009</v>
      </c>
      <c r="U7" s="11">
        <v>0.4</v>
      </c>
      <c r="V7" s="11">
        <v>0.60000000000000009</v>
      </c>
      <c r="W7" s="11">
        <v>0.4</v>
      </c>
      <c r="X7" s="11">
        <v>0.4</v>
      </c>
      <c r="Y7" s="11">
        <v>0.4</v>
      </c>
      <c r="Z7" s="11">
        <v>0.4</v>
      </c>
      <c r="AA7" s="11">
        <v>0.4</v>
      </c>
      <c r="AB7" s="11">
        <v>0.4</v>
      </c>
      <c r="AC7" s="11">
        <v>0.4</v>
      </c>
      <c r="AD7" s="11">
        <v>0.2</v>
      </c>
      <c r="AE7" s="11">
        <v>0.4</v>
      </c>
      <c r="AF7" s="11">
        <v>0.2</v>
      </c>
      <c r="AG7" s="14">
        <f t="shared" ref="AG7:AG21" si="7">SUM(B7:AF7)</f>
        <v>53.399999999999991</v>
      </c>
      <c r="AH7" s="15">
        <f t="shared" ref="AH7:AH21" si="8">MAX(B7:AF7)</f>
        <v>16</v>
      </c>
      <c r="AI7" s="66">
        <f t="shared" ref="AI7:AI21" si="9">COUNTIF(B7:AF7,"=0,0")</f>
        <v>4</v>
      </c>
    </row>
    <row r="8" spans="1:37" x14ac:dyDescent="0.2">
      <c r="A8" s="143" t="s">
        <v>130</v>
      </c>
      <c r="B8" s="11">
        <v>1.8</v>
      </c>
      <c r="C8" s="11">
        <v>0.4</v>
      </c>
      <c r="D8" s="11">
        <v>0.4</v>
      </c>
      <c r="E8" s="11">
        <v>0.2</v>
      </c>
      <c r="F8" s="11">
        <v>0</v>
      </c>
      <c r="G8" s="11">
        <v>0</v>
      </c>
      <c r="H8" s="11">
        <v>0</v>
      </c>
      <c r="I8" s="11">
        <v>0</v>
      </c>
      <c r="J8" s="11">
        <v>1.7999999999999998</v>
      </c>
      <c r="K8" s="11">
        <v>0</v>
      </c>
      <c r="L8" s="11">
        <v>0</v>
      </c>
      <c r="M8" s="11">
        <v>1.6</v>
      </c>
      <c r="N8" s="11">
        <v>21.400000000000002</v>
      </c>
      <c r="O8" s="11">
        <v>0.4</v>
      </c>
      <c r="P8" s="11">
        <v>0</v>
      </c>
      <c r="Q8" s="11">
        <v>0</v>
      </c>
      <c r="R8" s="11">
        <v>1.4</v>
      </c>
      <c r="S8" s="11">
        <v>0.2</v>
      </c>
      <c r="T8" s="11">
        <v>0.2</v>
      </c>
      <c r="U8" s="11">
        <v>13.399999999999999</v>
      </c>
      <c r="V8" s="11">
        <v>70.800000000000011</v>
      </c>
      <c r="W8" s="11">
        <v>0</v>
      </c>
      <c r="X8" s="11">
        <v>0</v>
      </c>
      <c r="Y8" s="11">
        <v>18.399999999999999</v>
      </c>
      <c r="Z8" s="11">
        <v>7.2</v>
      </c>
      <c r="AA8" s="11">
        <v>0.2</v>
      </c>
      <c r="AB8" s="11">
        <v>0</v>
      </c>
      <c r="AC8" s="11">
        <v>6.4</v>
      </c>
      <c r="AD8" s="11">
        <v>0</v>
      </c>
      <c r="AE8" s="11">
        <v>0.4</v>
      </c>
      <c r="AF8" s="11">
        <v>0.4</v>
      </c>
      <c r="AG8" s="14">
        <f t="shared" si="7"/>
        <v>147</v>
      </c>
      <c r="AH8" s="15">
        <f t="shared" si="8"/>
        <v>70.800000000000011</v>
      </c>
      <c r="AI8" s="66">
        <f t="shared" si="9"/>
        <v>12</v>
      </c>
    </row>
    <row r="9" spans="1:37" x14ac:dyDescent="0.2">
      <c r="A9" s="143" t="s">
        <v>0</v>
      </c>
      <c r="B9" s="11">
        <v>7.4</v>
      </c>
      <c r="C9" s="11">
        <v>0.2</v>
      </c>
      <c r="D9" s="11">
        <v>0</v>
      </c>
      <c r="E9" s="11">
        <v>0</v>
      </c>
      <c r="F9" s="11">
        <v>0.2</v>
      </c>
      <c r="G9" s="11">
        <v>2.6</v>
      </c>
      <c r="H9" s="11">
        <v>0</v>
      </c>
      <c r="I9" s="11">
        <v>0</v>
      </c>
      <c r="J9" s="11">
        <v>0</v>
      </c>
      <c r="K9" s="11">
        <v>0</v>
      </c>
      <c r="L9" s="11">
        <v>102</v>
      </c>
      <c r="M9" s="11">
        <v>4.6000000000000005</v>
      </c>
      <c r="N9" s="11">
        <v>10.6</v>
      </c>
      <c r="O9" s="11">
        <v>0.2</v>
      </c>
      <c r="P9" s="11">
        <v>0</v>
      </c>
      <c r="Q9" s="11">
        <v>0</v>
      </c>
      <c r="R9" s="11">
        <v>0.6</v>
      </c>
      <c r="S9" s="11">
        <v>0</v>
      </c>
      <c r="T9" s="11">
        <v>12.399999999999999</v>
      </c>
      <c r="U9" s="11">
        <v>0</v>
      </c>
      <c r="V9" s="11">
        <v>0</v>
      </c>
      <c r="W9" s="11">
        <v>0</v>
      </c>
      <c r="X9" s="11">
        <v>0</v>
      </c>
      <c r="Y9" s="11">
        <v>3.6</v>
      </c>
      <c r="Z9" s="11">
        <v>28.2</v>
      </c>
      <c r="AA9" s="11">
        <v>1.4</v>
      </c>
      <c r="AB9" s="11">
        <v>0</v>
      </c>
      <c r="AC9" s="11">
        <v>9.4</v>
      </c>
      <c r="AD9" s="11">
        <v>0</v>
      </c>
      <c r="AE9" s="11">
        <v>0</v>
      </c>
      <c r="AF9" s="11">
        <v>28.599999999999998</v>
      </c>
      <c r="AG9" s="14">
        <f t="shared" si="7"/>
        <v>212</v>
      </c>
      <c r="AH9" s="15">
        <f t="shared" si="8"/>
        <v>102</v>
      </c>
      <c r="AI9" s="66">
        <f t="shared" si="9"/>
        <v>16</v>
      </c>
      <c r="AK9" s="12" t="s">
        <v>19</v>
      </c>
    </row>
    <row r="10" spans="1:37" x14ac:dyDescent="0.2">
      <c r="A10" s="143" t="s">
        <v>17</v>
      </c>
      <c r="B10" s="11" t="s">
        <v>185</v>
      </c>
      <c r="C10" s="11" t="s">
        <v>185</v>
      </c>
      <c r="D10" s="11" t="s">
        <v>185</v>
      </c>
      <c r="E10" s="11" t="s">
        <v>185</v>
      </c>
      <c r="F10" s="11" t="s">
        <v>185</v>
      </c>
      <c r="G10" s="11" t="s">
        <v>185</v>
      </c>
      <c r="H10" s="11" t="s">
        <v>185</v>
      </c>
      <c r="I10" s="11" t="s">
        <v>185</v>
      </c>
      <c r="J10" s="11" t="s">
        <v>185</v>
      </c>
      <c r="K10" s="11" t="s">
        <v>185</v>
      </c>
      <c r="L10" s="11" t="s">
        <v>185</v>
      </c>
      <c r="M10" s="11" t="s">
        <v>185</v>
      </c>
      <c r="N10" s="11" t="s">
        <v>185</v>
      </c>
      <c r="O10" s="11" t="s">
        <v>185</v>
      </c>
      <c r="P10" s="11" t="s">
        <v>185</v>
      </c>
      <c r="Q10" s="11" t="s">
        <v>185</v>
      </c>
      <c r="R10" s="11" t="s">
        <v>185</v>
      </c>
      <c r="S10" s="11" t="s">
        <v>185</v>
      </c>
      <c r="T10" s="11" t="s">
        <v>185</v>
      </c>
      <c r="U10" s="11" t="s">
        <v>185</v>
      </c>
      <c r="V10" s="11" t="s">
        <v>185</v>
      </c>
      <c r="W10" s="11" t="s">
        <v>185</v>
      </c>
      <c r="X10" s="11" t="s">
        <v>185</v>
      </c>
      <c r="Y10" s="11" t="s">
        <v>185</v>
      </c>
      <c r="Z10" s="11" t="s">
        <v>185</v>
      </c>
      <c r="AA10" s="11" t="s">
        <v>185</v>
      </c>
      <c r="AB10" s="11" t="s">
        <v>185</v>
      </c>
      <c r="AC10" s="11" t="s">
        <v>185</v>
      </c>
      <c r="AD10" s="11" t="s">
        <v>185</v>
      </c>
      <c r="AE10" s="11" t="s">
        <v>185</v>
      </c>
      <c r="AF10" s="11" t="s">
        <v>185</v>
      </c>
      <c r="AG10" s="14" t="s">
        <v>185</v>
      </c>
      <c r="AH10" s="15" t="s">
        <v>185</v>
      </c>
      <c r="AI10" s="66" t="s">
        <v>185</v>
      </c>
    </row>
    <row r="11" spans="1:37" x14ac:dyDescent="0.2">
      <c r="A11" s="143" t="s">
        <v>131</v>
      </c>
      <c r="B11" s="11" t="s">
        <v>185</v>
      </c>
      <c r="C11" s="11" t="s">
        <v>185</v>
      </c>
      <c r="D11" s="11" t="s">
        <v>185</v>
      </c>
      <c r="E11" s="11" t="s">
        <v>185</v>
      </c>
      <c r="F11" s="11" t="s">
        <v>185</v>
      </c>
      <c r="G11" s="11" t="s">
        <v>185</v>
      </c>
      <c r="H11" s="11" t="s">
        <v>185</v>
      </c>
      <c r="I11" s="11" t="s">
        <v>185</v>
      </c>
      <c r="J11" s="11" t="s">
        <v>185</v>
      </c>
      <c r="K11" s="11" t="s">
        <v>185</v>
      </c>
      <c r="L11" s="11" t="s">
        <v>185</v>
      </c>
      <c r="M11" s="11" t="s">
        <v>185</v>
      </c>
      <c r="N11" s="11" t="s">
        <v>185</v>
      </c>
      <c r="O11" s="11" t="s">
        <v>185</v>
      </c>
      <c r="P11" s="11" t="s">
        <v>185</v>
      </c>
      <c r="Q11" s="11" t="s">
        <v>185</v>
      </c>
      <c r="R11" s="11" t="s">
        <v>185</v>
      </c>
      <c r="S11" s="11" t="s">
        <v>185</v>
      </c>
      <c r="T11" s="11" t="s">
        <v>185</v>
      </c>
      <c r="U11" s="11" t="s">
        <v>185</v>
      </c>
      <c r="V11" s="11" t="s">
        <v>185</v>
      </c>
      <c r="W11" s="11" t="s">
        <v>185</v>
      </c>
      <c r="X11" s="11" t="s">
        <v>185</v>
      </c>
      <c r="Y11" s="11" t="s">
        <v>185</v>
      </c>
      <c r="Z11" s="11" t="s">
        <v>185</v>
      </c>
      <c r="AA11" s="11" t="s">
        <v>185</v>
      </c>
      <c r="AB11" s="11" t="s">
        <v>185</v>
      </c>
      <c r="AC11" s="11" t="s">
        <v>185</v>
      </c>
      <c r="AD11" s="11" t="s">
        <v>185</v>
      </c>
      <c r="AE11" s="11" t="s">
        <v>185</v>
      </c>
      <c r="AF11" s="11" t="s">
        <v>185</v>
      </c>
      <c r="AG11" s="14" t="s">
        <v>185</v>
      </c>
      <c r="AH11" s="15" t="s">
        <v>185</v>
      </c>
      <c r="AI11" s="66" t="s">
        <v>185</v>
      </c>
      <c r="AJ11" s="12" t="s">
        <v>19</v>
      </c>
    </row>
    <row r="12" spans="1:37" x14ac:dyDescent="0.2">
      <c r="A12" s="143" t="s">
        <v>16</v>
      </c>
      <c r="B12" s="11" t="s">
        <v>185</v>
      </c>
      <c r="C12" s="11" t="s">
        <v>185</v>
      </c>
      <c r="D12" s="11" t="s">
        <v>185</v>
      </c>
      <c r="E12" s="11" t="s">
        <v>185</v>
      </c>
      <c r="F12" s="11" t="s">
        <v>185</v>
      </c>
      <c r="G12" s="11" t="s">
        <v>185</v>
      </c>
      <c r="H12" s="11" t="s">
        <v>185</v>
      </c>
      <c r="I12" s="11" t="s">
        <v>185</v>
      </c>
      <c r="J12" s="11" t="s">
        <v>185</v>
      </c>
      <c r="K12" s="11" t="s">
        <v>185</v>
      </c>
      <c r="L12" s="11" t="s">
        <v>185</v>
      </c>
      <c r="M12" s="11" t="s">
        <v>185</v>
      </c>
      <c r="N12" s="11" t="s">
        <v>185</v>
      </c>
      <c r="O12" s="11" t="s">
        <v>185</v>
      </c>
      <c r="P12" s="11" t="s">
        <v>185</v>
      </c>
      <c r="Q12" s="11" t="s">
        <v>185</v>
      </c>
      <c r="R12" s="11" t="s">
        <v>185</v>
      </c>
      <c r="S12" s="11" t="s">
        <v>185</v>
      </c>
      <c r="T12" s="11" t="s">
        <v>185</v>
      </c>
      <c r="U12" s="11" t="s">
        <v>185</v>
      </c>
      <c r="V12" s="11" t="s">
        <v>185</v>
      </c>
      <c r="W12" s="11" t="s">
        <v>185</v>
      </c>
      <c r="X12" s="11" t="s">
        <v>185</v>
      </c>
      <c r="Y12" s="11" t="s">
        <v>185</v>
      </c>
      <c r="Z12" s="11" t="s">
        <v>185</v>
      </c>
      <c r="AA12" s="11" t="s">
        <v>185</v>
      </c>
      <c r="AB12" s="11" t="s">
        <v>185</v>
      </c>
      <c r="AC12" s="11" t="s">
        <v>185</v>
      </c>
      <c r="AD12" s="11" t="s">
        <v>185</v>
      </c>
      <c r="AE12" s="11" t="s">
        <v>185</v>
      </c>
      <c r="AF12" s="11" t="s">
        <v>185</v>
      </c>
      <c r="AG12" s="14" t="s">
        <v>185</v>
      </c>
      <c r="AH12" s="15" t="s">
        <v>185</v>
      </c>
      <c r="AI12" s="66" t="s">
        <v>185</v>
      </c>
    </row>
    <row r="13" spans="1:37" x14ac:dyDescent="0.2">
      <c r="A13" s="143" t="s">
        <v>132</v>
      </c>
      <c r="B13" s="11">
        <v>38</v>
      </c>
      <c r="C13" s="11">
        <v>0.4</v>
      </c>
      <c r="D13" s="11">
        <v>1.8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4.2</v>
      </c>
      <c r="K13" s="11">
        <v>6.8000000000000007</v>
      </c>
      <c r="L13" s="11">
        <v>11.6</v>
      </c>
      <c r="M13" s="11">
        <v>0.4</v>
      </c>
      <c r="N13" s="11">
        <v>15.399999999999999</v>
      </c>
      <c r="O13" s="11">
        <v>0</v>
      </c>
      <c r="P13" s="11">
        <v>0</v>
      </c>
      <c r="Q13" s="11">
        <v>0</v>
      </c>
      <c r="R13" s="11">
        <v>0</v>
      </c>
      <c r="S13" s="11">
        <v>15.799999999999999</v>
      </c>
      <c r="T13" s="11">
        <v>8.7999999999999989</v>
      </c>
      <c r="U13" s="11">
        <v>0</v>
      </c>
      <c r="V13" s="11">
        <v>0</v>
      </c>
      <c r="W13" s="11">
        <v>0</v>
      </c>
      <c r="X13" s="11">
        <v>2</v>
      </c>
      <c r="Y13" s="11">
        <v>13.8</v>
      </c>
      <c r="Z13" s="11">
        <v>12.799999999999999</v>
      </c>
      <c r="AA13" s="11">
        <v>0.4</v>
      </c>
      <c r="AB13" s="11">
        <v>0</v>
      </c>
      <c r="AC13" s="11">
        <v>0</v>
      </c>
      <c r="AD13" s="11">
        <v>0</v>
      </c>
      <c r="AE13" s="11">
        <v>9.4</v>
      </c>
      <c r="AF13" s="11">
        <v>33.800000000000004</v>
      </c>
      <c r="AG13" s="14">
        <f t="shared" si="7"/>
        <v>175.4</v>
      </c>
      <c r="AH13" s="15">
        <f t="shared" si="8"/>
        <v>38</v>
      </c>
      <c r="AI13" s="66">
        <f t="shared" si="9"/>
        <v>15</v>
      </c>
      <c r="AJ13" s="12" t="s">
        <v>19</v>
      </c>
    </row>
    <row r="14" spans="1:37" x14ac:dyDescent="0.2">
      <c r="A14" s="143" t="s">
        <v>133</v>
      </c>
      <c r="B14" s="11">
        <v>0</v>
      </c>
      <c r="C14" s="11">
        <v>0.4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4.6000000000000005</v>
      </c>
      <c r="K14" s="11">
        <v>0</v>
      </c>
      <c r="L14" s="11">
        <v>29.599999999999994</v>
      </c>
      <c r="M14" s="11">
        <v>43.2</v>
      </c>
      <c r="N14" s="11">
        <v>13.999999999999998</v>
      </c>
      <c r="O14" s="11">
        <v>0.2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25.599999999999998</v>
      </c>
      <c r="AA14" s="11">
        <v>3.8000000000000003</v>
      </c>
      <c r="AB14" s="11">
        <v>0.2</v>
      </c>
      <c r="AC14" s="11">
        <v>0</v>
      </c>
      <c r="AD14" s="11">
        <v>0</v>
      </c>
      <c r="AE14" s="11">
        <v>0</v>
      </c>
      <c r="AF14" s="11">
        <v>0</v>
      </c>
      <c r="AG14" s="14">
        <f t="shared" si="7"/>
        <v>121.6</v>
      </c>
      <c r="AH14" s="15">
        <f t="shared" si="8"/>
        <v>43.2</v>
      </c>
      <c r="AI14" s="66">
        <f t="shared" si="9"/>
        <v>22</v>
      </c>
    </row>
    <row r="15" spans="1:37" x14ac:dyDescent="0.2">
      <c r="A15" s="143" t="s">
        <v>1</v>
      </c>
      <c r="B15" s="11">
        <v>0</v>
      </c>
      <c r="C15" s="11">
        <v>0</v>
      </c>
      <c r="D15" s="11">
        <v>15.4</v>
      </c>
      <c r="E15" s="11">
        <v>0</v>
      </c>
      <c r="F15" s="11">
        <v>0.4</v>
      </c>
      <c r="G15" s="11">
        <v>0</v>
      </c>
      <c r="H15" s="11">
        <v>0</v>
      </c>
      <c r="I15" s="11">
        <v>0</v>
      </c>
      <c r="J15" s="11">
        <v>0.6</v>
      </c>
      <c r="K15" s="11">
        <v>0</v>
      </c>
      <c r="L15" s="11">
        <v>4</v>
      </c>
      <c r="M15" s="11">
        <v>0.4</v>
      </c>
      <c r="N15" s="11">
        <v>17.2</v>
      </c>
      <c r="O15" s="11">
        <v>42</v>
      </c>
      <c r="P15" s="11">
        <v>1</v>
      </c>
      <c r="Q15" s="11">
        <v>0</v>
      </c>
      <c r="R15" s="11">
        <v>0</v>
      </c>
      <c r="S15" s="11">
        <v>0</v>
      </c>
      <c r="T15" s="11">
        <v>0.8</v>
      </c>
      <c r="U15" s="11">
        <v>4.5999999999999996</v>
      </c>
      <c r="V15" s="11">
        <v>10.6</v>
      </c>
      <c r="W15" s="11">
        <v>35.6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4">
        <f t="shared" si="7"/>
        <v>132.6</v>
      </c>
      <c r="AH15" s="15">
        <f t="shared" si="8"/>
        <v>42</v>
      </c>
      <c r="AI15" s="66">
        <f t="shared" si="9"/>
        <v>19</v>
      </c>
    </row>
    <row r="16" spans="1:37" x14ac:dyDescent="0.2">
      <c r="A16" s="143" t="s">
        <v>2</v>
      </c>
      <c r="B16" s="11" t="s">
        <v>185</v>
      </c>
      <c r="C16" s="11" t="s">
        <v>185</v>
      </c>
      <c r="D16" s="11" t="s">
        <v>185</v>
      </c>
      <c r="E16" s="11" t="s">
        <v>185</v>
      </c>
      <c r="F16" s="11" t="s">
        <v>185</v>
      </c>
      <c r="G16" s="11" t="s">
        <v>185</v>
      </c>
      <c r="H16" s="11" t="s">
        <v>185</v>
      </c>
      <c r="I16" s="11" t="s">
        <v>185</v>
      </c>
      <c r="J16" s="11" t="s">
        <v>185</v>
      </c>
      <c r="K16" s="11" t="s">
        <v>185</v>
      </c>
      <c r="L16" s="11" t="s">
        <v>185</v>
      </c>
      <c r="M16" s="11" t="s">
        <v>185</v>
      </c>
      <c r="N16" s="11" t="s">
        <v>185</v>
      </c>
      <c r="O16" s="11" t="s">
        <v>185</v>
      </c>
      <c r="P16" s="11" t="s">
        <v>185</v>
      </c>
      <c r="Q16" s="11" t="s">
        <v>185</v>
      </c>
      <c r="R16" s="11" t="s">
        <v>185</v>
      </c>
      <c r="S16" s="11" t="s">
        <v>185</v>
      </c>
      <c r="T16" s="11" t="s">
        <v>185</v>
      </c>
      <c r="U16" s="11" t="s">
        <v>185</v>
      </c>
      <c r="V16" s="11" t="s">
        <v>185</v>
      </c>
      <c r="W16" s="11" t="s">
        <v>185</v>
      </c>
      <c r="X16" s="11" t="s">
        <v>185</v>
      </c>
      <c r="Y16" s="11" t="s">
        <v>185</v>
      </c>
      <c r="Z16" s="11" t="s">
        <v>185</v>
      </c>
      <c r="AA16" s="11" t="s">
        <v>185</v>
      </c>
      <c r="AB16" s="11" t="s">
        <v>185</v>
      </c>
      <c r="AC16" s="11" t="s">
        <v>185</v>
      </c>
      <c r="AD16" s="11" t="s">
        <v>185</v>
      </c>
      <c r="AE16" s="11" t="s">
        <v>185</v>
      </c>
      <c r="AF16" s="11" t="s">
        <v>185</v>
      </c>
      <c r="AG16" s="14" t="s">
        <v>185</v>
      </c>
      <c r="AH16" s="15" t="s">
        <v>185</v>
      </c>
      <c r="AI16" s="66" t="s">
        <v>185</v>
      </c>
      <c r="AJ16" s="12" t="s">
        <v>19</v>
      </c>
    </row>
    <row r="17" spans="1:37" x14ac:dyDescent="0.2">
      <c r="A17" s="143" t="s">
        <v>134</v>
      </c>
      <c r="B17" s="11">
        <v>3.8</v>
      </c>
      <c r="C17" s="11">
        <v>0.2</v>
      </c>
      <c r="D17" s="11">
        <v>0.60000000000000009</v>
      </c>
      <c r="E17" s="11">
        <v>0</v>
      </c>
      <c r="F17" s="11">
        <v>2.8</v>
      </c>
      <c r="G17" s="11">
        <v>0.4</v>
      </c>
      <c r="H17" s="11">
        <v>0.2</v>
      </c>
      <c r="I17" s="11">
        <v>0</v>
      </c>
      <c r="J17" s="11">
        <v>0.4</v>
      </c>
      <c r="K17" s="11">
        <v>1.4</v>
      </c>
      <c r="L17" s="11">
        <v>13.8</v>
      </c>
      <c r="M17" s="11">
        <v>4.2</v>
      </c>
      <c r="N17" s="11">
        <v>2.6000000000000005</v>
      </c>
      <c r="O17" s="11">
        <v>0.2</v>
      </c>
      <c r="P17" s="11">
        <v>0</v>
      </c>
      <c r="Q17" s="11">
        <v>0</v>
      </c>
      <c r="R17" s="11">
        <v>6.2</v>
      </c>
      <c r="S17" s="11">
        <v>0.2</v>
      </c>
      <c r="T17" s="11">
        <v>11.6</v>
      </c>
      <c r="U17" s="11">
        <v>0.2</v>
      </c>
      <c r="V17" s="11">
        <v>0</v>
      </c>
      <c r="W17" s="11">
        <v>0</v>
      </c>
      <c r="X17" s="11">
        <v>0</v>
      </c>
      <c r="Y17" s="11">
        <v>8.7999999999999989</v>
      </c>
      <c r="Z17" s="11">
        <v>19.599999999999998</v>
      </c>
      <c r="AA17" s="11">
        <v>1.4</v>
      </c>
      <c r="AB17" s="11">
        <v>0.4</v>
      </c>
      <c r="AC17" s="11">
        <v>6.8</v>
      </c>
      <c r="AD17" s="11">
        <v>0</v>
      </c>
      <c r="AE17" s="11">
        <v>0.6</v>
      </c>
      <c r="AF17" s="11">
        <v>15.799999999999999</v>
      </c>
      <c r="AG17" s="14">
        <f t="shared" si="7"/>
        <v>102.2</v>
      </c>
      <c r="AH17" s="15">
        <f t="shared" si="8"/>
        <v>19.599999999999998</v>
      </c>
      <c r="AI17" s="66">
        <f t="shared" si="9"/>
        <v>8</v>
      </c>
      <c r="AK17" t="s">
        <v>19</v>
      </c>
    </row>
    <row r="18" spans="1:37" x14ac:dyDescent="0.2">
      <c r="A18" s="143" t="s">
        <v>3</v>
      </c>
      <c r="B18" s="11" t="s">
        <v>185</v>
      </c>
      <c r="C18" s="11" t="s">
        <v>185</v>
      </c>
      <c r="D18" s="11" t="s">
        <v>185</v>
      </c>
      <c r="E18" s="11" t="s">
        <v>185</v>
      </c>
      <c r="F18" s="11" t="s">
        <v>185</v>
      </c>
      <c r="G18" s="11" t="s">
        <v>185</v>
      </c>
      <c r="H18" s="11" t="s">
        <v>185</v>
      </c>
      <c r="I18" s="11" t="s">
        <v>185</v>
      </c>
      <c r="J18" s="11" t="s">
        <v>185</v>
      </c>
      <c r="K18" s="11" t="s">
        <v>185</v>
      </c>
      <c r="L18" s="11" t="s">
        <v>185</v>
      </c>
      <c r="M18" s="11" t="s">
        <v>185</v>
      </c>
      <c r="N18" s="11" t="s">
        <v>185</v>
      </c>
      <c r="O18" s="11" t="s">
        <v>185</v>
      </c>
      <c r="P18" s="11" t="s">
        <v>185</v>
      </c>
      <c r="Q18" s="11" t="s">
        <v>185</v>
      </c>
      <c r="R18" s="11" t="s">
        <v>185</v>
      </c>
      <c r="S18" s="11" t="s">
        <v>185</v>
      </c>
      <c r="T18" s="11" t="s">
        <v>185</v>
      </c>
      <c r="U18" s="11" t="s">
        <v>185</v>
      </c>
      <c r="V18" s="11" t="s">
        <v>185</v>
      </c>
      <c r="W18" s="11" t="s">
        <v>185</v>
      </c>
      <c r="X18" s="11" t="s">
        <v>185</v>
      </c>
      <c r="Y18" s="11" t="s">
        <v>185</v>
      </c>
      <c r="Z18" s="11" t="s">
        <v>185</v>
      </c>
      <c r="AA18" s="11" t="s">
        <v>185</v>
      </c>
      <c r="AB18" s="11" t="s">
        <v>185</v>
      </c>
      <c r="AC18" s="11" t="s">
        <v>185</v>
      </c>
      <c r="AD18" s="11" t="s">
        <v>185</v>
      </c>
      <c r="AE18" s="11" t="s">
        <v>185</v>
      </c>
      <c r="AF18" s="11" t="s">
        <v>185</v>
      </c>
      <c r="AG18" s="14" t="s">
        <v>185</v>
      </c>
      <c r="AH18" s="15" t="s">
        <v>185</v>
      </c>
      <c r="AI18" s="66" t="s">
        <v>185</v>
      </c>
    </row>
    <row r="19" spans="1:37" x14ac:dyDescent="0.2">
      <c r="A19" s="143" t="s">
        <v>121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0.4</v>
      </c>
      <c r="H19" s="11">
        <v>0</v>
      </c>
      <c r="I19" s="11">
        <v>0</v>
      </c>
      <c r="J19" s="11">
        <v>5</v>
      </c>
      <c r="K19" s="11">
        <v>9.7999999999999989</v>
      </c>
      <c r="L19" s="11">
        <v>12.2</v>
      </c>
      <c r="M19" s="11">
        <v>0.2</v>
      </c>
      <c r="N19" s="11">
        <v>19.199999999999996</v>
      </c>
      <c r="O19" s="11">
        <v>0.2</v>
      </c>
      <c r="P19" s="11">
        <v>0</v>
      </c>
      <c r="Q19" s="11">
        <v>0</v>
      </c>
      <c r="R19" s="11">
        <v>0</v>
      </c>
      <c r="S19" s="11">
        <v>0</v>
      </c>
      <c r="T19" s="11">
        <v>14.000000000000002</v>
      </c>
      <c r="U19" s="11">
        <v>0</v>
      </c>
      <c r="V19" s="11">
        <v>0</v>
      </c>
      <c r="W19" s="11">
        <v>0</v>
      </c>
      <c r="X19" s="11">
        <v>0</v>
      </c>
      <c r="Y19" s="11">
        <v>2.8000000000000003</v>
      </c>
      <c r="Z19" s="11">
        <v>15.6</v>
      </c>
      <c r="AA19" s="11">
        <v>1.4</v>
      </c>
      <c r="AB19" s="11">
        <v>2.4000000000000004</v>
      </c>
      <c r="AC19" s="11">
        <v>0</v>
      </c>
      <c r="AD19" s="11">
        <v>0</v>
      </c>
      <c r="AE19" s="11">
        <v>8.1999999999999993</v>
      </c>
      <c r="AF19" s="11">
        <v>1</v>
      </c>
      <c r="AG19" s="14">
        <f t="shared" si="7"/>
        <v>92.4</v>
      </c>
      <c r="AH19" s="15">
        <f t="shared" si="8"/>
        <v>19.199999999999996</v>
      </c>
      <c r="AI19" s="66">
        <f t="shared" si="9"/>
        <v>17</v>
      </c>
      <c r="AK19" s="12" t="s">
        <v>19</v>
      </c>
    </row>
    <row r="20" spans="1:37" x14ac:dyDescent="0.2">
      <c r="A20" s="143" t="s">
        <v>7</v>
      </c>
      <c r="B20" s="11">
        <v>2.8000000000000003</v>
      </c>
      <c r="C20" s="11">
        <v>0</v>
      </c>
      <c r="D20" s="11">
        <v>4</v>
      </c>
      <c r="E20" s="11">
        <v>14</v>
      </c>
      <c r="F20" s="11">
        <v>0.6</v>
      </c>
      <c r="G20" s="11">
        <v>4.8</v>
      </c>
      <c r="H20" s="11">
        <v>0</v>
      </c>
      <c r="I20" s="11">
        <v>0</v>
      </c>
      <c r="J20" s="11">
        <v>14.2</v>
      </c>
      <c r="K20" s="11">
        <v>13.799999999999999</v>
      </c>
      <c r="L20" s="11">
        <v>7.4</v>
      </c>
      <c r="M20" s="11">
        <v>1.2</v>
      </c>
      <c r="N20" s="11">
        <v>11.399999999999999</v>
      </c>
      <c r="O20" s="11">
        <v>0.2</v>
      </c>
      <c r="P20" s="11">
        <v>0</v>
      </c>
      <c r="Q20" s="11">
        <v>0</v>
      </c>
      <c r="R20" s="11">
        <v>0</v>
      </c>
      <c r="S20" s="11">
        <v>0</v>
      </c>
      <c r="T20" s="11">
        <v>6.8000000000000007</v>
      </c>
      <c r="U20" s="11">
        <v>0</v>
      </c>
      <c r="V20" s="11">
        <v>0.2</v>
      </c>
      <c r="W20" s="11">
        <v>3.4000000000000004</v>
      </c>
      <c r="X20" s="11">
        <v>0</v>
      </c>
      <c r="Y20" s="11">
        <v>2.6</v>
      </c>
      <c r="Z20" s="11">
        <v>39.999999999999993</v>
      </c>
      <c r="AA20" s="11">
        <v>1.4000000000000001</v>
      </c>
      <c r="AB20" s="11">
        <v>0</v>
      </c>
      <c r="AC20" s="11">
        <v>0.2</v>
      </c>
      <c r="AD20" s="11">
        <v>0</v>
      </c>
      <c r="AE20" s="11">
        <v>0</v>
      </c>
      <c r="AF20" s="11">
        <v>10.599999999999998</v>
      </c>
      <c r="AG20" s="14">
        <f t="shared" si="7"/>
        <v>139.6</v>
      </c>
      <c r="AH20" s="15">
        <f t="shared" si="8"/>
        <v>39.999999999999993</v>
      </c>
      <c r="AI20" s="66">
        <f t="shared" si="9"/>
        <v>12</v>
      </c>
    </row>
    <row r="21" spans="1:37" x14ac:dyDescent="0.2">
      <c r="A21" s="143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2</v>
      </c>
      <c r="M21" s="11">
        <v>0.2</v>
      </c>
      <c r="N21" s="11">
        <v>0</v>
      </c>
      <c r="O21" s="11">
        <v>2.8000000000000003</v>
      </c>
      <c r="P21" s="11">
        <v>28.8</v>
      </c>
      <c r="Q21" s="11">
        <v>0</v>
      </c>
      <c r="R21" s="11">
        <v>3</v>
      </c>
      <c r="S21" s="11">
        <v>6.6</v>
      </c>
      <c r="T21" s="11">
        <v>3.4</v>
      </c>
      <c r="U21" s="11">
        <v>3.1999999999999997</v>
      </c>
      <c r="V21" s="11">
        <v>0.60000000000000009</v>
      </c>
      <c r="W21" s="11">
        <v>0.4</v>
      </c>
      <c r="X21" s="11">
        <v>0</v>
      </c>
      <c r="Y21" s="11">
        <v>19.2</v>
      </c>
      <c r="Z21" s="11">
        <v>10.4</v>
      </c>
      <c r="AA21" s="11">
        <v>0.2</v>
      </c>
      <c r="AB21" s="11">
        <v>0</v>
      </c>
      <c r="AC21" s="11">
        <v>0</v>
      </c>
      <c r="AD21" s="11">
        <v>0</v>
      </c>
      <c r="AE21" s="11">
        <v>2.6000000000000005</v>
      </c>
      <c r="AF21" s="11">
        <v>0.4</v>
      </c>
      <c r="AG21" s="14">
        <f t="shared" si="7"/>
        <v>83.800000000000011</v>
      </c>
      <c r="AH21" s="15">
        <f t="shared" si="8"/>
        <v>28.8</v>
      </c>
      <c r="AI21" s="66">
        <f t="shared" si="9"/>
        <v>6</v>
      </c>
      <c r="AJ21" s="12" t="s">
        <v>19</v>
      </c>
    </row>
    <row r="22" spans="1:37" x14ac:dyDescent="0.2">
      <c r="A22" s="143" t="s">
        <v>4</v>
      </c>
      <c r="B22" s="11" t="s">
        <v>185</v>
      </c>
      <c r="C22" s="11" t="s">
        <v>185</v>
      </c>
      <c r="D22" s="11" t="s">
        <v>185</v>
      </c>
      <c r="E22" s="11" t="s">
        <v>185</v>
      </c>
      <c r="F22" s="11" t="s">
        <v>185</v>
      </c>
      <c r="G22" s="11" t="s">
        <v>185</v>
      </c>
      <c r="H22" s="11" t="s">
        <v>185</v>
      </c>
      <c r="I22" s="11" t="s">
        <v>185</v>
      </c>
      <c r="J22" s="11" t="s">
        <v>185</v>
      </c>
      <c r="K22" s="11" t="s">
        <v>185</v>
      </c>
      <c r="L22" s="11" t="s">
        <v>185</v>
      </c>
      <c r="M22" s="11" t="s">
        <v>185</v>
      </c>
      <c r="N22" s="11" t="s">
        <v>185</v>
      </c>
      <c r="O22" s="11" t="s">
        <v>185</v>
      </c>
      <c r="P22" s="11" t="s">
        <v>185</v>
      </c>
      <c r="Q22" s="11" t="s">
        <v>185</v>
      </c>
      <c r="R22" s="11" t="s">
        <v>185</v>
      </c>
      <c r="S22" s="11" t="s">
        <v>185</v>
      </c>
      <c r="T22" s="11" t="s">
        <v>185</v>
      </c>
      <c r="U22" s="11" t="s">
        <v>185</v>
      </c>
      <c r="V22" s="11" t="s">
        <v>185</v>
      </c>
      <c r="W22" s="11" t="s">
        <v>185</v>
      </c>
      <c r="X22" s="11" t="s">
        <v>185</v>
      </c>
      <c r="Y22" s="11" t="s">
        <v>185</v>
      </c>
      <c r="Z22" s="11" t="s">
        <v>185</v>
      </c>
      <c r="AA22" s="11" t="s">
        <v>185</v>
      </c>
      <c r="AB22" s="11" t="s">
        <v>185</v>
      </c>
      <c r="AC22" s="11" t="s">
        <v>185</v>
      </c>
      <c r="AD22" s="11" t="s">
        <v>185</v>
      </c>
      <c r="AE22" s="11" t="s">
        <v>185</v>
      </c>
      <c r="AF22" s="11" t="s">
        <v>185</v>
      </c>
      <c r="AG22" s="14" t="s">
        <v>185</v>
      </c>
      <c r="AH22" s="15" t="s">
        <v>185</v>
      </c>
      <c r="AI22" s="66" t="s">
        <v>185</v>
      </c>
      <c r="AJ22" s="12"/>
    </row>
    <row r="23" spans="1:37" x14ac:dyDescent="0.2">
      <c r="A23" s="142" t="s">
        <v>197</v>
      </c>
      <c r="B23" s="11">
        <v>0.8</v>
      </c>
      <c r="C23" s="11">
        <v>0.6</v>
      </c>
      <c r="D23" s="11">
        <v>59.8</v>
      </c>
      <c r="E23" s="11" t="s">
        <v>192</v>
      </c>
      <c r="F23" s="11">
        <v>1.4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7.4</v>
      </c>
      <c r="M23" s="11">
        <v>1.2</v>
      </c>
      <c r="N23" s="11">
        <v>2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16.399999999999999</v>
      </c>
      <c r="U23" s="11">
        <v>0</v>
      </c>
      <c r="V23" s="11">
        <v>0</v>
      </c>
      <c r="W23" s="11">
        <v>19.2</v>
      </c>
      <c r="X23" s="11">
        <v>0</v>
      </c>
      <c r="Y23" s="11">
        <v>1.4</v>
      </c>
      <c r="Z23" s="11">
        <v>22</v>
      </c>
      <c r="AA23" s="11">
        <v>4</v>
      </c>
      <c r="AB23" s="11">
        <v>0.2</v>
      </c>
      <c r="AC23" s="11">
        <v>0</v>
      </c>
      <c r="AD23" s="11">
        <v>0</v>
      </c>
      <c r="AE23" s="11">
        <v>0.2</v>
      </c>
      <c r="AF23" s="11">
        <v>64.2</v>
      </c>
      <c r="AG23" s="14">
        <v>200.79999999999995</v>
      </c>
      <c r="AH23" s="15">
        <v>64.2</v>
      </c>
      <c r="AI23" s="66">
        <v>15</v>
      </c>
      <c r="AJ23" s="12"/>
    </row>
    <row r="24" spans="1:37" x14ac:dyDescent="0.2">
      <c r="A24" s="142" t="s">
        <v>198</v>
      </c>
      <c r="B24" s="11">
        <v>0</v>
      </c>
      <c r="C24" s="11">
        <v>0.4</v>
      </c>
      <c r="D24" s="11">
        <v>0</v>
      </c>
      <c r="E24" s="11">
        <v>0</v>
      </c>
      <c r="F24" s="11">
        <v>0</v>
      </c>
      <c r="G24" s="11">
        <v>34.200000000000003</v>
      </c>
      <c r="H24" s="11">
        <v>0</v>
      </c>
      <c r="I24" s="11">
        <v>0</v>
      </c>
      <c r="J24" s="11">
        <v>9.8000000000000007</v>
      </c>
      <c r="K24" s="11">
        <v>13.2</v>
      </c>
      <c r="L24" s="11">
        <v>11.4</v>
      </c>
      <c r="M24" s="11">
        <v>0.4</v>
      </c>
      <c r="N24" s="11">
        <v>64.8</v>
      </c>
      <c r="O24" s="11">
        <v>1.4</v>
      </c>
      <c r="P24" s="11">
        <v>0</v>
      </c>
      <c r="Q24" s="11">
        <v>0</v>
      </c>
      <c r="R24" s="11">
        <v>2.8</v>
      </c>
      <c r="S24" s="11">
        <v>11.6</v>
      </c>
      <c r="T24" s="11">
        <v>4.5999999999999996</v>
      </c>
      <c r="U24" s="11" t="s">
        <v>193</v>
      </c>
      <c r="V24" s="11">
        <v>0</v>
      </c>
      <c r="W24" s="11">
        <v>0</v>
      </c>
      <c r="X24" s="11">
        <v>0</v>
      </c>
      <c r="Y24" s="11">
        <v>5.4</v>
      </c>
      <c r="Z24" s="11">
        <v>36.200000000000003</v>
      </c>
      <c r="AA24" s="11">
        <v>0.8</v>
      </c>
      <c r="AB24" s="11">
        <v>0</v>
      </c>
      <c r="AC24" s="11">
        <v>0</v>
      </c>
      <c r="AD24" s="11">
        <v>0</v>
      </c>
      <c r="AE24" s="11">
        <v>1.6</v>
      </c>
      <c r="AF24" s="11">
        <v>5.6</v>
      </c>
      <c r="AG24" s="14">
        <v>204.20000000000005</v>
      </c>
      <c r="AH24" s="15">
        <v>64.8</v>
      </c>
      <c r="AI24" s="66">
        <v>14</v>
      </c>
      <c r="AJ24" s="12"/>
    </row>
    <row r="25" spans="1:37" x14ac:dyDescent="0.2">
      <c r="A25" s="142" t="s">
        <v>199</v>
      </c>
      <c r="B25" s="11">
        <v>0</v>
      </c>
      <c r="C25" s="11">
        <v>0</v>
      </c>
      <c r="D25" s="11">
        <v>63.4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14</v>
      </c>
      <c r="L25" s="11">
        <v>35.4</v>
      </c>
      <c r="M25" s="11">
        <v>1.2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11.8</v>
      </c>
      <c r="T25" s="11">
        <v>86</v>
      </c>
      <c r="U25" s="11">
        <v>1</v>
      </c>
      <c r="V25" s="11">
        <v>16.600000000000001</v>
      </c>
      <c r="W25" s="11">
        <v>0</v>
      </c>
      <c r="X25" s="11">
        <v>1.6</v>
      </c>
      <c r="Y25" s="11">
        <v>0</v>
      </c>
      <c r="Z25" s="11">
        <v>27.6</v>
      </c>
      <c r="AA25" s="11">
        <v>0</v>
      </c>
      <c r="AB25" s="11">
        <v>0</v>
      </c>
      <c r="AC25" s="11">
        <v>0</v>
      </c>
      <c r="AD25" s="11">
        <v>0</v>
      </c>
      <c r="AE25" s="11">
        <v>4.2</v>
      </c>
      <c r="AF25" s="11">
        <v>93.4</v>
      </c>
      <c r="AG25" s="14">
        <v>356.20000000000005</v>
      </c>
      <c r="AH25" s="15">
        <v>93.4</v>
      </c>
      <c r="AI25" s="66">
        <v>19</v>
      </c>
      <c r="AJ25" s="12"/>
    </row>
    <row r="26" spans="1:37" x14ac:dyDescent="0.2">
      <c r="A26" s="142" t="s">
        <v>200</v>
      </c>
      <c r="B26" s="11">
        <v>1.6</v>
      </c>
      <c r="C26" s="11">
        <v>0</v>
      </c>
      <c r="D26" s="11">
        <v>1.4</v>
      </c>
      <c r="E26" s="11">
        <v>7.2</v>
      </c>
      <c r="F26" s="11">
        <v>3</v>
      </c>
      <c r="G26" s="11">
        <v>10.6</v>
      </c>
      <c r="H26" s="11">
        <v>0</v>
      </c>
      <c r="I26" s="11">
        <v>0</v>
      </c>
      <c r="J26" s="11" t="s">
        <v>194</v>
      </c>
      <c r="K26" s="11">
        <v>0</v>
      </c>
      <c r="L26" s="11">
        <v>56</v>
      </c>
      <c r="M26" s="11">
        <v>4.5999999999999996</v>
      </c>
      <c r="N26" s="11">
        <v>19.399999999999999</v>
      </c>
      <c r="O26" s="11">
        <v>0</v>
      </c>
      <c r="P26" s="11">
        <v>0</v>
      </c>
      <c r="Q26" s="11">
        <v>0</v>
      </c>
      <c r="R26" s="11">
        <v>12.6</v>
      </c>
      <c r="S26" s="11">
        <v>0</v>
      </c>
      <c r="T26" s="11">
        <v>11.8</v>
      </c>
      <c r="U26" s="11">
        <v>0</v>
      </c>
      <c r="V26" s="11">
        <v>0</v>
      </c>
      <c r="W26" s="11">
        <v>0</v>
      </c>
      <c r="X26" s="11">
        <v>0</v>
      </c>
      <c r="Y26" s="11">
        <v>12</v>
      </c>
      <c r="Z26" s="11">
        <v>21.4</v>
      </c>
      <c r="AA26" s="11">
        <v>0.4</v>
      </c>
      <c r="AB26" s="11">
        <v>1.6</v>
      </c>
      <c r="AC26" s="11">
        <v>9.6</v>
      </c>
      <c r="AD26" s="11">
        <v>9.4</v>
      </c>
      <c r="AE26" s="11">
        <v>0.2</v>
      </c>
      <c r="AF26" s="11">
        <v>55</v>
      </c>
      <c r="AG26" s="14">
        <v>237.79999999999998</v>
      </c>
      <c r="AH26" s="15">
        <v>56</v>
      </c>
      <c r="AI26" s="66">
        <v>12</v>
      </c>
      <c r="AJ26" s="12"/>
    </row>
    <row r="27" spans="1:37" x14ac:dyDescent="0.2">
      <c r="A27" s="142" t="s">
        <v>201</v>
      </c>
      <c r="B27" s="11">
        <v>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50</v>
      </c>
      <c r="M27" s="11">
        <v>3</v>
      </c>
      <c r="N27" s="11">
        <v>15</v>
      </c>
      <c r="O27" s="11">
        <v>0.2</v>
      </c>
      <c r="P27" s="11">
        <v>0</v>
      </c>
      <c r="Q27" s="11">
        <v>0</v>
      </c>
      <c r="R27" s="11">
        <v>1.2</v>
      </c>
      <c r="S27" s="11">
        <v>0</v>
      </c>
      <c r="T27" s="11">
        <v>1.4</v>
      </c>
      <c r="U27" s="11">
        <v>0</v>
      </c>
      <c r="V27" s="11">
        <v>0</v>
      </c>
      <c r="W27" s="11">
        <v>0</v>
      </c>
      <c r="X27" s="11">
        <v>0</v>
      </c>
      <c r="Y27" s="11">
        <v>4.4000000000000004</v>
      </c>
      <c r="Z27" s="11">
        <v>21.2</v>
      </c>
      <c r="AA27" s="11">
        <v>1.8</v>
      </c>
      <c r="AB27" s="11">
        <v>0</v>
      </c>
      <c r="AC27" s="11">
        <v>19.2</v>
      </c>
      <c r="AD27" s="11">
        <v>0.2</v>
      </c>
      <c r="AE27" s="11">
        <v>0</v>
      </c>
      <c r="AF27" s="11">
        <v>45.2</v>
      </c>
      <c r="AG27" s="14">
        <v>170.8</v>
      </c>
      <c r="AH27" s="15">
        <v>50</v>
      </c>
      <c r="AI27" s="66">
        <v>18</v>
      </c>
      <c r="AJ27" s="12"/>
    </row>
    <row r="28" spans="1:37" x14ac:dyDescent="0.2">
      <c r="A28" s="142" t="s">
        <v>202</v>
      </c>
      <c r="B28" s="11">
        <v>0.2</v>
      </c>
      <c r="C28" s="11">
        <v>0</v>
      </c>
      <c r="D28" s="11">
        <v>0.8</v>
      </c>
      <c r="E28" s="11">
        <v>49.2</v>
      </c>
      <c r="F28" s="11">
        <v>4.2</v>
      </c>
      <c r="G28" s="11">
        <v>0</v>
      </c>
      <c r="H28" s="11">
        <v>0</v>
      </c>
      <c r="I28" s="11">
        <v>0</v>
      </c>
      <c r="J28" s="11">
        <v>2.6</v>
      </c>
      <c r="K28" s="11">
        <v>0</v>
      </c>
      <c r="L28" s="11">
        <v>35.799999999999997</v>
      </c>
      <c r="M28" s="11">
        <v>6</v>
      </c>
      <c r="N28" s="11">
        <v>14</v>
      </c>
      <c r="O28" s="11">
        <v>0</v>
      </c>
      <c r="P28" s="11">
        <v>0</v>
      </c>
      <c r="Q28" s="11">
        <v>0</v>
      </c>
      <c r="R28" s="11">
        <v>28.8</v>
      </c>
      <c r="S28" s="11">
        <v>0</v>
      </c>
      <c r="T28" s="11">
        <v>0.4</v>
      </c>
      <c r="U28" s="11">
        <v>0</v>
      </c>
      <c r="V28" s="11">
        <v>0</v>
      </c>
      <c r="W28" s="11">
        <v>0.6</v>
      </c>
      <c r="X28" s="11">
        <v>0</v>
      </c>
      <c r="Y28" s="11">
        <v>13.4</v>
      </c>
      <c r="Z28" s="11">
        <v>28.6</v>
      </c>
      <c r="AA28" s="11">
        <v>1</v>
      </c>
      <c r="AB28" s="11">
        <v>0</v>
      </c>
      <c r="AC28" s="11">
        <v>3.4</v>
      </c>
      <c r="AD28" s="11">
        <v>0</v>
      </c>
      <c r="AE28" s="11">
        <v>0.8</v>
      </c>
      <c r="AF28" s="11">
        <v>52.6</v>
      </c>
      <c r="AG28" s="14">
        <v>242.40000000000003</v>
      </c>
      <c r="AH28" s="15">
        <v>52.6</v>
      </c>
      <c r="AI28" s="66">
        <v>14</v>
      </c>
      <c r="AJ28" s="12"/>
    </row>
    <row r="29" spans="1:37" x14ac:dyDescent="0.2">
      <c r="A29" s="142" t="s">
        <v>203</v>
      </c>
      <c r="B29" s="11">
        <v>0</v>
      </c>
      <c r="C29" s="11">
        <v>37.799999999999997</v>
      </c>
      <c r="D29" s="11">
        <v>3.2</v>
      </c>
      <c r="E29" s="11" t="s">
        <v>192</v>
      </c>
      <c r="F29" s="11">
        <v>4.4000000000000004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56</v>
      </c>
      <c r="M29" s="11">
        <v>28.6</v>
      </c>
      <c r="N29" s="11">
        <v>0.2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16</v>
      </c>
      <c r="U29" s="11">
        <v>0.2</v>
      </c>
      <c r="V29" s="11">
        <v>0.2</v>
      </c>
      <c r="W29" s="11">
        <v>7.2</v>
      </c>
      <c r="X29" s="11">
        <v>0</v>
      </c>
      <c r="Y29" s="11">
        <v>0</v>
      </c>
      <c r="Z29" s="11">
        <v>24</v>
      </c>
      <c r="AA29" s="11">
        <v>0.8</v>
      </c>
      <c r="AB29" s="11">
        <v>0</v>
      </c>
      <c r="AC29" s="11">
        <v>0</v>
      </c>
      <c r="AD29" s="11">
        <v>0</v>
      </c>
      <c r="AE29" s="11">
        <v>0</v>
      </c>
      <c r="AF29" s="11">
        <v>13.6</v>
      </c>
      <c r="AG29" s="14">
        <v>192.19999999999996</v>
      </c>
      <c r="AH29" s="15">
        <v>56</v>
      </c>
      <c r="AI29" s="66">
        <v>17</v>
      </c>
      <c r="AJ29" s="12"/>
    </row>
    <row r="30" spans="1:37" x14ac:dyDescent="0.2">
      <c r="A30" s="142" t="s">
        <v>204</v>
      </c>
      <c r="B30" s="11">
        <v>0</v>
      </c>
      <c r="C30" s="11">
        <v>13.2</v>
      </c>
      <c r="D30" s="11">
        <v>14</v>
      </c>
      <c r="E30" s="11">
        <v>0</v>
      </c>
      <c r="F30" s="11">
        <v>1.6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  <c r="L30" s="11">
        <v>50.4</v>
      </c>
      <c r="M30" s="11">
        <v>18.600000000000001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7.6</v>
      </c>
      <c r="U30" s="11">
        <v>6.4</v>
      </c>
      <c r="V30" s="11">
        <v>5.8</v>
      </c>
      <c r="W30" s="11">
        <v>1.2</v>
      </c>
      <c r="X30" s="11">
        <v>0</v>
      </c>
      <c r="Y30" s="11">
        <v>1.4</v>
      </c>
      <c r="Z30" s="11">
        <v>23.8</v>
      </c>
      <c r="AA30" s="11">
        <v>0</v>
      </c>
      <c r="AB30" s="11">
        <v>0</v>
      </c>
      <c r="AC30" s="11">
        <v>0</v>
      </c>
      <c r="AD30" s="11">
        <v>0</v>
      </c>
      <c r="AE30" s="11">
        <v>0.8</v>
      </c>
      <c r="AF30" s="11" t="s">
        <v>195</v>
      </c>
      <c r="AG30" s="14">
        <v>145.00000000000003</v>
      </c>
      <c r="AH30" s="15">
        <v>50.4</v>
      </c>
      <c r="AI30" s="66">
        <v>17</v>
      </c>
      <c r="AJ30" s="12"/>
    </row>
    <row r="31" spans="1:37" x14ac:dyDescent="0.2">
      <c r="A31" s="142" t="s">
        <v>205</v>
      </c>
      <c r="B31" s="11">
        <v>0.2</v>
      </c>
      <c r="C31" s="11">
        <v>0</v>
      </c>
      <c r="D31" s="11">
        <v>11</v>
      </c>
      <c r="E31" s="11">
        <v>0</v>
      </c>
      <c r="F31" s="11">
        <v>1</v>
      </c>
      <c r="G31" s="11">
        <v>1</v>
      </c>
      <c r="H31" s="11">
        <v>0.2</v>
      </c>
      <c r="I31" s="11">
        <v>0</v>
      </c>
      <c r="J31" s="11">
        <v>0.4</v>
      </c>
      <c r="K31" s="11">
        <v>0</v>
      </c>
      <c r="L31" s="11">
        <v>0</v>
      </c>
      <c r="M31" s="11">
        <v>29.8</v>
      </c>
      <c r="N31" s="11">
        <v>19.600000000000001</v>
      </c>
      <c r="O31" s="11">
        <v>0.2</v>
      </c>
      <c r="P31" s="11">
        <v>0</v>
      </c>
      <c r="Q31" s="11">
        <v>0</v>
      </c>
      <c r="R31" s="11">
        <v>0</v>
      </c>
      <c r="S31" s="11">
        <v>0</v>
      </c>
      <c r="T31" s="11">
        <v>0.2</v>
      </c>
      <c r="U31" s="11">
        <v>0</v>
      </c>
      <c r="V31" s="11">
        <v>0.2</v>
      </c>
      <c r="W31" s="11">
        <v>0</v>
      </c>
      <c r="X31" s="11">
        <v>0</v>
      </c>
      <c r="Y31" s="11">
        <v>0</v>
      </c>
      <c r="Z31" s="11">
        <v>3.6</v>
      </c>
      <c r="AA31" s="11">
        <v>2</v>
      </c>
      <c r="AB31" s="11">
        <v>21</v>
      </c>
      <c r="AC31" s="11">
        <v>0.4</v>
      </c>
      <c r="AD31" s="11">
        <v>0</v>
      </c>
      <c r="AE31" s="11">
        <v>0.6</v>
      </c>
      <c r="AF31" s="11">
        <v>5.8</v>
      </c>
      <c r="AG31" s="14">
        <v>97.2</v>
      </c>
      <c r="AH31" s="15">
        <v>29.8</v>
      </c>
      <c r="AI31" s="66">
        <v>14</v>
      </c>
      <c r="AJ31" s="12"/>
    </row>
    <row r="32" spans="1:37" x14ac:dyDescent="0.2">
      <c r="A32" s="142" t="s">
        <v>206</v>
      </c>
      <c r="B32" s="11">
        <v>0.4</v>
      </c>
      <c r="C32" s="11">
        <v>0</v>
      </c>
      <c r="D32" s="11">
        <v>5.8</v>
      </c>
      <c r="E32" s="11">
        <v>7.6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12.4</v>
      </c>
      <c r="L32" s="11">
        <v>36.200000000000003</v>
      </c>
      <c r="M32" s="11">
        <v>4.5999999999999996</v>
      </c>
      <c r="N32" s="11">
        <v>7.8</v>
      </c>
      <c r="O32" s="11">
        <v>2.6</v>
      </c>
      <c r="P32" s="11">
        <v>0</v>
      </c>
      <c r="Q32" s="11">
        <v>0</v>
      </c>
      <c r="R32" s="11">
        <v>5.2</v>
      </c>
      <c r="S32" s="11">
        <v>0.2</v>
      </c>
      <c r="T32" s="11">
        <v>0</v>
      </c>
      <c r="U32" s="11">
        <v>1</v>
      </c>
      <c r="V32" s="11">
        <v>5.8</v>
      </c>
      <c r="W32" s="11">
        <v>0</v>
      </c>
      <c r="X32" s="11">
        <v>0.6</v>
      </c>
      <c r="Y32" s="11">
        <v>16</v>
      </c>
      <c r="Z32" s="11">
        <v>1.6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0.2</v>
      </c>
      <c r="AG32" s="14">
        <v>107.99999999999999</v>
      </c>
      <c r="AH32" s="15">
        <v>36.200000000000003</v>
      </c>
      <c r="AI32" s="66">
        <v>15</v>
      </c>
      <c r="AJ32" s="12"/>
    </row>
    <row r="33" spans="1:36" x14ac:dyDescent="0.2">
      <c r="A33" s="142" t="s">
        <v>207</v>
      </c>
      <c r="B33" s="11">
        <v>64</v>
      </c>
      <c r="C33" s="11">
        <v>1.8</v>
      </c>
      <c r="D33" s="11">
        <v>2</v>
      </c>
      <c r="E33" s="11">
        <v>0</v>
      </c>
      <c r="F33" s="11">
        <v>0</v>
      </c>
      <c r="G33" s="11">
        <v>2.4</v>
      </c>
      <c r="H33" s="11">
        <v>1</v>
      </c>
      <c r="I33" s="11">
        <v>0</v>
      </c>
      <c r="J33" s="11">
        <v>5.4</v>
      </c>
      <c r="K33" s="11">
        <v>52.2</v>
      </c>
      <c r="L33" s="11">
        <v>60.6</v>
      </c>
      <c r="M33" s="11">
        <v>0.2</v>
      </c>
      <c r="N33" s="11">
        <v>9.6</v>
      </c>
      <c r="O33" s="11">
        <v>0</v>
      </c>
      <c r="P33" s="11">
        <v>0</v>
      </c>
      <c r="Q33" s="11">
        <v>0</v>
      </c>
      <c r="R33" s="11">
        <v>0</v>
      </c>
      <c r="S33" s="11">
        <v>97.6</v>
      </c>
      <c r="T33" s="11">
        <v>1.4</v>
      </c>
      <c r="U33" s="11">
        <v>0.2</v>
      </c>
      <c r="V33" s="11">
        <v>0</v>
      </c>
      <c r="W33" s="11">
        <v>3.4</v>
      </c>
      <c r="X33" s="11">
        <v>17.399999999999999</v>
      </c>
      <c r="Y33" s="11">
        <v>0</v>
      </c>
      <c r="Z33" s="11">
        <v>42.4</v>
      </c>
      <c r="AA33" s="11">
        <v>0.4</v>
      </c>
      <c r="AB33" s="11">
        <v>0</v>
      </c>
      <c r="AC33" s="11">
        <v>0</v>
      </c>
      <c r="AD33" s="11">
        <v>0</v>
      </c>
      <c r="AE33" s="11">
        <v>0</v>
      </c>
      <c r="AF33" s="11">
        <v>16</v>
      </c>
      <c r="AG33" s="14">
        <v>377.99999999999983</v>
      </c>
      <c r="AH33" s="15">
        <v>97.6</v>
      </c>
      <c r="AI33" s="66">
        <v>13</v>
      </c>
      <c r="AJ33" s="12"/>
    </row>
    <row r="34" spans="1:36" x14ac:dyDescent="0.2">
      <c r="A34" s="142" t="s">
        <v>208</v>
      </c>
      <c r="B34" s="11">
        <v>7.8</v>
      </c>
      <c r="C34" s="11">
        <v>0</v>
      </c>
      <c r="D34" s="11">
        <v>5</v>
      </c>
      <c r="E34" s="11">
        <v>0.2</v>
      </c>
      <c r="F34" s="11">
        <v>0</v>
      </c>
      <c r="G34" s="11">
        <v>0</v>
      </c>
      <c r="H34" s="11">
        <v>0</v>
      </c>
      <c r="I34" s="11">
        <v>0</v>
      </c>
      <c r="J34" s="11">
        <v>1.2</v>
      </c>
      <c r="K34" s="11">
        <v>0</v>
      </c>
      <c r="L34" s="11">
        <v>16.2</v>
      </c>
      <c r="M34" s="11">
        <v>2.4</v>
      </c>
      <c r="N34" s="11">
        <v>11.2</v>
      </c>
      <c r="O34" s="11">
        <v>0.2</v>
      </c>
      <c r="P34" s="11">
        <v>0</v>
      </c>
      <c r="Q34" s="11">
        <v>0</v>
      </c>
      <c r="R34" s="11">
        <v>0</v>
      </c>
      <c r="S34" s="11">
        <v>0</v>
      </c>
      <c r="T34" s="11">
        <v>45.8</v>
      </c>
      <c r="U34" s="11">
        <v>0</v>
      </c>
      <c r="V34" s="11">
        <v>0</v>
      </c>
      <c r="W34" s="11">
        <v>0</v>
      </c>
      <c r="X34" s="11">
        <v>6.2</v>
      </c>
      <c r="Y34" s="11">
        <v>3</v>
      </c>
      <c r="Z34" s="11">
        <v>38</v>
      </c>
      <c r="AA34" s="11">
        <v>3.6</v>
      </c>
      <c r="AB34" s="11">
        <v>0</v>
      </c>
      <c r="AC34" s="11">
        <v>0</v>
      </c>
      <c r="AD34" s="11">
        <v>0</v>
      </c>
      <c r="AE34" s="11">
        <v>0</v>
      </c>
      <c r="AF34" s="11">
        <v>18.8</v>
      </c>
      <c r="AG34" s="14">
        <v>159.6</v>
      </c>
      <c r="AH34" s="15">
        <v>45.8</v>
      </c>
      <c r="AI34" s="66">
        <v>17</v>
      </c>
      <c r="AJ34" s="12"/>
    </row>
    <row r="35" spans="1:36" x14ac:dyDescent="0.2">
      <c r="A35" s="142" t="s">
        <v>209</v>
      </c>
      <c r="B35" s="11">
        <v>14</v>
      </c>
      <c r="C35" s="11">
        <v>8.4</v>
      </c>
      <c r="D35" s="11">
        <v>21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13.8</v>
      </c>
      <c r="L35" s="11">
        <v>10.4</v>
      </c>
      <c r="M35" s="11">
        <v>0.2</v>
      </c>
      <c r="N35" s="11">
        <v>20</v>
      </c>
      <c r="O35" s="11">
        <v>0.2</v>
      </c>
      <c r="P35" s="11">
        <v>0</v>
      </c>
      <c r="Q35" s="11">
        <v>0</v>
      </c>
      <c r="R35" s="11">
        <v>0</v>
      </c>
      <c r="S35" s="11">
        <v>8.1999999999999993</v>
      </c>
      <c r="T35" s="11">
        <v>0.2</v>
      </c>
      <c r="U35" s="11">
        <v>0</v>
      </c>
      <c r="V35" s="11">
        <v>3</v>
      </c>
      <c r="W35" s="11">
        <v>0</v>
      </c>
      <c r="X35" s="11">
        <v>0</v>
      </c>
      <c r="Y35" s="11">
        <v>44.2</v>
      </c>
      <c r="Z35" s="11">
        <v>84.6</v>
      </c>
      <c r="AA35" s="11">
        <v>0</v>
      </c>
      <c r="AB35" s="11">
        <v>0</v>
      </c>
      <c r="AC35" s="11">
        <v>0</v>
      </c>
      <c r="AD35" s="11">
        <v>0</v>
      </c>
      <c r="AE35" s="11">
        <v>10.6</v>
      </c>
      <c r="AF35" s="11">
        <v>10</v>
      </c>
      <c r="AG35" s="14">
        <v>248.8</v>
      </c>
      <c r="AH35" s="15">
        <v>84.6</v>
      </c>
      <c r="AI35" s="66">
        <v>16</v>
      </c>
      <c r="AJ35" s="12"/>
    </row>
    <row r="36" spans="1:36" x14ac:dyDescent="0.2">
      <c r="A36" s="142" t="s">
        <v>210</v>
      </c>
      <c r="B36" s="11">
        <v>2.8</v>
      </c>
      <c r="C36" s="11">
        <v>23.4</v>
      </c>
      <c r="D36" s="11">
        <v>0.4</v>
      </c>
      <c r="E36" s="11">
        <v>1</v>
      </c>
      <c r="F36" s="11">
        <v>0</v>
      </c>
      <c r="G36" s="11">
        <v>0.4</v>
      </c>
      <c r="H36" s="11">
        <v>0.2</v>
      </c>
      <c r="I36" s="11">
        <v>0</v>
      </c>
      <c r="J36" s="11">
        <v>0</v>
      </c>
      <c r="K36" s="11">
        <v>11.4</v>
      </c>
      <c r="L36" s="11">
        <v>6.6</v>
      </c>
      <c r="M36" s="11">
        <v>0.4</v>
      </c>
      <c r="N36" s="11">
        <v>18.399999999999999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1</v>
      </c>
      <c r="U36" s="11">
        <v>0</v>
      </c>
      <c r="V36" s="11">
        <v>0</v>
      </c>
      <c r="W36" s="11">
        <v>0</v>
      </c>
      <c r="X36" s="11">
        <v>0</v>
      </c>
      <c r="Y36" s="11">
        <v>9.4</v>
      </c>
      <c r="Z36" s="11">
        <v>58.4</v>
      </c>
      <c r="AA36" s="11">
        <v>4.2</v>
      </c>
      <c r="AB36" s="11">
        <v>0</v>
      </c>
      <c r="AC36" s="11">
        <v>0</v>
      </c>
      <c r="AD36" s="11">
        <v>0</v>
      </c>
      <c r="AE36" s="11">
        <v>0.2</v>
      </c>
      <c r="AF36" s="11">
        <v>8</v>
      </c>
      <c r="AG36" s="14">
        <v>146.19999999999999</v>
      </c>
      <c r="AH36" s="15">
        <v>58.4</v>
      </c>
      <c r="AI36" s="66">
        <v>15</v>
      </c>
      <c r="AJ36" s="12"/>
    </row>
    <row r="37" spans="1:36" x14ac:dyDescent="0.2">
      <c r="A37" s="142" t="s">
        <v>211</v>
      </c>
      <c r="B37" s="11">
        <v>6.2</v>
      </c>
      <c r="C37" s="11">
        <v>10.199999999999999</v>
      </c>
      <c r="D37" s="11">
        <v>45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8.6</v>
      </c>
      <c r="L37" s="11">
        <v>54.2</v>
      </c>
      <c r="M37" s="11">
        <v>0.6</v>
      </c>
      <c r="N37" s="11">
        <v>8.1999999999999993</v>
      </c>
      <c r="O37" s="11">
        <v>0</v>
      </c>
      <c r="P37" s="11">
        <v>0</v>
      </c>
      <c r="Q37" s="11">
        <v>0</v>
      </c>
      <c r="R37" s="11">
        <v>0</v>
      </c>
      <c r="S37" s="11">
        <v>12.4</v>
      </c>
      <c r="T37" s="11">
        <v>0</v>
      </c>
      <c r="U37" s="11">
        <v>0</v>
      </c>
      <c r="V37" s="11">
        <v>0</v>
      </c>
      <c r="W37" s="11">
        <v>2.6</v>
      </c>
      <c r="X37" s="11">
        <v>1</v>
      </c>
      <c r="Y37" s="11">
        <v>0</v>
      </c>
      <c r="Z37" s="11">
        <v>35</v>
      </c>
      <c r="AA37" s="11">
        <v>3.4</v>
      </c>
      <c r="AB37" s="11">
        <v>0</v>
      </c>
      <c r="AC37" s="11">
        <v>0</v>
      </c>
      <c r="AD37" s="11">
        <v>0</v>
      </c>
      <c r="AE37" s="11">
        <v>0</v>
      </c>
      <c r="AF37" s="11">
        <v>10.6</v>
      </c>
      <c r="AG37" s="14">
        <v>198</v>
      </c>
      <c r="AH37" s="15">
        <v>54.2</v>
      </c>
      <c r="AI37" s="66">
        <v>18</v>
      </c>
      <c r="AJ37" s="12"/>
    </row>
    <row r="38" spans="1:36" x14ac:dyDescent="0.2">
      <c r="A38" s="142" t="s">
        <v>212</v>
      </c>
      <c r="B38" s="11">
        <v>24.8</v>
      </c>
      <c r="C38" s="11">
        <v>1.8</v>
      </c>
      <c r="D38" s="11">
        <v>0</v>
      </c>
      <c r="E38" s="11">
        <v>1.6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36.799999999999997</v>
      </c>
      <c r="L38" s="11">
        <v>15.6</v>
      </c>
      <c r="M38" s="11">
        <v>0.2</v>
      </c>
      <c r="N38" s="11">
        <v>20</v>
      </c>
      <c r="O38" s="11">
        <v>0</v>
      </c>
      <c r="P38" s="11">
        <v>0</v>
      </c>
      <c r="Q38" s="11">
        <v>0</v>
      </c>
      <c r="R38" s="11">
        <v>0</v>
      </c>
      <c r="S38" s="11">
        <v>3.6</v>
      </c>
      <c r="T38" s="11">
        <v>0</v>
      </c>
      <c r="U38" s="11">
        <v>0</v>
      </c>
      <c r="V38" s="11">
        <v>0</v>
      </c>
      <c r="W38" s="11">
        <v>0</v>
      </c>
      <c r="X38" s="11">
        <v>0.2</v>
      </c>
      <c r="Y38" s="11">
        <v>54</v>
      </c>
      <c r="Z38" s="11">
        <v>45.4</v>
      </c>
      <c r="AA38" s="11">
        <v>0.2</v>
      </c>
      <c r="AB38" s="11">
        <v>0</v>
      </c>
      <c r="AC38" s="11">
        <v>0</v>
      </c>
      <c r="AD38" s="11">
        <v>0</v>
      </c>
      <c r="AE38" s="11">
        <v>11.6</v>
      </c>
      <c r="AF38" s="11">
        <v>5.6</v>
      </c>
      <c r="AG38" s="14">
        <v>221.39999999999998</v>
      </c>
      <c r="AH38" s="15">
        <v>54</v>
      </c>
      <c r="AI38" s="66">
        <v>17</v>
      </c>
      <c r="AJ38" s="12"/>
    </row>
    <row r="39" spans="1:36" x14ac:dyDescent="0.2">
      <c r="A39" s="142" t="s">
        <v>213</v>
      </c>
      <c r="B39" s="11">
        <v>16.2</v>
      </c>
      <c r="C39" s="11">
        <v>47</v>
      </c>
      <c r="D39" s="11">
        <v>19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0.8</v>
      </c>
      <c r="K39" s="11">
        <v>13.4</v>
      </c>
      <c r="L39" s="11">
        <v>55.8</v>
      </c>
      <c r="M39" s="11">
        <v>2.2000000000000002</v>
      </c>
      <c r="N39" s="11">
        <v>0.4</v>
      </c>
      <c r="O39" s="11">
        <v>0</v>
      </c>
      <c r="P39" s="11">
        <v>0</v>
      </c>
      <c r="Q39" s="11">
        <v>0</v>
      </c>
      <c r="R39" s="11">
        <v>0</v>
      </c>
      <c r="S39" s="11">
        <v>15.8</v>
      </c>
      <c r="T39" s="11">
        <v>4.8</v>
      </c>
      <c r="U39" s="11">
        <v>0</v>
      </c>
      <c r="V39" s="11">
        <v>0</v>
      </c>
      <c r="W39" s="11">
        <v>0.8</v>
      </c>
      <c r="X39" s="11">
        <v>0</v>
      </c>
      <c r="Y39" s="11">
        <v>0</v>
      </c>
      <c r="Z39" s="11">
        <v>40.200000000000003</v>
      </c>
      <c r="AA39" s="11">
        <v>0.4</v>
      </c>
      <c r="AB39" s="11">
        <v>0</v>
      </c>
      <c r="AC39" s="11">
        <v>0</v>
      </c>
      <c r="AD39" s="11">
        <v>0</v>
      </c>
      <c r="AE39" s="11">
        <v>22</v>
      </c>
      <c r="AF39" s="11">
        <v>27.2</v>
      </c>
      <c r="AG39" s="14">
        <v>266.00000000000006</v>
      </c>
      <c r="AH39" s="15">
        <v>55.8</v>
      </c>
      <c r="AI39" s="66">
        <v>16</v>
      </c>
      <c r="AJ39" s="12"/>
    </row>
    <row r="40" spans="1:36" x14ac:dyDescent="0.2">
      <c r="A40" s="142" t="s">
        <v>214</v>
      </c>
      <c r="B40" s="11">
        <v>10.4</v>
      </c>
      <c r="C40" s="11">
        <v>0</v>
      </c>
      <c r="D40" s="11">
        <v>4.5999999999999996</v>
      </c>
      <c r="E40" s="11">
        <v>27.6</v>
      </c>
      <c r="F40" s="11">
        <v>8.6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10.4</v>
      </c>
      <c r="M40" s="11">
        <v>13.4</v>
      </c>
      <c r="N40" s="11">
        <v>20.399999999999999</v>
      </c>
      <c r="O40" s="11">
        <v>0.2</v>
      </c>
      <c r="P40" s="11">
        <v>0</v>
      </c>
      <c r="Q40" s="11">
        <v>0</v>
      </c>
      <c r="R40" s="11">
        <v>0</v>
      </c>
      <c r="S40" s="11">
        <v>0</v>
      </c>
      <c r="T40" s="11">
        <v>8.4</v>
      </c>
      <c r="U40" s="11">
        <v>16.8</v>
      </c>
      <c r="V40" s="11">
        <v>0.2</v>
      </c>
      <c r="W40" s="11">
        <v>1</v>
      </c>
      <c r="X40" s="11">
        <v>0</v>
      </c>
      <c r="Y40" s="11">
        <v>21.2</v>
      </c>
      <c r="Z40" s="11">
        <v>13</v>
      </c>
      <c r="AA40" s="11">
        <v>0.8</v>
      </c>
      <c r="AB40" s="11">
        <v>13.8</v>
      </c>
      <c r="AC40" s="11">
        <v>0.2</v>
      </c>
      <c r="AD40" s="11">
        <v>0</v>
      </c>
      <c r="AE40" s="11">
        <v>0</v>
      </c>
      <c r="AF40" s="11">
        <v>6.6</v>
      </c>
      <c r="AG40" s="14">
        <v>177.60000000000002</v>
      </c>
      <c r="AH40" s="15">
        <v>27.6</v>
      </c>
      <c r="AI40" s="66">
        <v>13</v>
      </c>
      <c r="AJ40" s="12"/>
    </row>
    <row r="41" spans="1:36" x14ac:dyDescent="0.2">
      <c r="A41" s="142" t="s">
        <v>215</v>
      </c>
      <c r="B41" s="11">
        <v>0</v>
      </c>
      <c r="C41" s="11">
        <v>0</v>
      </c>
      <c r="D41" s="11">
        <v>34</v>
      </c>
      <c r="E41" s="11">
        <v>10.4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33</v>
      </c>
      <c r="N41" s="11">
        <v>17</v>
      </c>
      <c r="O41" s="11">
        <v>0.2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1.6</v>
      </c>
      <c r="W41" s="11">
        <v>1.4</v>
      </c>
      <c r="X41" s="11">
        <v>0</v>
      </c>
      <c r="Y41" s="11">
        <v>21.2</v>
      </c>
      <c r="Z41" s="11">
        <v>0</v>
      </c>
      <c r="AA41" s="11">
        <v>0.4</v>
      </c>
      <c r="AB41" s="11">
        <v>1</v>
      </c>
      <c r="AC41" s="11">
        <v>0.2</v>
      </c>
      <c r="AD41" s="11">
        <v>0</v>
      </c>
      <c r="AE41" s="11">
        <v>0</v>
      </c>
      <c r="AF41" s="11">
        <v>0</v>
      </c>
      <c r="AG41" s="14">
        <v>120.40000000000002</v>
      </c>
      <c r="AH41" s="15">
        <v>34</v>
      </c>
      <c r="AI41" s="66">
        <v>20</v>
      </c>
      <c r="AJ41" s="12"/>
    </row>
    <row r="42" spans="1:36" x14ac:dyDescent="0.2">
      <c r="A42" s="142" t="s">
        <v>216</v>
      </c>
      <c r="B42" s="11">
        <v>0</v>
      </c>
      <c r="C42" s="11">
        <v>5.6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0.2</v>
      </c>
      <c r="K42" s="11">
        <v>0</v>
      </c>
      <c r="L42" s="11">
        <v>11.4</v>
      </c>
      <c r="M42" s="11">
        <v>0.6</v>
      </c>
      <c r="N42" s="11">
        <v>30.6</v>
      </c>
      <c r="O42" s="11">
        <v>6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1</v>
      </c>
      <c r="W42" s="11">
        <v>0</v>
      </c>
      <c r="X42" s="11">
        <v>0</v>
      </c>
      <c r="Y42" s="11">
        <v>0</v>
      </c>
      <c r="Z42" s="11">
        <v>24.4</v>
      </c>
      <c r="AA42" s="11">
        <v>2.8</v>
      </c>
      <c r="AB42" s="11">
        <v>0.4</v>
      </c>
      <c r="AC42" s="11">
        <v>0</v>
      </c>
      <c r="AD42" s="11">
        <v>0</v>
      </c>
      <c r="AE42" s="11">
        <v>0.2</v>
      </c>
      <c r="AF42" s="11">
        <v>13.8</v>
      </c>
      <c r="AG42" s="14">
        <v>97.000000000000014</v>
      </c>
      <c r="AH42" s="15">
        <v>30.6</v>
      </c>
      <c r="AI42" s="66">
        <v>19</v>
      </c>
    </row>
    <row r="43" spans="1:36" s="5" customFormat="1" ht="17.100000000000001" customHeight="1" x14ac:dyDescent="0.2">
      <c r="A43" s="58" t="s">
        <v>8</v>
      </c>
      <c r="B43" s="13">
        <f t="shared" ref="B43:AH43" si="10">MAX(B5:B42)</f>
        <v>64</v>
      </c>
      <c r="C43" s="13">
        <f t="shared" si="10"/>
        <v>47</v>
      </c>
      <c r="D43" s="13">
        <f t="shared" si="10"/>
        <v>63.4</v>
      </c>
      <c r="E43" s="13">
        <f t="shared" si="10"/>
        <v>49.2</v>
      </c>
      <c r="F43" s="13">
        <f t="shared" si="10"/>
        <v>8.6</v>
      </c>
      <c r="G43" s="13">
        <f t="shared" si="10"/>
        <v>34.200000000000003</v>
      </c>
      <c r="H43" s="13">
        <f t="shared" si="10"/>
        <v>14.999999999999998</v>
      </c>
      <c r="I43" s="13">
        <f t="shared" si="10"/>
        <v>1.2</v>
      </c>
      <c r="J43" s="13">
        <f t="shared" si="10"/>
        <v>16</v>
      </c>
      <c r="K43" s="13">
        <f t="shared" si="10"/>
        <v>52.2</v>
      </c>
      <c r="L43" s="13">
        <f t="shared" si="10"/>
        <v>102</v>
      </c>
      <c r="M43" s="13">
        <f t="shared" si="10"/>
        <v>43.2</v>
      </c>
      <c r="N43" s="13">
        <f t="shared" si="10"/>
        <v>64.8</v>
      </c>
      <c r="O43" s="13">
        <f t="shared" si="10"/>
        <v>42</v>
      </c>
      <c r="P43" s="13">
        <f t="shared" si="10"/>
        <v>28.8</v>
      </c>
      <c r="Q43" s="13">
        <f t="shared" si="10"/>
        <v>0.60000000000000009</v>
      </c>
      <c r="R43" s="13">
        <f t="shared" si="10"/>
        <v>28.8</v>
      </c>
      <c r="S43" s="13">
        <f t="shared" si="10"/>
        <v>97.6</v>
      </c>
      <c r="T43" s="13">
        <f t="shared" si="10"/>
        <v>86</v>
      </c>
      <c r="U43" s="13">
        <f t="shared" si="10"/>
        <v>16.8</v>
      </c>
      <c r="V43" s="13">
        <f t="shared" si="10"/>
        <v>70.800000000000011</v>
      </c>
      <c r="W43" s="13">
        <f t="shared" si="10"/>
        <v>35.6</v>
      </c>
      <c r="X43" s="13">
        <f t="shared" si="10"/>
        <v>17.399999999999999</v>
      </c>
      <c r="Y43" s="13">
        <f t="shared" si="10"/>
        <v>54</v>
      </c>
      <c r="Z43" s="13">
        <f t="shared" si="10"/>
        <v>84.6</v>
      </c>
      <c r="AA43" s="13">
        <f t="shared" si="10"/>
        <v>21.4</v>
      </c>
      <c r="AB43" s="13">
        <f t="shared" si="10"/>
        <v>21</v>
      </c>
      <c r="AC43" s="13">
        <f t="shared" si="10"/>
        <v>19.2</v>
      </c>
      <c r="AD43" s="13">
        <f t="shared" si="10"/>
        <v>9.4</v>
      </c>
      <c r="AE43" s="13">
        <f t="shared" si="10"/>
        <v>22</v>
      </c>
      <c r="AF43" s="13">
        <f t="shared" si="10"/>
        <v>93.4</v>
      </c>
      <c r="AG43" s="14">
        <f t="shared" si="10"/>
        <v>377.99999999999983</v>
      </c>
      <c r="AH43" s="91">
        <f t="shared" si="10"/>
        <v>102</v>
      </c>
      <c r="AI43" s="188"/>
    </row>
    <row r="44" spans="1:36" s="8" customFormat="1" x14ac:dyDescent="0.2">
      <c r="A44" s="120" t="s">
        <v>9</v>
      </c>
      <c r="B44" s="121">
        <f t="shared" ref="B44:AE44" si="11">SUM(B5:B42)</f>
        <v>291.2</v>
      </c>
      <c r="C44" s="121">
        <f t="shared" si="11"/>
        <v>187.6</v>
      </c>
      <c r="D44" s="121">
        <f t="shared" si="11"/>
        <v>333.20000000000005</v>
      </c>
      <c r="E44" s="121">
        <f t="shared" si="11"/>
        <v>119.4</v>
      </c>
      <c r="F44" s="121">
        <f t="shared" si="11"/>
        <v>28.800000000000004</v>
      </c>
      <c r="G44" s="121">
        <f t="shared" si="11"/>
        <v>59.20000000000001</v>
      </c>
      <c r="H44" s="121">
        <f t="shared" si="11"/>
        <v>29.399999999999995</v>
      </c>
      <c r="I44" s="121">
        <f t="shared" si="11"/>
        <v>1.2</v>
      </c>
      <c r="J44" s="121">
        <f t="shared" si="11"/>
        <v>82.000000000000014</v>
      </c>
      <c r="K44" s="121">
        <f t="shared" si="11"/>
        <v>213.80000000000004</v>
      </c>
      <c r="L44" s="121">
        <f t="shared" si="11"/>
        <v>830.2</v>
      </c>
      <c r="M44" s="121">
        <f t="shared" si="11"/>
        <v>216.2</v>
      </c>
      <c r="N44" s="121">
        <f t="shared" si="11"/>
        <v>418.99999999999994</v>
      </c>
      <c r="O44" s="121">
        <f t="shared" si="11"/>
        <v>58.800000000000026</v>
      </c>
      <c r="P44" s="121">
        <f t="shared" si="11"/>
        <v>30.6</v>
      </c>
      <c r="Q44" s="121">
        <f t="shared" si="11"/>
        <v>0.60000000000000009</v>
      </c>
      <c r="R44" s="121">
        <f t="shared" si="11"/>
        <v>62.400000000000006</v>
      </c>
      <c r="S44" s="121">
        <f t="shared" si="11"/>
        <v>191.39999999999998</v>
      </c>
      <c r="T44" s="121">
        <f t="shared" si="11"/>
        <v>278.39999999999998</v>
      </c>
      <c r="U44" s="121">
        <f t="shared" si="11"/>
        <v>48</v>
      </c>
      <c r="V44" s="121">
        <f t="shared" si="11"/>
        <v>117.2</v>
      </c>
      <c r="W44" s="121">
        <f t="shared" si="11"/>
        <v>77.2</v>
      </c>
      <c r="X44" s="121">
        <f t="shared" si="11"/>
        <v>29.999999999999996</v>
      </c>
      <c r="Y44" s="121">
        <f t="shared" si="11"/>
        <v>281.40000000000003</v>
      </c>
      <c r="Z44" s="121">
        <f t="shared" si="11"/>
        <v>829.40000000000009</v>
      </c>
      <c r="AA44" s="121">
        <f t="shared" si="11"/>
        <v>59.199999999999974</v>
      </c>
      <c r="AB44" s="121">
        <f t="shared" si="11"/>
        <v>41.6</v>
      </c>
      <c r="AC44" s="121">
        <f t="shared" si="11"/>
        <v>56.2</v>
      </c>
      <c r="AD44" s="121">
        <f t="shared" si="11"/>
        <v>9.7999999999999989</v>
      </c>
      <c r="AE44" s="121">
        <f t="shared" si="11"/>
        <v>78.800000000000011</v>
      </c>
      <c r="AF44" s="121">
        <f t="shared" ref="AF44" si="12">SUM(AF5:AF42)</f>
        <v>568.80000000000007</v>
      </c>
      <c r="AG44" s="122">
        <f>SUM(AG5:AG42)</f>
        <v>5630.9999999999991</v>
      </c>
      <c r="AH44" s="100"/>
      <c r="AI44" s="189"/>
    </row>
    <row r="45" spans="1:36" x14ac:dyDescent="0.2">
      <c r="A45" s="47"/>
      <c r="B45" s="47"/>
      <c r="C45" s="47" t="s">
        <v>191</v>
      </c>
      <c r="D45" s="47"/>
      <c r="E45" s="47"/>
      <c r="F45" s="47"/>
      <c r="G45" s="47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54"/>
      <c r="AE45" s="60" t="s">
        <v>19</v>
      </c>
      <c r="AF45" s="60"/>
      <c r="AG45" s="51"/>
      <c r="AH45" s="55"/>
      <c r="AI45" s="53"/>
    </row>
    <row r="46" spans="1:36" x14ac:dyDescent="0.2">
      <c r="A46" s="46"/>
      <c r="B46" s="48" t="s">
        <v>71</v>
      </c>
      <c r="C46" s="48"/>
      <c r="D46" s="48"/>
      <c r="E46" s="48"/>
      <c r="F46" s="48"/>
      <c r="G46" s="48"/>
      <c r="H46" s="48"/>
      <c r="I46" s="48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154"/>
      <c r="U46" s="154"/>
      <c r="V46" s="154"/>
      <c r="W46" s="154"/>
      <c r="X46" s="154"/>
      <c r="Y46" s="82"/>
      <c r="Z46" s="82"/>
      <c r="AA46" s="82"/>
      <c r="AB46" s="82"/>
      <c r="AC46" s="82"/>
      <c r="AD46" s="82"/>
      <c r="AE46" s="82"/>
      <c r="AF46" s="107"/>
      <c r="AG46" s="51"/>
      <c r="AH46" s="82"/>
      <c r="AI46" s="53"/>
    </row>
    <row r="47" spans="1:36" x14ac:dyDescent="0.2">
      <c r="A47" s="46" t="s">
        <v>196</v>
      </c>
      <c r="B47" s="47"/>
      <c r="C47" s="47"/>
      <c r="D47" s="47"/>
      <c r="E47" s="47"/>
      <c r="F47" s="82"/>
      <c r="G47" s="82"/>
      <c r="H47" s="82"/>
      <c r="I47" s="82"/>
      <c r="J47" s="83"/>
      <c r="K47" s="83"/>
      <c r="L47" s="83"/>
      <c r="M47" s="83"/>
      <c r="N47" s="83"/>
      <c r="O47" s="83"/>
      <c r="P47" s="83"/>
      <c r="Q47" s="82"/>
      <c r="R47" s="82"/>
      <c r="S47" s="82"/>
      <c r="T47" s="155"/>
      <c r="U47" s="155"/>
      <c r="V47" s="155"/>
      <c r="W47" s="155"/>
      <c r="X47" s="155"/>
      <c r="Y47" s="82"/>
      <c r="Z47" s="82"/>
      <c r="AA47" s="82"/>
      <c r="AB47" s="82"/>
      <c r="AC47" s="82"/>
      <c r="AD47" s="54"/>
      <c r="AE47" s="54"/>
      <c r="AF47" s="54"/>
      <c r="AG47" s="51"/>
      <c r="AH47" s="82"/>
      <c r="AI47" s="50"/>
    </row>
    <row r="48" spans="1:36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54"/>
      <c r="AE48" s="54"/>
      <c r="AF48" s="54"/>
      <c r="AG48" s="51"/>
      <c r="AH48" s="83"/>
      <c r="AI48" s="50"/>
    </row>
    <row r="49" spans="1:39" x14ac:dyDescent="0.2">
      <c r="A49" s="49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54"/>
      <c r="AF49" s="54"/>
      <c r="AG49" s="51"/>
      <c r="AH49" s="55"/>
      <c r="AI49" s="64"/>
    </row>
    <row r="50" spans="1:39" x14ac:dyDescent="0.2">
      <c r="A50" s="49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55"/>
      <c r="AF50" s="55"/>
      <c r="AG50" s="51"/>
      <c r="AH50" s="55"/>
      <c r="AI50" s="64"/>
    </row>
    <row r="51" spans="1:39" ht="13.5" thickBot="1" x14ac:dyDescent="0.25">
      <c r="A51" s="61"/>
      <c r="B51" s="62"/>
      <c r="C51" s="62"/>
      <c r="D51" s="62"/>
      <c r="E51" s="62"/>
      <c r="F51" s="62"/>
      <c r="G51" s="62" t="s">
        <v>19</v>
      </c>
      <c r="H51" s="62"/>
      <c r="I51" s="62"/>
      <c r="J51" s="62"/>
      <c r="K51" s="62"/>
      <c r="L51" s="62" t="s">
        <v>19</v>
      </c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3"/>
      <c r="AH51" s="65"/>
      <c r="AI51" s="56" t="s">
        <v>19</v>
      </c>
    </row>
    <row r="54" spans="1:39" x14ac:dyDescent="0.2">
      <c r="G54" s="2" t="s">
        <v>19</v>
      </c>
      <c r="AA54" s="2" t="s">
        <v>19</v>
      </c>
      <c r="AD54" s="2" t="s">
        <v>19</v>
      </c>
    </row>
    <row r="55" spans="1:39" x14ac:dyDescent="0.2">
      <c r="B55" s="2" t="s">
        <v>19</v>
      </c>
      <c r="F55" s="2" t="s">
        <v>19</v>
      </c>
      <c r="H55" s="2" t="s">
        <v>19</v>
      </c>
      <c r="M55" s="2" t="s">
        <v>19</v>
      </c>
      <c r="Q55" s="2" t="s">
        <v>19</v>
      </c>
      <c r="T55" s="2" t="s">
        <v>19</v>
      </c>
      <c r="V55" s="2" t="s">
        <v>19</v>
      </c>
      <c r="X55" s="2" t="s">
        <v>19</v>
      </c>
      <c r="Z55" s="2" t="s">
        <v>19</v>
      </c>
      <c r="AG55" s="7" t="s">
        <v>19</v>
      </c>
      <c r="AH55" s="1" t="s">
        <v>19</v>
      </c>
      <c r="AJ55" t="s">
        <v>19</v>
      </c>
    </row>
    <row r="56" spans="1:39" x14ac:dyDescent="0.2">
      <c r="J56" s="2" t="s">
        <v>19</v>
      </c>
      <c r="M56" s="2" t="s">
        <v>19</v>
      </c>
      <c r="P56" s="2" t="s">
        <v>19</v>
      </c>
      <c r="Q56" s="2" t="s">
        <v>19</v>
      </c>
      <c r="R56" s="2" t="s">
        <v>19</v>
      </c>
      <c r="S56" s="2" t="s">
        <v>19</v>
      </c>
      <c r="T56" s="2" t="s">
        <v>19</v>
      </c>
      <c r="W56" s="2" t="s">
        <v>19</v>
      </c>
      <c r="X56" s="2" t="s">
        <v>19</v>
      </c>
      <c r="Z56" s="2" t="s">
        <v>19</v>
      </c>
      <c r="AB56" s="2" t="s">
        <v>19</v>
      </c>
      <c r="AC56" s="2" t="s">
        <v>19</v>
      </c>
      <c r="AG56" s="7" t="s">
        <v>19</v>
      </c>
      <c r="AI56" s="10" t="s">
        <v>19</v>
      </c>
    </row>
    <row r="57" spans="1:39" x14ac:dyDescent="0.2">
      <c r="Q57" s="2" t="s">
        <v>19</v>
      </c>
      <c r="S57" s="2" t="s">
        <v>19</v>
      </c>
      <c r="V57" s="2" t="s">
        <v>19</v>
      </c>
      <c r="W57" s="2" t="s">
        <v>19</v>
      </c>
      <c r="AB57" s="2" t="s">
        <v>19</v>
      </c>
      <c r="AC57" s="2" t="s">
        <v>19</v>
      </c>
      <c r="AG57" s="7" t="s">
        <v>19</v>
      </c>
      <c r="AH57" s="1" t="s">
        <v>19</v>
      </c>
    </row>
    <row r="58" spans="1:39" x14ac:dyDescent="0.2">
      <c r="D58" s="2" t="s">
        <v>19</v>
      </c>
      <c r="J58" s="2" t="s">
        <v>19</v>
      </c>
      <c r="O58" s="2" t="s">
        <v>188</v>
      </c>
      <c r="P58" s="2" t="s">
        <v>19</v>
      </c>
      <c r="S58" s="2" t="s">
        <v>19</v>
      </c>
      <c r="T58" s="2" t="s">
        <v>19</v>
      </c>
      <c r="U58" s="2" t="s">
        <v>19</v>
      </c>
      <c r="V58" s="2" t="s">
        <v>19</v>
      </c>
      <c r="Z58" s="2" t="s">
        <v>19</v>
      </c>
      <c r="AE58" s="2" t="s">
        <v>19</v>
      </c>
      <c r="AI58" s="10" t="s">
        <v>19</v>
      </c>
    </row>
    <row r="59" spans="1:39" x14ac:dyDescent="0.2">
      <c r="K59" s="2" t="s">
        <v>19</v>
      </c>
      <c r="L59" s="2" t="s">
        <v>19</v>
      </c>
      <c r="M59" s="2" t="s">
        <v>19</v>
      </c>
      <c r="P59" s="2" t="s">
        <v>19</v>
      </c>
      <c r="Q59" s="2" t="s">
        <v>19</v>
      </c>
      <c r="S59" s="2" t="s">
        <v>19</v>
      </c>
      <c r="W59" s="2" t="s">
        <v>19</v>
      </c>
      <c r="Z59" s="2" t="s">
        <v>19</v>
      </c>
      <c r="AB59" s="2" t="s">
        <v>19</v>
      </c>
      <c r="AE59" s="2" t="s">
        <v>19</v>
      </c>
      <c r="AG59" s="7" t="s">
        <v>19</v>
      </c>
    </row>
    <row r="60" spans="1:39" x14ac:dyDescent="0.2">
      <c r="H60" s="2" t="s">
        <v>19</v>
      </c>
      <c r="S60" s="2" t="s">
        <v>19</v>
      </c>
      <c r="W60" s="2" t="s">
        <v>19</v>
      </c>
      <c r="AG60" s="7" t="s">
        <v>19</v>
      </c>
      <c r="AH60" s="1" t="s">
        <v>19</v>
      </c>
      <c r="AM60" s="12" t="s">
        <v>19</v>
      </c>
    </row>
    <row r="61" spans="1:39" x14ac:dyDescent="0.2">
      <c r="Q61" s="2" t="s">
        <v>19</v>
      </c>
      <c r="R61" s="2" t="s">
        <v>19</v>
      </c>
      <c r="AE61" s="2" t="s">
        <v>19</v>
      </c>
      <c r="AH61" s="1" t="s">
        <v>19</v>
      </c>
    </row>
    <row r="62" spans="1:39" x14ac:dyDescent="0.2">
      <c r="S62" s="2" t="s">
        <v>19</v>
      </c>
      <c r="X62" s="2" t="s">
        <v>19</v>
      </c>
      <c r="AC62" s="2" t="s">
        <v>19</v>
      </c>
      <c r="AI62" s="10" t="s">
        <v>19</v>
      </c>
      <c r="AJ62" s="12" t="s">
        <v>19</v>
      </c>
    </row>
    <row r="63" spans="1:39" x14ac:dyDescent="0.2">
      <c r="Y63" s="2" t="s">
        <v>19</v>
      </c>
    </row>
    <row r="67" spans="19:19" x14ac:dyDescent="0.2">
      <c r="S67" s="2" t="s">
        <v>19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43:AI44"/>
    <mergeCell ref="S3:S4"/>
    <mergeCell ref="T46:X46"/>
    <mergeCell ref="R3:R4"/>
    <mergeCell ref="T47:X47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180</v>
      </c>
      <c r="B1" s="16" t="s">
        <v>20</v>
      </c>
      <c r="C1" s="16" t="s">
        <v>21</v>
      </c>
      <c r="D1" s="16" t="s">
        <v>22</v>
      </c>
      <c r="E1" s="16" t="s">
        <v>23</v>
      </c>
      <c r="F1" s="16" t="s">
        <v>24</v>
      </c>
      <c r="G1" s="16" t="s">
        <v>25</v>
      </c>
      <c r="H1" s="16" t="s">
        <v>72</v>
      </c>
      <c r="I1" s="16" t="s">
        <v>26</v>
      </c>
      <c r="J1" s="17"/>
      <c r="K1" s="17"/>
      <c r="L1" s="17"/>
      <c r="M1" s="17"/>
    </row>
    <row r="2" spans="1:13" s="23" customFormat="1" x14ac:dyDescent="0.2">
      <c r="A2" s="19" t="s">
        <v>135</v>
      </c>
      <c r="B2" s="19" t="s">
        <v>27</v>
      </c>
      <c r="C2" s="20" t="s">
        <v>28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29</v>
      </c>
      <c r="J2" s="17"/>
      <c r="K2" s="17"/>
      <c r="L2" s="17"/>
      <c r="M2" s="17"/>
    </row>
    <row r="3" spans="1:13" ht="12.75" customHeight="1" x14ac:dyDescent="0.2">
      <c r="A3" s="19" t="s">
        <v>136</v>
      </c>
      <c r="B3" s="19" t="s">
        <v>27</v>
      </c>
      <c r="C3" s="20" t="s">
        <v>30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31</v>
      </c>
      <c r="J3" s="25"/>
      <c r="K3" s="25"/>
      <c r="L3" s="25"/>
      <c r="M3" s="25"/>
    </row>
    <row r="4" spans="1:13" x14ac:dyDescent="0.2">
      <c r="A4" s="19" t="s">
        <v>137</v>
      </c>
      <c r="B4" s="19" t="s">
        <v>27</v>
      </c>
      <c r="C4" s="20" t="s">
        <v>32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33</v>
      </c>
      <c r="J4" s="25"/>
      <c r="K4" s="25"/>
      <c r="L4" s="25"/>
      <c r="M4" s="25"/>
    </row>
    <row r="5" spans="1:13" ht="14.25" customHeight="1" x14ac:dyDescent="0.2">
      <c r="A5" s="19" t="s">
        <v>138</v>
      </c>
      <c r="B5" s="19" t="s">
        <v>73</v>
      </c>
      <c r="C5" s="20" t="s">
        <v>74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75</v>
      </c>
      <c r="J5" s="25"/>
      <c r="K5" s="25"/>
      <c r="L5" s="25"/>
      <c r="M5" s="25"/>
    </row>
    <row r="6" spans="1:13" ht="14.25" customHeight="1" x14ac:dyDescent="0.2">
      <c r="A6" s="19" t="s">
        <v>139</v>
      </c>
      <c r="B6" s="19" t="s">
        <v>73</v>
      </c>
      <c r="C6" s="20" t="s">
        <v>76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77</v>
      </c>
      <c r="J6" s="25"/>
      <c r="K6" s="25"/>
      <c r="L6" s="25"/>
      <c r="M6" s="25"/>
    </row>
    <row r="7" spans="1:13" s="28" customFormat="1" x14ac:dyDescent="0.2">
      <c r="A7" s="19" t="s">
        <v>140</v>
      </c>
      <c r="B7" s="19" t="s">
        <v>27</v>
      </c>
      <c r="C7" s="20" t="s">
        <v>34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35</v>
      </c>
      <c r="J7" s="25"/>
      <c r="K7" s="25"/>
      <c r="L7" s="25"/>
      <c r="M7" s="25"/>
    </row>
    <row r="8" spans="1:13" s="28" customFormat="1" x14ac:dyDescent="0.2">
      <c r="A8" s="19" t="s">
        <v>141</v>
      </c>
      <c r="B8" s="19" t="s">
        <v>27</v>
      </c>
      <c r="C8" s="20" t="s">
        <v>36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78</v>
      </c>
      <c r="J8" s="25"/>
      <c r="K8" s="25"/>
      <c r="L8" s="25"/>
      <c r="M8" s="25"/>
    </row>
    <row r="9" spans="1:13" s="28" customFormat="1" x14ac:dyDescent="0.2">
      <c r="A9" s="19" t="s">
        <v>142</v>
      </c>
      <c r="B9" s="19" t="s">
        <v>73</v>
      </c>
      <c r="C9" s="20" t="s">
        <v>80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81</v>
      </c>
      <c r="J9" s="25"/>
      <c r="K9" s="25"/>
      <c r="L9" s="25"/>
      <c r="M9" s="25"/>
    </row>
    <row r="10" spans="1:13" s="28" customFormat="1" x14ac:dyDescent="0.2">
      <c r="A10" s="19" t="s">
        <v>143</v>
      </c>
      <c r="B10" s="19" t="s">
        <v>73</v>
      </c>
      <c r="C10" s="20" t="s">
        <v>82</v>
      </c>
      <c r="D10" s="70">
        <v>-21246756</v>
      </c>
      <c r="E10" s="70">
        <v>-564560442</v>
      </c>
      <c r="F10" s="26">
        <v>329</v>
      </c>
      <c r="G10" s="24" t="s">
        <v>83</v>
      </c>
      <c r="H10" s="22">
        <v>1</v>
      </c>
      <c r="I10" s="27" t="s">
        <v>84</v>
      </c>
      <c r="J10" s="25"/>
      <c r="K10" s="25"/>
      <c r="L10" s="25"/>
      <c r="M10" s="25"/>
    </row>
    <row r="11" spans="1:13" s="28" customFormat="1" x14ac:dyDescent="0.2">
      <c r="A11" s="19" t="s">
        <v>144</v>
      </c>
      <c r="B11" s="19" t="s">
        <v>73</v>
      </c>
      <c r="C11" s="20" t="s">
        <v>85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86</v>
      </c>
      <c r="J11" s="25"/>
      <c r="K11" s="25"/>
      <c r="L11" s="25"/>
      <c r="M11" s="25"/>
    </row>
    <row r="12" spans="1:13" s="28" customFormat="1" x14ac:dyDescent="0.2">
      <c r="A12" s="19" t="s">
        <v>145</v>
      </c>
      <c r="B12" s="19" t="s">
        <v>73</v>
      </c>
      <c r="C12" s="20" t="s">
        <v>87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88</v>
      </c>
      <c r="J12" s="25"/>
      <c r="K12" s="25"/>
      <c r="L12" s="25"/>
      <c r="M12" s="25"/>
    </row>
    <row r="13" spans="1:13" s="79" customFormat="1" ht="15" x14ac:dyDescent="0.25">
      <c r="A13" s="71" t="s">
        <v>146</v>
      </c>
      <c r="B13" s="71" t="s">
        <v>73</v>
      </c>
      <c r="C13" s="72" t="s">
        <v>89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90</v>
      </c>
      <c r="J13" s="78"/>
      <c r="K13" s="78"/>
      <c r="L13" s="78"/>
      <c r="M13" s="78"/>
    </row>
    <row r="14" spans="1:13" x14ac:dyDescent="0.2">
      <c r="A14" s="19" t="s">
        <v>147</v>
      </c>
      <c r="B14" s="19" t="s">
        <v>27</v>
      </c>
      <c r="C14" s="20" t="s">
        <v>91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37</v>
      </c>
      <c r="J14" s="25"/>
      <c r="K14" s="25"/>
      <c r="L14" s="25"/>
      <c r="M14" s="25"/>
    </row>
    <row r="15" spans="1:13" x14ac:dyDescent="0.2">
      <c r="A15" s="19" t="s">
        <v>148</v>
      </c>
      <c r="B15" s="19" t="s">
        <v>27</v>
      </c>
      <c r="C15" s="20" t="s">
        <v>92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38</v>
      </c>
      <c r="J15" s="25"/>
      <c r="K15" s="25"/>
      <c r="L15" s="25" t="s">
        <v>19</v>
      </c>
      <c r="M15" s="25"/>
    </row>
    <row r="16" spans="1:13" x14ac:dyDescent="0.2">
      <c r="A16" s="19" t="s">
        <v>149</v>
      </c>
      <c r="B16" s="19" t="s">
        <v>27</v>
      </c>
      <c r="C16" s="20" t="s">
        <v>93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68</v>
      </c>
      <c r="J16" s="25"/>
      <c r="K16" s="25"/>
      <c r="L16" s="25"/>
      <c r="M16" s="25"/>
    </row>
    <row r="17" spans="1:13" ht="13.5" customHeight="1" x14ac:dyDescent="0.2">
      <c r="A17" s="19" t="s">
        <v>150</v>
      </c>
      <c r="B17" s="19" t="s">
        <v>27</v>
      </c>
      <c r="C17" s="20" t="s">
        <v>94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39</v>
      </c>
      <c r="J17" s="25"/>
      <c r="K17" s="25"/>
      <c r="L17" s="25"/>
      <c r="M17" s="25"/>
    </row>
    <row r="18" spans="1:13" ht="13.5" customHeight="1" x14ac:dyDescent="0.2">
      <c r="A18" s="19" t="s">
        <v>151</v>
      </c>
      <c r="B18" s="19" t="s">
        <v>27</v>
      </c>
      <c r="C18" s="20" t="s">
        <v>95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40</v>
      </c>
      <c r="J18" s="25"/>
      <c r="K18" s="25"/>
      <c r="L18" s="25" t="s">
        <v>19</v>
      </c>
      <c r="M18" s="25"/>
    </row>
    <row r="19" spans="1:13" x14ac:dyDescent="0.2">
      <c r="A19" s="19" t="s">
        <v>152</v>
      </c>
      <c r="B19" s="19" t="s">
        <v>27</v>
      </c>
      <c r="C19" s="20" t="s">
        <v>96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41</v>
      </c>
      <c r="J19" s="25"/>
      <c r="K19" s="25"/>
      <c r="L19" s="25" t="s">
        <v>19</v>
      </c>
      <c r="M19" s="25"/>
    </row>
    <row r="20" spans="1:13" x14ac:dyDescent="0.2">
      <c r="A20" s="19" t="s">
        <v>153</v>
      </c>
      <c r="B20" s="19" t="s">
        <v>27</v>
      </c>
      <c r="C20" s="20" t="s">
        <v>97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42</v>
      </c>
      <c r="J20" s="25"/>
      <c r="K20" s="25"/>
      <c r="L20" s="25"/>
      <c r="M20" s="25"/>
    </row>
    <row r="21" spans="1:13" x14ac:dyDescent="0.2">
      <c r="A21" s="19" t="s">
        <v>154</v>
      </c>
      <c r="B21" s="19" t="s">
        <v>73</v>
      </c>
      <c r="C21" s="20" t="s">
        <v>98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99</v>
      </c>
      <c r="J21" s="25"/>
      <c r="K21" s="25"/>
      <c r="L21" s="25"/>
      <c r="M21" s="25" t="s">
        <v>19</v>
      </c>
    </row>
    <row r="22" spans="1:13" ht="25.5" x14ac:dyDescent="0.2">
      <c r="A22" s="19" t="s">
        <v>155</v>
      </c>
      <c r="B22" s="19" t="s">
        <v>73</v>
      </c>
      <c r="C22" s="20" t="s">
        <v>100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101</v>
      </c>
      <c r="J22" s="25"/>
      <c r="K22" s="25"/>
      <c r="L22" s="25"/>
      <c r="M22" s="25"/>
    </row>
    <row r="23" spans="1:13" x14ac:dyDescent="0.2">
      <c r="A23" s="19" t="s">
        <v>156</v>
      </c>
      <c r="B23" s="19" t="s">
        <v>73</v>
      </c>
      <c r="C23" s="20" t="s">
        <v>102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103</v>
      </c>
      <c r="J23" s="25"/>
      <c r="K23" s="25"/>
      <c r="L23" s="25"/>
      <c r="M23" s="25"/>
    </row>
    <row r="24" spans="1:13" x14ac:dyDescent="0.2">
      <c r="A24" s="19" t="s">
        <v>157</v>
      </c>
      <c r="B24" s="19" t="s">
        <v>27</v>
      </c>
      <c r="C24" s="20" t="s">
        <v>43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44</v>
      </c>
      <c r="J24" s="25"/>
      <c r="K24" s="25"/>
      <c r="L24" s="25" t="s">
        <v>19</v>
      </c>
      <c r="M24" s="25" t="s">
        <v>19</v>
      </c>
    </row>
    <row r="25" spans="1:13" x14ac:dyDescent="0.2">
      <c r="A25" s="19" t="s">
        <v>158</v>
      </c>
      <c r="B25" s="19" t="s">
        <v>27</v>
      </c>
      <c r="C25" s="20" t="s">
        <v>45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46</v>
      </c>
      <c r="J25" s="25"/>
      <c r="K25" s="25"/>
      <c r="L25" s="25" t="s">
        <v>19</v>
      </c>
      <c r="M25" s="25"/>
    </row>
    <row r="26" spans="1:13" s="28" customFormat="1" x14ac:dyDescent="0.2">
      <c r="A26" s="19" t="s">
        <v>159</v>
      </c>
      <c r="B26" s="19" t="s">
        <v>27</v>
      </c>
      <c r="C26" s="20" t="s">
        <v>47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48</v>
      </c>
      <c r="J26" s="25"/>
      <c r="K26" s="25"/>
      <c r="L26" s="25"/>
      <c r="M26" s="25"/>
    </row>
    <row r="27" spans="1:13" x14ac:dyDescent="0.2">
      <c r="A27" s="19" t="s">
        <v>160</v>
      </c>
      <c r="B27" s="19" t="s">
        <v>27</v>
      </c>
      <c r="C27" s="20" t="s">
        <v>49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50</v>
      </c>
      <c r="J27" s="25"/>
      <c r="K27" s="25"/>
      <c r="L27" s="25"/>
      <c r="M27" s="25"/>
    </row>
    <row r="28" spans="1:13" x14ac:dyDescent="0.2">
      <c r="A28" s="19" t="s">
        <v>161</v>
      </c>
      <c r="B28" s="19" t="s">
        <v>73</v>
      </c>
      <c r="C28" s="20" t="s">
        <v>104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105</v>
      </c>
      <c r="J28" s="25"/>
      <c r="K28" s="25"/>
      <c r="L28" s="25"/>
      <c r="M28" s="25"/>
    </row>
    <row r="29" spans="1:13" ht="12.75" customHeight="1" x14ac:dyDescent="0.2">
      <c r="A29" s="19" t="s">
        <v>162</v>
      </c>
      <c r="B29" s="19" t="s">
        <v>27</v>
      </c>
      <c r="C29" s="20" t="s">
        <v>106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51</v>
      </c>
      <c r="J29" s="25"/>
      <c r="K29" s="25"/>
      <c r="L29" s="25"/>
      <c r="M29" s="25"/>
    </row>
    <row r="30" spans="1:13" ht="12.75" customHeight="1" x14ac:dyDescent="0.2">
      <c r="A30" s="19" t="s">
        <v>163</v>
      </c>
      <c r="B30" s="19" t="s">
        <v>73</v>
      </c>
      <c r="C30" s="20" t="s">
        <v>107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108</v>
      </c>
      <c r="J30" s="25"/>
      <c r="K30" s="25"/>
      <c r="L30" s="25"/>
      <c r="M30" s="25"/>
    </row>
    <row r="31" spans="1:13" ht="12.75" customHeight="1" x14ac:dyDescent="0.2">
      <c r="A31" s="19" t="s">
        <v>164</v>
      </c>
      <c r="B31" s="19" t="s">
        <v>73</v>
      </c>
      <c r="C31" s="20" t="s">
        <v>109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110</v>
      </c>
      <c r="J31" s="25"/>
      <c r="K31" s="25"/>
      <c r="L31" s="25"/>
      <c r="M31" s="25"/>
    </row>
    <row r="32" spans="1:13" s="28" customFormat="1" x14ac:dyDescent="0.2">
      <c r="A32" s="19" t="s">
        <v>165</v>
      </c>
      <c r="B32" s="19" t="s">
        <v>27</v>
      </c>
      <c r="C32" s="20" t="s">
        <v>111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52</v>
      </c>
      <c r="J32" s="25"/>
      <c r="K32" s="25"/>
      <c r="L32" s="25"/>
      <c r="M32" s="25" t="s">
        <v>19</v>
      </c>
    </row>
    <row r="33" spans="1:13" x14ac:dyDescent="0.2">
      <c r="A33" s="19" t="s">
        <v>166</v>
      </c>
      <c r="B33" s="19" t="s">
        <v>27</v>
      </c>
      <c r="C33" s="20" t="s">
        <v>112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53</v>
      </c>
      <c r="J33" s="25"/>
      <c r="K33" s="25"/>
      <c r="L33" s="25"/>
      <c r="M33" s="25"/>
    </row>
    <row r="34" spans="1:13" s="28" customFormat="1" x14ac:dyDescent="0.2">
      <c r="A34" s="19" t="s">
        <v>167</v>
      </c>
      <c r="B34" s="19" t="s">
        <v>27</v>
      </c>
      <c r="C34" s="20" t="s">
        <v>113</v>
      </c>
      <c r="D34" s="26">
        <v>-19.414300000000001</v>
      </c>
      <c r="E34" s="26">
        <v>-51.1053</v>
      </c>
      <c r="F34" s="26">
        <v>424</v>
      </c>
      <c r="G34" s="24" t="s">
        <v>54</v>
      </c>
      <c r="H34" s="22">
        <v>1</v>
      </c>
      <c r="I34" s="20" t="s">
        <v>55</v>
      </c>
      <c r="J34" s="25"/>
      <c r="K34" s="25"/>
      <c r="L34" s="25"/>
      <c r="M34" s="25"/>
    </row>
    <row r="35" spans="1:13" s="28" customFormat="1" x14ac:dyDescent="0.2">
      <c r="A35" s="19" t="s">
        <v>168</v>
      </c>
      <c r="B35" s="19" t="s">
        <v>73</v>
      </c>
      <c r="C35" s="20" t="s">
        <v>114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115</v>
      </c>
      <c r="J35" s="25"/>
      <c r="K35" s="25"/>
      <c r="L35" s="25"/>
      <c r="M35" s="25" t="s">
        <v>19</v>
      </c>
    </row>
    <row r="36" spans="1:13" x14ac:dyDescent="0.2">
      <c r="A36" s="19" t="s">
        <v>169</v>
      </c>
      <c r="B36" s="19" t="s">
        <v>27</v>
      </c>
      <c r="C36" s="20" t="s">
        <v>116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56</v>
      </c>
      <c r="J36" s="25"/>
      <c r="K36" s="25"/>
      <c r="L36" s="25"/>
      <c r="M36" s="25"/>
    </row>
    <row r="37" spans="1:13" x14ac:dyDescent="0.2">
      <c r="A37" s="19" t="s">
        <v>170</v>
      </c>
      <c r="B37" s="19" t="s">
        <v>27</v>
      </c>
      <c r="C37" s="20" t="s">
        <v>117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57</v>
      </c>
      <c r="J37" s="25"/>
      <c r="K37" s="25"/>
      <c r="L37" s="25"/>
      <c r="M37" s="25"/>
    </row>
    <row r="38" spans="1:13" s="28" customFormat="1" x14ac:dyDescent="0.2">
      <c r="A38" s="19" t="s">
        <v>171</v>
      </c>
      <c r="B38" s="19" t="s">
        <v>27</v>
      </c>
      <c r="C38" s="20" t="s">
        <v>118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69</v>
      </c>
      <c r="J38" s="25"/>
      <c r="K38" s="25"/>
      <c r="L38" s="25"/>
      <c r="M38" s="25"/>
    </row>
    <row r="39" spans="1:13" s="28" customFormat="1" x14ac:dyDescent="0.2">
      <c r="A39" s="19" t="s">
        <v>172</v>
      </c>
      <c r="B39" s="19" t="s">
        <v>73</v>
      </c>
      <c r="C39" s="20" t="s">
        <v>119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173</v>
      </c>
      <c r="B40" s="19" t="s">
        <v>27</v>
      </c>
      <c r="C40" s="20" t="s">
        <v>120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58</v>
      </c>
      <c r="J40" s="25"/>
      <c r="K40" s="25"/>
      <c r="L40" s="25"/>
      <c r="M40" s="25" t="s">
        <v>19</v>
      </c>
    </row>
    <row r="41" spans="1:13" s="33" customFormat="1" ht="15" customHeight="1" x14ac:dyDescent="0.2">
      <c r="A41" s="30" t="s">
        <v>174</v>
      </c>
      <c r="B41" s="30" t="s">
        <v>73</v>
      </c>
      <c r="C41" s="20" t="s">
        <v>122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123</v>
      </c>
      <c r="J41" s="32"/>
      <c r="K41" s="32"/>
      <c r="L41" s="32"/>
      <c r="M41" s="32"/>
    </row>
    <row r="42" spans="1:13" s="33" customFormat="1" ht="15" customHeight="1" x14ac:dyDescent="0.2">
      <c r="A42" s="30" t="s">
        <v>175</v>
      </c>
      <c r="B42" s="30" t="s">
        <v>27</v>
      </c>
      <c r="C42" s="20" t="s">
        <v>124</v>
      </c>
      <c r="D42" s="81">
        <v>-20981633</v>
      </c>
      <c r="E42" s="31">
        <v>-54.971899999999998</v>
      </c>
      <c r="F42" s="31">
        <v>464</v>
      </c>
      <c r="G42" s="21" t="s">
        <v>59</v>
      </c>
      <c r="H42" s="20">
        <v>1</v>
      </c>
      <c r="I42" s="30" t="s">
        <v>60</v>
      </c>
      <c r="J42" s="32"/>
      <c r="K42" s="32"/>
      <c r="L42" s="32"/>
      <c r="M42" s="32"/>
    </row>
    <row r="43" spans="1:13" s="28" customFormat="1" x14ac:dyDescent="0.2">
      <c r="A43" s="19" t="s">
        <v>176</v>
      </c>
      <c r="B43" s="19" t="s">
        <v>27</v>
      </c>
      <c r="C43" s="20" t="s">
        <v>125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61</v>
      </c>
      <c r="J43" s="25"/>
      <c r="K43" s="25"/>
      <c r="L43" s="25"/>
      <c r="M43" s="25"/>
    </row>
    <row r="44" spans="1:13" s="28" customFormat="1" x14ac:dyDescent="0.2">
      <c r="A44" s="19" t="s">
        <v>177</v>
      </c>
      <c r="B44" s="19" t="s">
        <v>73</v>
      </c>
      <c r="C44" s="20" t="s">
        <v>126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127</v>
      </c>
      <c r="J44" s="25"/>
      <c r="K44" s="25"/>
      <c r="L44" s="25"/>
      <c r="M44" s="25"/>
    </row>
    <row r="45" spans="1:13" s="35" customFormat="1" x14ac:dyDescent="0.2">
      <c r="A45" s="30" t="s">
        <v>178</v>
      </c>
      <c r="B45" s="30" t="s">
        <v>27</v>
      </c>
      <c r="C45" s="20" t="s">
        <v>128</v>
      </c>
      <c r="D45" s="20">
        <v>-17.634699999999999</v>
      </c>
      <c r="E45" s="20">
        <v>-54.760100000000001</v>
      </c>
      <c r="F45" s="20">
        <v>486</v>
      </c>
      <c r="G45" s="21" t="s">
        <v>62</v>
      </c>
      <c r="H45" s="20">
        <v>1</v>
      </c>
      <c r="I45" s="22" t="s">
        <v>63</v>
      </c>
      <c r="J45" s="34"/>
      <c r="K45" s="34"/>
      <c r="L45" s="34"/>
      <c r="M45" s="34"/>
    </row>
    <row r="46" spans="1:13" x14ac:dyDescent="0.2">
      <c r="A46" s="19" t="s">
        <v>179</v>
      </c>
      <c r="B46" s="19" t="s">
        <v>27</v>
      </c>
      <c r="C46" s="20" t="s">
        <v>129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64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65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66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67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19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zoomScale="90" zoomScaleNormal="90" workbookViewId="0">
      <selection activeCell="AJ18" sqref="AJ1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60" t="s">
        <v>235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9" ht="20.100000000000001" customHeight="1" x14ac:dyDescent="0.2">
      <c r="A2" s="163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6"/>
    </row>
    <row r="3" spans="1:39" s="4" customFormat="1" ht="20.100000000000001" customHeight="1" x14ac:dyDescent="0.2">
      <c r="A3" s="164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6">
        <v>30</v>
      </c>
      <c r="AF3" s="158">
        <v>31</v>
      </c>
      <c r="AG3" s="105" t="s">
        <v>12</v>
      </c>
      <c r="AH3" s="59" t="s">
        <v>11</v>
      </c>
    </row>
    <row r="4" spans="1:39" s="5" customFormat="1" ht="20.100000000000001" customHeight="1" x14ac:dyDescent="0.2">
      <c r="A4" s="165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7"/>
      <c r="AF4" s="159"/>
      <c r="AG4" s="105" t="s">
        <v>10</v>
      </c>
      <c r="AH4" s="59" t="s">
        <v>10</v>
      </c>
    </row>
    <row r="5" spans="1:39" s="5" customFormat="1" x14ac:dyDescent="0.2">
      <c r="A5" s="57" t="s">
        <v>15</v>
      </c>
      <c r="B5" s="11">
        <v>35.299999999999997</v>
      </c>
      <c r="C5" s="11">
        <v>27.7</v>
      </c>
      <c r="D5" s="11">
        <v>34</v>
      </c>
      <c r="E5" s="11">
        <v>34.1</v>
      </c>
      <c r="F5" s="11">
        <v>35.6</v>
      </c>
      <c r="G5" s="11">
        <v>36.200000000000003</v>
      </c>
      <c r="H5" s="11">
        <v>34.700000000000003</v>
      </c>
      <c r="I5" s="11">
        <v>36.6</v>
      </c>
      <c r="J5" s="11">
        <v>35.299999999999997</v>
      </c>
      <c r="K5" s="11">
        <v>36.4</v>
      </c>
      <c r="L5" s="11">
        <v>34.700000000000003</v>
      </c>
      <c r="M5" s="11">
        <v>32.5</v>
      </c>
      <c r="N5" s="11">
        <v>33.1</v>
      </c>
      <c r="O5" s="11">
        <v>30.3</v>
      </c>
      <c r="P5" s="11">
        <v>33.1</v>
      </c>
      <c r="Q5" s="11">
        <v>32.9</v>
      </c>
      <c r="R5" s="11">
        <v>35.1</v>
      </c>
      <c r="S5" s="11">
        <v>35.200000000000003</v>
      </c>
      <c r="T5" s="11">
        <v>33.799999999999997</v>
      </c>
      <c r="U5" s="11">
        <v>31.3</v>
      </c>
      <c r="V5" s="11">
        <v>31.4</v>
      </c>
      <c r="W5" s="11">
        <v>33.200000000000003</v>
      </c>
      <c r="X5" s="11">
        <v>34.799999999999997</v>
      </c>
      <c r="Y5" s="11">
        <v>35.799999999999997</v>
      </c>
      <c r="Z5" s="11">
        <v>29.2</v>
      </c>
      <c r="AA5" s="11">
        <v>29.9</v>
      </c>
      <c r="AB5" s="11">
        <v>30.5</v>
      </c>
      <c r="AC5" s="11">
        <v>33.6</v>
      </c>
      <c r="AD5" s="11">
        <v>34.299999999999997</v>
      </c>
      <c r="AE5" s="11">
        <v>35.200000000000003</v>
      </c>
      <c r="AF5" s="11">
        <v>26.8</v>
      </c>
      <c r="AG5" s="117">
        <f t="shared" ref="AG5" si="1">MAX(B5:AF5)</f>
        <v>36.6</v>
      </c>
      <c r="AH5" s="91">
        <f t="shared" ref="AH5" si="2">AVERAGE(B5:AF5)</f>
        <v>33.309677419354834</v>
      </c>
    </row>
    <row r="6" spans="1:39" s="5" customFormat="1" x14ac:dyDescent="0.2">
      <c r="A6" s="57" t="s">
        <v>237</v>
      </c>
      <c r="B6" s="11">
        <v>33.1</v>
      </c>
      <c r="C6" s="11">
        <v>32.1</v>
      </c>
      <c r="D6" s="11">
        <v>30.6</v>
      </c>
      <c r="E6" s="11">
        <v>32.200000000000003</v>
      </c>
      <c r="F6" s="11">
        <v>33</v>
      </c>
      <c r="G6" s="11">
        <v>34.1</v>
      </c>
      <c r="H6" s="11">
        <v>34.9</v>
      </c>
      <c r="I6" s="11">
        <v>33.299999999999997</v>
      </c>
      <c r="J6" s="11">
        <v>33.200000000000003</v>
      </c>
      <c r="K6" s="11">
        <v>31.3</v>
      </c>
      <c r="L6" s="11">
        <v>23.5</v>
      </c>
      <c r="M6" s="11">
        <v>23.8</v>
      </c>
      <c r="N6" s="11">
        <v>24.6</v>
      </c>
      <c r="O6" s="11">
        <v>27</v>
      </c>
      <c r="P6" s="11">
        <v>27.1</v>
      </c>
      <c r="Q6" s="11">
        <v>29.7</v>
      </c>
      <c r="R6" s="11">
        <v>33</v>
      </c>
      <c r="S6" s="11">
        <v>28.7</v>
      </c>
      <c r="T6" s="11">
        <v>26.2</v>
      </c>
      <c r="U6" s="11">
        <v>29</v>
      </c>
      <c r="V6" s="11">
        <v>29</v>
      </c>
      <c r="W6" s="11">
        <v>30.9</v>
      </c>
      <c r="X6" s="11">
        <v>32.4</v>
      </c>
      <c r="Y6" s="11">
        <v>32.6</v>
      </c>
      <c r="Z6" s="11">
        <v>22.3</v>
      </c>
      <c r="AA6" s="11">
        <v>25</v>
      </c>
      <c r="AB6" s="11">
        <v>27.6</v>
      </c>
      <c r="AC6" s="11">
        <v>30.8</v>
      </c>
      <c r="AD6" s="11">
        <v>32.9</v>
      </c>
      <c r="AE6" s="11">
        <v>30.8</v>
      </c>
      <c r="AF6" s="11">
        <v>18.8</v>
      </c>
      <c r="AG6" s="117">
        <f t="shared" ref="AG6" si="3">MAX(B6:AF6)</f>
        <v>34.9</v>
      </c>
      <c r="AH6" s="91">
        <f t="shared" ref="AH6" si="4">AVERAGE(B6:AF6)</f>
        <v>29.467741935483868</v>
      </c>
    </row>
    <row r="7" spans="1:39" x14ac:dyDescent="0.2">
      <c r="A7" s="57" t="s">
        <v>79</v>
      </c>
      <c r="B7" s="11">
        <v>31.3</v>
      </c>
      <c r="C7" s="11">
        <v>29</v>
      </c>
      <c r="D7" s="11">
        <v>30.3</v>
      </c>
      <c r="E7" s="11">
        <v>31.7</v>
      </c>
      <c r="F7" s="11">
        <v>33</v>
      </c>
      <c r="G7" s="11">
        <v>33.799999999999997</v>
      </c>
      <c r="H7" s="11">
        <v>33</v>
      </c>
      <c r="I7" s="11">
        <v>34.299999999999997</v>
      </c>
      <c r="J7" s="11">
        <v>31.6</v>
      </c>
      <c r="K7" s="11">
        <v>31.5</v>
      </c>
      <c r="L7" s="11">
        <v>30.5</v>
      </c>
      <c r="M7" s="11">
        <v>28.6</v>
      </c>
      <c r="N7" s="11">
        <v>29.4</v>
      </c>
      <c r="O7" s="11">
        <v>29.5</v>
      </c>
      <c r="P7" s="11">
        <v>29.8</v>
      </c>
      <c r="Q7" s="11">
        <v>31.9</v>
      </c>
      <c r="R7" s="11">
        <v>32.200000000000003</v>
      </c>
      <c r="S7" s="11">
        <v>31.9</v>
      </c>
      <c r="T7" s="11">
        <v>30.3</v>
      </c>
      <c r="U7" s="11">
        <v>31</v>
      </c>
      <c r="V7" s="11">
        <v>29.2</v>
      </c>
      <c r="W7" s="11">
        <v>32</v>
      </c>
      <c r="X7" s="11">
        <v>32.4</v>
      </c>
      <c r="Y7" s="11">
        <v>30.4</v>
      </c>
      <c r="Z7" s="11">
        <v>25.8</v>
      </c>
      <c r="AA7" s="11">
        <v>26.8</v>
      </c>
      <c r="AB7" s="11">
        <v>29.2</v>
      </c>
      <c r="AC7" s="11">
        <v>31.4</v>
      </c>
      <c r="AD7" s="11">
        <v>32.799999999999997</v>
      </c>
      <c r="AE7" s="11">
        <v>29.9</v>
      </c>
      <c r="AF7" s="11">
        <v>25</v>
      </c>
      <c r="AG7" s="117">
        <f t="shared" ref="AG7:AG22" si="5">MAX(B7:AF7)</f>
        <v>34.299999999999997</v>
      </c>
      <c r="AH7" s="91">
        <f t="shared" ref="AH7:AH22" si="6">AVERAGE(B7:AF7)</f>
        <v>30.629032258064512</v>
      </c>
    </row>
    <row r="8" spans="1:39" x14ac:dyDescent="0.2">
      <c r="A8" s="57" t="s">
        <v>130</v>
      </c>
      <c r="B8" s="11">
        <v>32.700000000000003</v>
      </c>
      <c r="C8" s="11">
        <v>27</v>
      </c>
      <c r="D8" s="11">
        <v>31.1</v>
      </c>
      <c r="E8" s="11">
        <v>32.6</v>
      </c>
      <c r="F8" s="11">
        <v>33.700000000000003</v>
      </c>
      <c r="G8" s="11">
        <v>34.299999999999997</v>
      </c>
      <c r="H8" s="11">
        <v>33.6</v>
      </c>
      <c r="I8" s="11">
        <v>34.799999999999997</v>
      </c>
      <c r="J8" s="11">
        <v>34.5</v>
      </c>
      <c r="K8" s="11">
        <v>34</v>
      </c>
      <c r="L8" s="11">
        <v>34.299999999999997</v>
      </c>
      <c r="M8" s="11">
        <v>30.4</v>
      </c>
      <c r="N8" s="11">
        <v>30.6</v>
      </c>
      <c r="O8" s="11">
        <v>31.3</v>
      </c>
      <c r="P8" s="11">
        <v>32.5</v>
      </c>
      <c r="Q8" s="11">
        <v>31.5</v>
      </c>
      <c r="R8" s="11">
        <v>32.4</v>
      </c>
      <c r="S8" s="11">
        <v>32.6</v>
      </c>
      <c r="T8" s="11">
        <v>33.299999999999997</v>
      </c>
      <c r="U8" s="11">
        <v>31</v>
      </c>
      <c r="V8" s="11">
        <v>30.3</v>
      </c>
      <c r="W8" s="11">
        <v>33</v>
      </c>
      <c r="X8" s="11">
        <v>33.299999999999997</v>
      </c>
      <c r="Y8" s="11">
        <v>32.5</v>
      </c>
      <c r="Z8" s="11">
        <v>27.4</v>
      </c>
      <c r="AA8" s="11">
        <v>29.9</v>
      </c>
      <c r="AB8" s="11">
        <v>31</v>
      </c>
      <c r="AC8" s="11">
        <v>32.299999999999997</v>
      </c>
      <c r="AD8" s="11">
        <v>33.700000000000003</v>
      </c>
      <c r="AE8" s="11">
        <v>32</v>
      </c>
      <c r="AF8" s="11">
        <v>28.4</v>
      </c>
      <c r="AG8" s="117">
        <f t="shared" si="5"/>
        <v>34.799999999999997</v>
      </c>
      <c r="AH8" s="91">
        <f t="shared" si="6"/>
        <v>31.999999999999996</v>
      </c>
      <c r="AJ8" s="12" t="s">
        <v>19</v>
      </c>
    </row>
    <row r="9" spans="1:39" x14ac:dyDescent="0.2">
      <c r="A9" s="57" t="s">
        <v>0</v>
      </c>
      <c r="B9" s="11">
        <v>29.7</v>
      </c>
      <c r="C9" s="11">
        <v>28.9</v>
      </c>
      <c r="D9" s="11">
        <v>29.2</v>
      </c>
      <c r="E9" s="11">
        <v>31.3</v>
      </c>
      <c r="F9" s="11">
        <v>30.9</v>
      </c>
      <c r="G9" s="11">
        <v>32.4</v>
      </c>
      <c r="H9" s="11">
        <v>31.5</v>
      </c>
      <c r="I9" s="11">
        <v>32</v>
      </c>
      <c r="J9" s="11">
        <v>31.8</v>
      </c>
      <c r="K9" s="11">
        <v>31.4</v>
      </c>
      <c r="L9" s="11">
        <v>30</v>
      </c>
      <c r="M9" s="11">
        <v>28.5</v>
      </c>
      <c r="N9" s="11">
        <v>28.3</v>
      </c>
      <c r="O9" s="11">
        <v>29.5</v>
      </c>
      <c r="P9" s="11">
        <v>29.8</v>
      </c>
      <c r="Q9" s="11">
        <v>31.3</v>
      </c>
      <c r="R9" s="11">
        <v>31.2</v>
      </c>
      <c r="S9" s="11">
        <v>31.1</v>
      </c>
      <c r="T9" s="11">
        <v>30.2</v>
      </c>
      <c r="U9" s="11">
        <v>30.6</v>
      </c>
      <c r="V9" s="11">
        <v>30.8</v>
      </c>
      <c r="W9" s="11">
        <v>30.8</v>
      </c>
      <c r="X9" s="11">
        <v>31.9</v>
      </c>
      <c r="Y9" s="11">
        <v>30.5</v>
      </c>
      <c r="Z9" s="11">
        <v>26.9</v>
      </c>
      <c r="AA9" s="11">
        <v>27.2</v>
      </c>
      <c r="AB9" s="11">
        <v>29</v>
      </c>
      <c r="AC9" s="11">
        <v>31.4</v>
      </c>
      <c r="AD9" s="11">
        <v>32.200000000000003</v>
      </c>
      <c r="AE9" s="11">
        <v>30.2</v>
      </c>
      <c r="AF9" s="11">
        <v>26.7</v>
      </c>
      <c r="AG9" s="117">
        <f t="shared" si="5"/>
        <v>32.4</v>
      </c>
      <c r="AH9" s="91">
        <f t="shared" si="6"/>
        <v>30.232258064516135</v>
      </c>
      <c r="AJ9" s="12" t="s">
        <v>19</v>
      </c>
      <c r="AK9" t="s">
        <v>19</v>
      </c>
    </row>
    <row r="10" spans="1:39" x14ac:dyDescent="0.2">
      <c r="A10" s="57" t="s">
        <v>17</v>
      </c>
      <c r="B10" s="11">
        <v>33.1</v>
      </c>
      <c r="C10" s="11">
        <v>28.5</v>
      </c>
      <c r="D10" s="11">
        <v>29.2</v>
      </c>
      <c r="E10" s="11">
        <v>29.5</v>
      </c>
      <c r="F10" s="11">
        <v>31.8</v>
      </c>
      <c r="G10" s="11">
        <v>32.299999999999997</v>
      </c>
      <c r="H10" s="11">
        <v>31.9</v>
      </c>
      <c r="I10" s="11">
        <v>31.7</v>
      </c>
      <c r="J10" s="11">
        <v>33</v>
      </c>
      <c r="K10" s="11">
        <v>31.6</v>
      </c>
      <c r="L10" s="11">
        <v>32</v>
      </c>
      <c r="M10" s="11">
        <v>30.4</v>
      </c>
      <c r="N10" s="11">
        <v>30</v>
      </c>
      <c r="O10" s="11">
        <v>28.1</v>
      </c>
      <c r="P10" s="11">
        <v>28.9</v>
      </c>
      <c r="Q10" s="11">
        <v>30.4</v>
      </c>
      <c r="R10" s="11">
        <v>30.7</v>
      </c>
      <c r="S10" s="11">
        <v>30.3</v>
      </c>
      <c r="T10" s="11">
        <v>30.8</v>
      </c>
      <c r="U10" s="11">
        <v>29.9</v>
      </c>
      <c r="V10" s="11">
        <v>30.3</v>
      </c>
      <c r="W10" s="11">
        <v>31.7</v>
      </c>
      <c r="X10" s="11">
        <v>31.4</v>
      </c>
      <c r="Y10" s="11">
        <v>31.3</v>
      </c>
      <c r="Z10" s="11">
        <v>29.2</v>
      </c>
      <c r="AA10" s="11">
        <v>29.7</v>
      </c>
      <c r="AB10" s="11">
        <v>29.1</v>
      </c>
      <c r="AC10" s="11">
        <v>31.1</v>
      </c>
      <c r="AD10" s="11">
        <v>32.6</v>
      </c>
      <c r="AE10" s="11">
        <v>30</v>
      </c>
      <c r="AF10" s="11">
        <v>29.4</v>
      </c>
      <c r="AG10" s="117">
        <f t="shared" si="5"/>
        <v>33.1</v>
      </c>
      <c r="AH10" s="91">
        <f t="shared" si="6"/>
        <v>30.641935483870967</v>
      </c>
      <c r="AJ10" t="s">
        <v>188</v>
      </c>
      <c r="AL10" t="s">
        <v>19</v>
      </c>
    </row>
    <row r="11" spans="1:39" x14ac:dyDescent="0.2">
      <c r="A11" s="57" t="s">
        <v>131</v>
      </c>
      <c r="B11" s="11">
        <v>35.4</v>
      </c>
      <c r="C11" s="11">
        <v>30.1</v>
      </c>
      <c r="D11" s="11">
        <v>32.1</v>
      </c>
      <c r="E11" s="11">
        <v>33.799999999999997</v>
      </c>
      <c r="F11" s="11">
        <v>35.4</v>
      </c>
      <c r="G11" s="11">
        <v>36.299999999999997</v>
      </c>
      <c r="H11" s="11">
        <v>36.799999999999997</v>
      </c>
      <c r="I11" s="11">
        <v>38.1</v>
      </c>
      <c r="J11" s="11">
        <v>36.5</v>
      </c>
      <c r="K11" s="11">
        <v>34</v>
      </c>
      <c r="L11" s="11">
        <v>25.3</v>
      </c>
      <c r="M11" s="11">
        <v>27.6</v>
      </c>
      <c r="N11" s="11">
        <v>28.9</v>
      </c>
      <c r="O11" s="11">
        <v>29.7</v>
      </c>
      <c r="P11" s="11">
        <v>30.6</v>
      </c>
      <c r="Q11" s="11">
        <v>33.1</v>
      </c>
      <c r="R11" s="11">
        <v>35</v>
      </c>
      <c r="S11" s="11">
        <v>34.5</v>
      </c>
      <c r="T11" s="11">
        <v>30.8</v>
      </c>
      <c r="U11" s="11">
        <v>33.1</v>
      </c>
      <c r="V11" s="11">
        <v>30.7</v>
      </c>
      <c r="W11" s="11">
        <v>32.799999999999997</v>
      </c>
      <c r="X11" s="11">
        <v>34.1</v>
      </c>
      <c r="Y11" s="11">
        <v>34.5</v>
      </c>
      <c r="Z11" s="11">
        <v>23.7</v>
      </c>
      <c r="AA11" s="11">
        <v>26.9</v>
      </c>
      <c r="AB11" s="11">
        <v>29.5</v>
      </c>
      <c r="AC11" s="11">
        <v>32.4</v>
      </c>
      <c r="AD11" s="11">
        <v>33.799999999999997</v>
      </c>
      <c r="AE11" s="11">
        <v>32.4</v>
      </c>
      <c r="AF11" s="11">
        <v>22.2</v>
      </c>
      <c r="AG11" s="117">
        <f t="shared" si="5"/>
        <v>38.1</v>
      </c>
      <c r="AH11" s="91">
        <f t="shared" si="6"/>
        <v>31.938709677419357</v>
      </c>
      <c r="AI11" s="12" t="s">
        <v>19</v>
      </c>
      <c r="AJ11" t="s">
        <v>19</v>
      </c>
      <c r="AK11" t="s">
        <v>19</v>
      </c>
      <c r="AM11" t="s">
        <v>19</v>
      </c>
    </row>
    <row r="12" spans="1:39" x14ac:dyDescent="0.2">
      <c r="A12" s="57" t="s">
        <v>16</v>
      </c>
      <c r="B12" s="11">
        <v>35.200000000000003</v>
      </c>
      <c r="C12" s="11">
        <v>33.799999999999997</v>
      </c>
      <c r="D12" s="11">
        <v>29.9</v>
      </c>
      <c r="E12" s="11">
        <v>33.6</v>
      </c>
      <c r="F12" s="11">
        <v>34.4</v>
      </c>
      <c r="G12" s="11">
        <v>35.9</v>
      </c>
      <c r="H12" s="11">
        <v>35.700000000000003</v>
      </c>
      <c r="I12" s="11">
        <v>36.6</v>
      </c>
      <c r="J12" s="11">
        <v>36.6</v>
      </c>
      <c r="K12" s="11">
        <v>33.6</v>
      </c>
      <c r="L12" s="11">
        <v>30.3</v>
      </c>
      <c r="M12" s="11">
        <v>29.6</v>
      </c>
      <c r="N12" s="11">
        <v>29.1</v>
      </c>
      <c r="O12" s="11">
        <v>32.1</v>
      </c>
      <c r="P12" s="11">
        <v>32.4</v>
      </c>
      <c r="Q12" s="11">
        <v>33.4</v>
      </c>
      <c r="R12" s="11">
        <v>34.4</v>
      </c>
      <c r="S12" s="11">
        <v>33</v>
      </c>
      <c r="T12" s="11">
        <v>28.2</v>
      </c>
      <c r="U12" s="11">
        <v>30.7</v>
      </c>
      <c r="V12" s="11">
        <v>32.799999999999997</v>
      </c>
      <c r="W12" s="11">
        <v>33</v>
      </c>
      <c r="X12" s="11">
        <v>34</v>
      </c>
      <c r="Y12" s="11">
        <v>34.200000000000003</v>
      </c>
      <c r="Z12" s="11">
        <v>28.9</v>
      </c>
      <c r="AA12" s="11">
        <v>26.1</v>
      </c>
      <c r="AB12" s="11">
        <v>29.7</v>
      </c>
      <c r="AC12" s="11">
        <v>33.1</v>
      </c>
      <c r="AD12" s="11">
        <v>33.9</v>
      </c>
      <c r="AE12" s="11">
        <v>31.7</v>
      </c>
      <c r="AF12" s="11">
        <v>25.2</v>
      </c>
      <c r="AG12" s="117">
        <f t="shared" si="5"/>
        <v>36.6</v>
      </c>
      <c r="AH12" s="91">
        <f t="shared" si="6"/>
        <v>32.293548387096784</v>
      </c>
      <c r="AL12" t="s">
        <v>19</v>
      </c>
      <c r="AM12" t="s">
        <v>19</v>
      </c>
    </row>
    <row r="13" spans="1:39" x14ac:dyDescent="0.2">
      <c r="A13" s="57" t="s">
        <v>132</v>
      </c>
      <c r="B13" s="11">
        <v>33.799999999999997</v>
      </c>
      <c r="C13" s="11">
        <v>29.7</v>
      </c>
      <c r="D13" s="11">
        <v>31.4</v>
      </c>
      <c r="E13" s="11">
        <v>33.299999999999997</v>
      </c>
      <c r="F13" s="11">
        <v>35.6</v>
      </c>
      <c r="G13" s="11">
        <v>36</v>
      </c>
      <c r="H13" s="11">
        <v>36.200000000000003</v>
      </c>
      <c r="I13" s="11">
        <v>36.299999999999997</v>
      </c>
      <c r="J13" s="11">
        <v>34.200000000000003</v>
      </c>
      <c r="K13" s="11">
        <v>32.5</v>
      </c>
      <c r="L13" s="11">
        <v>23.9</v>
      </c>
      <c r="M13" s="11">
        <v>26.8</v>
      </c>
      <c r="N13" s="11">
        <v>25.2</v>
      </c>
      <c r="O13" s="11">
        <v>29.4</v>
      </c>
      <c r="P13" s="11">
        <v>29.8</v>
      </c>
      <c r="Q13" s="11">
        <v>31.9</v>
      </c>
      <c r="R13" s="11">
        <v>34.799999999999997</v>
      </c>
      <c r="S13" s="11">
        <v>31.4</v>
      </c>
      <c r="T13" s="11">
        <v>28.5</v>
      </c>
      <c r="U13" s="11">
        <v>30.2</v>
      </c>
      <c r="V13" s="11">
        <v>29.7</v>
      </c>
      <c r="W13" s="11">
        <v>31.7</v>
      </c>
      <c r="X13" s="11">
        <v>31.5</v>
      </c>
      <c r="Y13" s="11">
        <v>32.9</v>
      </c>
      <c r="Z13" s="11">
        <v>24.4</v>
      </c>
      <c r="AA13" s="11">
        <v>25.2</v>
      </c>
      <c r="AB13" s="11">
        <v>28.2</v>
      </c>
      <c r="AC13" s="11">
        <v>30.7</v>
      </c>
      <c r="AD13" s="11">
        <v>32.1</v>
      </c>
      <c r="AE13" s="11">
        <v>32.200000000000003</v>
      </c>
      <c r="AF13" s="11">
        <v>21.8</v>
      </c>
      <c r="AG13" s="117">
        <f t="shared" si="5"/>
        <v>36.299999999999997</v>
      </c>
      <c r="AH13" s="91">
        <f t="shared" si="6"/>
        <v>30.687096774193556</v>
      </c>
      <c r="AI13" s="12" t="s">
        <v>19</v>
      </c>
      <c r="AL13" t="s">
        <v>19</v>
      </c>
    </row>
    <row r="14" spans="1:39" x14ac:dyDescent="0.2">
      <c r="A14" s="57" t="s">
        <v>133</v>
      </c>
      <c r="B14" s="11">
        <v>30.2</v>
      </c>
      <c r="C14" s="11">
        <v>29.1</v>
      </c>
      <c r="D14" s="11">
        <v>29.4</v>
      </c>
      <c r="E14" s="11">
        <v>33.700000000000003</v>
      </c>
      <c r="F14" s="11">
        <v>34</v>
      </c>
      <c r="G14" s="11">
        <v>34.700000000000003</v>
      </c>
      <c r="H14" s="11">
        <v>35.4</v>
      </c>
      <c r="I14" s="11">
        <v>36.200000000000003</v>
      </c>
      <c r="J14" s="11">
        <v>35.9</v>
      </c>
      <c r="K14" s="11">
        <v>34.6</v>
      </c>
      <c r="L14" s="11">
        <v>30.5</v>
      </c>
      <c r="M14" s="11">
        <v>28.6</v>
      </c>
      <c r="N14" s="11">
        <v>28.3</v>
      </c>
      <c r="O14" s="11">
        <v>29.3</v>
      </c>
      <c r="P14" s="11">
        <v>30.4</v>
      </c>
      <c r="Q14" s="11">
        <v>32.9</v>
      </c>
      <c r="R14" s="11">
        <v>34.200000000000003</v>
      </c>
      <c r="S14" s="11">
        <v>33.4</v>
      </c>
      <c r="T14" s="11">
        <v>30.6</v>
      </c>
      <c r="U14" s="11">
        <v>30.5</v>
      </c>
      <c r="V14" s="11">
        <v>30.9</v>
      </c>
      <c r="W14" s="11">
        <v>33.1</v>
      </c>
      <c r="X14" s="11">
        <v>34</v>
      </c>
      <c r="Y14" s="11">
        <v>34.1</v>
      </c>
      <c r="Z14" s="11">
        <v>27.2</v>
      </c>
      <c r="AA14" s="11">
        <v>23.2</v>
      </c>
      <c r="AB14" s="11">
        <v>28</v>
      </c>
      <c r="AC14" s="11">
        <v>32.5</v>
      </c>
      <c r="AD14" s="11">
        <v>34</v>
      </c>
      <c r="AE14" s="11">
        <v>33.1</v>
      </c>
      <c r="AF14" s="11">
        <v>24.8</v>
      </c>
      <c r="AG14" s="117">
        <f t="shared" si="5"/>
        <v>36.200000000000003</v>
      </c>
      <c r="AH14" s="91">
        <f t="shared" si="6"/>
        <v>31.509677419354844</v>
      </c>
    </row>
    <row r="15" spans="1:39" x14ac:dyDescent="0.2">
      <c r="A15" s="57" t="s">
        <v>1</v>
      </c>
      <c r="B15" s="11" t="s">
        <v>185</v>
      </c>
      <c r="C15" s="11">
        <v>33.799999999999997</v>
      </c>
      <c r="D15" s="11">
        <v>33.4</v>
      </c>
      <c r="E15" s="11">
        <v>32.6</v>
      </c>
      <c r="F15" s="11">
        <v>33.6</v>
      </c>
      <c r="G15" s="11">
        <v>34.799999999999997</v>
      </c>
      <c r="H15" s="11">
        <v>35.6</v>
      </c>
      <c r="I15" s="11">
        <v>35.799999999999997</v>
      </c>
      <c r="J15" s="11">
        <v>34.6</v>
      </c>
      <c r="K15" s="11">
        <v>36.6</v>
      </c>
      <c r="L15" s="11">
        <v>35.200000000000003</v>
      </c>
      <c r="M15" s="11">
        <v>33.4</v>
      </c>
      <c r="N15" s="11">
        <v>32.4</v>
      </c>
      <c r="O15" s="11">
        <v>29.4</v>
      </c>
      <c r="P15" s="11">
        <v>31.6</v>
      </c>
      <c r="Q15" s="11">
        <v>33.200000000000003</v>
      </c>
      <c r="R15" s="11">
        <v>34.4</v>
      </c>
      <c r="S15" s="11">
        <v>34.4</v>
      </c>
      <c r="T15" s="11">
        <v>34.200000000000003</v>
      </c>
      <c r="U15" s="11">
        <v>33</v>
      </c>
      <c r="V15" s="11">
        <v>31.4</v>
      </c>
      <c r="W15" s="11">
        <v>31.4</v>
      </c>
      <c r="X15" s="11">
        <v>33</v>
      </c>
      <c r="Y15" s="11">
        <v>35</v>
      </c>
      <c r="Z15" s="11" t="s">
        <v>185</v>
      </c>
      <c r="AA15" s="11" t="s">
        <v>185</v>
      </c>
      <c r="AB15" s="11">
        <v>29.4</v>
      </c>
      <c r="AC15" s="11">
        <v>33.4</v>
      </c>
      <c r="AD15" s="11">
        <v>33.6</v>
      </c>
      <c r="AE15" s="11">
        <v>35.200000000000003</v>
      </c>
      <c r="AF15" s="11">
        <v>33.799999999999997</v>
      </c>
      <c r="AG15" s="117">
        <f t="shared" ref="AG15" si="7">MAX(B15:AF15)</f>
        <v>36.6</v>
      </c>
      <c r="AH15" s="91">
        <f t="shared" ref="AH15" si="8">AVERAGE(B15:AF15)</f>
        <v>33.507142857142853</v>
      </c>
      <c r="AJ15" t="s">
        <v>19</v>
      </c>
      <c r="AL15" t="s">
        <v>19</v>
      </c>
    </row>
    <row r="16" spans="1:39" x14ac:dyDescent="0.2">
      <c r="A16" s="57" t="s">
        <v>2</v>
      </c>
      <c r="B16" s="11">
        <v>32.9</v>
      </c>
      <c r="C16" s="11">
        <v>30.2</v>
      </c>
      <c r="D16" s="11">
        <v>28.8</v>
      </c>
      <c r="E16" s="11">
        <v>30.7</v>
      </c>
      <c r="F16" s="11">
        <v>32.200000000000003</v>
      </c>
      <c r="G16" s="11">
        <v>32.6</v>
      </c>
      <c r="H16" s="11">
        <v>33.700000000000003</v>
      </c>
      <c r="I16" s="11">
        <v>34.1</v>
      </c>
      <c r="J16" s="11">
        <v>33</v>
      </c>
      <c r="K16" s="11">
        <v>30.5</v>
      </c>
      <c r="L16" s="11">
        <v>22.8</v>
      </c>
      <c r="M16" s="11">
        <v>24.7</v>
      </c>
      <c r="N16" s="11">
        <v>24.7</v>
      </c>
      <c r="O16" s="11">
        <v>27.2</v>
      </c>
      <c r="P16" s="11">
        <v>26.9</v>
      </c>
      <c r="Q16" s="11">
        <v>31</v>
      </c>
      <c r="R16" s="11">
        <v>33.200000000000003</v>
      </c>
      <c r="S16" s="11">
        <v>30.3</v>
      </c>
      <c r="T16" s="11">
        <v>27.4</v>
      </c>
      <c r="U16" s="11">
        <v>29.2</v>
      </c>
      <c r="V16" s="11">
        <v>29.3</v>
      </c>
      <c r="W16" s="11">
        <v>30.3</v>
      </c>
      <c r="X16" s="11">
        <v>31.4</v>
      </c>
      <c r="Y16" s="11">
        <v>31.2</v>
      </c>
      <c r="Z16" s="11">
        <v>22</v>
      </c>
      <c r="AA16" s="11">
        <v>24.8</v>
      </c>
      <c r="AB16" s="11">
        <v>27.2</v>
      </c>
      <c r="AC16" s="11">
        <v>30.4</v>
      </c>
      <c r="AD16" s="11">
        <v>32.200000000000003</v>
      </c>
      <c r="AE16" s="11">
        <v>30.4</v>
      </c>
      <c r="AF16" s="11">
        <v>28.06</v>
      </c>
      <c r="AG16" s="117">
        <f t="shared" si="5"/>
        <v>34.1</v>
      </c>
      <c r="AH16" s="91">
        <f t="shared" si="6"/>
        <v>29.463225806451611</v>
      </c>
      <c r="AI16" s="12" t="s">
        <v>19</v>
      </c>
      <c r="AJ16" t="s">
        <v>19</v>
      </c>
      <c r="AL16" t="s">
        <v>19</v>
      </c>
    </row>
    <row r="17" spans="1:39" x14ac:dyDescent="0.2">
      <c r="A17" s="57" t="s">
        <v>134</v>
      </c>
      <c r="B17" s="11">
        <v>31.4</v>
      </c>
      <c r="C17" s="11">
        <v>29.4</v>
      </c>
      <c r="D17" s="11">
        <v>32.6</v>
      </c>
      <c r="E17" s="11">
        <v>34</v>
      </c>
      <c r="F17" s="11">
        <v>35.1</v>
      </c>
      <c r="G17" s="11">
        <v>35.4</v>
      </c>
      <c r="H17" s="11">
        <v>35.1</v>
      </c>
      <c r="I17" s="11">
        <v>36.299999999999997</v>
      </c>
      <c r="J17" s="11">
        <v>35.5</v>
      </c>
      <c r="K17" s="11">
        <v>35.1</v>
      </c>
      <c r="L17" s="11">
        <v>33</v>
      </c>
      <c r="M17" s="11">
        <v>30.3</v>
      </c>
      <c r="N17" s="11">
        <v>29.3</v>
      </c>
      <c r="O17" s="11">
        <v>30.6</v>
      </c>
      <c r="P17" s="11">
        <v>31.5</v>
      </c>
      <c r="Q17" s="11">
        <v>33.1</v>
      </c>
      <c r="R17" s="11">
        <v>34.799999999999997</v>
      </c>
      <c r="S17" s="11">
        <v>34.6</v>
      </c>
      <c r="T17" s="11">
        <v>32.700000000000003</v>
      </c>
      <c r="U17" s="11">
        <v>31</v>
      </c>
      <c r="V17" s="11">
        <v>30.5</v>
      </c>
      <c r="W17" s="11">
        <v>33</v>
      </c>
      <c r="X17" s="11">
        <v>35.4</v>
      </c>
      <c r="Y17" s="11">
        <v>33.799999999999997</v>
      </c>
      <c r="Z17" s="11">
        <v>25.5</v>
      </c>
      <c r="AA17" s="11">
        <v>27.9</v>
      </c>
      <c r="AB17" s="11">
        <v>30</v>
      </c>
      <c r="AC17" s="11">
        <v>32.1</v>
      </c>
      <c r="AD17" s="11">
        <v>34.299999999999997</v>
      </c>
      <c r="AE17" s="11">
        <v>33.799999999999997</v>
      </c>
      <c r="AF17" s="11">
        <v>25.7</v>
      </c>
      <c r="AG17" s="117">
        <f t="shared" si="5"/>
        <v>36.299999999999997</v>
      </c>
      <c r="AH17" s="91">
        <f t="shared" si="6"/>
        <v>32.348387096774189</v>
      </c>
      <c r="AJ17" t="s">
        <v>19</v>
      </c>
      <c r="AL17" t="s">
        <v>19</v>
      </c>
    </row>
    <row r="18" spans="1:39" x14ac:dyDescent="0.2">
      <c r="A18" s="57" t="s">
        <v>3</v>
      </c>
      <c r="B18" s="11">
        <v>32.4</v>
      </c>
      <c r="C18" s="11">
        <v>30.1</v>
      </c>
      <c r="D18" s="11">
        <v>31.6</v>
      </c>
      <c r="E18" s="11">
        <v>33.700000000000003</v>
      </c>
      <c r="F18" s="11">
        <v>34.799999999999997</v>
      </c>
      <c r="G18" s="11">
        <v>35.9</v>
      </c>
      <c r="H18" s="11">
        <v>36.299999999999997</v>
      </c>
      <c r="I18" s="11">
        <v>36.200000000000003</v>
      </c>
      <c r="J18" s="11">
        <v>35.5</v>
      </c>
      <c r="K18" s="11">
        <v>35.799999999999997</v>
      </c>
      <c r="L18" s="11">
        <v>28.5</v>
      </c>
      <c r="M18" s="11">
        <v>29.3</v>
      </c>
      <c r="N18" s="11">
        <v>26.8</v>
      </c>
      <c r="O18" s="11">
        <v>30.6</v>
      </c>
      <c r="P18" s="11">
        <v>30.7</v>
      </c>
      <c r="Q18" s="11">
        <v>33</v>
      </c>
      <c r="R18" s="11">
        <v>34.799999999999997</v>
      </c>
      <c r="S18" s="11">
        <v>33.4</v>
      </c>
      <c r="T18" s="11">
        <v>28.9</v>
      </c>
      <c r="U18" s="11">
        <v>31.3</v>
      </c>
      <c r="V18" s="11">
        <v>31</v>
      </c>
      <c r="W18" s="11">
        <v>32.5</v>
      </c>
      <c r="X18" s="11">
        <v>34.6</v>
      </c>
      <c r="Y18" s="11">
        <v>33.5</v>
      </c>
      <c r="Z18" s="11">
        <v>24.9</v>
      </c>
      <c r="AA18" s="11">
        <v>22.8</v>
      </c>
      <c r="AB18" s="11">
        <v>28.6</v>
      </c>
      <c r="AC18" s="11">
        <v>32.799999999999997</v>
      </c>
      <c r="AD18" s="11">
        <v>34.1</v>
      </c>
      <c r="AE18" s="11">
        <v>32.700000000000003</v>
      </c>
      <c r="AF18" s="11">
        <v>24.5</v>
      </c>
      <c r="AG18" s="117">
        <f t="shared" si="5"/>
        <v>36.299999999999997</v>
      </c>
      <c r="AH18" s="91">
        <f t="shared" si="6"/>
        <v>31.664516129032254</v>
      </c>
      <c r="AM18" t="s">
        <v>19</v>
      </c>
    </row>
    <row r="19" spans="1:39" x14ac:dyDescent="0.2">
      <c r="A19" s="57" t="s">
        <v>121</v>
      </c>
      <c r="B19" s="11">
        <v>32.9</v>
      </c>
      <c r="C19" s="11">
        <v>29.8</v>
      </c>
      <c r="D19" s="11">
        <v>33.5</v>
      </c>
      <c r="E19" s="11">
        <v>33.9</v>
      </c>
      <c r="F19" s="11">
        <v>35</v>
      </c>
      <c r="G19" s="11">
        <v>35</v>
      </c>
      <c r="H19" s="11">
        <v>35.799999999999997</v>
      </c>
      <c r="I19" s="11">
        <v>36.6</v>
      </c>
      <c r="J19" s="11">
        <v>35.5</v>
      </c>
      <c r="K19" s="11">
        <v>36.1</v>
      </c>
      <c r="L19" s="11">
        <v>33.6</v>
      </c>
      <c r="M19" s="11">
        <v>30.5</v>
      </c>
      <c r="N19" s="11">
        <v>30.5</v>
      </c>
      <c r="O19" s="11">
        <v>30.2</v>
      </c>
      <c r="P19" s="11">
        <v>30.4</v>
      </c>
      <c r="Q19" s="11">
        <v>33.4</v>
      </c>
      <c r="R19" s="11">
        <v>34.799999999999997</v>
      </c>
      <c r="S19" s="11">
        <v>34.6</v>
      </c>
      <c r="T19" s="11">
        <v>29.4</v>
      </c>
      <c r="U19" s="11">
        <v>28.7</v>
      </c>
      <c r="V19" s="11">
        <v>30.3</v>
      </c>
      <c r="W19" s="11">
        <v>32.4</v>
      </c>
      <c r="X19" s="11">
        <v>33.5</v>
      </c>
      <c r="Y19" s="11">
        <v>34</v>
      </c>
      <c r="Z19" s="11">
        <v>26.8</v>
      </c>
      <c r="AA19" s="11">
        <v>28.1</v>
      </c>
      <c r="AB19" s="11">
        <v>30.3</v>
      </c>
      <c r="AC19" s="11">
        <v>32.9</v>
      </c>
      <c r="AD19" s="11">
        <v>32.5</v>
      </c>
      <c r="AE19" s="11">
        <v>31</v>
      </c>
      <c r="AF19" s="11">
        <v>24.3</v>
      </c>
      <c r="AG19" s="117">
        <f t="shared" si="5"/>
        <v>36.6</v>
      </c>
      <c r="AH19" s="91">
        <f t="shared" si="6"/>
        <v>32.138709677419349</v>
      </c>
      <c r="AJ19" s="12" t="s">
        <v>19</v>
      </c>
      <c r="AL19" t="s">
        <v>19</v>
      </c>
    </row>
    <row r="20" spans="1:39" x14ac:dyDescent="0.2">
      <c r="A20" s="57" t="s">
        <v>7</v>
      </c>
      <c r="B20" s="11">
        <v>28.9</v>
      </c>
      <c r="C20" s="11">
        <v>30.1</v>
      </c>
      <c r="D20" s="11">
        <v>30.1</v>
      </c>
      <c r="E20" s="11">
        <v>33.1</v>
      </c>
      <c r="F20" s="11">
        <v>33.6</v>
      </c>
      <c r="G20" s="11">
        <v>34.799999999999997</v>
      </c>
      <c r="H20" s="11">
        <v>34.4</v>
      </c>
      <c r="I20" s="11">
        <v>34.200000000000003</v>
      </c>
      <c r="J20" s="11">
        <v>32.9</v>
      </c>
      <c r="K20" s="11">
        <v>32.9</v>
      </c>
      <c r="L20" s="11">
        <v>28.7</v>
      </c>
      <c r="M20" s="11">
        <v>29.4</v>
      </c>
      <c r="N20" s="11">
        <v>28.6</v>
      </c>
      <c r="O20" s="11">
        <v>30.6</v>
      </c>
      <c r="P20" s="11">
        <v>30.6</v>
      </c>
      <c r="Q20" s="11">
        <v>31.8</v>
      </c>
      <c r="R20" s="11">
        <v>33</v>
      </c>
      <c r="S20" s="11">
        <v>33</v>
      </c>
      <c r="T20" s="11">
        <v>26.9</v>
      </c>
      <c r="U20" s="11">
        <v>30</v>
      </c>
      <c r="V20" s="11">
        <v>31.3</v>
      </c>
      <c r="W20" s="11">
        <v>32.4</v>
      </c>
      <c r="X20" s="11">
        <v>33.5</v>
      </c>
      <c r="Y20" s="11">
        <v>32.1</v>
      </c>
      <c r="Z20" s="11">
        <v>25.6</v>
      </c>
      <c r="AA20" s="11">
        <v>22</v>
      </c>
      <c r="AB20" s="11">
        <v>27.1</v>
      </c>
      <c r="AC20" s="11">
        <v>31.9</v>
      </c>
      <c r="AD20" s="11">
        <v>33.6</v>
      </c>
      <c r="AE20" s="11">
        <v>31</v>
      </c>
      <c r="AF20" s="11">
        <v>24.7</v>
      </c>
      <c r="AG20" s="117">
        <f t="shared" si="5"/>
        <v>34.799999999999997</v>
      </c>
      <c r="AH20" s="91">
        <f t="shared" si="6"/>
        <v>30.735483870967744</v>
      </c>
      <c r="AJ20" s="12" t="s">
        <v>19</v>
      </c>
      <c r="AK20" t="s">
        <v>19</v>
      </c>
      <c r="AL20" t="s">
        <v>19</v>
      </c>
    </row>
    <row r="21" spans="1:39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32.299999999999997</v>
      </c>
      <c r="M21" s="11">
        <v>27</v>
      </c>
      <c r="N21" s="11">
        <v>30.7</v>
      </c>
      <c r="O21" s="11">
        <v>30.3</v>
      </c>
      <c r="P21" s="11">
        <v>29.8</v>
      </c>
      <c r="Q21" s="11">
        <v>31.6</v>
      </c>
      <c r="R21" s="11">
        <v>31</v>
      </c>
      <c r="S21" s="11">
        <v>31.2</v>
      </c>
      <c r="T21" s="11">
        <v>30</v>
      </c>
      <c r="U21" s="11">
        <v>29.1</v>
      </c>
      <c r="V21" s="11">
        <v>31.2</v>
      </c>
      <c r="W21" s="11">
        <v>32.5</v>
      </c>
      <c r="X21" s="11">
        <v>33.200000000000003</v>
      </c>
      <c r="Y21" s="11">
        <v>30.9</v>
      </c>
      <c r="Z21" s="11">
        <v>30.4</v>
      </c>
      <c r="AA21" s="11">
        <v>25.2</v>
      </c>
      <c r="AB21" s="11">
        <v>29.6</v>
      </c>
      <c r="AC21" s="11">
        <v>31.6</v>
      </c>
      <c r="AD21" s="11">
        <v>33.6</v>
      </c>
      <c r="AE21" s="11">
        <v>30</v>
      </c>
      <c r="AF21" s="11">
        <v>22.8</v>
      </c>
      <c r="AG21" s="117">
        <f t="shared" si="5"/>
        <v>33.6</v>
      </c>
      <c r="AH21" s="91">
        <f t="shared" si="6"/>
        <v>30.190476190476186</v>
      </c>
      <c r="AI21" s="12" t="s">
        <v>19</v>
      </c>
      <c r="AJ21" s="12" t="s">
        <v>19</v>
      </c>
      <c r="AK21" t="s">
        <v>19</v>
      </c>
      <c r="AM21" t="s">
        <v>19</v>
      </c>
    </row>
    <row r="22" spans="1:39" ht="13.5" thickBot="1" x14ac:dyDescent="0.25">
      <c r="A22" s="123" t="s">
        <v>4</v>
      </c>
      <c r="B22" s="11">
        <v>36.700000000000003</v>
      </c>
      <c r="C22" s="11">
        <v>27</v>
      </c>
      <c r="D22" s="11">
        <v>34.200000000000003</v>
      </c>
      <c r="E22" s="11">
        <v>34.700000000000003</v>
      </c>
      <c r="F22" s="11">
        <v>35.6</v>
      </c>
      <c r="G22" s="11">
        <v>36</v>
      </c>
      <c r="H22" s="11">
        <v>37</v>
      </c>
      <c r="I22" s="11">
        <v>38</v>
      </c>
      <c r="J22" s="11">
        <v>35.9</v>
      </c>
      <c r="K22" s="11">
        <v>37.700000000000003</v>
      </c>
      <c r="L22" s="11">
        <v>35.6</v>
      </c>
      <c r="M22" s="11">
        <v>31.5</v>
      </c>
      <c r="N22" s="11">
        <v>31.9</v>
      </c>
      <c r="O22" s="11">
        <v>30.9</v>
      </c>
      <c r="P22" s="11">
        <v>32.700000000000003</v>
      </c>
      <c r="Q22" s="11">
        <v>33.9</v>
      </c>
      <c r="R22" s="11">
        <v>34.700000000000003</v>
      </c>
      <c r="S22" s="11">
        <v>35.299999999999997</v>
      </c>
      <c r="T22" s="11">
        <v>33.200000000000003</v>
      </c>
      <c r="U22" s="11">
        <v>32.5</v>
      </c>
      <c r="V22" s="11">
        <v>33.799999999999997</v>
      </c>
      <c r="W22" s="11">
        <v>33.700000000000003</v>
      </c>
      <c r="X22" s="11">
        <v>34.200000000000003</v>
      </c>
      <c r="Y22" s="11">
        <v>37</v>
      </c>
      <c r="Z22" s="11">
        <v>32</v>
      </c>
      <c r="AA22" s="11">
        <v>31.3</v>
      </c>
      <c r="AB22" s="11">
        <v>29.4</v>
      </c>
      <c r="AC22" s="11">
        <v>34</v>
      </c>
      <c r="AD22" s="11">
        <v>34.200000000000003</v>
      </c>
      <c r="AE22" s="11">
        <v>35.200000000000003</v>
      </c>
      <c r="AF22" s="11">
        <v>30.6</v>
      </c>
      <c r="AG22" s="129">
        <f t="shared" si="5"/>
        <v>38</v>
      </c>
      <c r="AH22" s="130">
        <f t="shared" si="6"/>
        <v>33.883870967741942</v>
      </c>
      <c r="AL22" t="s">
        <v>19</v>
      </c>
    </row>
    <row r="23" spans="1:39" s="5" customFormat="1" ht="17.100000000000001" customHeight="1" thickBot="1" x14ac:dyDescent="0.25">
      <c r="A23" s="126" t="s">
        <v>8</v>
      </c>
      <c r="B23" s="127">
        <f t="shared" ref="B23:AG23" si="9">MAX(B5:B22)</f>
        <v>36.700000000000003</v>
      </c>
      <c r="C23" s="127">
        <f t="shared" si="9"/>
        <v>33.799999999999997</v>
      </c>
      <c r="D23" s="127">
        <f t="shared" si="9"/>
        <v>34.200000000000003</v>
      </c>
      <c r="E23" s="127">
        <f t="shared" si="9"/>
        <v>34.700000000000003</v>
      </c>
      <c r="F23" s="127">
        <f t="shared" si="9"/>
        <v>35.6</v>
      </c>
      <c r="G23" s="127">
        <f t="shared" si="9"/>
        <v>36.299999999999997</v>
      </c>
      <c r="H23" s="127">
        <f t="shared" si="9"/>
        <v>37</v>
      </c>
      <c r="I23" s="127">
        <f t="shared" si="9"/>
        <v>38.1</v>
      </c>
      <c r="J23" s="127">
        <f t="shared" si="9"/>
        <v>36.6</v>
      </c>
      <c r="K23" s="127">
        <f t="shared" si="9"/>
        <v>37.700000000000003</v>
      </c>
      <c r="L23" s="127">
        <f t="shared" si="9"/>
        <v>35.6</v>
      </c>
      <c r="M23" s="127">
        <f t="shared" si="9"/>
        <v>33.4</v>
      </c>
      <c r="N23" s="127">
        <f t="shared" si="9"/>
        <v>33.1</v>
      </c>
      <c r="O23" s="127">
        <f t="shared" si="9"/>
        <v>32.1</v>
      </c>
      <c r="P23" s="127">
        <f t="shared" si="9"/>
        <v>33.1</v>
      </c>
      <c r="Q23" s="127">
        <f t="shared" si="9"/>
        <v>33.9</v>
      </c>
      <c r="R23" s="127">
        <f t="shared" si="9"/>
        <v>35.1</v>
      </c>
      <c r="S23" s="127">
        <f t="shared" si="9"/>
        <v>35.299999999999997</v>
      </c>
      <c r="T23" s="127">
        <f t="shared" si="9"/>
        <v>34.200000000000003</v>
      </c>
      <c r="U23" s="127">
        <f t="shared" si="9"/>
        <v>33.1</v>
      </c>
      <c r="V23" s="127">
        <f t="shared" si="9"/>
        <v>33.799999999999997</v>
      </c>
      <c r="W23" s="127">
        <f t="shared" si="9"/>
        <v>33.700000000000003</v>
      </c>
      <c r="X23" s="127">
        <f t="shared" si="9"/>
        <v>35.4</v>
      </c>
      <c r="Y23" s="127">
        <f t="shared" si="9"/>
        <v>37</v>
      </c>
      <c r="Z23" s="127">
        <f t="shared" si="9"/>
        <v>32</v>
      </c>
      <c r="AA23" s="127">
        <f t="shared" si="9"/>
        <v>31.3</v>
      </c>
      <c r="AB23" s="127">
        <f t="shared" si="9"/>
        <v>31</v>
      </c>
      <c r="AC23" s="127">
        <f t="shared" si="9"/>
        <v>34</v>
      </c>
      <c r="AD23" s="127">
        <f t="shared" si="9"/>
        <v>34.299999999999997</v>
      </c>
      <c r="AE23" s="127">
        <f t="shared" si="9"/>
        <v>35.200000000000003</v>
      </c>
      <c r="AF23" s="127">
        <f t="shared" si="9"/>
        <v>33.799999999999997</v>
      </c>
      <c r="AG23" s="131">
        <f t="shared" si="9"/>
        <v>38.1</v>
      </c>
      <c r="AH23" s="132">
        <f>AVERAGE(AH5:AH22)</f>
        <v>31.480082778631168</v>
      </c>
      <c r="AL23" s="5" t="s">
        <v>19</v>
      </c>
    </row>
    <row r="24" spans="1:39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54"/>
      <c r="AF24" s="60" t="s">
        <v>19</v>
      </c>
      <c r="AG24" s="51"/>
      <c r="AH24" s="53"/>
      <c r="AK24" t="s">
        <v>19</v>
      </c>
      <c r="AL24" t="s">
        <v>19</v>
      </c>
    </row>
    <row r="25" spans="1:39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107"/>
      <c r="AF25" s="88"/>
      <c r="AG25" s="51"/>
      <c r="AH25" s="50"/>
      <c r="AM25" t="s">
        <v>19</v>
      </c>
    </row>
    <row r="26" spans="1:39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</row>
    <row r="27" spans="1:39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</row>
    <row r="28" spans="1:39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107"/>
      <c r="AF28" s="54"/>
      <c r="AG28" s="51"/>
      <c r="AH28" s="53"/>
      <c r="AJ28" s="12" t="s">
        <v>19</v>
      </c>
    </row>
    <row r="29" spans="1:39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107"/>
      <c r="AF29" s="55"/>
      <c r="AG29" s="51"/>
      <c r="AH29" s="53"/>
      <c r="AJ29" t="s">
        <v>19</v>
      </c>
    </row>
    <row r="30" spans="1:39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</row>
    <row r="31" spans="1:39" x14ac:dyDescent="0.2">
      <c r="AH31" s="1"/>
    </row>
    <row r="32" spans="1:39" x14ac:dyDescent="0.2">
      <c r="Z32" s="2" t="s">
        <v>19</v>
      </c>
      <c r="AH32" s="1"/>
      <c r="AJ32" t="s">
        <v>19</v>
      </c>
    </row>
    <row r="33" spans="11:35" x14ac:dyDescent="0.2">
      <c r="P33" s="2" t="s">
        <v>19</v>
      </c>
    </row>
    <row r="35" spans="11:35" x14ac:dyDescent="0.2">
      <c r="S35" s="2" t="s">
        <v>19</v>
      </c>
      <c r="T35" s="2" t="s">
        <v>19</v>
      </c>
      <c r="X35" s="2" t="s">
        <v>19</v>
      </c>
      <c r="Z35" s="2" t="s">
        <v>19</v>
      </c>
      <c r="AF35" s="2" t="s">
        <v>19</v>
      </c>
    </row>
    <row r="36" spans="11:35" x14ac:dyDescent="0.2">
      <c r="L36" s="2" t="s">
        <v>19</v>
      </c>
      <c r="N36" s="2" t="s">
        <v>19</v>
      </c>
      <c r="S36" s="2" t="s">
        <v>19</v>
      </c>
    </row>
    <row r="37" spans="11:35" x14ac:dyDescent="0.2">
      <c r="V37" s="2" t="s">
        <v>19</v>
      </c>
      <c r="AF37" s="2" t="s">
        <v>19</v>
      </c>
      <c r="AI37" t="s">
        <v>19</v>
      </c>
    </row>
    <row r="38" spans="11:35" x14ac:dyDescent="0.2">
      <c r="K38" s="2" t="s">
        <v>19</v>
      </c>
      <c r="N38" s="2" t="s">
        <v>19</v>
      </c>
      <c r="O38" s="2" t="s">
        <v>19</v>
      </c>
      <c r="Q38" s="2" t="s">
        <v>19</v>
      </c>
    </row>
    <row r="39" spans="11:35" x14ac:dyDescent="0.2">
      <c r="S39" s="2" t="s">
        <v>19</v>
      </c>
      <c r="T39" s="2" t="s">
        <v>19</v>
      </c>
    </row>
    <row r="40" spans="11:35" x14ac:dyDescent="0.2">
      <c r="U40" s="2" t="s">
        <v>19</v>
      </c>
      <c r="AG40" s="7" t="s">
        <v>19</v>
      </c>
      <c r="AH40" s="9" t="s">
        <v>188</v>
      </c>
    </row>
    <row r="41" spans="11:35" x14ac:dyDescent="0.2">
      <c r="Y41" s="2" t="s">
        <v>19</v>
      </c>
    </row>
    <row r="42" spans="11:35" x14ac:dyDescent="0.2">
      <c r="AF42" s="2" t="s">
        <v>19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26:X26"/>
    <mergeCell ref="T25:X25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3:AF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47" t="s">
        <v>234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9"/>
    </row>
    <row r="2" spans="1:39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68"/>
      <c r="AF2" s="145"/>
      <c r="AG2" s="145"/>
      <c r="AH2" s="146"/>
    </row>
    <row r="3" spans="1:39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67">
        <f t="shared" si="0"/>
        <v>29</v>
      </c>
      <c r="AE3" s="166">
        <v>30</v>
      </c>
      <c r="AF3" s="166">
        <v>31</v>
      </c>
      <c r="AG3" s="45" t="s">
        <v>13</v>
      </c>
      <c r="AH3" s="59" t="s">
        <v>11</v>
      </c>
    </row>
    <row r="4" spans="1:39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67"/>
      <c r="AE4" s="166"/>
      <c r="AF4" s="166"/>
      <c r="AG4" s="45" t="s">
        <v>10</v>
      </c>
      <c r="AH4" s="59" t="s">
        <v>10</v>
      </c>
    </row>
    <row r="5" spans="1:39" s="5" customFormat="1" x14ac:dyDescent="0.2">
      <c r="A5" s="57" t="s">
        <v>15</v>
      </c>
      <c r="B5" s="11">
        <v>19.5</v>
      </c>
      <c r="C5" s="11">
        <v>21.3</v>
      </c>
      <c r="D5" s="11">
        <v>22.2</v>
      </c>
      <c r="E5" s="11">
        <v>21.9</v>
      </c>
      <c r="F5" s="11">
        <v>21.9</v>
      </c>
      <c r="G5" s="11">
        <v>21.8</v>
      </c>
      <c r="H5" s="11">
        <v>20.8</v>
      </c>
      <c r="I5" s="11">
        <v>21.7</v>
      </c>
      <c r="J5" s="11">
        <v>22.5</v>
      </c>
      <c r="K5" s="11">
        <v>22.5</v>
      </c>
      <c r="L5" s="11">
        <v>22.7</v>
      </c>
      <c r="M5" s="11">
        <v>22.5</v>
      </c>
      <c r="N5" s="11">
        <v>21.9</v>
      </c>
      <c r="O5" s="11">
        <v>22.4</v>
      </c>
      <c r="P5" s="11">
        <v>21</v>
      </c>
      <c r="Q5" s="11">
        <v>19.100000000000001</v>
      </c>
      <c r="R5" s="11">
        <v>22.4</v>
      </c>
      <c r="S5" s="11">
        <v>23.4</v>
      </c>
      <c r="T5" s="11">
        <v>22.7</v>
      </c>
      <c r="U5" s="11">
        <v>22.4</v>
      </c>
      <c r="V5" s="11">
        <v>20.6</v>
      </c>
      <c r="W5" s="11">
        <v>21.3</v>
      </c>
      <c r="X5" s="11">
        <v>22.1</v>
      </c>
      <c r="Y5" s="11">
        <v>24.3</v>
      </c>
      <c r="Z5" s="11">
        <v>21.2</v>
      </c>
      <c r="AA5" s="11">
        <v>22.1</v>
      </c>
      <c r="AB5" s="11">
        <v>22.4</v>
      </c>
      <c r="AC5" s="11">
        <v>22.4</v>
      </c>
      <c r="AD5" s="11">
        <v>22.2</v>
      </c>
      <c r="AE5" s="11">
        <v>23</v>
      </c>
      <c r="AF5" s="11">
        <v>22</v>
      </c>
      <c r="AG5" s="14">
        <f t="shared" ref="AG5" si="1">MIN(B5:AF5)</f>
        <v>19.100000000000001</v>
      </c>
      <c r="AH5" s="91">
        <f t="shared" ref="AH5" si="2">AVERAGE(B5:AF5)</f>
        <v>21.941935483870971</v>
      </c>
    </row>
    <row r="6" spans="1:39" s="5" customFormat="1" x14ac:dyDescent="0.2">
      <c r="A6" s="57" t="s">
        <v>237</v>
      </c>
      <c r="B6" s="11">
        <v>21.9</v>
      </c>
      <c r="C6" s="11">
        <v>21.1</v>
      </c>
      <c r="D6" s="11">
        <v>18.600000000000001</v>
      </c>
      <c r="E6" s="11">
        <v>21.2</v>
      </c>
      <c r="F6" s="11">
        <v>21.9</v>
      </c>
      <c r="G6" s="11">
        <v>21.8</v>
      </c>
      <c r="H6" s="11">
        <v>21.5</v>
      </c>
      <c r="I6" s="11">
        <v>23.3</v>
      </c>
      <c r="J6" s="11">
        <v>21.7</v>
      </c>
      <c r="K6" s="11">
        <v>22.2</v>
      </c>
      <c r="L6" s="11">
        <v>19.3</v>
      </c>
      <c r="M6" s="11">
        <v>19.2</v>
      </c>
      <c r="N6" s="11">
        <v>19.600000000000001</v>
      </c>
      <c r="O6" s="11">
        <v>18.3</v>
      </c>
      <c r="P6" s="11">
        <v>16.3</v>
      </c>
      <c r="Q6" s="11">
        <v>17.5</v>
      </c>
      <c r="R6" s="11">
        <v>20.2</v>
      </c>
      <c r="S6" s="11">
        <v>22.4</v>
      </c>
      <c r="T6" s="11">
        <v>21.7</v>
      </c>
      <c r="U6" s="11">
        <v>18.8</v>
      </c>
      <c r="V6" s="11">
        <v>19</v>
      </c>
      <c r="W6" s="11">
        <v>20.3</v>
      </c>
      <c r="X6" s="11">
        <v>21</v>
      </c>
      <c r="Y6" s="11">
        <v>18.7</v>
      </c>
      <c r="Z6" s="11">
        <v>17.3</v>
      </c>
      <c r="AA6" s="11">
        <v>14.8</v>
      </c>
      <c r="AB6" s="11">
        <v>15.7</v>
      </c>
      <c r="AC6" s="11">
        <v>17</v>
      </c>
      <c r="AD6" s="11">
        <v>21.3</v>
      </c>
      <c r="AE6" s="11">
        <v>18.600000000000001</v>
      </c>
      <c r="AF6" s="11">
        <v>11</v>
      </c>
      <c r="AG6" s="14">
        <f t="shared" ref="AG6" si="3">MIN(B6:AF6)</f>
        <v>11</v>
      </c>
      <c r="AH6" s="91">
        <f t="shared" ref="AH6" si="4">AVERAGE(B6:AF6)</f>
        <v>19.458064516129035</v>
      </c>
    </row>
    <row r="7" spans="1:39" x14ac:dyDescent="0.2">
      <c r="A7" s="57" t="s">
        <v>79</v>
      </c>
      <c r="B7" s="11">
        <v>21.5</v>
      </c>
      <c r="C7" s="11">
        <v>21.1</v>
      </c>
      <c r="D7" s="11">
        <v>20.8</v>
      </c>
      <c r="E7" s="11">
        <v>18.8</v>
      </c>
      <c r="F7" s="11">
        <v>19.600000000000001</v>
      </c>
      <c r="G7" s="11">
        <v>18.3</v>
      </c>
      <c r="H7" s="11">
        <v>19.600000000000001</v>
      </c>
      <c r="I7" s="11">
        <v>19.899999999999999</v>
      </c>
      <c r="J7" s="11">
        <v>20.7</v>
      </c>
      <c r="K7" s="11">
        <v>20.3</v>
      </c>
      <c r="L7" s="11">
        <v>19.8</v>
      </c>
      <c r="M7" s="11">
        <v>20.399999999999999</v>
      </c>
      <c r="N7" s="11">
        <v>20.100000000000001</v>
      </c>
      <c r="O7" s="11">
        <v>18.8</v>
      </c>
      <c r="P7" s="11">
        <v>16.600000000000001</v>
      </c>
      <c r="Q7" s="11">
        <v>15.3</v>
      </c>
      <c r="R7" s="11">
        <v>20.3</v>
      </c>
      <c r="S7" s="11">
        <v>21.3</v>
      </c>
      <c r="T7" s="11">
        <v>20.7</v>
      </c>
      <c r="U7" s="11">
        <v>20.399999999999999</v>
      </c>
      <c r="V7" s="11">
        <v>20.3</v>
      </c>
      <c r="W7" s="11">
        <v>20.6</v>
      </c>
      <c r="X7" s="11">
        <v>21.1</v>
      </c>
      <c r="Y7" s="11">
        <v>22</v>
      </c>
      <c r="Z7" s="11">
        <v>20.8</v>
      </c>
      <c r="AA7" s="11">
        <v>20.8</v>
      </c>
      <c r="AB7" s="11">
        <v>20.7</v>
      </c>
      <c r="AC7" s="11">
        <v>20.100000000000001</v>
      </c>
      <c r="AD7" s="11">
        <v>20.8</v>
      </c>
      <c r="AE7" s="11">
        <v>21.1</v>
      </c>
      <c r="AF7" s="11">
        <v>19.100000000000001</v>
      </c>
      <c r="AG7" s="14">
        <f t="shared" ref="AG7:AG21" si="5">MIN(B7:AF7)</f>
        <v>15.3</v>
      </c>
      <c r="AH7" s="91">
        <f t="shared" ref="AH7:AH21" si="6">AVERAGE(B7:AF7)</f>
        <v>20.054838709677423</v>
      </c>
    </row>
    <row r="8" spans="1:39" x14ac:dyDescent="0.2">
      <c r="A8" s="57" t="s">
        <v>130</v>
      </c>
      <c r="B8" s="11">
        <v>20.2</v>
      </c>
      <c r="C8" s="11">
        <v>20.8</v>
      </c>
      <c r="D8" s="11">
        <v>21.2</v>
      </c>
      <c r="E8" s="11">
        <v>18.100000000000001</v>
      </c>
      <c r="F8" s="11">
        <v>20.2</v>
      </c>
      <c r="G8" s="11">
        <v>18.399999999999999</v>
      </c>
      <c r="H8" s="11">
        <v>19</v>
      </c>
      <c r="I8" s="11">
        <v>19.399999999999999</v>
      </c>
      <c r="J8" s="11">
        <v>20.6</v>
      </c>
      <c r="K8" s="11">
        <v>21.4</v>
      </c>
      <c r="L8" s="11">
        <v>20.399999999999999</v>
      </c>
      <c r="M8" s="11">
        <v>21.2</v>
      </c>
      <c r="N8" s="11">
        <v>20.3</v>
      </c>
      <c r="O8" s="11">
        <v>20.2</v>
      </c>
      <c r="P8" s="11">
        <v>18.2</v>
      </c>
      <c r="Q8" s="11">
        <v>16.899999999999999</v>
      </c>
      <c r="R8" s="11">
        <v>20.6</v>
      </c>
      <c r="S8" s="11">
        <v>20.100000000000001</v>
      </c>
      <c r="T8" s="11">
        <v>21.2</v>
      </c>
      <c r="U8" s="11">
        <v>20.3</v>
      </c>
      <c r="V8" s="11">
        <v>20.7</v>
      </c>
      <c r="W8" s="11">
        <v>20.7</v>
      </c>
      <c r="X8" s="11">
        <v>21.1</v>
      </c>
      <c r="Y8" s="11">
        <v>19.899999999999999</v>
      </c>
      <c r="Z8" s="11">
        <v>21.8</v>
      </c>
      <c r="AA8" s="11">
        <v>21.8</v>
      </c>
      <c r="AB8" s="11">
        <v>20.8</v>
      </c>
      <c r="AC8" s="11">
        <v>21</v>
      </c>
      <c r="AD8" s="11">
        <v>20.399999999999999</v>
      </c>
      <c r="AE8" s="11">
        <v>21.6</v>
      </c>
      <c r="AF8" s="11">
        <v>21.2</v>
      </c>
      <c r="AG8" s="14">
        <f t="shared" si="5"/>
        <v>16.899999999999999</v>
      </c>
      <c r="AH8" s="91">
        <f t="shared" si="6"/>
        <v>20.312903225806448</v>
      </c>
      <c r="AJ8" s="12" t="s">
        <v>19</v>
      </c>
      <c r="AL8" t="s">
        <v>19</v>
      </c>
    </row>
    <row r="9" spans="1:39" x14ac:dyDescent="0.2">
      <c r="A9" s="57" t="s">
        <v>0</v>
      </c>
      <c r="B9" s="11">
        <v>25.9</v>
      </c>
      <c r="C9" s="11">
        <v>24.7</v>
      </c>
      <c r="D9" s="11">
        <v>24.6</v>
      </c>
      <c r="E9" s="11">
        <v>23.8</v>
      </c>
      <c r="F9" s="11">
        <v>23.3</v>
      </c>
      <c r="G9" s="11">
        <v>23.5</v>
      </c>
      <c r="H9" s="11">
        <v>23.8</v>
      </c>
      <c r="I9" s="11">
        <v>23.7</v>
      </c>
      <c r="J9" s="11">
        <v>24.4</v>
      </c>
      <c r="K9" s="11">
        <v>24.7</v>
      </c>
      <c r="L9" s="11">
        <v>23.4</v>
      </c>
      <c r="M9" s="11">
        <v>23.3</v>
      </c>
      <c r="N9" s="11">
        <v>23.7</v>
      </c>
      <c r="O9" s="11">
        <v>23.9</v>
      </c>
      <c r="P9" s="11">
        <v>21.3</v>
      </c>
      <c r="Q9" s="11">
        <v>21.7</v>
      </c>
      <c r="R9" s="11">
        <v>22</v>
      </c>
      <c r="S9" s="11">
        <v>24.2</v>
      </c>
      <c r="T9" s="11">
        <v>23.8</v>
      </c>
      <c r="U9" s="11">
        <v>23.1</v>
      </c>
      <c r="V9" s="11">
        <v>23.5</v>
      </c>
      <c r="W9" s="11">
        <v>24.3</v>
      </c>
      <c r="X9" s="11">
        <v>25</v>
      </c>
      <c r="Y9" s="11">
        <v>24.1</v>
      </c>
      <c r="Z9" s="11">
        <v>21.5</v>
      </c>
      <c r="AA9" s="11">
        <v>22.7</v>
      </c>
      <c r="AB9" s="11">
        <v>22.7</v>
      </c>
      <c r="AC9" s="11">
        <v>23.5</v>
      </c>
      <c r="AD9" s="11">
        <v>24.3</v>
      </c>
      <c r="AE9" s="11">
        <v>24.1</v>
      </c>
      <c r="AF9" s="11">
        <v>20</v>
      </c>
      <c r="AG9" s="14">
        <f t="shared" si="5"/>
        <v>20</v>
      </c>
      <c r="AH9" s="91">
        <f t="shared" si="6"/>
        <v>23.5</v>
      </c>
      <c r="AJ9" s="12" t="s">
        <v>19</v>
      </c>
      <c r="AL9" t="s">
        <v>19</v>
      </c>
    </row>
    <row r="10" spans="1:39" x14ac:dyDescent="0.2">
      <c r="A10" s="57" t="s">
        <v>17</v>
      </c>
      <c r="B10" s="11">
        <v>19.2</v>
      </c>
      <c r="C10" s="11">
        <v>20.2</v>
      </c>
      <c r="D10" s="11">
        <v>19.600000000000001</v>
      </c>
      <c r="E10" s="11">
        <v>18.5</v>
      </c>
      <c r="F10" s="11">
        <v>19</v>
      </c>
      <c r="G10" s="11">
        <v>19.100000000000001</v>
      </c>
      <c r="H10" s="11">
        <v>18.399999999999999</v>
      </c>
      <c r="I10" s="11">
        <v>19.2</v>
      </c>
      <c r="J10" s="11">
        <v>19.8</v>
      </c>
      <c r="K10" s="11">
        <v>20.8</v>
      </c>
      <c r="L10" s="11">
        <v>20.7</v>
      </c>
      <c r="M10" s="11">
        <v>20.2</v>
      </c>
      <c r="N10" s="11">
        <v>19.600000000000001</v>
      </c>
      <c r="O10" s="11">
        <v>19.899999999999999</v>
      </c>
      <c r="P10" s="11">
        <v>20.2</v>
      </c>
      <c r="Q10" s="11">
        <v>18.600000000000001</v>
      </c>
      <c r="R10" s="11">
        <v>20.6</v>
      </c>
      <c r="S10" s="11">
        <v>19.899999999999999</v>
      </c>
      <c r="T10" s="11">
        <v>19.5</v>
      </c>
      <c r="U10" s="11">
        <v>19.3</v>
      </c>
      <c r="V10" s="11">
        <v>19.8</v>
      </c>
      <c r="W10" s="11">
        <v>18.8</v>
      </c>
      <c r="X10" s="11">
        <v>19.2</v>
      </c>
      <c r="Y10" s="11">
        <v>20.5</v>
      </c>
      <c r="Z10" s="11">
        <v>20.8</v>
      </c>
      <c r="AA10" s="11">
        <v>20</v>
      </c>
      <c r="AB10" s="11">
        <v>20.3</v>
      </c>
      <c r="AC10" s="11">
        <v>19.2</v>
      </c>
      <c r="AD10" s="11">
        <v>20</v>
      </c>
      <c r="AE10" s="11">
        <v>18.5</v>
      </c>
      <c r="AF10" s="11">
        <v>19.7</v>
      </c>
      <c r="AG10" s="14">
        <f t="shared" si="5"/>
        <v>18.399999999999999</v>
      </c>
      <c r="AH10" s="91">
        <f t="shared" si="6"/>
        <v>19.648387096774197</v>
      </c>
      <c r="AJ10" t="s">
        <v>19</v>
      </c>
    </row>
    <row r="11" spans="1:39" x14ac:dyDescent="0.2">
      <c r="A11" s="57" t="s">
        <v>131</v>
      </c>
      <c r="B11" s="11">
        <v>23.5</v>
      </c>
      <c r="C11" s="11">
        <v>22.9</v>
      </c>
      <c r="D11" s="11">
        <v>22</v>
      </c>
      <c r="E11" s="11">
        <v>22.3</v>
      </c>
      <c r="F11" s="11">
        <v>21.9</v>
      </c>
      <c r="G11" s="11">
        <v>22.9</v>
      </c>
      <c r="H11" s="11">
        <v>23</v>
      </c>
      <c r="I11" s="11">
        <v>22.4</v>
      </c>
      <c r="J11" s="11">
        <v>22.2</v>
      </c>
      <c r="K11" s="11">
        <v>22.9</v>
      </c>
      <c r="L11" s="11">
        <v>22</v>
      </c>
      <c r="M11" s="11">
        <v>20.8</v>
      </c>
      <c r="N11" s="11">
        <v>21.5</v>
      </c>
      <c r="O11" s="11">
        <v>17.8</v>
      </c>
      <c r="P11" s="11">
        <v>15.9</v>
      </c>
      <c r="Q11" s="11">
        <v>17.5</v>
      </c>
      <c r="R11" s="11">
        <v>19.2</v>
      </c>
      <c r="S11" s="11">
        <v>23.7</v>
      </c>
      <c r="T11" s="11">
        <v>22.9</v>
      </c>
      <c r="U11" s="11">
        <v>19.5</v>
      </c>
      <c r="V11" s="11">
        <v>21</v>
      </c>
      <c r="W11" s="11">
        <v>21.2</v>
      </c>
      <c r="X11" s="11">
        <v>22.8</v>
      </c>
      <c r="Y11" s="11">
        <v>18.600000000000001</v>
      </c>
      <c r="Z11" s="11">
        <v>18.8</v>
      </c>
      <c r="AA11" s="11">
        <v>14.8</v>
      </c>
      <c r="AB11" s="11">
        <v>14.4</v>
      </c>
      <c r="AC11" s="11">
        <v>17.2</v>
      </c>
      <c r="AD11" s="11">
        <v>21.6</v>
      </c>
      <c r="AE11" s="11">
        <v>22.1</v>
      </c>
      <c r="AF11" s="11">
        <v>12.6</v>
      </c>
      <c r="AG11" s="14">
        <f t="shared" si="5"/>
        <v>12.6</v>
      </c>
      <c r="AH11" s="91">
        <f t="shared" si="6"/>
        <v>20.383870967741935</v>
      </c>
      <c r="AI11" s="12" t="s">
        <v>19</v>
      </c>
      <c r="AJ11" t="s">
        <v>19</v>
      </c>
      <c r="AL11" t="s">
        <v>19</v>
      </c>
      <c r="AM11" t="s">
        <v>19</v>
      </c>
    </row>
    <row r="12" spans="1:39" x14ac:dyDescent="0.2">
      <c r="A12" s="57" t="s">
        <v>16</v>
      </c>
      <c r="B12" s="11">
        <v>25.9</v>
      </c>
      <c r="C12" s="11">
        <v>24.5</v>
      </c>
      <c r="D12" s="11">
        <v>22.4</v>
      </c>
      <c r="E12" s="11">
        <v>23.1</v>
      </c>
      <c r="F12" s="11">
        <v>23.1</v>
      </c>
      <c r="G12" s="11">
        <v>23.5</v>
      </c>
      <c r="H12" s="11">
        <v>24.6</v>
      </c>
      <c r="I12" s="11">
        <v>23.7</v>
      </c>
      <c r="J12" s="11">
        <v>23.4</v>
      </c>
      <c r="K12" s="11">
        <v>23.7</v>
      </c>
      <c r="L12" s="11">
        <v>21.8</v>
      </c>
      <c r="M12" s="11">
        <v>21.2</v>
      </c>
      <c r="N12" s="11">
        <v>22.9</v>
      </c>
      <c r="O12" s="11">
        <v>20.100000000000001</v>
      </c>
      <c r="P12" s="11">
        <v>17.600000000000001</v>
      </c>
      <c r="Q12" s="11">
        <v>16.899999999999999</v>
      </c>
      <c r="R12" s="11">
        <v>19.600000000000001</v>
      </c>
      <c r="S12" s="11">
        <v>25.7</v>
      </c>
      <c r="T12" s="11">
        <v>22.5</v>
      </c>
      <c r="U12" s="11">
        <v>22.2</v>
      </c>
      <c r="V12" s="11">
        <v>22.9</v>
      </c>
      <c r="W12" s="11">
        <v>23.6</v>
      </c>
      <c r="X12" s="11">
        <v>23.5</v>
      </c>
      <c r="Y12" s="11">
        <v>24.7</v>
      </c>
      <c r="Z12" s="11">
        <v>20.2</v>
      </c>
      <c r="AA12" s="11">
        <v>19.399999999999999</v>
      </c>
      <c r="AB12" s="11">
        <v>19.600000000000001</v>
      </c>
      <c r="AC12" s="11">
        <v>21.9</v>
      </c>
      <c r="AD12" s="11">
        <v>23.6</v>
      </c>
      <c r="AE12" s="11">
        <v>24.2</v>
      </c>
      <c r="AF12" s="11">
        <v>14</v>
      </c>
      <c r="AG12" s="14">
        <f t="shared" si="5"/>
        <v>14</v>
      </c>
      <c r="AH12" s="91">
        <f t="shared" si="6"/>
        <v>22.12903225806452</v>
      </c>
      <c r="AM12" t="s">
        <v>19</v>
      </c>
    </row>
    <row r="13" spans="1:39" x14ac:dyDescent="0.2">
      <c r="A13" s="57" t="s">
        <v>132</v>
      </c>
      <c r="B13" s="11">
        <v>21.6</v>
      </c>
      <c r="C13" s="11">
        <v>21.7</v>
      </c>
      <c r="D13" s="11">
        <v>20.9</v>
      </c>
      <c r="E13" s="11">
        <v>21.8</v>
      </c>
      <c r="F13" s="11">
        <v>21.4</v>
      </c>
      <c r="G13" s="11">
        <v>20.9</v>
      </c>
      <c r="H13" s="11">
        <v>21.3</v>
      </c>
      <c r="I13" s="11">
        <v>22</v>
      </c>
      <c r="J13" s="11">
        <v>21.9</v>
      </c>
      <c r="K13" s="11">
        <v>22</v>
      </c>
      <c r="L13" s="11">
        <v>19.5</v>
      </c>
      <c r="M13" s="11">
        <v>19.2</v>
      </c>
      <c r="N13" s="11">
        <v>21.1</v>
      </c>
      <c r="O13" s="11">
        <v>17.8</v>
      </c>
      <c r="P13" s="11">
        <v>16.7</v>
      </c>
      <c r="Q13" s="11">
        <v>18.100000000000001</v>
      </c>
      <c r="R13" s="11">
        <v>19.3</v>
      </c>
      <c r="S13" s="11">
        <v>22.7</v>
      </c>
      <c r="T13" s="11">
        <v>22.4</v>
      </c>
      <c r="U13" s="11">
        <v>20</v>
      </c>
      <c r="V13" s="11">
        <v>19.7</v>
      </c>
      <c r="W13" s="11">
        <v>20.7</v>
      </c>
      <c r="X13" s="11">
        <v>20.9</v>
      </c>
      <c r="Y13" s="11">
        <v>18.600000000000001</v>
      </c>
      <c r="Z13" s="11">
        <v>18.399999999999999</v>
      </c>
      <c r="AA13" s="11">
        <v>17.100000000000001</v>
      </c>
      <c r="AB13" s="11">
        <v>16.2</v>
      </c>
      <c r="AC13" s="11">
        <v>18.5</v>
      </c>
      <c r="AD13" s="11">
        <v>20.6</v>
      </c>
      <c r="AE13" s="11">
        <v>21.3</v>
      </c>
      <c r="AF13" s="11">
        <v>12.3</v>
      </c>
      <c r="AG13" s="14">
        <f t="shared" si="5"/>
        <v>12.3</v>
      </c>
      <c r="AH13" s="91">
        <f t="shared" si="6"/>
        <v>19.890322580645158</v>
      </c>
      <c r="AI13" s="12" t="s">
        <v>19</v>
      </c>
      <c r="AJ13" t="s">
        <v>19</v>
      </c>
      <c r="AL13" t="s">
        <v>19</v>
      </c>
      <c r="AM13" t="s">
        <v>19</v>
      </c>
    </row>
    <row r="14" spans="1:39" x14ac:dyDescent="0.2">
      <c r="A14" s="57" t="s">
        <v>133</v>
      </c>
      <c r="B14" s="11">
        <v>24.3</v>
      </c>
      <c r="C14" s="11">
        <v>22.8</v>
      </c>
      <c r="D14" s="11">
        <v>23.3</v>
      </c>
      <c r="E14" s="11">
        <v>22.5</v>
      </c>
      <c r="F14" s="11">
        <v>22.6</v>
      </c>
      <c r="G14" s="11">
        <v>22.3</v>
      </c>
      <c r="H14" s="11">
        <v>23</v>
      </c>
      <c r="I14" s="11">
        <v>22</v>
      </c>
      <c r="J14" s="11">
        <v>23</v>
      </c>
      <c r="K14" s="11">
        <v>22.9</v>
      </c>
      <c r="L14" s="11">
        <v>21.2</v>
      </c>
      <c r="M14" s="11">
        <v>20.6</v>
      </c>
      <c r="N14" s="11">
        <v>22.1</v>
      </c>
      <c r="O14" s="11">
        <v>20.9</v>
      </c>
      <c r="P14" s="11">
        <v>16.2</v>
      </c>
      <c r="Q14" s="11">
        <v>16.899999999999999</v>
      </c>
      <c r="R14" s="11">
        <v>19.600000000000001</v>
      </c>
      <c r="S14" s="11">
        <v>23.4</v>
      </c>
      <c r="T14" s="11">
        <v>23.1</v>
      </c>
      <c r="U14" s="11">
        <v>21.4</v>
      </c>
      <c r="V14" s="11">
        <v>21.9</v>
      </c>
      <c r="W14" s="11">
        <v>21.8</v>
      </c>
      <c r="X14" s="11">
        <v>23.2</v>
      </c>
      <c r="Y14" s="11">
        <v>23.2</v>
      </c>
      <c r="Z14" s="11">
        <v>20.9</v>
      </c>
      <c r="AA14" s="11">
        <v>19.7</v>
      </c>
      <c r="AB14" s="11">
        <v>18.8</v>
      </c>
      <c r="AC14" s="11">
        <v>20.2</v>
      </c>
      <c r="AD14" s="11">
        <v>22</v>
      </c>
      <c r="AE14" s="11">
        <v>23.7</v>
      </c>
      <c r="AF14" s="11">
        <v>21.8</v>
      </c>
      <c r="AG14" s="14">
        <f t="shared" si="5"/>
        <v>16.2</v>
      </c>
      <c r="AH14" s="91">
        <f t="shared" si="6"/>
        <v>21.654838709677417</v>
      </c>
      <c r="AK14" t="s">
        <v>19</v>
      </c>
    </row>
    <row r="15" spans="1:39" x14ac:dyDescent="0.2">
      <c r="A15" s="57" t="s">
        <v>1</v>
      </c>
      <c r="B15" s="11" t="s">
        <v>185</v>
      </c>
      <c r="C15" s="11">
        <v>21.7</v>
      </c>
      <c r="D15" s="11">
        <v>19.3</v>
      </c>
      <c r="E15" s="11">
        <v>19.899999999999999</v>
      </c>
      <c r="F15" s="11">
        <v>20.3</v>
      </c>
      <c r="G15" s="11">
        <v>21.2</v>
      </c>
      <c r="H15" s="11">
        <v>20.5</v>
      </c>
      <c r="I15" s="11">
        <v>21.9</v>
      </c>
      <c r="J15" s="11">
        <v>22.1</v>
      </c>
      <c r="K15" s="11">
        <v>21.7</v>
      </c>
      <c r="L15" s="11">
        <v>22.3</v>
      </c>
      <c r="M15" s="11">
        <v>19.5</v>
      </c>
      <c r="N15" s="11">
        <v>20.3</v>
      </c>
      <c r="O15" s="11">
        <v>19.5</v>
      </c>
      <c r="P15" s="11">
        <v>21.3</v>
      </c>
      <c r="Q15" s="11">
        <v>20.100000000000001</v>
      </c>
      <c r="R15" s="11">
        <v>21.3</v>
      </c>
      <c r="S15" s="11">
        <v>21.7</v>
      </c>
      <c r="T15" s="11">
        <v>22.5</v>
      </c>
      <c r="U15" s="11">
        <v>20.5</v>
      </c>
      <c r="V15" s="11">
        <v>19.100000000000001</v>
      </c>
      <c r="W15" s="11">
        <v>19.5</v>
      </c>
      <c r="X15" s="11">
        <v>20.100000000000001</v>
      </c>
      <c r="Y15" s="11">
        <v>20.100000000000001</v>
      </c>
      <c r="Z15" s="11" t="s">
        <v>185</v>
      </c>
      <c r="AA15" s="11" t="s">
        <v>185</v>
      </c>
      <c r="AB15" s="11" t="s">
        <v>185</v>
      </c>
      <c r="AC15" s="11">
        <v>21.3</v>
      </c>
      <c r="AD15" s="11">
        <v>19.899999999999999</v>
      </c>
      <c r="AE15" s="11">
        <v>21.1</v>
      </c>
      <c r="AF15" s="11">
        <v>20.8</v>
      </c>
      <c r="AG15" s="14">
        <f t="shared" ref="AG15" si="7">MIN(B15:AF15)</f>
        <v>19.100000000000001</v>
      </c>
      <c r="AH15" s="91">
        <f t="shared" ref="AH15" si="8">AVERAGE(B15:AF15)</f>
        <v>20.722222222222225</v>
      </c>
      <c r="AL15" t="s">
        <v>19</v>
      </c>
    </row>
    <row r="16" spans="1:39" x14ac:dyDescent="0.2">
      <c r="A16" s="57" t="s">
        <v>2</v>
      </c>
      <c r="B16" s="11">
        <v>22.1</v>
      </c>
      <c r="C16" s="11">
        <v>20.5</v>
      </c>
      <c r="D16" s="11">
        <v>19.399999999999999</v>
      </c>
      <c r="E16" s="11">
        <v>20.8</v>
      </c>
      <c r="F16" s="11">
        <v>20.8</v>
      </c>
      <c r="G16" s="11">
        <v>20.9</v>
      </c>
      <c r="H16" s="11">
        <v>21.1</v>
      </c>
      <c r="I16" s="11">
        <v>22.5</v>
      </c>
      <c r="J16" s="11">
        <v>20.2</v>
      </c>
      <c r="K16" s="11">
        <v>19.399999999999999</v>
      </c>
      <c r="L16" s="11">
        <v>18.8</v>
      </c>
      <c r="M16" s="11">
        <v>18.8</v>
      </c>
      <c r="N16" s="11">
        <v>19.7</v>
      </c>
      <c r="O16" s="11">
        <v>17.899999999999999</v>
      </c>
      <c r="P16" s="11">
        <v>16.7</v>
      </c>
      <c r="Q16" s="11">
        <v>17.8</v>
      </c>
      <c r="R16" s="11">
        <v>19.8</v>
      </c>
      <c r="S16" s="11">
        <v>23.1</v>
      </c>
      <c r="T16" s="11">
        <v>21.6</v>
      </c>
      <c r="U16" s="11">
        <v>19.399999999999999</v>
      </c>
      <c r="V16" s="11">
        <v>19</v>
      </c>
      <c r="W16" s="11">
        <v>19.899999999999999</v>
      </c>
      <c r="X16" s="11">
        <v>20.3</v>
      </c>
      <c r="Y16" s="11">
        <v>19.5</v>
      </c>
      <c r="Z16" s="11">
        <v>17.600000000000001</v>
      </c>
      <c r="AA16" s="11">
        <v>15.2</v>
      </c>
      <c r="AB16" s="11">
        <v>17</v>
      </c>
      <c r="AC16" s="11">
        <v>18</v>
      </c>
      <c r="AD16" s="11">
        <v>20.7</v>
      </c>
      <c r="AE16" s="11">
        <v>19</v>
      </c>
      <c r="AF16" s="11">
        <v>10.4</v>
      </c>
      <c r="AG16" s="14">
        <f t="shared" si="5"/>
        <v>10.4</v>
      </c>
      <c r="AH16" s="91">
        <f t="shared" si="6"/>
        <v>19.28709677419355</v>
      </c>
      <c r="AI16" s="12" t="s">
        <v>19</v>
      </c>
      <c r="AJ16" t="s">
        <v>19</v>
      </c>
      <c r="AL16" t="s">
        <v>19</v>
      </c>
    </row>
    <row r="17" spans="1:39" x14ac:dyDescent="0.2">
      <c r="A17" s="57" t="s">
        <v>134</v>
      </c>
      <c r="B17" s="11">
        <v>22.5</v>
      </c>
      <c r="C17" s="11">
        <v>22.3</v>
      </c>
      <c r="D17" s="11">
        <v>22.3</v>
      </c>
      <c r="E17" s="11">
        <v>21</v>
      </c>
      <c r="F17" s="11">
        <v>21.7</v>
      </c>
      <c r="G17" s="11">
        <v>20.7</v>
      </c>
      <c r="H17" s="11">
        <v>21.9</v>
      </c>
      <c r="I17" s="11">
        <v>21.3</v>
      </c>
      <c r="J17" s="11">
        <v>23.2</v>
      </c>
      <c r="K17" s="11">
        <v>22.6</v>
      </c>
      <c r="L17" s="11">
        <v>21.6</v>
      </c>
      <c r="M17" s="11">
        <v>20.8</v>
      </c>
      <c r="N17" s="11">
        <v>22.3</v>
      </c>
      <c r="O17" s="11">
        <v>20.7</v>
      </c>
      <c r="P17" s="11">
        <v>18.8</v>
      </c>
      <c r="Q17" s="11">
        <v>17.5</v>
      </c>
      <c r="R17" s="11">
        <v>20.6</v>
      </c>
      <c r="S17" s="11">
        <v>22.9</v>
      </c>
      <c r="T17" s="11">
        <v>22</v>
      </c>
      <c r="U17" s="11">
        <v>21.1</v>
      </c>
      <c r="V17" s="11">
        <v>21.2</v>
      </c>
      <c r="W17" s="11">
        <v>22.1</v>
      </c>
      <c r="X17" s="11">
        <v>23.1</v>
      </c>
      <c r="Y17" s="11">
        <v>22.6</v>
      </c>
      <c r="Z17" s="11">
        <v>20.9</v>
      </c>
      <c r="AA17" s="11">
        <v>22.4</v>
      </c>
      <c r="AB17" s="11">
        <v>21.1</v>
      </c>
      <c r="AC17" s="11">
        <v>21.9</v>
      </c>
      <c r="AD17" s="11">
        <v>21.9</v>
      </c>
      <c r="AE17" s="11">
        <v>23</v>
      </c>
      <c r="AF17" s="11">
        <v>20.2</v>
      </c>
      <c r="AG17" s="14">
        <f t="shared" si="5"/>
        <v>17.5</v>
      </c>
      <c r="AH17" s="91">
        <f t="shared" si="6"/>
        <v>21.554838709677419</v>
      </c>
      <c r="AL17" t="s">
        <v>19</v>
      </c>
    </row>
    <row r="18" spans="1:39" x14ac:dyDescent="0.2">
      <c r="A18" s="57" t="s">
        <v>3</v>
      </c>
      <c r="B18" s="11">
        <v>23.8</v>
      </c>
      <c r="C18" s="11">
        <v>22.2</v>
      </c>
      <c r="D18" s="11">
        <v>23.1</v>
      </c>
      <c r="E18" s="11">
        <v>22</v>
      </c>
      <c r="F18" s="11">
        <v>21.6</v>
      </c>
      <c r="G18" s="11">
        <v>21</v>
      </c>
      <c r="H18" s="11">
        <v>21.7</v>
      </c>
      <c r="I18" s="11">
        <v>21.2</v>
      </c>
      <c r="J18" s="11">
        <v>23.3</v>
      </c>
      <c r="K18" s="11">
        <v>22.5</v>
      </c>
      <c r="L18" s="11">
        <v>20.9</v>
      </c>
      <c r="M18" s="11">
        <v>20</v>
      </c>
      <c r="N18" s="11">
        <v>22.4</v>
      </c>
      <c r="O18" s="11">
        <v>20.6</v>
      </c>
      <c r="P18" s="11">
        <v>16.3</v>
      </c>
      <c r="Q18" s="11">
        <v>16.100000000000001</v>
      </c>
      <c r="R18" s="11">
        <v>18.600000000000001</v>
      </c>
      <c r="S18" s="11">
        <v>23.4</v>
      </c>
      <c r="T18" s="11">
        <v>22.7</v>
      </c>
      <c r="U18" s="11">
        <v>21.7</v>
      </c>
      <c r="V18" s="11">
        <v>21.8</v>
      </c>
      <c r="W18" s="11">
        <v>21.8</v>
      </c>
      <c r="X18" s="11">
        <v>22.3</v>
      </c>
      <c r="Y18" s="11">
        <v>22.7</v>
      </c>
      <c r="Z18" s="11">
        <v>20.5</v>
      </c>
      <c r="AA18" s="11">
        <v>18.3</v>
      </c>
      <c r="AB18" s="11">
        <v>18</v>
      </c>
      <c r="AC18" s="11">
        <v>20.5</v>
      </c>
      <c r="AD18" s="11">
        <v>21.6</v>
      </c>
      <c r="AE18" s="11">
        <v>22.6</v>
      </c>
      <c r="AF18" s="11">
        <v>15.7</v>
      </c>
      <c r="AG18" s="14">
        <f t="shared" si="5"/>
        <v>15.7</v>
      </c>
      <c r="AH18" s="91">
        <f t="shared" si="6"/>
        <v>20.99677419354839</v>
      </c>
      <c r="AJ18" t="s">
        <v>19</v>
      </c>
      <c r="AK18" t="s">
        <v>19</v>
      </c>
      <c r="AL18" t="s">
        <v>19</v>
      </c>
    </row>
    <row r="19" spans="1:39" x14ac:dyDescent="0.2">
      <c r="A19" s="57" t="s">
        <v>121</v>
      </c>
      <c r="B19" s="11">
        <v>23.1</v>
      </c>
      <c r="C19" s="11">
        <v>23</v>
      </c>
      <c r="D19" s="11">
        <v>22.8</v>
      </c>
      <c r="E19" s="11">
        <v>21.6</v>
      </c>
      <c r="F19" s="11">
        <v>21.1</v>
      </c>
      <c r="G19" s="11">
        <v>20.9</v>
      </c>
      <c r="H19" s="11">
        <v>19.5</v>
      </c>
      <c r="I19" s="11">
        <v>19.899999999999999</v>
      </c>
      <c r="J19" s="11">
        <v>24.1</v>
      </c>
      <c r="K19" s="11">
        <v>22.2</v>
      </c>
      <c r="L19" s="11">
        <v>21.8</v>
      </c>
      <c r="M19" s="11">
        <v>21.7</v>
      </c>
      <c r="N19" s="11">
        <v>21.5</v>
      </c>
      <c r="O19" s="11">
        <v>21.6</v>
      </c>
      <c r="P19" s="11">
        <v>18.399999999999999</v>
      </c>
      <c r="Q19" s="11">
        <v>16.899999999999999</v>
      </c>
      <c r="R19" s="11">
        <v>21</v>
      </c>
      <c r="S19" s="11">
        <v>23</v>
      </c>
      <c r="T19" s="11">
        <v>23.3</v>
      </c>
      <c r="U19" s="11">
        <v>21.9</v>
      </c>
      <c r="V19" s="11">
        <v>20.9</v>
      </c>
      <c r="W19" s="11">
        <v>20.3</v>
      </c>
      <c r="X19" s="11">
        <v>22.2</v>
      </c>
      <c r="Y19" s="11">
        <v>24.6</v>
      </c>
      <c r="Z19" s="11">
        <v>21</v>
      </c>
      <c r="AA19" s="11">
        <v>21.1</v>
      </c>
      <c r="AB19" s="11">
        <v>21</v>
      </c>
      <c r="AC19" s="11">
        <v>20.100000000000001</v>
      </c>
      <c r="AD19" s="11">
        <v>22.5</v>
      </c>
      <c r="AE19" s="11">
        <v>21.8</v>
      </c>
      <c r="AF19" s="11">
        <v>20.3</v>
      </c>
      <c r="AG19" s="14">
        <f t="shared" si="5"/>
        <v>16.899999999999999</v>
      </c>
      <c r="AH19" s="91">
        <f t="shared" si="6"/>
        <v>21.454838709677418</v>
      </c>
      <c r="AJ19" t="s">
        <v>19</v>
      </c>
    </row>
    <row r="20" spans="1:39" x14ac:dyDescent="0.2">
      <c r="A20" s="57" t="s">
        <v>7</v>
      </c>
      <c r="B20" s="11">
        <v>23.3</v>
      </c>
      <c r="C20" s="11">
        <v>22.2</v>
      </c>
      <c r="D20" s="11">
        <v>20.8</v>
      </c>
      <c r="E20" s="11">
        <v>21.7</v>
      </c>
      <c r="F20" s="11">
        <v>21.4</v>
      </c>
      <c r="G20" s="11">
        <v>21.3</v>
      </c>
      <c r="H20" s="11">
        <v>21.8</v>
      </c>
      <c r="I20" s="11">
        <v>22.9</v>
      </c>
      <c r="J20" s="11">
        <v>21.6</v>
      </c>
      <c r="K20" s="11">
        <v>21.6</v>
      </c>
      <c r="L20" s="11">
        <v>20.5</v>
      </c>
      <c r="M20" s="11">
        <v>20.2</v>
      </c>
      <c r="N20" s="11">
        <v>21.2</v>
      </c>
      <c r="O20" s="11">
        <v>19.600000000000001</v>
      </c>
      <c r="P20" s="11">
        <v>17.3</v>
      </c>
      <c r="Q20" s="11">
        <v>18.600000000000001</v>
      </c>
      <c r="R20" s="11">
        <v>20.7</v>
      </c>
      <c r="S20" s="11">
        <v>22.6</v>
      </c>
      <c r="T20" s="11">
        <v>21.5</v>
      </c>
      <c r="U20" s="11">
        <v>21.2</v>
      </c>
      <c r="V20" s="11">
        <v>21.9</v>
      </c>
      <c r="W20" s="11">
        <v>21.6</v>
      </c>
      <c r="X20" s="11">
        <v>21</v>
      </c>
      <c r="Y20" s="11">
        <v>23</v>
      </c>
      <c r="Z20" s="11">
        <v>19.899999999999999</v>
      </c>
      <c r="AA20" s="11">
        <v>19.3</v>
      </c>
      <c r="AB20" s="11">
        <v>18.3</v>
      </c>
      <c r="AC20" s="11">
        <v>20.9</v>
      </c>
      <c r="AD20" s="11">
        <v>22.7</v>
      </c>
      <c r="AE20" s="11">
        <v>21.7</v>
      </c>
      <c r="AF20" s="11">
        <v>15.3</v>
      </c>
      <c r="AG20" s="14">
        <f t="shared" si="5"/>
        <v>15.3</v>
      </c>
      <c r="AH20" s="91">
        <f t="shared" si="6"/>
        <v>20.890322580645162</v>
      </c>
    </row>
    <row r="21" spans="1:39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21.5</v>
      </c>
      <c r="M21" s="11">
        <v>21.3</v>
      </c>
      <c r="N21" s="11">
        <v>21.3</v>
      </c>
      <c r="O21" s="11">
        <v>21.7</v>
      </c>
      <c r="P21" s="11">
        <v>21</v>
      </c>
      <c r="Q21" s="11">
        <v>20.9</v>
      </c>
      <c r="R21" s="11">
        <v>22.5</v>
      </c>
      <c r="S21" s="11">
        <v>21.7</v>
      </c>
      <c r="T21" s="11">
        <v>21.7</v>
      </c>
      <c r="U21" s="11">
        <v>21.5</v>
      </c>
      <c r="V21" s="11">
        <v>21.5</v>
      </c>
      <c r="W21" s="11">
        <v>21.5</v>
      </c>
      <c r="X21" s="11">
        <v>22.6</v>
      </c>
      <c r="Y21" s="11">
        <v>21.8</v>
      </c>
      <c r="Z21" s="11">
        <v>22.1</v>
      </c>
      <c r="AA21" s="11">
        <v>20.9</v>
      </c>
      <c r="AB21" s="11">
        <v>21</v>
      </c>
      <c r="AC21" s="11">
        <v>20.9</v>
      </c>
      <c r="AD21" s="11">
        <v>21.7</v>
      </c>
      <c r="AE21" s="11">
        <v>21.4</v>
      </c>
      <c r="AF21" s="11">
        <v>17.5</v>
      </c>
      <c r="AG21" s="14">
        <f t="shared" si="5"/>
        <v>17.5</v>
      </c>
      <c r="AH21" s="91">
        <f t="shared" si="6"/>
        <v>21.333333333333332</v>
      </c>
      <c r="AI21" s="12" t="s">
        <v>19</v>
      </c>
      <c r="AJ21" t="s">
        <v>19</v>
      </c>
      <c r="AL21" t="s">
        <v>19</v>
      </c>
    </row>
    <row r="22" spans="1:39" ht="13.5" thickBot="1" x14ac:dyDescent="0.25">
      <c r="A22" s="123" t="s">
        <v>4</v>
      </c>
      <c r="B22" s="11">
        <v>25.1</v>
      </c>
      <c r="C22" s="11">
        <v>22.2</v>
      </c>
      <c r="D22" s="11">
        <v>23.1</v>
      </c>
      <c r="E22" s="11">
        <v>23.3</v>
      </c>
      <c r="F22" s="11">
        <v>24</v>
      </c>
      <c r="G22" s="11">
        <v>24.3</v>
      </c>
      <c r="H22" s="11">
        <v>22.6</v>
      </c>
      <c r="I22" s="11">
        <v>23.9</v>
      </c>
      <c r="J22" s="11">
        <v>24.7</v>
      </c>
      <c r="K22" s="11">
        <v>24.6</v>
      </c>
      <c r="L22" s="11">
        <v>22.5</v>
      </c>
      <c r="M22" s="11">
        <v>22.5</v>
      </c>
      <c r="N22" s="11">
        <v>21.8</v>
      </c>
      <c r="O22" s="11">
        <v>22.4</v>
      </c>
      <c r="P22" s="11">
        <v>22.6</v>
      </c>
      <c r="Q22" s="11">
        <v>22.2</v>
      </c>
      <c r="R22" s="11">
        <v>24.8</v>
      </c>
      <c r="S22" s="11">
        <v>24.7</v>
      </c>
      <c r="T22" s="11">
        <v>24.5</v>
      </c>
      <c r="U22" s="11">
        <v>23.4</v>
      </c>
      <c r="V22" s="11">
        <v>22.1</v>
      </c>
      <c r="W22" s="11">
        <v>20.7</v>
      </c>
      <c r="X22" s="11">
        <v>22.7</v>
      </c>
      <c r="Y22" s="11">
        <v>25.2</v>
      </c>
      <c r="Z22" s="11">
        <v>21.7</v>
      </c>
      <c r="AA22" s="11">
        <v>21.6</v>
      </c>
      <c r="AB22" s="11">
        <v>22.5</v>
      </c>
      <c r="AC22" s="11">
        <v>23.4</v>
      </c>
      <c r="AD22" s="11">
        <v>22.7</v>
      </c>
      <c r="AE22" s="11">
        <v>23.8</v>
      </c>
      <c r="AF22" s="11">
        <v>22.2</v>
      </c>
      <c r="AG22" s="133">
        <f t="shared" ref="AG22" si="9">MIN(B22:AF22)</f>
        <v>20.7</v>
      </c>
      <c r="AH22" s="130">
        <f t="shared" ref="AH22" si="10">AVERAGE(B22:AF22)</f>
        <v>23.154838709677421</v>
      </c>
    </row>
    <row r="23" spans="1:39" s="5" customFormat="1" ht="17.100000000000001" customHeight="1" thickBot="1" x14ac:dyDescent="0.25">
      <c r="A23" s="126" t="s">
        <v>187</v>
      </c>
      <c r="B23" s="127">
        <f t="shared" ref="B23:AG23" si="11">MIN(B5:B22)</f>
        <v>19.2</v>
      </c>
      <c r="C23" s="127">
        <f t="shared" si="11"/>
        <v>20.2</v>
      </c>
      <c r="D23" s="127">
        <f t="shared" si="11"/>
        <v>18.600000000000001</v>
      </c>
      <c r="E23" s="127">
        <f t="shared" si="11"/>
        <v>18.100000000000001</v>
      </c>
      <c r="F23" s="127">
        <f t="shared" si="11"/>
        <v>19</v>
      </c>
      <c r="G23" s="127">
        <f t="shared" si="11"/>
        <v>18.3</v>
      </c>
      <c r="H23" s="127">
        <f t="shared" si="11"/>
        <v>18.399999999999999</v>
      </c>
      <c r="I23" s="127">
        <f t="shared" si="11"/>
        <v>19.2</v>
      </c>
      <c r="J23" s="127">
        <f t="shared" si="11"/>
        <v>19.8</v>
      </c>
      <c r="K23" s="127">
        <f t="shared" si="11"/>
        <v>19.399999999999999</v>
      </c>
      <c r="L23" s="127">
        <f t="shared" si="11"/>
        <v>18.8</v>
      </c>
      <c r="M23" s="127">
        <f t="shared" si="11"/>
        <v>18.8</v>
      </c>
      <c r="N23" s="127">
        <f t="shared" si="11"/>
        <v>19.600000000000001</v>
      </c>
      <c r="O23" s="127">
        <f t="shared" si="11"/>
        <v>17.8</v>
      </c>
      <c r="P23" s="127">
        <f t="shared" si="11"/>
        <v>15.9</v>
      </c>
      <c r="Q23" s="127">
        <f t="shared" si="11"/>
        <v>15.3</v>
      </c>
      <c r="R23" s="127">
        <f t="shared" si="11"/>
        <v>18.600000000000001</v>
      </c>
      <c r="S23" s="127">
        <f t="shared" si="11"/>
        <v>19.899999999999999</v>
      </c>
      <c r="T23" s="127">
        <f t="shared" si="11"/>
        <v>19.5</v>
      </c>
      <c r="U23" s="127">
        <f t="shared" si="11"/>
        <v>18.8</v>
      </c>
      <c r="V23" s="127">
        <f t="shared" si="11"/>
        <v>19</v>
      </c>
      <c r="W23" s="127">
        <f t="shared" si="11"/>
        <v>18.8</v>
      </c>
      <c r="X23" s="127">
        <f t="shared" si="11"/>
        <v>19.2</v>
      </c>
      <c r="Y23" s="127">
        <f t="shared" si="11"/>
        <v>18.600000000000001</v>
      </c>
      <c r="Z23" s="127">
        <f t="shared" si="11"/>
        <v>17.3</v>
      </c>
      <c r="AA23" s="127">
        <f t="shared" si="11"/>
        <v>14.8</v>
      </c>
      <c r="AB23" s="127">
        <f t="shared" si="11"/>
        <v>14.4</v>
      </c>
      <c r="AC23" s="127">
        <f t="shared" si="11"/>
        <v>17</v>
      </c>
      <c r="AD23" s="127">
        <f t="shared" si="11"/>
        <v>19.899999999999999</v>
      </c>
      <c r="AE23" s="127">
        <f t="shared" si="11"/>
        <v>18.5</v>
      </c>
      <c r="AF23" s="127">
        <f t="shared" si="11"/>
        <v>10.4</v>
      </c>
      <c r="AG23" s="131">
        <f t="shared" si="11"/>
        <v>10.4</v>
      </c>
      <c r="AH23" s="132">
        <f>AVERAGE(AH5:AH22)</f>
        <v>21.020469932297885</v>
      </c>
      <c r="AL23" s="5" t="s">
        <v>19</v>
      </c>
    </row>
    <row r="24" spans="1:39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54"/>
      <c r="AF24" s="60" t="s">
        <v>19</v>
      </c>
      <c r="AG24" s="51"/>
      <c r="AH24" s="53"/>
    </row>
    <row r="25" spans="1:39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107"/>
      <c r="AF25" s="88"/>
      <c r="AG25" s="51"/>
      <c r="AH25" s="50"/>
      <c r="AL25" t="s">
        <v>19</v>
      </c>
      <c r="AM25" t="s">
        <v>19</v>
      </c>
    </row>
    <row r="26" spans="1:39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</row>
    <row r="27" spans="1:39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</row>
    <row r="28" spans="1:39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107"/>
      <c r="AF28" s="54"/>
      <c r="AG28" s="51"/>
      <c r="AH28" s="53"/>
      <c r="AK28" t="s">
        <v>19</v>
      </c>
      <c r="AL28" t="s">
        <v>19</v>
      </c>
    </row>
    <row r="29" spans="1:39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107"/>
      <c r="AF29" s="55"/>
      <c r="AG29" s="51"/>
      <c r="AH29" s="53"/>
      <c r="AL29" t="s">
        <v>19</v>
      </c>
    </row>
    <row r="30" spans="1:39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  <c r="AL30" t="s">
        <v>19</v>
      </c>
    </row>
    <row r="31" spans="1:39" x14ac:dyDescent="0.2">
      <c r="AJ31" t="s">
        <v>19</v>
      </c>
    </row>
    <row r="33" spans="9:39" x14ac:dyDescent="0.2">
      <c r="M33" s="2" t="s">
        <v>19</v>
      </c>
      <c r="O33" s="2" t="s">
        <v>19</v>
      </c>
      <c r="Q33" s="2" t="s">
        <v>19</v>
      </c>
      <c r="AD33" s="2" t="s">
        <v>19</v>
      </c>
      <c r="AJ33" t="s">
        <v>19</v>
      </c>
    </row>
    <row r="35" spans="9:39" x14ac:dyDescent="0.2">
      <c r="M35" s="2" t="s">
        <v>19</v>
      </c>
      <c r="AI35" s="12" t="s">
        <v>19</v>
      </c>
      <c r="AJ35" t="s">
        <v>19</v>
      </c>
    </row>
    <row r="36" spans="9:39" x14ac:dyDescent="0.2">
      <c r="Z36" s="2" t="s">
        <v>19</v>
      </c>
    </row>
    <row r="37" spans="9:39" x14ac:dyDescent="0.2">
      <c r="O37" s="2" t="s">
        <v>19</v>
      </c>
      <c r="AC37" s="2" t="s">
        <v>19</v>
      </c>
      <c r="AM37" s="12" t="s">
        <v>19</v>
      </c>
    </row>
    <row r="38" spans="9:39" x14ac:dyDescent="0.2">
      <c r="I38" s="2" t="s">
        <v>19</v>
      </c>
      <c r="N38" s="2" t="s">
        <v>19</v>
      </c>
      <c r="P38" s="2" t="s">
        <v>19</v>
      </c>
      <c r="Y38" s="2" t="s">
        <v>19</v>
      </c>
      <c r="AB38" s="2" t="s">
        <v>19</v>
      </c>
      <c r="AI38" t="s">
        <v>19</v>
      </c>
    </row>
    <row r="39" spans="9:39" x14ac:dyDescent="0.2">
      <c r="AH39" s="1" t="s">
        <v>19</v>
      </c>
    </row>
    <row r="41" spans="9:39" x14ac:dyDescent="0.2">
      <c r="O41" s="2" t="s">
        <v>19</v>
      </c>
      <c r="T41" s="2" t="s">
        <v>19</v>
      </c>
    </row>
    <row r="42" spans="9:39" x14ac:dyDescent="0.2">
      <c r="AA42" s="2" t="s">
        <v>19</v>
      </c>
    </row>
    <row r="44" spans="9:39" x14ac:dyDescent="0.2">
      <c r="AI44" t="s">
        <v>19</v>
      </c>
    </row>
    <row r="45" spans="9:39" x14ac:dyDescent="0.2">
      <c r="AI45" s="12" t="s">
        <v>19</v>
      </c>
    </row>
  </sheetData>
  <mergeCells count="36">
    <mergeCell ref="T26:X2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5:X25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3:AF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="90" zoomScaleNormal="90" workbookViewId="0">
      <selection activeCell="AG5" sqref="AG5:AG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7" t="s">
        <v>233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7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7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1">
        <v>30</v>
      </c>
      <c r="AF3" s="156">
        <v>31</v>
      </c>
      <c r="AG3" s="169" t="s">
        <v>11</v>
      </c>
    </row>
    <row r="4" spans="1:37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7"/>
      <c r="AG4" s="170"/>
    </row>
    <row r="5" spans="1:37" s="5" customFormat="1" x14ac:dyDescent="0.2">
      <c r="A5" s="57" t="s">
        <v>15</v>
      </c>
      <c r="B5" s="11">
        <v>79.416666666666671</v>
      </c>
      <c r="C5" s="11">
        <v>93.583333333333329</v>
      </c>
      <c r="D5" s="11">
        <v>75.541666666666671</v>
      </c>
      <c r="E5" s="11">
        <v>75.791666666666671</v>
      </c>
      <c r="F5" s="11">
        <v>69.958333333333329</v>
      </c>
      <c r="G5" s="11">
        <v>68.083333333333329</v>
      </c>
      <c r="H5" s="11">
        <v>71.875</v>
      </c>
      <c r="I5" s="11">
        <v>70.25</v>
      </c>
      <c r="J5" s="11">
        <v>71.708333333333329</v>
      </c>
      <c r="K5" s="11">
        <v>75.791666666666671</v>
      </c>
      <c r="L5" s="11">
        <v>82.5</v>
      </c>
      <c r="M5" s="11">
        <v>85.041666666666671</v>
      </c>
      <c r="N5" s="11">
        <v>84.541666666666671</v>
      </c>
      <c r="O5" s="11">
        <v>85.125</v>
      </c>
      <c r="P5" s="11">
        <v>70.583333333333329</v>
      </c>
      <c r="Q5" s="11">
        <v>69.333333333333329</v>
      </c>
      <c r="R5" s="11">
        <v>76.125</v>
      </c>
      <c r="S5" s="11">
        <v>70.625</v>
      </c>
      <c r="T5" s="11">
        <v>85.125</v>
      </c>
      <c r="U5" s="11">
        <v>87</v>
      </c>
      <c r="V5" s="11">
        <v>78.333333333333329</v>
      </c>
      <c r="W5" s="11">
        <v>74.041666666666671</v>
      </c>
      <c r="X5" s="11">
        <v>70.5</v>
      </c>
      <c r="Y5" s="11">
        <v>72.083333333333329</v>
      </c>
      <c r="Z5" s="11">
        <v>90.083333333333329</v>
      </c>
      <c r="AA5" s="11">
        <v>92.5</v>
      </c>
      <c r="AB5" s="11">
        <v>90.5</v>
      </c>
      <c r="AC5" s="11">
        <v>80.666666666666671</v>
      </c>
      <c r="AD5" s="11">
        <v>75.916666666666671</v>
      </c>
      <c r="AE5" s="11">
        <v>75.083333333333329</v>
      </c>
      <c r="AF5" s="11">
        <v>91.541666666666671</v>
      </c>
      <c r="AG5" s="90">
        <f t="shared" ref="AG5:AG22" si="1">AVERAGE(B5:AF5)</f>
        <v>78.685483870967715</v>
      </c>
    </row>
    <row r="6" spans="1:37" s="5" customFormat="1" x14ac:dyDescent="0.2">
      <c r="A6" s="57" t="s">
        <v>237</v>
      </c>
      <c r="B6" s="11">
        <v>73.375</v>
      </c>
      <c r="C6" s="11">
        <v>86.083333333333329</v>
      </c>
      <c r="D6" s="11">
        <v>83.208333333333329</v>
      </c>
      <c r="E6" s="11">
        <v>77.75</v>
      </c>
      <c r="F6" s="11">
        <v>69.791666666666671</v>
      </c>
      <c r="G6" s="11">
        <v>65.833333333333329</v>
      </c>
      <c r="H6" s="11">
        <v>63.875</v>
      </c>
      <c r="I6" s="11">
        <v>67.041666666666671</v>
      </c>
      <c r="J6" s="11">
        <v>75.625</v>
      </c>
      <c r="K6" s="11">
        <v>75.083333333333329</v>
      </c>
      <c r="L6" s="11">
        <v>96.375</v>
      </c>
      <c r="M6" s="11">
        <v>94.875</v>
      </c>
      <c r="N6" s="11">
        <v>86.458333333333329</v>
      </c>
      <c r="O6" s="11">
        <v>66.708333333333329</v>
      </c>
      <c r="P6" s="11">
        <v>64.625</v>
      </c>
      <c r="Q6" s="11">
        <v>58.375</v>
      </c>
      <c r="R6" s="11">
        <v>53.875</v>
      </c>
      <c r="S6" s="11">
        <v>78.25</v>
      </c>
      <c r="T6" s="11">
        <v>90.666666666666671</v>
      </c>
      <c r="U6" s="11">
        <v>87.458333333333329</v>
      </c>
      <c r="V6" s="11">
        <v>79.5</v>
      </c>
      <c r="W6" s="11">
        <v>70.375</v>
      </c>
      <c r="X6" s="11">
        <v>77</v>
      </c>
      <c r="Y6" s="11">
        <v>72.291666666666671</v>
      </c>
      <c r="Z6" s="11">
        <v>98.458333333333329</v>
      </c>
      <c r="AA6" s="11">
        <v>75.041666666666671</v>
      </c>
      <c r="AB6" s="11">
        <v>68.375</v>
      </c>
      <c r="AC6" s="11">
        <v>72.375</v>
      </c>
      <c r="AD6" s="11">
        <v>74.916666666666671</v>
      </c>
      <c r="AE6" s="11">
        <v>81.958333333333329</v>
      </c>
      <c r="AF6" s="11">
        <v>95</v>
      </c>
      <c r="AG6" s="90">
        <f t="shared" si="1"/>
        <v>76.79435483870968</v>
      </c>
    </row>
    <row r="7" spans="1:37" x14ac:dyDescent="0.2">
      <c r="A7" s="57" t="s">
        <v>79</v>
      </c>
      <c r="B7" s="11">
        <v>79.416666666666671</v>
      </c>
      <c r="C7" s="11">
        <v>85.666666666666671</v>
      </c>
      <c r="D7" s="11">
        <v>85.916666666666671</v>
      </c>
      <c r="E7" s="11">
        <v>80.041666666666671</v>
      </c>
      <c r="F7" s="11">
        <v>77.333333333333329</v>
      </c>
      <c r="G7" s="11">
        <v>75.375</v>
      </c>
      <c r="H7" s="11">
        <v>76.625</v>
      </c>
      <c r="I7" s="11">
        <v>69.666666666666671</v>
      </c>
      <c r="J7" s="11">
        <v>76.791666666666671</v>
      </c>
      <c r="K7" s="11">
        <v>79.166666666666671</v>
      </c>
      <c r="L7" s="11">
        <v>86.125</v>
      </c>
      <c r="M7" s="11">
        <v>94.416666666666671</v>
      </c>
      <c r="N7" s="11">
        <v>93.166666666666671</v>
      </c>
      <c r="O7" s="11">
        <v>84.333333333333329</v>
      </c>
      <c r="P7" s="11">
        <v>67.875</v>
      </c>
      <c r="Q7" s="11">
        <v>67.125</v>
      </c>
      <c r="R7" s="11">
        <v>83.083333333333329</v>
      </c>
      <c r="S7" s="11">
        <v>79.916666666666671</v>
      </c>
      <c r="T7" s="11">
        <v>85.833333333333329</v>
      </c>
      <c r="U7" s="11">
        <v>90.666666666666671</v>
      </c>
      <c r="V7" s="11">
        <v>87</v>
      </c>
      <c r="W7" s="11">
        <v>80.208333333333329</v>
      </c>
      <c r="X7" s="11">
        <v>74</v>
      </c>
      <c r="Y7" s="11">
        <v>83.208333333333329</v>
      </c>
      <c r="Z7" s="11">
        <v>92.375</v>
      </c>
      <c r="AA7" s="11">
        <v>94.625</v>
      </c>
      <c r="AB7" s="11">
        <v>92.791666666666671</v>
      </c>
      <c r="AC7" s="11">
        <v>87.791666666666671</v>
      </c>
      <c r="AD7" s="11">
        <v>77.333333333333329</v>
      </c>
      <c r="AE7" s="11">
        <v>85.083333333333329</v>
      </c>
      <c r="AF7" s="11">
        <v>96.375</v>
      </c>
      <c r="AG7" s="90">
        <f t="shared" si="1"/>
        <v>82.881720430107521</v>
      </c>
    </row>
    <row r="8" spans="1:37" x14ac:dyDescent="0.2">
      <c r="A8" s="57" t="s">
        <v>130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11" t="s">
        <v>185</v>
      </c>
      <c r="AG8" s="90" t="s">
        <v>185</v>
      </c>
    </row>
    <row r="9" spans="1:37" x14ac:dyDescent="0.2">
      <c r="A9" s="57" t="s">
        <v>0</v>
      </c>
      <c r="B9" s="11">
        <v>73.958333333333329</v>
      </c>
      <c r="C9" s="11">
        <v>74.875</v>
      </c>
      <c r="D9" s="11">
        <v>75.5</v>
      </c>
      <c r="E9" s="11">
        <v>71.541666666666671</v>
      </c>
      <c r="F9" s="11">
        <v>71.583333333333329</v>
      </c>
      <c r="G9" s="11">
        <v>70.375</v>
      </c>
      <c r="H9" s="11">
        <v>70.458333333333329</v>
      </c>
      <c r="I9" s="11">
        <v>70.083333333333329</v>
      </c>
      <c r="J9" s="11">
        <v>70.708333333333329</v>
      </c>
      <c r="K9" s="11">
        <v>69.5</v>
      </c>
      <c r="L9" s="11">
        <v>74.916666666666671</v>
      </c>
      <c r="M9" s="11">
        <v>80.458333333333329</v>
      </c>
      <c r="N9" s="11">
        <v>81.416666666666671</v>
      </c>
      <c r="O9" s="11">
        <v>75.833333333333329</v>
      </c>
      <c r="P9" s="11">
        <v>63.541666666666664</v>
      </c>
      <c r="Q9" s="11">
        <v>61.416666666666664</v>
      </c>
      <c r="R9" s="11">
        <v>69.791666666666671</v>
      </c>
      <c r="S9" s="11">
        <v>73.458333333333329</v>
      </c>
      <c r="T9" s="11">
        <v>78.5</v>
      </c>
      <c r="U9" s="11">
        <v>79.666666666666671</v>
      </c>
      <c r="V9" s="11">
        <v>71.833333333333329</v>
      </c>
      <c r="W9" s="11">
        <v>71.666666666666671</v>
      </c>
      <c r="X9" s="11">
        <v>67.625</v>
      </c>
      <c r="Y9" s="11">
        <v>72.458333333333329</v>
      </c>
      <c r="Z9" s="11">
        <v>80.75</v>
      </c>
      <c r="AA9" s="11">
        <v>83.833333333333329</v>
      </c>
      <c r="AB9" s="11">
        <v>81.791666666666671</v>
      </c>
      <c r="AC9" s="11">
        <v>78.041666666666671</v>
      </c>
      <c r="AD9" s="11">
        <v>71.916666666666671</v>
      </c>
      <c r="AE9" s="11">
        <v>72.25</v>
      </c>
      <c r="AF9" s="11">
        <v>83.291666666666671</v>
      </c>
      <c r="AG9" s="90">
        <f t="shared" si="1"/>
        <v>73.969086021505376</v>
      </c>
      <c r="AI9" s="12" t="s">
        <v>19</v>
      </c>
    </row>
    <row r="10" spans="1:37" x14ac:dyDescent="0.2">
      <c r="A10" s="57" t="s">
        <v>17</v>
      </c>
      <c r="B10" s="11">
        <v>81.916666666666671</v>
      </c>
      <c r="C10" s="11">
        <v>83.625</v>
      </c>
      <c r="D10" s="11">
        <v>85.833333333333329</v>
      </c>
      <c r="E10" s="11">
        <v>80.708333333333329</v>
      </c>
      <c r="F10" s="11">
        <v>74.583333333333329</v>
      </c>
      <c r="G10" s="11">
        <v>77.541666666666671</v>
      </c>
      <c r="H10" s="11">
        <v>78.708333333333329</v>
      </c>
      <c r="I10" s="11">
        <v>74.458333333333329</v>
      </c>
      <c r="J10" s="11">
        <v>65.083333333333329</v>
      </c>
      <c r="K10" s="11">
        <v>69.708333333333329</v>
      </c>
      <c r="L10" s="11">
        <v>72.5</v>
      </c>
      <c r="M10" s="11">
        <v>84.5</v>
      </c>
      <c r="N10" s="11">
        <v>89.25</v>
      </c>
      <c r="O10" s="11">
        <v>90.75</v>
      </c>
      <c r="P10" s="11">
        <v>82.875</v>
      </c>
      <c r="Q10" s="11">
        <v>78.375</v>
      </c>
      <c r="R10" s="11">
        <v>83.458333333333329</v>
      </c>
      <c r="S10" s="11">
        <v>84.875</v>
      </c>
      <c r="T10" s="11">
        <v>89.041666666666671</v>
      </c>
      <c r="U10" s="11">
        <v>90.166666666666671</v>
      </c>
      <c r="V10" s="11">
        <v>85.916666666666671</v>
      </c>
      <c r="W10" s="11">
        <v>79.166666666666671</v>
      </c>
      <c r="X10" s="11">
        <v>76.708333333333329</v>
      </c>
      <c r="Y10" s="11">
        <v>77.875</v>
      </c>
      <c r="Z10" s="11">
        <v>83.416666666666671</v>
      </c>
      <c r="AA10" s="11">
        <v>89.375</v>
      </c>
      <c r="AB10" s="11">
        <v>86.125</v>
      </c>
      <c r="AC10" s="11">
        <v>83.666666666666671</v>
      </c>
      <c r="AD10" s="11">
        <v>79.833333333333329</v>
      </c>
      <c r="AE10" s="11">
        <v>78.333333333333329</v>
      </c>
      <c r="AF10" s="11">
        <v>84.583333333333329</v>
      </c>
      <c r="AG10" s="90">
        <f t="shared" si="1"/>
        <v>81.385752688172062</v>
      </c>
      <c r="AI10" t="s">
        <v>19</v>
      </c>
      <c r="AJ10" t="s">
        <v>19</v>
      </c>
    </row>
    <row r="11" spans="1:37" x14ac:dyDescent="0.2">
      <c r="A11" s="57" t="s">
        <v>131</v>
      </c>
      <c r="B11" s="11">
        <v>71.708333333333329</v>
      </c>
      <c r="C11" s="11">
        <v>84.458333333333329</v>
      </c>
      <c r="D11" s="11">
        <v>78.458333333333329</v>
      </c>
      <c r="E11" s="11">
        <v>78.958333333333329</v>
      </c>
      <c r="F11" s="11">
        <v>68.708333333333329</v>
      </c>
      <c r="G11" s="11">
        <v>62.416666666666664</v>
      </c>
      <c r="H11" s="11">
        <v>56.916666666666664</v>
      </c>
      <c r="I11" s="11">
        <v>62.75</v>
      </c>
      <c r="J11" s="11">
        <v>73.125</v>
      </c>
      <c r="K11" s="11">
        <v>83.083333333333329</v>
      </c>
      <c r="L11" s="11">
        <v>92</v>
      </c>
      <c r="M11" s="11">
        <v>88.583333333333329</v>
      </c>
      <c r="N11" s="11">
        <v>84.583333333333329</v>
      </c>
      <c r="O11" s="11">
        <v>72.375</v>
      </c>
      <c r="P11" s="11">
        <v>68.875</v>
      </c>
      <c r="Q11" s="11">
        <v>69.166666666666671</v>
      </c>
      <c r="R11" s="11">
        <v>67.875</v>
      </c>
      <c r="S11" s="11">
        <v>79.041666666666671</v>
      </c>
      <c r="T11" s="11">
        <v>83.833333333333329</v>
      </c>
      <c r="U11" s="11">
        <v>76.666666666666671</v>
      </c>
      <c r="V11" s="11">
        <v>68.666666666666671</v>
      </c>
      <c r="W11" s="11">
        <v>59.875</v>
      </c>
      <c r="X11" s="11">
        <v>67.583333333333329</v>
      </c>
      <c r="Y11" s="11">
        <v>74.958333333333329</v>
      </c>
      <c r="Z11" s="11">
        <v>93.208333333333329</v>
      </c>
      <c r="AA11" s="11">
        <v>76.458333333333329</v>
      </c>
      <c r="AB11" s="11">
        <v>74.25</v>
      </c>
      <c r="AC11" s="11">
        <v>71.541666666666671</v>
      </c>
      <c r="AD11" s="11">
        <v>73.083333333333329</v>
      </c>
      <c r="AE11" s="11">
        <v>78.083333333333329</v>
      </c>
      <c r="AF11" s="11">
        <v>84.375</v>
      </c>
      <c r="AG11" s="90">
        <f t="shared" si="1"/>
        <v>75.021505376344095</v>
      </c>
      <c r="AH11" s="12" t="s">
        <v>19</v>
      </c>
      <c r="AJ11" t="s">
        <v>19</v>
      </c>
      <c r="AK11" t="s">
        <v>19</v>
      </c>
    </row>
    <row r="12" spans="1:37" x14ac:dyDescent="0.2">
      <c r="A12" s="57" t="s">
        <v>16</v>
      </c>
      <c r="B12" s="11">
        <v>57.416666666666664</v>
      </c>
      <c r="C12" s="11">
        <v>64.333333333333329</v>
      </c>
      <c r="D12" s="11">
        <v>77.708333333333329</v>
      </c>
      <c r="E12" s="11">
        <v>67.791666666666671</v>
      </c>
      <c r="F12" s="11">
        <v>62.625</v>
      </c>
      <c r="G12" s="11">
        <v>57.166666666666664</v>
      </c>
      <c r="H12" s="11">
        <v>53.375</v>
      </c>
      <c r="I12" s="11">
        <v>51.666666666666664</v>
      </c>
      <c r="J12" s="11">
        <v>51.875</v>
      </c>
      <c r="K12" s="11">
        <v>64.916666666666671</v>
      </c>
      <c r="L12" s="11">
        <v>79.521739130434781</v>
      </c>
      <c r="M12" s="11">
        <v>82.583333333333329</v>
      </c>
      <c r="N12" s="11">
        <v>77</v>
      </c>
      <c r="O12" s="11">
        <v>63.041666666666664</v>
      </c>
      <c r="P12" s="11">
        <v>50.583333333333336</v>
      </c>
      <c r="Q12" s="11">
        <v>51.791666666666664</v>
      </c>
      <c r="R12" s="11">
        <v>52.541666666666664</v>
      </c>
      <c r="S12" s="11">
        <v>61.913043478260867</v>
      </c>
      <c r="T12" s="11">
        <v>78.333333333333329</v>
      </c>
      <c r="U12" s="11">
        <v>81.875</v>
      </c>
      <c r="V12" s="11">
        <v>71.541666666666671</v>
      </c>
      <c r="W12" s="11">
        <v>64.333333333333329</v>
      </c>
      <c r="X12" s="11">
        <v>63.25</v>
      </c>
      <c r="Y12" s="11">
        <v>63.416666666666664</v>
      </c>
      <c r="Z12" s="11">
        <v>82.25</v>
      </c>
      <c r="AA12" s="11">
        <v>84.739130434782609</v>
      </c>
      <c r="AB12" s="11">
        <v>75.5</v>
      </c>
      <c r="AC12" s="11">
        <v>68.916666666666671</v>
      </c>
      <c r="AD12" s="11">
        <v>64.458333333333329</v>
      </c>
      <c r="AE12" s="11">
        <v>70.791666666666671</v>
      </c>
      <c r="AF12" s="11">
        <v>82.833333333333329</v>
      </c>
      <c r="AG12" s="90">
        <f t="shared" si="1"/>
        <v>67.099696119682093</v>
      </c>
      <c r="AK12" t="s">
        <v>19</v>
      </c>
    </row>
    <row r="13" spans="1:37" x14ac:dyDescent="0.2">
      <c r="A13" s="57" t="s">
        <v>132</v>
      </c>
      <c r="B13" s="11">
        <v>80.416666666666671</v>
      </c>
      <c r="C13" s="11">
        <v>85.956521739130437</v>
      </c>
      <c r="D13" s="11">
        <v>81.958333333333329</v>
      </c>
      <c r="E13" s="11">
        <v>75.782608695652172</v>
      </c>
      <c r="F13" s="11">
        <v>68.458333333333329</v>
      </c>
      <c r="G13" s="11">
        <v>67.833333333333329</v>
      </c>
      <c r="H13" s="11">
        <v>64.416666666666671</v>
      </c>
      <c r="I13" s="11">
        <v>62.521739130434781</v>
      </c>
      <c r="J13" s="11">
        <v>72.434782608695656</v>
      </c>
      <c r="K13" s="11">
        <v>83.090909090909093</v>
      </c>
      <c r="L13" s="11">
        <v>94.590909090909093</v>
      </c>
      <c r="M13" s="11">
        <v>89.304347826086953</v>
      </c>
      <c r="N13" s="11">
        <v>90.708333333333329</v>
      </c>
      <c r="O13" s="11">
        <v>72.125</v>
      </c>
      <c r="P13" s="11">
        <v>61.227272727272727</v>
      </c>
      <c r="Q13" s="11">
        <v>61.208333333333336</v>
      </c>
      <c r="R13" s="11">
        <v>54.391304347826086</v>
      </c>
      <c r="S13" s="11">
        <v>82.041666666666671</v>
      </c>
      <c r="T13" s="11">
        <v>90.347826086956516</v>
      </c>
      <c r="U13" s="11">
        <v>85.913043478260875</v>
      </c>
      <c r="V13" s="11">
        <v>75.61904761904762</v>
      </c>
      <c r="W13" s="11">
        <v>67.772727272727266</v>
      </c>
      <c r="X13" s="11">
        <v>81.958333333333329</v>
      </c>
      <c r="Y13" s="11">
        <v>79.173913043478265</v>
      </c>
      <c r="Z13" s="11">
        <v>94.272727272727266</v>
      </c>
      <c r="AA13" s="11">
        <v>78.63636363636364</v>
      </c>
      <c r="AB13" s="11">
        <v>76.318181818181813</v>
      </c>
      <c r="AC13" s="11">
        <v>74.36363636363636</v>
      </c>
      <c r="AD13" s="11">
        <v>79.5</v>
      </c>
      <c r="AE13" s="11">
        <v>83.833333333333329</v>
      </c>
      <c r="AF13" s="11">
        <v>94.391304347826093</v>
      </c>
      <c r="AG13" s="90">
        <f t="shared" si="1"/>
        <v>77.760241920305035</v>
      </c>
      <c r="AH13" s="12" t="s">
        <v>19</v>
      </c>
      <c r="AJ13" t="s">
        <v>19</v>
      </c>
    </row>
    <row r="14" spans="1:37" x14ac:dyDescent="0.2">
      <c r="A14" s="57" t="s">
        <v>133</v>
      </c>
      <c r="B14" s="11">
        <v>76.208333333333329</v>
      </c>
      <c r="C14" s="11">
        <v>82.833333333333329</v>
      </c>
      <c r="D14" s="11">
        <v>79.208333333333329</v>
      </c>
      <c r="E14" s="11">
        <v>72.666666666666671</v>
      </c>
      <c r="F14" s="11">
        <v>68.916666666666671</v>
      </c>
      <c r="G14" s="11">
        <v>68</v>
      </c>
      <c r="H14" s="11">
        <v>63.208333333333336</v>
      </c>
      <c r="I14" s="11">
        <v>60.125</v>
      </c>
      <c r="J14" s="11">
        <v>65.541666666666671</v>
      </c>
      <c r="K14" s="11">
        <v>76.083333333333329</v>
      </c>
      <c r="L14" s="11">
        <v>81.458333333333329</v>
      </c>
      <c r="M14" s="11">
        <v>85.333333333333329</v>
      </c>
      <c r="N14" s="11">
        <v>87.333333333333329</v>
      </c>
      <c r="O14" s="11">
        <v>82.208333333333329</v>
      </c>
      <c r="P14" s="11">
        <v>72.166666666666671</v>
      </c>
      <c r="Q14" s="11">
        <v>68.875</v>
      </c>
      <c r="R14" s="11">
        <v>64.916666666666671</v>
      </c>
      <c r="S14" s="11">
        <v>69.958333333333329</v>
      </c>
      <c r="T14" s="11">
        <v>81.458333333333329</v>
      </c>
      <c r="U14" s="11">
        <v>81.583333333333329</v>
      </c>
      <c r="V14" s="11">
        <v>73.416666666666671</v>
      </c>
      <c r="W14" s="11">
        <v>67.833333333333329</v>
      </c>
      <c r="X14" s="11">
        <v>69</v>
      </c>
      <c r="Y14" s="11">
        <v>65.833333333333329</v>
      </c>
      <c r="Z14" s="11">
        <v>82.041666666666671</v>
      </c>
      <c r="AA14" s="11">
        <v>89.291666666666671</v>
      </c>
      <c r="AB14" s="11">
        <v>87.625</v>
      </c>
      <c r="AC14" s="11">
        <v>80.916666666666671</v>
      </c>
      <c r="AD14" s="11">
        <v>75.541666666666671</v>
      </c>
      <c r="AE14" s="11">
        <v>71.125</v>
      </c>
      <c r="AF14" s="11">
        <v>80</v>
      </c>
      <c r="AG14" s="90">
        <f t="shared" si="1"/>
        <v>75.18413978494624</v>
      </c>
      <c r="AK14" t="s">
        <v>19</v>
      </c>
    </row>
    <row r="15" spans="1:37" x14ac:dyDescent="0.2">
      <c r="A15" s="57" t="s">
        <v>1</v>
      </c>
      <c r="B15" s="11" t="s">
        <v>185</v>
      </c>
      <c r="C15" s="11">
        <v>75</v>
      </c>
      <c r="D15" s="11">
        <v>86</v>
      </c>
      <c r="E15" s="11">
        <v>76.5</v>
      </c>
      <c r="F15" s="11">
        <v>72.5</v>
      </c>
      <c r="G15" s="11">
        <v>73</v>
      </c>
      <c r="H15" s="11">
        <v>62.5</v>
      </c>
      <c r="I15" s="11">
        <v>62.5</v>
      </c>
      <c r="J15" s="11">
        <v>65.5</v>
      </c>
      <c r="K15" s="11">
        <v>62</v>
      </c>
      <c r="L15" s="11">
        <v>76</v>
      </c>
      <c r="M15" s="11">
        <v>75.5</v>
      </c>
      <c r="N15" s="11">
        <v>93</v>
      </c>
      <c r="O15" s="11">
        <v>87</v>
      </c>
      <c r="P15" s="11">
        <v>82</v>
      </c>
      <c r="Q15" s="11">
        <v>79.5</v>
      </c>
      <c r="R15" s="11">
        <v>77.5</v>
      </c>
      <c r="S15" s="11">
        <v>73.5</v>
      </c>
      <c r="T15" s="11">
        <v>74</v>
      </c>
      <c r="U15" s="11">
        <v>88.5</v>
      </c>
      <c r="V15" s="11">
        <v>90.5</v>
      </c>
      <c r="W15" s="11">
        <v>87</v>
      </c>
      <c r="X15" s="11">
        <v>75</v>
      </c>
      <c r="Y15" s="11">
        <v>69.5</v>
      </c>
      <c r="Z15" s="11">
        <v>68</v>
      </c>
      <c r="AA15" s="11" t="s">
        <v>185</v>
      </c>
      <c r="AB15" s="11" t="s">
        <v>185</v>
      </c>
      <c r="AC15" s="11">
        <v>87</v>
      </c>
      <c r="AD15" s="11">
        <v>81</v>
      </c>
      <c r="AE15" s="11">
        <v>72</v>
      </c>
      <c r="AF15" s="11">
        <v>75</v>
      </c>
      <c r="AG15" s="90">
        <f t="shared" si="1"/>
        <v>76.678571428571431</v>
      </c>
      <c r="AI15" t="s">
        <v>19</v>
      </c>
      <c r="AK15" t="s">
        <v>19</v>
      </c>
    </row>
    <row r="16" spans="1:37" x14ac:dyDescent="0.2">
      <c r="A16" s="57" t="s">
        <v>2</v>
      </c>
      <c r="B16" s="11">
        <v>70.5</v>
      </c>
      <c r="C16" s="11">
        <v>83.75</v>
      </c>
      <c r="D16" s="11">
        <v>82.708333333333329</v>
      </c>
      <c r="E16" s="11">
        <v>75.375</v>
      </c>
      <c r="F16" s="11">
        <v>67.458333333333329</v>
      </c>
      <c r="G16" s="11">
        <v>63.791666666666664</v>
      </c>
      <c r="H16" s="11">
        <v>60.541666666666664</v>
      </c>
      <c r="I16" s="11">
        <v>58</v>
      </c>
      <c r="J16" s="11">
        <v>75.875</v>
      </c>
      <c r="K16" s="11">
        <v>82.958333333333329</v>
      </c>
      <c r="L16" s="11">
        <v>93.041666666666671</v>
      </c>
      <c r="M16" s="11">
        <v>91.625</v>
      </c>
      <c r="N16" s="11">
        <v>85.25</v>
      </c>
      <c r="O16" s="11">
        <v>68.25</v>
      </c>
      <c r="P16" s="11">
        <v>61.208333333333336</v>
      </c>
      <c r="Q16" s="11">
        <v>55.666666666666664</v>
      </c>
      <c r="R16" s="11">
        <v>50.583333333333336</v>
      </c>
      <c r="S16" s="11">
        <v>74.5</v>
      </c>
      <c r="T16" s="11">
        <v>88.791666666666671</v>
      </c>
      <c r="U16" s="11">
        <v>82.041666666666671</v>
      </c>
      <c r="V16" s="11">
        <v>74.625</v>
      </c>
      <c r="W16" s="11">
        <v>71.958333333333329</v>
      </c>
      <c r="X16" s="11">
        <v>77.041666666666671</v>
      </c>
      <c r="Y16" s="11">
        <v>72.5</v>
      </c>
      <c r="Z16" s="11">
        <v>95.5</v>
      </c>
      <c r="AA16" s="11">
        <v>75.625</v>
      </c>
      <c r="AB16" s="11">
        <v>66.666666666666671</v>
      </c>
      <c r="AC16" s="11">
        <v>70.666666666666671</v>
      </c>
      <c r="AD16" s="11">
        <v>74.25</v>
      </c>
      <c r="AE16" s="11">
        <v>80.125</v>
      </c>
      <c r="AF16" s="11">
        <v>96.791666666666671</v>
      </c>
      <c r="AG16" s="90">
        <f t="shared" si="1"/>
        <v>75.086021505376337</v>
      </c>
      <c r="AH16" s="12" t="s">
        <v>19</v>
      </c>
      <c r="AI16" t="s">
        <v>19</v>
      </c>
      <c r="AK16" t="s">
        <v>19</v>
      </c>
    </row>
    <row r="17" spans="1:37" x14ac:dyDescent="0.2">
      <c r="A17" s="57" t="s">
        <v>134</v>
      </c>
      <c r="B17" s="11">
        <v>81</v>
      </c>
      <c r="C17" s="11">
        <v>84.5</v>
      </c>
      <c r="D17" s="11">
        <v>77.666666666666671</v>
      </c>
      <c r="E17" s="11">
        <v>71.208333333333329</v>
      </c>
      <c r="F17" s="11">
        <v>69.208333333333329</v>
      </c>
      <c r="G17" s="11">
        <v>70.625</v>
      </c>
      <c r="H17" s="11">
        <v>67.208333333333329</v>
      </c>
      <c r="I17" s="11">
        <v>64.958333333333329</v>
      </c>
      <c r="J17" s="11">
        <v>64</v>
      </c>
      <c r="K17" s="11">
        <v>75.458333333333329</v>
      </c>
      <c r="L17" s="11">
        <v>84.666666666666671</v>
      </c>
      <c r="M17" s="11">
        <v>88.875</v>
      </c>
      <c r="N17" s="11">
        <v>91.833333333333329</v>
      </c>
      <c r="O17" s="11">
        <v>81.5</v>
      </c>
      <c r="P17" s="11">
        <v>66.791666666666671</v>
      </c>
      <c r="Q17" s="11">
        <v>63.666666666666664</v>
      </c>
      <c r="R17" s="11">
        <v>75.458333333333329</v>
      </c>
      <c r="S17" s="11">
        <v>75.458333333333329</v>
      </c>
      <c r="T17" s="11">
        <v>88.833333333333329</v>
      </c>
      <c r="U17" s="11">
        <v>86.916666666666671</v>
      </c>
      <c r="V17" s="11">
        <v>76.25</v>
      </c>
      <c r="W17" s="11">
        <v>72.083333333333329</v>
      </c>
      <c r="X17" s="11">
        <v>66.083333333333329</v>
      </c>
      <c r="Y17" s="11">
        <v>74.375</v>
      </c>
      <c r="Z17" s="11">
        <v>93.666666666666671</v>
      </c>
      <c r="AA17" s="11">
        <v>90.333333333333329</v>
      </c>
      <c r="AB17" s="11">
        <v>87.958333333333329</v>
      </c>
      <c r="AC17" s="11">
        <v>83.875</v>
      </c>
      <c r="AD17" s="11">
        <v>74.375</v>
      </c>
      <c r="AE17" s="11">
        <v>72.916666666666671</v>
      </c>
      <c r="AF17" s="11">
        <v>95.125</v>
      </c>
      <c r="AG17" s="90">
        <f t="shared" si="1"/>
        <v>77.963709677419359</v>
      </c>
      <c r="AI17" t="s">
        <v>19</v>
      </c>
      <c r="AJ17" t="s">
        <v>19</v>
      </c>
    </row>
    <row r="18" spans="1:37" x14ac:dyDescent="0.2">
      <c r="A18" s="57" t="s">
        <v>3</v>
      </c>
      <c r="B18" s="11">
        <v>77.041666666666671</v>
      </c>
      <c r="C18" s="11">
        <v>84.833333333333329</v>
      </c>
      <c r="D18" s="11">
        <v>83.25</v>
      </c>
      <c r="E18" s="11">
        <v>76.5</v>
      </c>
      <c r="F18" s="11">
        <v>71.583333333333329</v>
      </c>
      <c r="G18" s="11">
        <v>73.083333333333329</v>
      </c>
      <c r="H18" s="11">
        <v>67.208333333333329</v>
      </c>
      <c r="I18" s="11">
        <v>65.375</v>
      </c>
      <c r="J18" s="11">
        <v>69.125</v>
      </c>
      <c r="K18" s="11">
        <v>79.291666666666671</v>
      </c>
      <c r="L18" s="11">
        <v>91.958333333333329</v>
      </c>
      <c r="M18" s="11">
        <v>87.25</v>
      </c>
      <c r="N18" s="11">
        <v>91.333333333333329</v>
      </c>
      <c r="O18" s="11">
        <v>74.958333333333329</v>
      </c>
      <c r="P18" s="11">
        <v>63.125</v>
      </c>
      <c r="Q18" s="11">
        <v>66.916666666666671</v>
      </c>
      <c r="R18" s="11">
        <v>66.75</v>
      </c>
      <c r="S18" s="11">
        <v>79.791666666666671</v>
      </c>
      <c r="T18" s="11">
        <v>89.041666666666671</v>
      </c>
      <c r="U18" s="11">
        <v>81.625</v>
      </c>
      <c r="V18" s="11">
        <v>72.583333333333329</v>
      </c>
      <c r="W18" s="11">
        <v>70.708333333333329</v>
      </c>
      <c r="X18" s="11">
        <v>76.25</v>
      </c>
      <c r="Y18" s="11">
        <v>75.291666666666671</v>
      </c>
      <c r="Z18" s="11">
        <v>93.541666666666671</v>
      </c>
      <c r="AA18" s="11">
        <v>93</v>
      </c>
      <c r="AB18" s="11">
        <v>84.083333333333329</v>
      </c>
      <c r="AC18" s="11">
        <v>79.291666666666671</v>
      </c>
      <c r="AD18" s="11">
        <v>75.875</v>
      </c>
      <c r="AE18" s="11">
        <v>79.458333333333329</v>
      </c>
      <c r="AF18" s="11">
        <v>90.5</v>
      </c>
      <c r="AG18" s="90">
        <f t="shared" si="1"/>
        <v>78.407258064516142</v>
      </c>
      <c r="AJ18" t="s">
        <v>19</v>
      </c>
      <c r="AK18" t="s">
        <v>19</v>
      </c>
    </row>
    <row r="19" spans="1:37" x14ac:dyDescent="0.2">
      <c r="A19" s="57" t="s">
        <v>121</v>
      </c>
      <c r="B19" s="11">
        <v>86.375</v>
      </c>
      <c r="C19" s="11">
        <v>88.791666666666671</v>
      </c>
      <c r="D19" s="11">
        <v>77.541666666666671</v>
      </c>
      <c r="E19" s="11">
        <v>75.25</v>
      </c>
      <c r="F19" s="11">
        <v>70.541666666666671</v>
      </c>
      <c r="G19" s="11">
        <v>78.708333333333329</v>
      </c>
      <c r="H19" s="11">
        <v>69.958333333333329</v>
      </c>
      <c r="I19" s="11">
        <v>68.125</v>
      </c>
      <c r="J19" s="11">
        <v>75.333333333333329</v>
      </c>
      <c r="K19" s="11">
        <v>79.541666666666671</v>
      </c>
      <c r="L19" s="11">
        <v>89</v>
      </c>
      <c r="M19" s="11">
        <v>88.166666666666671</v>
      </c>
      <c r="N19" s="11">
        <v>94.5</v>
      </c>
      <c r="O19" s="11">
        <v>87.875</v>
      </c>
      <c r="P19" s="11">
        <v>79.583333333333329</v>
      </c>
      <c r="Q19" s="11">
        <v>75.958333333333329</v>
      </c>
      <c r="R19" s="11">
        <v>78.083333333333329</v>
      </c>
      <c r="S19" s="11">
        <v>80.833333333333329</v>
      </c>
      <c r="T19" s="11">
        <v>97.375</v>
      </c>
      <c r="U19" s="11">
        <v>92.041666666666671</v>
      </c>
      <c r="V19" s="11">
        <v>76.125</v>
      </c>
      <c r="W19" s="11">
        <v>70.25</v>
      </c>
      <c r="X19" s="11">
        <v>69.166666666666671</v>
      </c>
      <c r="Y19" s="11">
        <v>72.916666666666671</v>
      </c>
      <c r="Z19" s="11">
        <v>97.083333333333329</v>
      </c>
      <c r="AA19" s="11">
        <v>94.083333333333329</v>
      </c>
      <c r="AB19" s="11">
        <v>91.833333333333329</v>
      </c>
      <c r="AC19" s="11">
        <v>86.416666666666671</v>
      </c>
      <c r="AD19" s="11">
        <v>82.708333333333329</v>
      </c>
      <c r="AE19" s="11">
        <v>89.708333333333329</v>
      </c>
      <c r="AF19" s="11">
        <v>99.708333333333329</v>
      </c>
      <c r="AG19" s="90">
        <f t="shared" si="1"/>
        <v>82.696236559139805</v>
      </c>
      <c r="AK19" t="s">
        <v>19</v>
      </c>
    </row>
    <row r="20" spans="1:37" x14ac:dyDescent="0.2">
      <c r="A20" s="57" t="s">
        <v>7</v>
      </c>
      <c r="B20" s="11">
        <v>78.86363636363636</v>
      </c>
      <c r="C20" s="11">
        <v>77.625</v>
      </c>
      <c r="D20" s="11">
        <v>79.416666666666671</v>
      </c>
      <c r="E20" s="11">
        <v>71.708333333333329</v>
      </c>
      <c r="F20" s="11">
        <v>77.25</v>
      </c>
      <c r="G20" s="11">
        <v>70.083333333333329</v>
      </c>
      <c r="H20" s="11">
        <v>63.291666666666664</v>
      </c>
      <c r="I20" s="11">
        <v>64.900000000000006</v>
      </c>
      <c r="J20" s="11">
        <v>75.416666666666671</v>
      </c>
      <c r="K20" s="11">
        <v>81</v>
      </c>
      <c r="L20" s="11">
        <v>83.708333333333329</v>
      </c>
      <c r="M20" s="11">
        <v>84.166666666666671</v>
      </c>
      <c r="N20" s="11">
        <v>85.125</v>
      </c>
      <c r="O20" s="11">
        <v>70.583333333333329</v>
      </c>
      <c r="P20" s="11">
        <v>58.458333333333336</v>
      </c>
      <c r="Q20" s="11">
        <v>58.708333333333336</v>
      </c>
      <c r="R20" s="11">
        <v>61.583333333333336</v>
      </c>
      <c r="S20" s="11">
        <v>72.227272727272734</v>
      </c>
      <c r="T20" s="11">
        <v>86.15</v>
      </c>
      <c r="U20" s="11">
        <v>82.545454545454547</v>
      </c>
      <c r="V20" s="11">
        <v>71.391304347826093</v>
      </c>
      <c r="W20" s="11">
        <v>74.791666666666671</v>
      </c>
      <c r="X20" s="11">
        <v>71.25</v>
      </c>
      <c r="Y20" s="11">
        <v>70.666666666666671</v>
      </c>
      <c r="Z20" s="11">
        <v>89.166666666666671</v>
      </c>
      <c r="AA20" s="11">
        <v>91.875</v>
      </c>
      <c r="AB20" s="11">
        <v>85.583333333333329</v>
      </c>
      <c r="AC20" s="11">
        <v>76.666666666666671</v>
      </c>
      <c r="AD20" s="11">
        <v>68.583333333333329</v>
      </c>
      <c r="AE20" s="11">
        <v>74.541666666666671</v>
      </c>
      <c r="AF20" s="11">
        <v>88.333333333333329</v>
      </c>
      <c r="AG20" s="90">
        <f t="shared" si="1"/>
        <v>75.666483913468497</v>
      </c>
      <c r="AK20" t="s">
        <v>19</v>
      </c>
    </row>
    <row r="21" spans="1:37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74.727272727272734</v>
      </c>
      <c r="M21" s="11">
        <v>84.541666666666671</v>
      </c>
      <c r="N21" s="11">
        <v>81.875</v>
      </c>
      <c r="O21" s="11">
        <v>83.833333333333329</v>
      </c>
      <c r="P21" s="11">
        <v>84.375</v>
      </c>
      <c r="Q21" s="11">
        <v>70.5</v>
      </c>
      <c r="R21" s="11">
        <v>77.875</v>
      </c>
      <c r="S21" s="11">
        <v>79.666666666666671</v>
      </c>
      <c r="T21" s="11">
        <v>83.666666666666671</v>
      </c>
      <c r="U21" s="11">
        <v>88.541666666666671</v>
      </c>
      <c r="V21" s="11">
        <v>86.041666666666671</v>
      </c>
      <c r="W21" s="11">
        <v>73.5</v>
      </c>
      <c r="X21" s="11">
        <v>67.833333333333329</v>
      </c>
      <c r="Y21" s="11">
        <v>82.5</v>
      </c>
      <c r="Z21" s="11">
        <v>84.041666666666671</v>
      </c>
      <c r="AA21" s="11">
        <v>93.666666666666671</v>
      </c>
      <c r="AB21" s="11">
        <v>87.958333333333329</v>
      </c>
      <c r="AC21" s="11">
        <v>75.083333333333329</v>
      </c>
      <c r="AD21" s="11">
        <v>68.333333333333329</v>
      </c>
      <c r="AE21" s="11">
        <v>81.416666666666671</v>
      </c>
      <c r="AF21" s="11">
        <v>96.7</v>
      </c>
      <c r="AG21" s="90">
        <f t="shared" si="1"/>
        <v>81.270346320346306</v>
      </c>
      <c r="AH21" s="12" t="s">
        <v>19</v>
      </c>
      <c r="AJ21" t="s">
        <v>19</v>
      </c>
      <c r="AK21" t="s">
        <v>19</v>
      </c>
    </row>
    <row r="22" spans="1:37" ht="13.5" thickBot="1" x14ac:dyDescent="0.25">
      <c r="A22" s="123" t="s">
        <v>4</v>
      </c>
      <c r="B22" s="11">
        <v>59.541666666666664</v>
      </c>
      <c r="C22" s="11">
        <v>84.125</v>
      </c>
      <c r="D22" s="11">
        <v>66.5</v>
      </c>
      <c r="E22" s="11">
        <v>61.083333333333336</v>
      </c>
      <c r="F22" s="11">
        <v>60.416666666666664</v>
      </c>
      <c r="G22" s="11">
        <v>60.5</v>
      </c>
      <c r="H22" s="11">
        <v>58.041666666666664</v>
      </c>
      <c r="I22" s="11">
        <v>51.75</v>
      </c>
      <c r="J22" s="11">
        <v>56.75</v>
      </c>
      <c r="K22" s="11">
        <v>59.375</v>
      </c>
      <c r="L22" s="11">
        <v>66.083333333333329</v>
      </c>
      <c r="M22" s="11">
        <v>77.458333333333329</v>
      </c>
      <c r="N22" s="11">
        <v>79.291666666666671</v>
      </c>
      <c r="O22" s="11">
        <v>76.333333333333329</v>
      </c>
      <c r="P22" s="11">
        <v>64.541666666666671</v>
      </c>
      <c r="Q22" s="11">
        <v>61.5</v>
      </c>
      <c r="R22" s="11">
        <v>65.458333333333329</v>
      </c>
      <c r="S22" s="11">
        <v>62.416666666666664</v>
      </c>
      <c r="T22" s="11">
        <v>75.458333333333329</v>
      </c>
      <c r="U22" s="11">
        <v>70.916666666666671</v>
      </c>
      <c r="V22" s="11">
        <v>58.208333333333336</v>
      </c>
      <c r="W22" s="11">
        <v>54.583333333333336</v>
      </c>
      <c r="X22" s="11">
        <v>56.166666666666664</v>
      </c>
      <c r="Y22" s="11">
        <v>55.416666666666664</v>
      </c>
      <c r="Z22" s="11">
        <v>82.708333333333329</v>
      </c>
      <c r="AA22" s="11">
        <v>80.125</v>
      </c>
      <c r="AB22" s="11">
        <v>77.625</v>
      </c>
      <c r="AC22" s="11">
        <v>67.583333333333329</v>
      </c>
      <c r="AD22" s="11">
        <v>61.75</v>
      </c>
      <c r="AE22" s="11">
        <v>65.083333333333329</v>
      </c>
      <c r="AF22" s="11">
        <v>79.125</v>
      </c>
      <c r="AG22" s="125">
        <f t="shared" si="1"/>
        <v>66.319892473118273</v>
      </c>
      <c r="AI22" t="s">
        <v>19</v>
      </c>
      <c r="AJ22" t="s">
        <v>19</v>
      </c>
      <c r="AK22" t="s">
        <v>19</v>
      </c>
    </row>
    <row r="23" spans="1:37" s="5" customFormat="1" ht="17.100000000000001" customHeight="1" thickBot="1" x14ac:dyDescent="0.25">
      <c r="A23" s="126" t="s">
        <v>186</v>
      </c>
      <c r="B23" s="127">
        <f t="shared" ref="B23:AE23" si="2">AVERAGE(B5:B22)</f>
        <v>75.143686868686871</v>
      </c>
      <c r="C23" s="127">
        <f t="shared" si="2"/>
        <v>82.502490942028999</v>
      </c>
      <c r="D23" s="127">
        <f t="shared" si="2"/>
        <v>79.776041666666686</v>
      </c>
      <c r="E23" s="127">
        <f t="shared" si="2"/>
        <v>74.291100543478251</v>
      </c>
      <c r="F23" s="127">
        <f t="shared" si="2"/>
        <v>70.057291666666671</v>
      </c>
      <c r="G23" s="127">
        <f t="shared" si="2"/>
        <v>68.901041666666671</v>
      </c>
      <c r="H23" s="127">
        <f t="shared" si="2"/>
        <v>65.513020833333343</v>
      </c>
      <c r="I23" s="127">
        <f t="shared" si="2"/>
        <v>64.010733695652178</v>
      </c>
      <c r="J23" s="127">
        <f t="shared" si="2"/>
        <v>69.055819746376812</v>
      </c>
      <c r="K23" s="127">
        <f t="shared" si="2"/>
        <v>74.753077651515156</v>
      </c>
      <c r="L23" s="127">
        <f t="shared" si="2"/>
        <v>83.4807796636441</v>
      </c>
      <c r="M23" s="127">
        <f t="shared" si="2"/>
        <v>86.039961636828664</v>
      </c>
      <c r="N23" s="127">
        <f t="shared" si="2"/>
        <v>86.862745098039227</v>
      </c>
      <c r="O23" s="127">
        <f t="shared" si="2"/>
        <v>77.813725490196077</v>
      </c>
      <c r="P23" s="127">
        <f t="shared" si="2"/>
        <v>68.378565062388603</v>
      </c>
      <c r="Q23" s="127">
        <f t="shared" si="2"/>
        <v>65.769607843137265</v>
      </c>
      <c r="R23" s="127">
        <f t="shared" si="2"/>
        <v>68.197037510656443</v>
      </c>
      <c r="S23" s="127">
        <f t="shared" si="2"/>
        <v>75.204332325815699</v>
      </c>
      <c r="T23" s="127">
        <f t="shared" si="2"/>
        <v>85.085656436487653</v>
      </c>
      <c r="U23" s="127">
        <f t="shared" si="2"/>
        <v>84.360303805316605</v>
      </c>
      <c r="V23" s="127">
        <f t="shared" si="2"/>
        <v>76.326589331384724</v>
      </c>
      <c r="W23" s="127">
        <f t="shared" si="2"/>
        <v>71.185160427807503</v>
      </c>
      <c r="X23" s="127">
        <f t="shared" si="2"/>
        <v>70.965686274509792</v>
      </c>
      <c r="Y23" s="127">
        <f t="shared" si="2"/>
        <v>72.615622335890876</v>
      </c>
      <c r="Z23" s="127">
        <f t="shared" si="2"/>
        <v>88.268493761140817</v>
      </c>
      <c r="AA23" s="127">
        <f t="shared" si="2"/>
        <v>86.450551712779969</v>
      </c>
      <c r="AB23" s="127">
        <f t="shared" si="2"/>
        <v>82.186553030303031</v>
      </c>
      <c r="AC23" s="127">
        <f t="shared" si="2"/>
        <v>77.933155080213893</v>
      </c>
      <c r="AD23" s="127">
        <f t="shared" si="2"/>
        <v>74.08088235294116</v>
      </c>
      <c r="AE23" s="127">
        <f t="shared" si="2"/>
        <v>77.164215686274517</v>
      </c>
      <c r="AF23" s="127">
        <f t="shared" ref="AF23" si="3">AVERAGE(AF5:AF22)</f>
        <v>89.039684569479974</v>
      </c>
      <c r="AG23" s="128">
        <f>AVERAGE(AG5:AG22)</f>
        <v>76.639441234864449</v>
      </c>
      <c r="AI23" s="5" t="s">
        <v>19</v>
      </c>
    </row>
    <row r="24" spans="1:37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86"/>
    </row>
    <row r="25" spans="1:37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86"/>
      <c r="AK25" t="s">
        <v>19</v>
      </c>
    </row>
    <row r="26" spans="1:37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86"/>
    </row>
    <row r="27" spans="1:37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86"/>
    </row>
    <row r="28" spans="1:37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86"/>
    </row>
    <row r="29" spans="1:37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86"/>
    </row>
    <row r="30" spans="1:37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87"/>
      <c r="AI30" t="s">
        <v>19</v>
      </c>
    </row>
    <row r="32" spans="1:37" x14ac:dyDescent="0.2">
      <c r="AI32" t="s">
        <v>19</v>
      </c>
    </row>
    <row r="33" spans="10:37" x14ac:dyDescent="0.2">
      <c r="K33" s="2" t="s">
        <v>19</v>
      </c>
      <c r="AE33" s="2" t="s">
        <v>19</v>
      </c>
    </row>
    <row r="34" spans="10:37" x14ac:dyDescent="0.2">
      <c r="Q34" s="2" t="s">
        <v>19</v>
      </c>
    </row>
    <row r="35" spans="10:37" x14ac:dyDescent="0.2">
      <c r="M35" s="2" t="s">
        <v>19</v>
      </c>
      <c r="T35" s="2" t="s">
        <v>19</v>
      </c>
    </row>
    <row r="36" spans="10:37" x14ac:dyDescent="0.2">
      <c r="J36" s="2" t="s">
        <v>19</v>
      </c>
      <c r="M36" s="2" t="s">
        <v>19</v>
      </c>
      <c r="N36" s="2" t="s">
        <v>19</v>
      </c>
      <c r="P36" s="2" t="s">
        <v>19</v>
      </c>
      <c r="AB36" s="2" t="s">
        <v>19</v>
      </c>
      <c r="AC36" s="2" t="s">
        <v>19</v>
      </c>
      <c r="AG36" s="7" t="s">
        <v>19</v>
      </c>
      <c r="AK36" s="12" t="s">
        <v>19</v>
      </c>
    </row>
    <row r="37" spans="10:37" x14ac:dyDescent="0.2">
      <c r="J37" s="2" t="s">
        <v>19</v>
      </c>
      <c r="P37" s="2" t="s">
        <v>188</v>
      </c>
      <c r="R37" s="2" t="s">
        <v>19</v>
      </c>
      <c r="W37" s="2" t="s">
        <v>19</v>
      </c>
    </row>
    <row r="38" spans="10:37" x14ac:dyDescent="0.2">
      <c r="M38" s="2" t="s">
        <v>19</v>
      </c>
      <c r="Q38" s="2" t="s">
        <v>19</v>
      </c>
      <c r="R38" s="2" t="s">
        <v>19</v>
      </c>
      <c r="V38" s="2" t="s">
        <v>19</v>
      </c>
    </row>
    <row r="39" spans="10:37" x14ac:dyDescent="0.2">
      <c r="AH39" t="s">
        <v>19</v>
      </c>
    </row>
    <row r="40" spans="10:37" x14ac:dyDescent="0.2">
      <c r="M40" s="2" t="s">
        <v>19</v>
      </c>
      <c r="N40" s="2" t="s">
        <v>19</v>
      </c>
      <c r="AC40" s="2" t="s">
        <v>19</v>
      </c>
      <c r="AG40" s="7" t="s">
        <v>19</v>
      </c>
    </row>
    <row r="42" spans="10:37" x14ac:dyDescent="0.2">
      <c r="T42" s="2" t="s">
        <v>19</v>
      </c>
    </row>
    <row r="45" spans="10:37" x14ac:dyDescent="0.2">
      <c r="K45" s="2" t="s">
        <v>19</v>
      </c>
    </row>
  </sheetData>
  <mergeCells count="37">
    <mergeCell ref="AG3:AG4"/>
    <mergeCell ref="T25:X25"/>
    <mergeCell ref="T26:X26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7" t="s">
        <v>232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9"/>
    </row>
    <row r="2" spans="1:36" s="4" customFormat="1" ht="20.100000000000001" customHeight="1" x14ac:dyDescent="0.2">
      <c r="A2" s="175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6" s="5" customFormat="1" ht="20.100000000000001" customHeight="1" x14ac:dyDescent="0.2">
      <c r="A3" s="175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2">
        <v>30</v>
      </c>
      <c r="AF3" s="173">
        <v>31</v>
      </c>
      <c r="AG3" s="108" t="s">
        <v>12</v>
      </c>
      <c r="AH3" s="104" t="s">
        <v>11</v>
      </c>
    </row>
    <row r="4" spans="1:36" s="5" customFormat="1" ht="20.100000000000001" customHeight="1" x14ac:dyDescent="0.2">
      <c r="A4" s="175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2"/>
      <c r="AF4" s="174"/>
      <c r="AG4" s="108" t="s">
        <v>10</v>
      </c>
      <c r="AH4" s="104" t="s">
        <v>10</v>
      </c>
    </row>
    <row r="5" spans="1:36" s="5" customFormat="1" x14ac:dyDescent="0.2">
      <c r="A5" s="57" t="s">
        <v>15</v>
      </c>
      <c r="B5" s="11">
        <v>100</v>
      </c>
      <c r="C5" s="11">
        <v>100</v>
      </c>
      <c r="D5" s="11">
        <v>98</v>
      </c>
      <c r="E5" s="11">
        <v>100</v>
      </c>
      <c r="F5" s="11">
        <v>98</v>
      </c>
      <c r="G5" s="11">
        <v>98</v>
      </c>
      <c r="H5" s="11">
        <v>100</v>
      </c>
      <c r="I5" s="11">
        <v>98</v>
      </c>
      <c r="J5" s="11">
        <v>97</v>
      </c>
      <c r="K5" s="11">
        <v>98</v>
      </c>
      <c r="L5" s="11">
        <v>99</v>
      </c>
      <c r="M5" s="11">
        <v>100</v>
      </c>
      <c r="N5" s="11">
        <v>99</v>
      </c>
      <c r="O5" s="11">
        <v>100</v>
      </c>
      <c r="P5" s="11">
        <v>96</v>
      </c>
      <c r="Q5" s="11">
        <v>98</v>
      </c>
      <c r="R5" s="11">
        <v>97</v>
      </c>
      <c r="S5" s="11">
        <v>97</v>
      </c>
      <c r="T5" s="11">
        <v>98</v>
      </c>
      <c r="U5" s="11">
        <v>100</v>
      </c>
      <c r="V5" s="11">
        <v>96</v>
      </c>
      <c r="W5" s="11">
        <v>94</v>
      </c>
      <c r="X5" s="11">
        <v>98</v>
      </c>
      <c r="Y5" s="11">
        <v>89</v>
      </c>
      <c r="Z5" s="11">
        <v>100</v>
      </c>
      <c r="AA5" s="11">
        <v>100</v>
      </c>
      <c r="AB5" s="11">
        <v>100</v>
      </c>
      <c r="AC5" s="11">
        <v>100</v>
      </c>
      <c r="AD5" s="11">
        <v>100</v>
      </c>
      <c r="AE5" s="11">
        <v>94</v>
      </c>
      <c r="AF5" s="11">
        <v>100</v>
      </c>
      <c r="AG5" s="14">
        <f>MAX(B5:AF5)</f>
        <v>100</v>
      </c>
      <c r="AH5" s="91">
        <f t="shared" ref="AH5" si="1">AVERAGE(B5:AF5)</f>
        <v>98.129032258064512</v>
      </c>
    </row>
    <row r="6" spans="1:36" s="5" customFormat="1" x14ac:dyDescent="0.2">
      <c r="A6" s="57" t="s">
        <v>237</v>
      </c>
      <c r="B6" s="11">
        <v>94</v>
      </c>
      <c r="C6" s="11">
        <v>99</v>
      </c>
      <c r="D6" s="11">
        <v>99</v>
      </c>
      <c r="E6" s="11">
        <v>99</v>
      </c>
      <c r="F6" s="11">
        <v>94</v>
      </c>
      <c r="G6" s="11">
        <v>86</v>
      </c>
      <c r="H6" s="11">
        <v>90</v>
      </c>
      <c r="I6" s="11">
        <v>88</v>
      </c>
      <c r="J6" s="11">
        <v>94</v>
      </c>
      <c r="K6" s="11">
        <v>95</v>
      </c>
      <c r="L6" s="11">
        <v>99</v>
      </c>
      <c r="M6" s="11">
        <v>99</v>
      </c>
      <c r="N6" s="11">
        <v>99</v>
      </c>
      <c r="O6" s="11">
        <v>84</v>
      </c>
      <c r="P6" s="11">
        <v>84</v>
      </c>
      <c r="Q6" s="11">
        <v>79</v>
      </c>
      <c r="R6" s="11">
        <v>69</v>
      </c>
      <c r="S6" s="11">
        <v>98</v>
      </c>
      <c r="T6" s="11">
        <v>99</v>
      </c>
      <c r="U6" s="11">
        <v>99</v>
      </c>
      <c r="V6" s="11">
        <v>96</v>
      </c>
      <c r="W6" s="11">
        <v>82</v>
      </c>
      <c r="X6" s="11">
        <v>94</v>
      </c>
      <c r="Y6" s="11">
        <v>99</v>
      </c>
      <c r="Z6" s="11">
        <v>99</v>
      </c>
      <c r="AA6" s="11">
        <v>99</v>
      </c>
      <c r="AB6" s="11">
        <v>85</v>
      </c>
      <c r="AC6" s="11">
        <v>90</v>
      </c>
      <c r="AD6" s="11">
        <v>94</v>
      </c>
      <c r="AE6" s="11">
        <v>99</v>
      </c>
      <c r="AF6" s="11">
        <v>99</v>
      </c>
      <c r="AG6" s="14">
        <f>MAX(B6:AF6)</f>
        <v>99</v>
      </c>
      <c r="AH6" s="91">
        <f t="shared" ref="AH6" si="2">AVERAGE(B6:AF6)</f>
        <v>93</v>
      </c>
    </row>
    <row r="7" spans="1:36" x14ac:dyDescent="0.2">
      <c r="A7" s="57" t="s">
        <v>79</v>
      </c>
      <c r="B7" s="11">
        <v>99</v>
      </c>
      <c r="C7" s="11">
        <v>100</v>
      </c>
      <c r="D7" s="11">
        <v>99</v>
      </c>
      <c r="E7" s="11">
        <v>99</v>
      </c>
      <c r="F7" s="11">
        <v>99</v>
      </c>
      <c r="G7" s="11">
        <v>99</v>
      </c>
      <c r="H7" s="11">
        <v>99</v>
      </c>
      <c r="I7" s="11">
        <v>96</v>
      </c>
      <c r="J7" s="11">
        <v>100</v>
      </c>
      <c r="K7" s="11">
        <v>99</v>
      </c>
      <c r="L7" s="11">
        <v>100</v>
      </c>
      <c r="M7" s="11">
        <v>100</v>
      </c>
      <c r="N7" s="11">
        <v>100</v>
      </c>
      <c r="O7" s="11">
        <v>100</v>
      </c>
      <c r="P7" s="11">
        <v>96</v>
      </c>
      <c r="Q7" s="11">
        <v>97</v>
      </c>
      <c r="R7" s="11">
        <v>100</v>
      </c>
      <c r="S7" s="11">
        <v>99</v>
      </c>
      <c r="T7" s="11">
        <v>99</v>
      </c>
      <c r="U7" s="11">
        <v>100</v>
      </c>
      <c r="V7" s="11">
        <v>100</v>
      </c>
      <c r="W7" s="11">
        <v>99</v>
      </c>
      <c r="X7" s="11">
        <v>97</v>
      </c>
      <c r="Y7" s="11">
        <v>98</v>
      </c>
      <c r="Z7" s="11">
        <v>99</v>
      </c>
      <c r="AA7" s="11">
        <v>100</v>
      </c>
      <c r="AB7" s="11">
        <v>100</v>
      </c>
      <c r="AC7" s="11">
        <v>100</v>
      </c>
      <c r="AD7" s="11">
        <v>99</v>
      </c>
      <c r="AE7" s="11">
        <v>99</v>
      </c>
      <c r="AF7" s="11">
        <v>100</v>
      </c>
      <c r="AG7" s="14">
        <f t="shared" ref="AG7:AG22" si="3">MAX(B7:AF7)</f>
        <v>100</v>
      </c>
      <c r="AH7" s="91">
        <f t="shared" ref="AH7:AH22" si="4">AVERAGE(B7:AF7)</f>
        <v>99.064516129032256</v>
      </c>
    </row>
    <row r="8" spans="1:36" x14ac:dyDescent="0.2">
      <c r="A8" s="57" t="s">
        <v>130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11" t="s">
        <v>185</v>
      </c>
      <c r="AG8" s="14" t="s">
        <v>185</v>
      </c>
      <c r="AH8" s="91" t="s">
        <v>185</v>
      </c>
    </row>
    <row r="9" spans="1:36" x14ac:dyDescent="0.2">
      <c r="A9" s="57" t="s">
        <v>0</v>
      </c>
      <c r="B9" s="11">
        <v>81</v>
      </c>
      <c r="C9" s="11">
        <v>80</v>
      </c>
      <c r="D9" s="11">
        <v>80</v>
      </c>
      <c r="E9" s="11">
        <v>78</v>
      </c>
      <c r="F9" s="11">
        <v>76</v>
      </c>
      <c r="G9" s="11">
        <v>76</v>
      </c>
      <c r="H9" s="11">
        <v>79</v>
      </c>
      <c r="I9" s="11">
        <v>76</v>
      </c>
      <c r="J9" s="11">
        <v>78</v>
      </c>
      <c r="K9" s="11">
        <v>76</v>
      </c>
      <c r="L9" s="11">
        <v>83</v>
      </c>
      <c r="M9" s="11">
        <v>85</v>
      </c>
      <c r="N9" s="11">
        <v>83</v>
      </c>
      <c r="O9" s="11">
        <v>84</v>
      </c>
      <c r="P9" s="11">
        <v>72</v>
      </c>
      <c r="Q9" s="11">
        <v>71</v>
      </c>
      <c r="R9" s="11">
        <v>78</v>
      </c>
      <c r="S9" s="11">
        <v>80</v>
      </c>
      <c r="T9" s="11">
        <v>84</v>
      </c>
      <c r="U9" s="11">
        <v>86</v>
      </c>
      <c r="V9" s="11">
        <v>86</v>
      </c>
      <c r="W9" s="11">
        <v>77</v>
      </c>
      <c r="X9" s="11">
        <v>76</v>
      </c>
      <c r="Y9" s="11">
        <v>77</v>
      </c>
      <c r="Z9" s="11">
        <v>87</v>
      </c>
      <c r="AA9" s="11">
        <v>87</v>
      </c>
      <c r="AB9" s="11">
        <v>88</v>
      </c>
      <c r="AC9" s="11">
        <v>84</v>
      </c>
      <c r="AD9" s="11">
        <v>81</v>
      </c>
      <c r="AE9" s="11">
        <v>77</v>
      </c>
      <c r="AF9" s="11">
        <v>89</v>
      </c>
      <c r="AG9" s="14">
        <f t="shared" si="3"/>
        <v>89</v>
      </c>
      <c r="AH9" s="91">
        <f t="shared" si="4"/>
        <v>80.483870967741936</v>
      </c>
      <c r="AJ9" s="12" t="s">
        <v>19</v>
      </c>
    </row>
    <row r="10" spans="1:36" x14ac:dyDescent="0.2">
      <c r="A10" s="57" t="s">
        <v>17</v>
      </c>
      <c r="B10" s="11">
        <v>99</v>
      </c>
      <c r="C10" s="11">
        <v>100</v>
      </c>
      <c r="D10" s="11">
        <v>99</v>
      </c>
      <c r="E10" s="11">
        <v>99</v>
      </c>
      <c r="F10" s="11">
        <v>100</v>
      </c>
      <c r="G10" s="11">
        <v>99</v>
      </c>
      <c r="H10" s="11">
        <v>99</v>
      </c>
      <c r="I10" s="11">
        <v>99</v>
      </c>
      <c r="J10" s="11">
        <v>91</v>
      </c>
      <c r="K10" s="11">
        <v>94</v>
      </c>
      <c r="L10" s="11">
        <v>96</v>
      </c>
      <c r="M10" s="11">
        <v>100</v>
      </c>
      <c r="N10" s="11">
        <v>100</v>
      </c>
      <c r="O10" s="11">
        <v>100</v>
      </c>
      <c r="P10" s="11">
        <v>100</v>
      </c>
      <c r="Q10" s="11">
        <v>96</v>
      </c>
      <c r="R10" s="11">
        <v>100</v>
      </c>
      <c r="S10" s="11">
        <v>99</v>
      </c>
      <c r="T10" s="11">
        <v>100</v>
      </c>
      <c r="U10" s="11">
        <v>100</v>
      </c>
      <c r="V10" s="11">
        <v>100</v>
      </c>
      <c r="W10" s="11">
        <v>100</v>
      </c>
      <c r="X10" s="11">
        <v>96</v>
      </c>
      <c r="Y10" s="11">
        <v>91</v>
      </c>
      <c r="Z10" s="11">
        <v>95</v>
      </c>
      <c r="AA10" s="11">
        <v>100</v>
      </c>
      <c r="AB10" s="11">
        <v>100</v>
      </c>
      <c r="AC10" s="11">
        <v>100</v>
      </c>
      <c r="AD10" s="11">
        <v>100</v>
      </c>
      <c r="AE10" s="11">
        <v>100</v>
      </c>
      <c r="AF10" s="11">
        <v>100</v>
      </c>
      <c r="AG10" s="14">
        <f t="shared" si="3"/>
        <v>100</v>
      </c>
      <c r="AH10" s="91">
        <f t="shared" si="4"/>
        <v>98.451612903225808</v>
      </c>
    </row>
    <row r="11" spans="1:36" x14ac:dyDescent="0.2">
      <c r="A11" s="57" t="s">
        <v>131</v>
      </c>
      <c r="B11" s="11">
        <v>93</v>
      </c>
      <c r="C11" s="11">
        <v>95</v>
      </c>
      <c r="D11" s="11">
        <v>92</v>
      </c>
      <c r="E11" s="11">
        <v>96</v>
      </c>
      <c r="F11" s="11">
        <v>94</v>
      </c>
      <c r="G11" s="11">
        <v>90</v>
      </c>
      <c r="H11" s="11">
        <v>79</v>
      </c>
      <c r="I11" s="11">
        <v>90</v>
      </c>
      <c r="J11" s="11">
        <v>93</v>
      </c>
      <c r="K11" s="11">
        <v>96</v>
      </c>
      <c r="L11" s="11">
        <v>96</v>
      </c>
      <c r="M11" s="11">
        <v>97</v>
      </c>
      <c r="N11" s="11">
        <v>97</v>
      </c>
      <c r="O11" s="11">
        <v>96</v>
      </c>
      <c r="P11" s="11">
        <v>95</v>
      </c>
      <c r="Q11" s="11">
        <v>94</v>
      </c>
      <c r="R11" s="11">
        <v>93</v>
      </c>
      <c r="S11" s="11">
        <v>95</v>
      </c>
      <c r="T11" s="11">
        <v>97</v>
      </c>
      <c r="U11" s="11">
        <v>96</v>
      </c>
      <c r="V11" s="11">
        <v>88</v>
      </c>
      <c r="W11" s="11">
        <v>73</v>
      </c>
      <c r="X11" s="11">
        <v>91</v>
      </c>
      <c r="Y11" s="11">
        <v>97</v>
      </c>
      <c r="Z11" s="11">
        <v>97</v>
      </c>
      <c r="AA11" s="11">
        <v>98</v>
      </c>
      <c r="AB11" s="11">
        <v>98</v>
      </c>
      <c r="AC11" s="11">
        <v>96</v>
      </c>
      <c r="AD11" s="11">
        <v>93</v>
      </c>
      <c r="AE11" s="11">
        <v>91</v>
      </c>
      <c r="AF11" s="11">
        <v>96</v>
      </c>
      <c r="AG11" s="14">
        <f t="shared" si="3"/>
        <v>98</v>
      </c>
      <c r="AH11" s="91">
        <f t="shared" si="4"/>
        <v>93.290322580645167</v>
      </c>
      <c r="AI11" s="12" t="s">
        <v>19</v>
      </c>
    </row>
    <row r="12" spans="1:36" x14ac:dyDescent="0.2">
      <c r="A12" s="57" t="s">
        <v>16</v>
      </c>
      <c r="B12" s="11">
        <v>70</v>
      </c>
      <c r="C12" s="11">
        <v>76</v>
      </c>
      <c r="D12" s="11">
        <v>87</v>
      </c>
      <c r="E12" s="11">
        <v>83</v>
      </c>
      <c r="F12" s="11">
        <v>80</v>
      </c>
      <c r="G12" s="11">
        <v>78</v>
      </c>
      <c r="H12" s="11">
        <v>75</v>
      </c>
      <c r="I12" s="11">
        <v>74</v>
      </c>
      <c r="J12" s="11">
        <v>76</v>
      </c>
      <c r="K12" s="11">
        <v>76</v>
      </c>
      <c r="L12" s="11">
        <v>86</v>
      </c>
      <c r="M12" s="11">
        <v>90</v>
      </c>
      <c r="N12" s="11">
        <v>85</v>
      </c>
      <c r="O12" s="11">
        <v>85</v>
      </c>
      <c r="P12" s="11">
        <v>75</v>
      </c>
      <c r="Q12" s="11">
        <v>79</v>
      </c>
      <c r="R12" s="11">
        <v>74</v>
      </c>
      <c r="S12" s="11">
        <v>76</v>
      </c>
      <c r="T12" s="11">
        <v>88</v>
      </c>
      <c r="U12" s="11">
        <v>87</v>
      </c>
      <c r="V12" s="11">
        <v>86</v>
      </c>
      <c r="W12" s="11">
        <v>74</v>
      </c>
      <c r="X12" s="11">
        <v>76</v>
      </c>
      <c r="Y12" s="11">
        <v>78</v>
      </c>
      <c r="Z12" s="11">
        <v>90</v>
      </c>
      <c r="AA12" s="11">
        <v>90</v>
      </c>
      <c r="AB12" s="11">
        <v>86</v>
      </c>
      <c r="AC12" s="11">
        <v>84</v>
      </c>
      <c r="AD12" s="11">
        <v>81</v>
      </c>
      <c r="AE12" s="11">
        <v>79</v>
      </c>
      <c r="AF12" s="11">
        <v>86</v>
      </c>
      <c r="AG12" s="14">
        <f t="shared" si="3"/>
        <v>90</v>
      </c>
      <c r="AH12" s="91">
        <f t="shared" si="4"/>
        <v>80.967741935483872</v>
      </c>
      <c r="AJ12" t="s">
        <v>19</v>
      </c>
    </row>
    <row r="13" spans="1:36" x14ac:dyDescent="0.2">
      <c r="A13" s="57" t="s">
        <v>132</v>
      </c>
      <c r="B13" s="11">
        <v>98</v>
      </c>
      <c r="C13" s="11">
        <v>98</v>
      </c>
      <c r="D13" s="11">
        <v>97</v>
      </c>
      <c r="E13" s="11">
        <v>98</v>
      </c>
      <c r="F13" s="11">
        <v>95</v>
      </c>
      <c r="G13" s="11">
        <v>94</v>
      </c>
      <c r="H13" s="11">
        <v>89</v>
      </c>
      <c r="I13" s="11">
        <v>90</v>
      </c>
      <c r="J13" s="11">
        <v>93</v>
      </c>
      <c r="K13" s="11">
        <v>97</v>
      </c>
      <c r="L13" s="11">
        <v>98</v>
      </c>
      <c r="M13" s="11">
        <v>98</v>
      </c>
      <c r="N13" s="11">
        <v>98</v>
      </c>
      <c r="O13" s="11">
        <v>95</v>
      </c>
      <c r="P13" s="11">
        <v>85</v>
      </c>
      <c r="Q13" s="11">
        <v>83</v>
      </c>
      <c r="R13" s="11">
        <v>78</v>
      </c>
      <c r="S13" s="11">
        <v>98</v>
      </c>
      <c r="T13" s="11">
        <v>98</v>
      </c>
      <c r="U13" s="11">
        <v>97</v>
      </c>
      <c r="V13" s="11">
        <v>95</v>
      </c>
      <c r="W13" s="11">
        <v>81</v>
      </c>
      <c r="X13" s="11">
        <v>98</v>
      </c>
      <c r="Y13" s="11">
        <v>98</v>
      </c>
      <c r="Z13" s="11">
        <v>99</v>
      </c>
      <c r="AA13" s="11">
        <v>98</v>
      </c>
      <c r="AB13" s="11">
        <v>97</v>
      </c>
      <c r="AC13" s="11">
        <v>90</v>
      </c>
      <c r="AD13" s="11">
        <v>97</v>
      </c>
      <c r="AE13" s="11">
        <v>97</v>
      </c>
      <c r="AF13" s="11">
        <v>99</v>
      </c>
      <c r="AG13" s="14">
        <f t="shared" si="3"/>
        <v>99</v>
      </c>
      <c r="AH13" s="91">
        <f t="shared" si="4"/>
        <v>94.387096774193552</v>
      </c>
      <c r="AI13" s="12" t="s">
        <v>19</v>
      </c>
    </row>
    <row r="14" spans="1:36" x14ac:dyDescent="0.2">
      <c r="A14" s="57" t="s">
        <v>133</v>
      </c>
      <c r="B14" s="11">
        <v>83</v>
      </c>
      <c r="C14" s="11">
        <v>87</v>
      </c>
      <c r="D14" s="11">
        <v>88</v>
      </c>
      <c r="E14" s="11">
        <v>87</v>
      </c>
      <c r="F14" s="11">
        <v>85</v>
      </c>
      <c r="G14" s="11">
        <v>84</v>
      </c>
      <c r="H14" s="11">
        <v>80</v>
      </c>
      <c r="I14" s="11">
        <v>81</v>
      </c>
      <c r="J14" s="11">
        <v>79</v>
      </c>
      <c r="K14" s="11">
        <v>87</v>
      </c>
      <c r="L14" s="11">
        <v>86</v>
      </c>
      <c r="M14" s="11">
        <v>90</v>
      </c>
      <c r="N14" s="11">
        <v>91</v>
      </c>
      <c r="O14" s="11">
        <v>91</v>
      </c>
      <c r="P14" s="11">
        <v>86</v>
      </c>
      <c r="Q14" s="11">
        <v>86</v>
      </c>
      <c r="R14" s="11">
        <v>80</v>
      </c>
      <c r="S14" s="11">
        <v>79</v>
      </c>
      <c r="T14" s="11">
        <v>87</v>
      </c>
      <c r="U14" s="11">
        <v>89</v>
      </c>
      <c r="V14" s="11">
        <v>83</v>
      </c>
      <c r="W14" s="11">
        <v>78</v>
      </c>
      <c r="X14" s="11">
        <v>84</v>
      </c>
      <c r="Y14" s="11">
        <v>78</v>
      </c>
      <c r="Z14" s="11">
        <v>87</v>
      </c>
      <c r="AA14" s="11">
        <v>91</v>
      </c>
      <c r="AB14" s="11">
        <v>93</v>
      </c>
      <c r="AC14" s="11">
        <v>91</v>
      </c>
      <c r="AD14" s="11">
        <v>87</v>
      </c>
      <c r="AE14" s="11">
        <v>80</v>
      </c>
      <c r="AF14" s="11">
        <v>84</v>
      </c>
      <c r="AG14" s="14">
        <f t="shared" si="3"/>
        <v>93</v>
      </c>
      <c r="AH14" s="91">
        <f t="shared" si="4"/>
        <v>85.225806451612897</v>
      </c>
      <c r="AJ14" t="s">
        <v>19</v>
      </c>
    </row>
    <row r="15" spans="1:36" x14ac:dyDescent="0.2">
      <c r="A15" s="57" t="s">
        <v>1</v>
      </c>
      <c r="B15" s="11" t="s">
        <v>185</v>
      </c>
      <c r="C15" s="11" t="s">
        <v>185</v>
      </c>
      <c r="D15" s="11" t="s">
        <v>185</v>
      </c>
      <c r="E15" s="11" t="s">
        <v>185</v>
      </c>
      <c r="F15" s="11" t="s">
        <v>185</v>
      </c>
      <c r="G15" s="11" t="s">
        <v>185</v>
      </c>
      <c r="H15" s="11" t="s">
        <v>185</v>
      </c>
      <c r="I15" s="11" t="s">
        <v>185</v>
      </c>
      <c r="J15" s="11" t="s">
        <v>185</v>
      </c>
      <c r="K15" s="11" t="s">
        <v>185</v>
      </c>
      <c r="L15" s="11" t="s">
        <v>185</v>
      </c>
      <c r="M15" s="11" t="s">
        <v>185</v>
      </c>
      <c r="N15" s="11" t="s">
        <v>185</v>
      </c>
      <c r="O15" s="11" t="s">
        <v>185</v>
      </c>
      <c r="P15" s="11" t="s">
        <v>185</v>
      </c>
      <c r="Q15" s="11" t="s">
        <v>185</v>
      </c>
      <c r="R15" s="11" t="s">
        <v>185</v>
      </c>
      <c r="S15" s="11" t="s">
        <v>185</v>
      </c>
      <c r="T15" s="11" t="s">
        <v>185</v>
      </c>
      <c r="U15" s="11" t="s">
        <v>185</v>
      </c>
      <c r="V15" s="11" t="s">
        <v>185</v>
      </c>
      <c r="W15" s="11" t="s">
        <v>185</v>
      </c>
      <c r="X15" s="11" t="s">
        <v>185</v>
      </c>
      <c r="Y15" s="11" t="s">
        <v>185</v>
      </c>
      <c r="Z15" s="11" t="s">
        <v>185</v>
      </c>
      <c r="AA15" s="11" t="s">
        <v>185</v>
      </c>
      <c r="AB15" s="11" t="s">
        <v>185</v>
      </c>
      <c r="AC15" s="11" t="s">
        <v>185</v>
      </c>
      <c r="AD15" s="11" t="s">
        <v>185</v>
      </c>
      <c r="AE15" s="11" t="s">
        <v>185</v>
      </c>
      <c r="AF15" s="11" t="s">
        <v>185</v>
      </c>
      <c r="AG15" s="14" t="s">
        <v>185</v>
      </c>
      <c r="AH15" s="91" t="s">
        <v>185</v>
      </c>
    </row>
    <row r="16" spans="1:36" x14ac:dyDescent="0.2">
      <c r="A16" s="57" t="s">
        <v>2</v>
      </c>
      <c r="B16" s="11">
        <v>93</v>
      </c>
      <c r="C16" s="11">
        <v>95</v>
      </c>
      <c r="D16" s="11">
        <v>96</v>
      </c>
      <c r="E16" s="11">
        <v>96</v>
      </c>
      <c r="F16" s="11">
        <v>92</v>
      </c>
      <c r="G16" s="11">
        <v>89</v>
      </c>
      <c r="H16" s="11">
        <v>88</v>
      </c>
      <c r="I16" s="11">
        <v>81</v>
      </c>
      <c r="J16" s="11">
        <v>96</v>
      </c>
      <c r="K16" s="11">
        <v>96</v>
      </c>
      <c r="L16" s="11">
        <v>96</v>
      </c>
      <c r="M16" s="11">
        <v>96</v>
      </c>
      <c r="N16" s="11">
        <v>95</v>
      </c>
      <c r="O16" s="11">
        <v>86</v>
      </c>
      <c r="P16" s="11">
        <v>78</v>
      </c>
      <c r="Q16" s="11">
        <v>77</v>
      </c>
      <c r="R16" s="11">
        <v>68</v>
      </c>
      <c r="S16" s="11">
        <v>95</v>
      </c>
      <c r="T16" s="11">
        <v>95</v>
      </c>
      <c r="U16" s="11">
        <v>95</v>
      </c>
      <c r="V16" s="11">
        <v>93</v>
      </c>
      <c r="W16" s="11">
        <v>90</v>
      </c>
      <c r="X16" s="11">
        <v>95</v>
      </c>
      <c r="Y16" s="11">
        <v>90</v>
      </c>
      <c r="Z16" s="11">
        <v>97</v>
      </c>
      <c r="AA16" s="11">
        <v>97</v>
      </c>
      <c r="AB16" s="11">
        <v>79</v>
      </c>
      <c r="AC16" s="11">
        <v>86</v>
      </c>
      <c r="AD16" s="11">
        <v>95</v>
      </c>
      <c r="AE16" s="11">
        <v>96</v>
      </c>
      <c r="AF16" s="11">
        <v>98</v>
      </c>
      <c r="AG16" s="14">
        <f t="shared" si="3"/>
        <v>98</v>
      </c>
      <c r="AH16" s="91">
        <f t="shared" si="4"/>
        <v>90.935483870967744</v>
      </c>
      <c r="AI16" s="12" t="s">
        <v>19</v>
      </c>
      <c r="AJ16" t="s">
        <v>19</v>
      </c>
    </row>
    <row r="17" spans="1:36" x14ac:dyDescent="0.2">
      <c r="A17" s="57" t="s">
        <v>134</v>
      </c>
      <c r="B17" s="11">
        <v>97</v>
      </c>
      <c r="C17" s="11">
        <v>98</v>
      </c>
      <c r="D17" s="11">
        <v>99</v>
      </c>
      <c r="E17" s="11">
        <v>98</v>
      </c>
      <c r="F17" s="11">
        <v>98</v>
      </c>
      <c r="G17" s="11">
        <v>99</v>
      </c>
      <c r="H17" s="11">
        <v>96</v>
      </c>
      <c r="I17" s="11">
        <v>97</v>
      </c>
      <c r="J17" s="11">
        <v>89</v>
      </c>
      <c r="K17" s="11">
        <v>98</v>
      </c>
      <c r="L17" s="11">
        <v>98</v>
      </c>
      <c r="M17" s="11">
        <v>99</v>
      </c>
      <c r="N17" s="11">
        <v>100</v>
      </c>
      <c r="O17" s="11">
        <v>100</v>
      </c>
      <c r="P17" s="11">
        <v>90</v>
      </c>
      <c r="Q17" s="11">
        <v>92</v>
      </c>
      <c r="R17" s="11">
        <v>98</v>
      </c>
      <c r="S17" s="11">
        <v>96</v>
      </c>
      <c r="T17" s="11">
        <v>99</v>
      </c>
      <c r="U17" s="11">
        <v>100</v>
      </c>
      <c r="V17" s="11">
        <v>96</v>
      </c>
      <c r="W17" s="11">
        <v>97</v>
      </c>
      <c r="X17" s="11">
        <v>95</v>
      </c>
      <c r="Y17" s="11">
        <v>93</v>
      </c>
      <c r="Z17" s="11">
        <v>99</v>
      </c>
      <c r="AA17" s="11">
        <v>99</v>
      </c>
      <c r="AB17" s="11">
        <v>99</v>
      </c>
      <c r="AC17" s="11">
        <v>100</v>
      </c>
      <c r="AD17" s="11">
        <v>100</v>
      </c>
      <c r="AE17" s="11">
        <v>94</v>
      </c>
      <c r="AF17" s="11">
        <v>100</v>
      </c>
      <c r="AG17" s="14">
        <f t="shared" si="3"/>
        <v>100</v>
      </c>
      <c r="AH17" s="91">
        <f t="shared" si="4"/>
        <v>97.193548387096769</v>
      </c>
    </row>
    <row r="18" spans="1:36" x14ac:dyDescent="0.2">
      <c r="A18" s="57" t="s">
        <v>3</v>
      </c>
      <c r="B18" s="11">
        <v>92</v>
      </c>
      <c r="C18" s="11">
        <v>98</v>
      </c>
      <c r="D18" s="11">
        <v>94</v>
      </c>
      <c r="E18" s="11">
        <v>98</v>
      </c>
      <c r="F18" s="11">
        <v>96</v>
      </c>
      <c r="G18" s="11">
        <v>97</v>
      </c>
      <c r="H18" s="11">
        <v>93</v>
      </c>
      <c r="I18" s="11">
        <v>94</v>
      </c>
      <c r="J18" s="11">
        <v>89</v>
      </c>
      <c r="K18" s="11">
        <v>96</v>
      </c>
      <c r="L18" s="11">
        <v>99</v>
      </c>
      <c r="M18" s="11">
        <v>99</v>
      </c>
      <c r="N18" s="11">
        <v>97</v>
      </c>
      <c r="O18" s="11">
        <v>98</v>
      </c>
      <c r="P18" s="11">
        <v>94</v>
      </c>
      <c r="Q18" s="11">
        <v>98</v>
      </c>
      <c r="R18" s="11">
        <v>94</v>
      </c>
      <c r="S18" s="11">
        <v>96</v>
      </c>
      <c r="T18" s="11">
        <v>99</v>
      </c>
      <c r="U18" s="11">
        <v>96</v>
      </c>
      <c r="V18" s="11">
        <v>88</v>
      </c>
      <c r="W18" s="11">
        <v>91</v>
      </c>
      <c r="X18" s="11">
        <v>96</v>
      </c>
      <c r="Y18" s="11">
        <v>92</v>
      </c>
      <c r="Z18" s="11">
        <v>99</v>
      </c>
      <c r="AA18" s="11">
        <v>98</v>
      </c>
      <c r="AB18" s="11">
        <v>99</v>
      </c>
      <c r="AC18" s="11">
        <v>98</v>
      </c>
      <c r="AD18" s="11">
        <v>97</v>
      </c>
      <c r="AE18" s="11">
        <v>95</v>
      </c>
      <c r="AF18" s="11">
        <v>98</v>
      </c>
      <c r="AG18" s="14">
        <f t="shared" si="3"/>
        <v>99</v>
      </c>
      <c r="AH18" s="91">
        <f t="shared" si="4"/>
        <v>95.741935483870961</v>
      </c>
    </row>
    <row r="19" spans="1:36" x14ac:dyDescent="0.2">
      <c r="A19" s="57" t="s">
        <v>121</v>
      </c>
      <c r="B19" s="11">
        <v>100</v>
      </c>
      <c r="C19" s="11">
        <v>100</v>
      </c>
      <c r="D19" s="11">
        <v>100</v>
      </c>
      <c r="E19" s="11">
        <v>100</v>
      </c>
      <c r="F19" s="11">
        <v>100</v>
      </c>
      <c r="G19" s="11">
        <v>100</v>
      </c>
      <c r="H19" s="11">
        <v>100</v>
      </c>
      <c r="I19" s="11">
        <v>100</v>
      </c>
      <c r="J19" s="11">
        <v>100</v>
      </c>
      <c r="K19" s="11">
        <v>100</v>
      </c>
      <c r="L19" s="11">
        <v>100</v>
      </c>
      <c r="M19" s="11">
        <v>100</v>
      </c>
      <c r="N19" s="11">
        <v>100</v>
      </c>
      <c r="O19" s="11">
        <v>100</v>
      </c>
      <c r="P19" s="11">
        <v>100</v>
      </c>
      <c r="Q19" s="11">
        <v>100</v>
      </c>
      <c r="R19" s="11">
        <v>100</v>
      </c>
      <c r="S19" s="11">
        <v>100</v>
      </c>
      <c r="T19" s="11">
        <v>100</v>
      </c>
      <c r="U19" s="11">
        <v>100</v>
      </c>
      <c r="V19" s="11">
        <v>98</v>
      </c>
      <c r="W19" s="11">
        <v>96</v>
      </c>
      <c r="X19" s="11">
        <v>93</v>
      </c>
      <c r="Y19" s="11">
        <v>92</v>
      </c>
      <c r="Z19" s="11">
        <v>100</v>
      </c>
      <c r="AA19" s="11">
        <v>100</v>
      </c>
      <c r="AB19" s="11">
        <v>100</v>
      </c>
      <c r="AC19" s="11">
        <v>100</v>
      </c>
      <c r="AD19" s="11">
        <v>100</v>
      </c>
      <c r="AE19" s="11">
        <v>100</v>
      </c>
      <c r="AF19" s="11">
        <v>100</v>
      </c>
      <c r="AG19" s="14">
        <f t="shared" si="3"/>
        <v>100</v>
      </c>
      <c r="AH19" s="91">
        <f t="shared" si="4"/>
        <v>99.322580645161295</v>
      </c>
    </row>
    <row r="20" spans="1:36" x14ac:dyDescent="0.2">
      <c r="A20" s="57" t="s">
        <v>7</v>
      </c>
      <c r="B20" s="11">
        <v>89</v>
      </c>
      <c r="C20" s="11">
        <v>89</v>
      </c>
      <c r="D20" s="11">
        <v>92</v>
      </c>
      <c r="E20" s="11">
        <v>90</v>
      </c>
      <c r="F20" s="11">
        <v>91</v>
      </c>
      <c r="G20" s="11">
        <v>86</v>
      </c>
      <c r="H20" s="11">
        <v>86</v>
      </c>
      <c r="I20" s="11">
        <v>81</v>
      </c>
      <c r="J20" s="11">
        <v>91</v>
      </c>
      <c r="K20" s="11">
        <v>90</v>
      </c>
      <c r="L20" s="11">
        <v>90</v>
      </c>
      <c r="M20" s="11">
        <v>93</v>
      </c>
      <c r="N20" s="11">
        <v>92</v>
      </c>
      <c r="O20" s="11">
        <v>93</v>
      </c>
      <c r="P20" s="11">
        <v>80</v>
      </c>
      <c r="Q20" s="11">
        <v>79</v>
      </c>
      <c r="R20" s="11">
        <v>75</v>
      </c>
      <c r="S20" s="11">
        <v>84</v>
      </c>
      <c r="T20" s="11">
        <v>92</v>
      </c>
      <c r="U20" s="11">
        <v>92</v>
      </c>
      <c r="V20" s="11">
        <v>89</v>
      </c>
      <c r="W20" s="11">
        <v>88</v>
      </c>
      <c r="X20" s="11">
        <v>91</v>
      </c>
      <c r="Y20" s="11">
        <v>83</v>
      </c>
      <c r="Z20" s="11">
        <v>95</v>
      </c>
      <c r="AA20" s="11">
        <v>95</v>
      </c>
      <c r="AB20" s="11">
        <v>93</v>
      </c>
      <c r="AC20" s="11">
        <v>90</v>
      </c>
      <c r="AD20" s="11">
        <v>86</v>
      </c>
      <c r="AE20" s="11">
        <v>88</v>
      </c>
      <c r="AF20" s="11">
        <v>93</v>
      </c>
      <c r="AG20" s="14">
        <f t="shared" si="3"/>
        <v>95</v>
      </c>
      <c r="AH20" s="91">
        <f t="shared" si="4"/>
        <v>88.58064516129032</v>
      </c>
      <c r="AJ20" t="s">
        <v>19</v>
      </c>
    </row>
    <row r="21" spans="1:36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96</v>
      </c>
      <c r="M21" s="11">
        <v>96</v>
      </c>
      <c r="N21" s="11">
        <v>98</v>
      </c>
      <c r="O21" s="11">
        <v>99</v>
      </c>
      <c r="P21" s="11">
        <v>100</v>
      </c>
      <c r="Q21" s="11">
        <v>90</v>
      </c>
      <c r="R21" s="11">
        <v>92</v>
      </c>
      <c r="S21" s="11">
        <v>97</v>
      </c>
      <c r="T21" s="11">
        <v>95</v>
      </c>
      <c r="U21" s="11">
        <v>100</v>
      </c>
      <c r="V21" s="11">
        <v>99</v>
      </c>
      <c r="W21" s="11">
        <v>91</v>
      </c>
      <c r="X21" s="11">
        <v>88</v>
      </c>
      <c r="Y21" s="11">
        <v>97</v>
      </c>
      <c r="Z21" s="11">
        <v>99</v>
      </c>
      <c r="AA21" s="11">
        <v>100</v>
      </c>
      <c r="AB21" s="11">
        <v>100</v>
      </c>
      <c r="AC21" s="11">
        <v>95</v>
      </c>
      <c r="AD21" s="11">
        <v>88</v>
      </c>
      <c r="AE21" s="11">
        <v>99</v>
      </c>
      <c r="AF21" s="11">
        <v>100</v>
      </c>
      <c r="AG21" s="14">
        <f t="shared" si="3"/>
        <v>100</v>
      </c>
      <c r="AH21" s="91">
        <f t="shared" si="4"/>
        <v>96.142857142857139</v>
      </c>
      <c r="AI21" s="12" t="s">
        <v>19</v>
      </c>
      <c r="AJ21" t="s">
        <v>19</v>
      </c>
    </row>
    <row r="22" spans="1:36" ht="13.5" thickBot="1" x14ac:dyDescent="0.25">
      <c r="A22" s="123" t="s">
        <v>4</v>
      </c>
      <c r="B22" s="11">
        <v>77</v>
      </c>
      <c r="C22" s="11">
        <v>93</v>
      </c>
      <c r="D22" s="11">
        <v>93</v>
      </c>
      <c r="E22" s="11">
        <v>87</v>
      </c>
      <c r="F22" s="11">
        <v>85</v>
      </c>
      <c r="G22" s="11">
        <v>81</v>
      </c>
      <c r="H22" s="11">
        <v>86</v>
      </c>
      <c r="I22" s="11">
        <v>78</v>
      </c>
      <c r="J22" s="11">
        <v>87</v>
      </c>
      <c r="K22" s="11">
        <v>84</v>
      </c>
      <c r="L22" s="11">
        <v>93</v>
      </c>
      <c r="M22" s="11">
        <v>93</v>
      </c>
      <c r="N22" s="11">
        <v>94</v>
      </c>
      <c r="O22" s="11">
        <v>92</v>
      </c>
      <c r="P22" s="11">
        <v>86</v>
      </c>
      <c r="Q22" s="11">
        <v>78</v>
      </c>
      <c r="R22" s="11">
        <v>86</v>
      </c>
      <c r="S22" s="11">
        <v>83</v>
      </c>
      <c r="T22" s="11">
        <v>86</v>
      </c>
      <c r="U22" s="11">
        <v>84</v>
      </c>
      <c r="V22" s="11">
        <v>74</v>
      </c>
      <c r="W22" s="11">
        <v>70</v>
      </c>
      <c r="X22" s="11">
        <v>73</v>
      </c>
      <c r="Y22" s="11">
        <v>76</v>
      </c>
      <c r="Z22" s="11">
        <v>94</v>
      </c>
      <c r="AA22" s="11">
        <v>88</v>
      </c>
      <c r="AB22" s="11">
        <v>91</v>
      </c>
      <c r="AC22" s="11">
        <v>89</v>
      </c>
      <c r="AD22" s="11">
        <v>81</v>
      </c>
      <c r="AE22" s="11">
        <v>84</v>
      </c>
      <c r="AF22" s="11">
        <v>92</v>
      </c>
      <c r="AG22" s="133">
        <f t="shared" si="3"/>
        <v>94</v>
      </c>
      <c r="AH22" s="130">
        <f t="shared" si="4"/>
        <v>85.096774193548384</v>
      </c>
    </row>
    <row r="23" spans="1:36" s="5" customFormat="1" ht="17.100000000000001" customHeight="1" thickBot="1" x14ac:dyDescent="0.25">
      <c r="A23" s="126" t="s">
        <v>8</v>
      </c>
      <c r="B23" s="127">
        <f t="shared" ref="B23:AE23" si="5">MAX(B5:B22)</f>
        <v>100</v>
      </c>
      <c r="C23" s="127">
        <f t="shared" si="5"/>
        <v>100</v>
      </c>
      <c r="D23" s="127">
        <f t="shared" si="5"/>
        <v>100</v>
      </c>
      <c r="E23" s="127">
        <f t="shared" si="5"/>
        <v>100</v>
      </c>
      <c r="F23" s="127">
        <f t="shared" si="5"/>
        <v>100</v>
      </c>
      <c r="G23" s="127">
        <f t="shared" si="5"/>
        <v>100</v>
      </c>
      <c r="H23" s="127">
        <f t="shared" si="5"/>
        <v>100</v>
      </c>
      <c r="I23" s="127">
        <f t="shared" si="5"/>
        <v>100</v>
      </c>
      <c r="J23" s="127">
        <f t="shared" si="5"/>
        <v>100</v>
      </c>
      <c r="K23" s="127">
        <f t="shared" si="5"/>
        <v>100</v>
      </c>
      <c r="L23" s="127">
        <f t="shared" si="5"/>
        <v>100</v>
      </c>
      <c r="M23" s="127">
        <f t="shared" si="5"/>
        <v>100</v>
      </c>
      <c r="N23" s="127">
        <f t="shared" si="5"/>
        <v>100</v>
      </c>
      <c r="O23" s="127">
        <f t="shared" si="5"/>
        <v>100</v>
      </c>
      <c r="P23" s="127">
        <f t="shared" si="5"/>
        <v>100</v>
      </c>
      <c r="Q23" s="127">
        <f t="shared" si="5"/>
        <v>100</v>
      </c>
      <c r="R23" s="127">
        <f t="shared" si="5"/>
        <v>100</v>
      </c>
      <c r="S23" s="127">
        <f t="shared" si="5"/>
        <v>100</v>
      </c>
      <c r="T23" s="127">
        <f t="shared" si="5"/>
        <v>100</v>
      </c>
      <c r="U23" s="127">
        <f t="shared" si="5"/>
        <v>100</v>
      </c>
      <c r="V23" s="127">
        <f t="shared" si="5"/>
        <v>100</v>
      </c>
      <c r="W23" s="127">
        <f t="shared" si="5"/>
        <v>100</v>
      </c>
      <c r="X23" s="127">
        <f t="shared" si="5"/>
        <v>98</v>
      </c>
      <c r="Y23" s="127">
        <f t="shared" si="5"/>
        <v>99</v>
      </c>
      <c r="Z23" s="127">
        <f t="shared" si="5"/>
        <v>100</v>
      </c>
      <c r="AA23" s="127">
        <f t="shared" si="5"/>
        <v>100</v>
      </c>
      <c r="AB23" s="127">
        <f t="shared" si="5"/>
        <v>100</v>
      </c>
      <c r="AC23" s="127">
        <f t="shared" si="5"/>
        <v>100</v>
      </c>
      <c r="AD23" s="127">
        <f t="shared" si="5"/>
        <v>100</v>
      </c>
      <c r="AE23" s="127">
        <f t="shared" si="5"/>
        <v>100</v>
      </c>
      <c r="AF23" s="127">
        <f t="shared" ref="AF23" si="6">MAX(AF5:AF22)</f>
        <v>100</v>
      </c>
      <c r="AG23" s="131">
        <f>MAX(AG5:AG22)</f>
        <v>100</v>
      </c>
      <c r="AH23" s="132">
        <f>AVERAGE(AH5:AH22)</f>
        <v>92.25086405529953</v>
      </c>
      <c r="AJ23" s="5" t="s">
        <v>19</v>
      </c>
    </row>
    <row r="24" spans="1:36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51"/>
      <c r="AH24" s="53"/>
    </row>
    <row r="25" spans="1:36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51"/>
      <c r="AH25" s="50"/>
    </row>
    <row r="26" spans="1:36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  <c r="AI26" s="12" t="s">
        <v>19</v>
      </c>
    </row>
    <row r="27" spans="1:36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</row>
    <row r="28" spans="1:36" x14ac:dyDescent="0.2">
      <c r="A28" s="46"/>
      <c r="B28" s="47"/>
      <c r="C28" s="47"/>
      <c r="D28" s="47"/>
      <c r="E28" s="47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51"/>
      <c r="AH28" s="53"/>
      <c r="AJ28" t="s">
        <v>19</v>
      </c>
    </row>
    <row r="29" spans="1:36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51"/>
      <c r="AH29" s="53"/>
    </row>
    <row r="30" spans="1:36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</row>
    <row r="31" spans="1:36" x14ac:dyDescent="0.2">
      <c r="AJ31" t="s">
        <v>19</v>
      </c>
    </row>
    <row r="32" spans="1:36" x14ac:dyDescent="0.2">
      <c r="U32" s="2" t="s">
        <v>19</v>
      </c>
      <c r="Y32" s="2" t="s">
        <v>19</v>
      </c>
      <c r="AJ32" t="s">
        <v>19</v>
      </c>
    </row>
    <row r="33" spans="4:36" x14ac:dyDescent="0.2">
      <c r="L33" s="2" t="s">
        <v>19</v>
      </c>
      <c r="Q33" s="2" t="s">
        <v>19</v>
      </c>
      <c r="U33" s="2" t="s">
        <v>19</v>
      </c>
      <c r="AD33" s="2" t="s">
        <v>19</v>
      </c>
      <c r="AJ33" t="s">
        <v>19</v>
      </c>
    </row>
    <row r="34" spans="4:36" x14ac:dyDescent="0.2">
      <c r="D34" s="2" t="s">
        <v>19</v>
      </c>
      <c r="J34" s="2" t="s">
        <v>19</v>
      </c>
      <c r="O34" s="2" t="s">
        <v>19</v>
      </c>
      <c r="AB34" s="2" t="s">
        <v>19</v>
      </c>
      <c r="AG34" s="7" t="s">
        <v>19</v>
      </c>
    </row>
    <row r="35" spans="4:36" x14ac:dyDescent="0.2">
      <c r="G35" s="2" t="s">
        <v>19</v>
      </c>
      <c r="L35" s="2" t="s">
        <v>19</v>
      </c>
      <c r="X35" s="2" t="s">
        <v>19</v>
      </c>
      <c r="AF35" s="2" t="s">
        <v>19</v>
      </c>
    </row>
    <row r="36" spans="4:36" x14ac:dyDescent="0.2">
      <c r="N36" s="2" t="s">
        <v>19</v>
      </c>
      <c r="P36" s="2" t="s">
        <v>188</v>
      </c>
      <c r="Q36" s="2" t="s">
        <v>188</v>
      </c>
      <c r="S36" s="2" t="s">
        <v>19</v>
      </c>
      <c r="U36" s="2" t="s">
        <v>19</v>
      </c>
      <c r="V36" s="2" t="s">
        <v>19</v>
      </c>
      <c r="Y36" s="2" t="s">
        <v>19</v>
      </c>
      <c r="AD36" s="2" t="s">
        <v>19</v>
      </c>
      <c r="AG36" s="7" t="s">
        <v>19</v>
      </c>
    </row>
    <row r="37" spans="4:36" x14ac:dyDescent="0.2">
      <c r="L37" s="2" t="s">
        <v>19</v>
      </c>
      <c r="S37" s="2" t="s">
        <v>19</v>
      </c>
      <c r="T37" s="2" t="s">
        <v>19</v>
      </c>
      <c r="Z37" s="2" t="s">
        <v>19</v>
      </c>
      <c r="AA37" s="2" t="s">
        <v>19</v>
      </c>
      <c r="AB37" s="2" t="s">
        <v>19</v>
      </c>
      <c r="AE37" s="2" t="s">
        <v>19</v>
      </c>
      <c r="AJ37" s="12" t="s">
        <v>19</v>
      </c>
    </row>
    <row r="38" spans="4:36" x14ac:dyDescent="0.2">
      <c r="V38" s="2" t="s">
        <v>19</v>
      </c>
      <c r="W38" s="2" t="s">
        <v>19</v>
      </c>
      <c r="X38" s="2" t="s">
        <v>19</v>
      </c>
      <c r="Y38" s="2" t="s">
        <v>19</v>
      </c>
      <c r="AD38" s="2" t="s">
        <v>19</v>
      </c>
      <c r="AG38" s="7" t="s">
        <v>19</v>
      </c>
      <c r="AJ38" t="s">
        <v>19</v>
      </c>
    </row>
    <row r="39" spans="4:36" x14ac:dyDescent="0.2">
      <c r="G39" s="2" t="s">
        <v>19</v>
      </c>
      <c r="O39" s="2" t="s">
        <v>19</v>
      </c>
      <c r="P39" s="2" t="s">
        <v>19</v>
      </c>
      <c r="V39" s="2" t="s">
        <v>19</v>
      </c>
      <c r="Y39" s="2" t="s">
        <v>19</v>
      </c>
      <c r="AE39" s="2" t="s">
        <v>19</v>
      </c>
    </row>
    <row r="40" spans="4:36" x14ac:dyDescent="0.2">
      <c r="R40" s="2" t="s">
        <v>19</v>
      </c>
      <c r="U40" s="2" t="s">
        <v>19</v>
      </c>
      <c r="AB40" s="2" t="s">
        <v>19</v>
      </c>
      <c r="AH40" s="1" t="s">
        <v>19</v>
      </c>
    </row>
    <row r="41" spans="4:36" x14ac:dyDescent="0.2">
      <c r="L41" s="2" t="s">
        <v>19</v>
      </c>
      <c r="X41" s="2" t="s">
        <v>19</v>
      </c>
      <c r="Y41" s="2" t="s">
        <v>19</v>
      </c>
      <c r="AC41" s="2" t="s">
        <v>19</v>
      </c>
      <c r="AD41" s="2" t="s">
        <v>19</v>
      </c>
    </row>
    <row r="42" spans="4:36" x14ac:dyDescent="0.2">
      <c r="AG42" s="7" t="s">
        <v>19</v>
      </c>
    </row>
    <row r="43" spans="4:36" x14ac:dyDescent="0.2">
      <c r="N43" s="2" t="s">
        <v>19</v>
      </c>
    </row>
    <row r="44" spans="4:36" x14ac:dyDescent="0.2">
      <c r="U44" s="2" t="s">
        <v>19</v>
      </c>
    </row>
    <row r="49" spans="23:23" x14ac:dyDescent="0.2">
      <c r="W49" s="2" t="s">
        <v>19</v>
      </c>
    </row>
  </sheetData>
  <mergeCells count="36">
    <mergeCell ref="T26:X26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25:X25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60" t="s">
        <v>231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9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9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67">
        <v>30</v>
      </c>
      <c r="AF3" s="156">
        <v>31</v>
      </c>
      <c r="AG3" s="109" t="s">
        <v>13</v>
      </c>
      <c r="AH3" s="59" t="s">
        <v>11</v>
      </c>
    </row>
    <row r="4" spans="1:39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09" t="s">
        <v>10</v>
      </c>
      <c r="AH4" s="59" t="s">
        <v>10</v>
      </c>
    </row>
    <row r="5" spans="1:39" s="5" customFormat="1" x14ac:dyDescent="0.2">
      <c r="A5" s="57" t="s">
        <v>15</v>
      </c>
      <c r="B5" s="11">
        <v>43</v>
      </c>
      <c r="C5" s="11">
        <v>79</v>
      </c>
      <c r="D5" s="11">
        <v>39</v>
      </c>
      <c r="E5" s="11">
        <v>38</v>
      </c>
      <c r="F5" s="11">
        <v>34</v>
      </c>
      <c r="G5" s="11">
        <v>32</v>
      </c>
      <c r="H5" s="11">
        <v>38</v>
      </c>
      <c r="I5" s="11">
        <v>30</v>
      </c>
      <c r="J5" s="11">
        <v>36</v>
      </c>
      <c r="K5" s="11">
        <v>34</v>
      </c>
      <c r="L5" s="11">
        <v>44</v>
      </c>
      <c r="M5" s="11">
        <v>53</v>
      </c>
      <c r="N5" s="11">
        <v>47</v>
      </c>
      <c r="O5" s="11">
        <v>58</v>
      </c>
      <c r="P5" s="11">
        <v>36</v>
      </c>
      <c r="Q5" s="11">
        <v>33</v>
      </c>
      <c r="R5" s="11">
        <v>43</v>
      </c>
      <c r="S5" s="11">
        <v>38</v>
      </c>
      <c r="T5" s="11">
        <v>50</v>
      </c>
      <c r="U5" s="11">
        <v>62</v>
      </c>
      <c r="V5" s="11">
        <v>55</v>
      </c>
      <c r="W5" s="11">
        <v>49</v>
      </c>
      <c r="X5" s="11">
        <v>39</v>
      </c>
      <c r="Y5" s="11">
        <v>39</v>
      </c>
      <c r="Z5" s="11">
        <v>67</v>
      </c>
      <c r="AA5" s="11">
        <v>65</v>
      </c>
      <c r="AB5" s="11">
        <v>63</v>
      </c>
      <c r="AC5" s="11">
        <v>45</v>
      </c>
      <c r="AD5" s="11">
        <v>45</v>
      </c>
      <c r="AE5" s="11">
        <v>40</v>
      </c>
      <c r="AF5" s="11">
        <v>79</v>
      </c>
      <c r="AG5" s="14">
        <f t="shared" ref="AG5" si="1">MIN(B5:AF5)</f>
        <v>30</v>
      </c>
      <c r="AH5" s="91">
        <f t="shared" ref="AH5" si="2">AVERAGE(B5:AF5)</f>
        <v>46.87096774193548</v>
      </c>
    </row>
    <row r="6" spans="1:39" s="5" customFormat="1" x14ac:dyDescent="0.2">
      <c r="A6" s="57" t="s">
        <v>237</v>
      </c>
      <c r="B6" s="11">
        <v>52</v>
      </c>
      <c r="C6" s="11">
        <v>51</v>
      </c>
      <c r="D6" s="11">
        <v>58</v>
      </c>
      <c r="E6" s="11">
        <v>48</v>
      </c>
      <c r="F6" s="11">
        <v>47</v>
      </c>
      <c r="G6" s="11">
        <v>39</v>
      </c>
      <c r="H6" s="11">
        <v>35</v>
      </c>
      <c r="I6" s="11">
        <v>46</v>
      </c>
      <c r="J6" s="11">
        <v>45</v>
      </c>
      <c r="K6" s="11">
        <v>54</v>
      </c>
      <c r="L6" s="11">
        <v>82</v>
      </c>
      <c r="M6" s="11">
        <v>82</v>
      </c>
      <c r="N6" s="11">
        <v>65</v>
      </c>
      <c r="O6" s="11">
        <v>43</v>
      </c>
      <c r="P6" s="11">
        <v>45</v>
      </c>
      <c r="Q6" s="11">
        <v>29</v>
      </c>
      <c r="R6" s="11">
        <v>40</v>
      </c>
      <c r="S6" s="11">
        <v>55</v>
      </c>
      <c r="T6" s="11">
        <v>80</v>
      </c>
      <c r="U6" s="11">
        <v>64</v>
      </c>
      <c r="V6" s="11">
        <v>57</v>
      </c>
      <c r="W6" s="11">
        <v>53</v>
      </c>
      <c r="X6" s="11">
        <v>48</v>
      </c>
      <c r="Y6" s="11">
        <v>52</v>
      </c>
      <c r="Z6" s="11">
        <v>88</v>
      </c>
      <c r="AA6" s="11">
        <v>47</v>
      </c>
      <c r="AB6" s="11">
        <v>49</v>
      </c>
      <c r="AC6" s="11">
        <v>52</v>
      </c>
      <c r="AD6" s="11">
        <v>49</v>
      </c>
      <c r="AE6" s="11">
        <v>60</v>
      </c>
      <c r="AF6" s="11">
        <v>81</v>
      </c>
      <c r="AG6" s="14">
        <f t="shared" ref="AG6" si="3">MIN(B6:AF6)</f>
        <v>29</v>
      </c>
      <c r="AH6" s="91">
        <f t="shared" ref="AH6" si="4">AVERAGE(B6:AF6)</f>
        <v>54.70967741935484</v>
      </c>
    </row>
    <row r="7" spans="1:39" x14ac:dyDescent="0.2">
      <c r="A7" s="57" t="s">
        <v>79</v>
      </c>
      <c r="B7" s="11">
        <v>53</v>
      </c>
      <c r="C7" s="11">
        <v>62</v>
      </c>
      <c r="D7" s="11">
        <v>57</v>
      </c>
      <c r="E7" s="11">
        <v>47</v>
      </c>
      <c r="F7" s="11">
        <v>44</v>
      </c>
      <c r="G7" s="11">
        <v>37</v>
      </c>
      <c r="H7" s="11">
        <v>43</v>
      </c>
      <c r="I7" s="11">
        <v>32</v>
      </c>
      <c r="J7" s="11">
        <v>51</v>
      </c>
      <c r="K7" s="11">
        <v>54</v>
      </c>
      <c r="L7" s="11">
        <v>59</v>
      </c>
      <c r="M7" s="11">
        <v>70</v>
      </c>
      <c r="N7" s="11">
        <v>59</v>
      </c>
      <c r="O7" s="11">
        <v>55</v>
      </c>
      <c r="P7" s="11">
        <v>46</v>
      </c>
      <c r="Q7" s="11">
        <v>37</v>
      </c>
      <c r="R7" s="11">
        <v>51</v>
      </c>
      <c r="S7" s="11">
        <v>51</v>
      </c>
      <c r="T7" s="11">
        <v>60</v>
      </c>
      <c r="U7" s="11">
        <v>57</v>
      </c>
      <c r="V7" s="11">
        <v>62</v>
      </c>
      <c r="W7" s="11">
        <v>47</v>
      </c>
      <c r="X7" s="11">
        <v>46</v>
      </c>
      <c r="Y7" s="11">
        <v>61</v>
      </c>
      <c r="Z7" s="11">
        <v>81</v>
      </c>
      <c r="AA7" s="11">
        <v>76</v>
      </c>
      <c r="AB7" s="11">
        <v>64</v>
      </c>
      <c r="AC7" s="11">
        <v>53</v>
      </c>
      <c r="AD7" s="11">
        <v>46</v>
      </c>
      <c r="AE7" s="11">
        <v>63</v>
      </c>
      <c r="AF7" s="11">
        <v>80</v>
      </c>
      <c r="AG7" s="14">
        <f t="shared" ref="AG7:AG22" si="5">MIN(B7:AF7)</f>
        <v>32</v>
      </c>
      <c r="AH7" s="91">
        <f t="shared" ref="AH7:AH22" si="6">AVERAGE(B7:AF7)</f>
        <v>54.967741935483872</v>
      </c>
    </row>
    <row r="8" spans="1:39" x14ac:dyDescent="0.2">
      <c r="A8" s="57" t="s">
        <v>130</v>
      </c>
      <c r="B8" s="11" t="s">
        <v>185</v>
      </c>
      <c r="C8" s="11" t="s">
        <v>185</v>
      </c>
      <c r="D8" s="11" t="s">
        <v>185</v>
      </c>
      <c r="E8" s="11" t="s">
        <v>185</v>
      </c>
      <c r="F8" s="11" t="s">
        <v>185</v>
      </c>
      <c r="G8" s="11" t="s">
        <v>185</v>
      </c>
      <c r="H8" s="11" t="s">
        <v>185</v>
      </c>
      <c r="I8" s="11" t="s">
        <v>185</v>
      </c>
      <c r="J8" s="11" t="s">
        <v>185</v>
      </c>
      <c r="K8" s="11" t="s">
        <v>185</v>
      </c>
      <c r="L8" s="11" t="s">
        <v>185</v>
      </c>
      <c r="M8" s="11" t="s">
        <v>185</v>
      </c>
      <c r="N8" s="11" t="s">
        <v>185</v>
      </c>
      <c r="O8" s="11" t="s">
        <v>185</v>
      </c>
      <c r="P8" s="11" t="s">
        <v>185</v>
      </c>
      <c r="Q8" s="11" t="s">
        <v>185</v>
      </c>
      <c r="R8" s="11" t="s">
        <v>185</v>
      </c>
      <c r="S8" s="11" t="s">
        <v>185</v>
      </c>
      <c r="T8" s="11" t="s">
        <v>185</v>
      </c>
      <c r="U8" s="11" t="s">
        <v>185</v>
      </c>
      <c r="V8" s="11" t="s">
        <v>185</v>
      </c>
      <c r="W8" s="11" t="s">
        <v>185</v>
      </c>
      <c r="X8" s="11" t="s">
        <v>185</v>
      </c>
      <c r="Y8" s="11" t="s">
        <v>185</v>
      </c>
      <c r="Z8" s="11" t="s">
        <v>185</v>
      </c>
      <c r="AA8" s="11" t="s">
        <v>185</v>
      </c>
      <c r="AB8" s="11" t="s">
        <v>185</v>
      </c>
      <c r="AC8" s="11" t="s">
        <v>185</v>
      </c>
      <c r="AD8" s="11" t="s">
        <v>185</v>
      </c>
      <c r="AE8" s="11" t="s">
        <v>185</v>
      </c>
      <c r="AF8" s="11" t="s">
        <v>185</v>
      </c>
      <c r="AG8" s="14" t="s">
        <v>185</v>
      </c>
      <c r="AH8" s="91" t="s">
        <v>185</v>
      </c>
    </row>
    <row r="9" spans="1:39" x14ac:dyDescent="0.2">
      <c r="A9" s="57" t="s">
        <v>0</v>
      </c>
      <c r="B9" s="11">
        <v>70</v>
      </c>
      <c r="C9" s="11">
        <v>67</v>
      </c>
      <c r="D9" s="11">
        <v>66</v>
      </c>
      <c r="E9" s="11">
        <v>60</v>
      </c>
      <c r="F9" s="11">
        <v>62</v>
      </c>
      <c r="G9" s="11">
        <v>57</v>
      </c>
      <c r="H9" s="11">
        <v>59</v>
      </c>
      <c r="I9" s="11">
        <v>61</v>
      </c>
      <c r="J9" s="11">
        <v>64</v>
      </c>
      <c r="K9" s="11">
        <v>61</v>
      </c>
      <c r="L9" s="11">
        <v>67</v>
      </c>
      <c r="M9" s="11">
        <v>72</v>
      </c>
      <c r="N9" s="11">
        <v>76</v>
      </c>
      <c r="O9" s="11">
        <v>59</v>
      </c>
      <c r="P9" s="11">
        <v>49</v>
      </c>
      <c r="Q9" s="11">
        <v>48</v>
      </c>
      <c r="R9" s="11">
        <v>59</v>
      </c>
      <c r="S9" s="11">
        <v>62</v>
      </c>
      <c r="T9" s="11">
        <v>68</v>
      </c>
      <c r="U9" s="11">
        <v>67</v>
      </c>
      <c r="V9" s="11">
        <v>60</v>
      </c>
      <c r="W9" s="11">
        <v>62</v>
      </c>
      <c r="X9" s="11">
        <v>55</v>
      </c>
      <c r="Y9" s="11">
        <v>65</v>
      </c>
      <c r="Z9" s="11">
        <v>76</v>
      </c>
      <c r="AA9" s="11">
        <v>78</v>
      </c>
      <c r="AB9" s="11">
        <v>73</v>
      </c>
      <c r="AC9" s="11">
        <v>65</v>
      </c>
      <c r="AD9" s="11">
        <v>56</v>
      </c>
      <c r="AE9" s="11">
        <v>64</v>
      </c>
      <c r="AF9" s="11">
        <v>73</v>
      </c>
      <c r="AG9" s="14">
        <f t="shared" si="5"/>
        <v>48</v>
      </c>
      <c r="AH9" s="91">
        <f t="shared" si="6"/>
        <v>63.903225806451616</v>
      </c>
      <c r="AJ9" s="12" t="s">
        <v>19</v>
      </c>
    </row>
    <row r="10" spans="1:39" x14ac:dyDescent="0.2">
      <c r="A10" s="57" t="s">
        <v>17</v>
      </c>
      <c r="B10" s="11">
        <v>38</v>
      </c>
      <c r="C10" s="11">
        <v>56</v>
      </c>
      <c r="D10" s="11">
        <v>56</v>
      </c>
      <c r="E10" s="11">
        <v>47</v>
      </c>
      <c r="F10" s="11">
        <v>36</v>
      </c>
      <c r="G10" s="11">
        <v>37</v>
      </c>
      <c r="H10" s="11">
        <v>42</v>
      </c>
      <c r="I10" s="11">
        <v>37</v>
      </c>
      <c r="J10" s="11">
        <v>29</v>
      </c>
      <c r="K10" s="11">
        <v>45</v>
      </c>
      <c r="L10" s="11">
        <v>45</v>
      </c>
      <c r="M10" s="11">
        <v>51</v>
      </c>
      <c r="N10" s="11">
        <v>54</v>
      </c>
      <c r="O10" s="11">
        <v>62</v>
      </c>
      <c r="P10" s="11">
        <v>54</v>
      </c>
      <c r="Q10" s="11">
        <v>51</v>
      </c>
      <c r="R10" s="11">
        <v>47</v>
      </c>
      <c r="S10" s="11">
        <v>52</v>
      </c>
      <c r="T10" s="11">
        <v>52</v>
      </c>
      <c r="U10" s="11">
        <v>58</v>
      </c>
      <c r="V10" s="11">
        <v>49</v>
      </c>
      <c r="W10" s="11">
        <v>42</v>
      </c>
      <c r="X10" s="11">
        <v>46</v>
      </c>
      <c r="Y10" s="11">
        <v>48</v>
      </c>
      <c r="Z10" s="11">
        <v>59</v>
      </c>
      <c r="AA10" s="11">
        <v>58</v>
      </c>
      <c r="AB10" s="11">
        <v>54</v>
      </c>
      <c r="AC10" s="11">
        <v>47</v>
      </c>
      <c r="AD10" s="11">
        <v>41</v>
      </c>
      <c r="AE10" s="11">
        <v>52</v>
      </c>
      <c r="AF10" s="11">
        <v>58</v>
      </c>
      <c r="AG10" s="14">
        <f t="shared" si="5"/>
        <v>29</v>
      </c>
      <c r="AH10" s="91">
        <f t="shared" si="6"/>
        <v>48.483870967741936</v>
      </c>
      <c r="AJ10" t="s">
        <v>19</v>
      </c>
      <c r="AL10" t="s">
        <v>19</v>
      </c>
    </row>
    <row r="11" spans="1:39" x14ac:dyDescent="0.2">
      <c r="A11" s="57" t="s">
        <v>131</v>
      </c>
      <c r="B11" s="11">
        <v>44</v>
      </c>
      <c r="C11" s="11">
        <v>61</v>
      </c>
      <c r="D11" s="11">
        <v>52</v>
      </c>
      <c r="E11" s="11">
        <v>47</v>
      </c>
      <c r="F11" s="11">
        <v>39</v>
      </c>
      <c r="G11" s="11">
        <v>36</v>
      </c>
      <c r="H11" s="11">
        <v>31</v>
      </c>
      <c r="I11" s="11">
        <v>27</v>
      </c>
      <c r="J11" s="11">
        <v>39</v>
      </c>
      <c r="K11" s="11">
        <v>49</v>
      </c>
      <c r="L11" s="11">
        <v>80</v>
      </c>
      <c r="M11" s="11">
        <v>66</v>
      </c>
      <c r="N11" s="11">
        <v>57</v>
      </c>
      <c r="O11" s="11">
        <v>41</v>
      </c>
      <c r="P11" s="11">
        <v>37</v>
      </c>
      <c r="Q11" s="11">
        <v>40</v>
      </c>
      <c r="R11" s="11">
        <v>37</v>
      </c>
      <c r="S11" s="11">
        <v>47</v>
      </c>
      <c r="T11" s="11">
        <v>58</v>
      </c>
      <c r="U11" s="11">
        <v>50</v>
      </c>
      <c r="V11" s="11">
        <v>47</v>
      </c>
      <c r="W11" s="11">
        <v>45</v>
      </c>
      <c r="X11" s="11">
        <v>45</v>
      </c>
      <c r="Y11" s="11">
        <v>48</v>
      </c>
      <c r="Z11" s="11">
        <v>80</v>
      </c>
      <c r="AA11" s="11">
        <v>45</v>
      </c>
      <c r="AB11" s="11">
        <v>37</v>
      </c>
      <c r="AC11" s="11">
        <v>48</v>
      </c>
      <c r="AD11" s="11">
        <v>50</v>
      </c>
      <c r="AE11" s="11">
        <v>55</v>
      </c>
      <c r="AF11" s="11">
        <v>68</v>
      </c>
      <c r="AG11" s="14">
        <f t="shared" si="5"/>
        <v>27</v>
      </c>
      <c r="AH11" s="91">
        <f t="shared" si="6"/>
        <v>48.58064516129032</v>
      </c>
      <c r="AI11" s="12" t="s">
        <v>19</v>
      </c>
      <c r="AJ11" t="s">
        <v>19</v>
      </c>
    </row>
    <row r="12" spans="1:39" x14ac:dyDescent="0.2">
      <c r="A12" s="57" t="s">
        <v>16</v>
      </c>
      <c r="B12" s="11">
        <v>32</v>
      </c>
      <c r="C12" s="11">
        <v>43</v>
      </c>
      <c r="D12" s="11">
        <v>62</v>
      </c>
      <c r="E12" s="11">
        <v>44</v>
      </c>
      <c r="F12" s="11">
        <v>39</v>
      </c>
      <c r="G12" s="11">
        <v>31</v>
      </c>
      <c r="H12" s="11">
        <v>32</v>
      </c>
      <c r="I12" s="11">
        <v>28</v>
      </c>
      <c r="J12" s="11">
        <v>31</v>
      </c>
      <c r="K12" s="11">
        <v>46</v>
      </c>
      <c r="L12" s="11">
        <v>66</v>
      </c>
      <c r="M12" s="11">
        <v>63</v>
      </c>
      <c r="N12" s="11">
        <v>62</v>
      </c>
      <c r="O12" s="11">
        <v>33</v>
      </c>
      <c r="P12" s="11">
        <v>27</v>
      </c>
      <c r="Q12" s="11">
        <v>23</v>
      </c>
      <c r="R12" s="11">
        <v>32</v>
      </c>
      <c r="S12" s="11">
        <v>46</v>
      </c>
      <c r="T12" s="11">
        <v>61</v>
      </c>
      <c r="U12" s="11">
        <v>66</v>
      </c>
      <c r="V12" s="11">
        <v>46</v>
      </c>
      <c r="W12" s="11">
        <v>48</v>
      </c>
      <c r="X12" s="11">
        <v>43</v>
      </c>
      <c r="Y12" s="11">
        <v>45</v>
      </c>
      <c r="Z12" s="11">
        <v>58</v>
      </c>
      <c r="AA12" s="11">
        <v>72</v>
      </c>
      <c r="AB12" s="11">
        <v>63</v>
      </c>
      <c r="AC12" s="11">
        <v>48</v>
      </c>
      <c r="AD12" s="11">
        <v>45</v>
      </c>
      <c r="AE12" s="11">
        <v>54</v>
      </c>
      <c r="AF12" s="11">
        <v>74</v>
      </c>
      <c r="AG12" s="14">
        <f t="shared" si="5"/>
        <v>23</v>
      </c>
      <c r="AH12" s="91">
        <f t="shared" si="6"/>
        <v>47.193548387096776</v>
      </c>
      <c r="AK12" t="s">
        <v>19</v>
      </c>
      <c r="AL12" t="s">
        <v>19</v>
      </c>
    </row>
    <row r="13" spans="1:39" x14ac:dyDescent="0.2">
      <c r="A13" s="57" t="s">
        <v>132</v>
      </c>
      <c r="B13" s="11">
        <v>52</v>
      </c>
      <c r="C13" s="11">
        <v>65</v>
      </c>
      <c r="D13" s="11">
        <v>50</v>
      </c>
      <c r="E13" s="11">
        <v>42</v>
      </c>
      <c r="F13" s="11">
        <v>37</v>
      </c>
      <c r="G13" s="11">
        <v>32</v>
      </c>
      <c r="H13" s="11">
        <v>34</v>
      </c>
      <c r="I13" s="11">
        <v>31</v>
      </c>
      <c r="J13" s="11">
        <v>41</v>
      </c>
      <c r="K13" s="11">
        <v>49</v>
      </c>
      <c r="L13" s="11">
        <v>85</v>
      </c>
      <c r="M13" s="11">
        <v>66</v>
      </c>
      <c r="N13" s="11">
        <v>64</v>
      </c>
      <c r="O13" s="11">
        <v>40</v>
      </c>
      <c r="P13" s="11">
        <v>33</v>
      </c>
      <c r="Q13" s="11">
        <v>31</v>
      </c>
      <c r="R13" s="11">
        <v>37</v>
      </c>
      <c r="S13" s="11">
        <v>58</v>
      </c>
      <c r="T13" s="11">
        <v>65</v>
      </c>
      <c r="U13" s="11">
        <v>61</v>
      </c>
      <c r="V13" s="11">
        <v>55</v>
      </c>
      <c r="W13" s="11">
        <v>46</v>
      </c>
      <c r="X13" s="11">
        <v>56</v>
      </c>
      <c r="Y13" s="11">
        <v>48</v>
      </c>
      <c r="Z13" s="11">
        <v>81</v>
      </c>
      <c r="AA13" s="11">
        <v>54</v>
      </c>
      <c r="AB13" s="11">
        <v>54</v>
      </c>
      <c r="AC13" s="11">
        <v>55</v>
      </c>
      <c r="AD13" s="11">
        <v>54</v>
      </c>
      <c r="AE13" s="11">
        <v>54</v>
      </c>
      <c r="AF13" s="11">
        <v>84</v>
      </c>
      <c r="AG13" s="14">
        <f t="shared" si="5"/>
        <v>31</v>
      </c>
      <c r="AH13" s="91">
        <f t="shared" si="6"/>
        <v>52.064516129032256</v>
      </c>
      <c r="AI13" s="12" t="s">
        <v>19</v>
      </c>
      <c r="AJ13" t="s">
        <v>19</v>
      </c>
      <c r="AL13" t="s">
        <v>19</v>
      </c>
    </row>
    <row r="14" spans="1:39" x14ac:dyDescent="0.2">
      <c r="A14" s="57" t="s">
        <v>133</v>
      </c>
      <c r="B14" s="11">
        <v>69</v>
      </c>
      <c r="C14" s="11">
        <v>77</v>
      </c>
      <c r="D14" s="11">
        <v>66</v>
      </c>
      <c r="E14" s="11">
        <v>53</v>
      </c>
      <c r="F14" s="11">
        <v>49</v>
      </c>
      <c r="G14" s="11">
        <v>50</v>
      </c>
      <c r="H14" s="11">
        <v>40</v>
      </c>
      <c r="I14" s="11">
        <v>40</v>
      </c>
      <c r="J14" s="11">
        <v>47</v>
      </c>
      <c r="K14" s="11">
        <v>57</v>
      </c>
      <c r="L14" s="11">
        <v>68</v>
      </c>
      <c r="M14" s="11">
        <v>76</v>
      </c>
      <c r="N14" s="11">
        <v>80</v>
      </c>
      <c r="O14" s="11">
        <v>63</v>
      </c>
      <c r="P14" s="11">
        <v>51</v>
      </c>
      <c r="Q14" s="11">
        <v>48</v>
      </c>
      <c r="R14" s="11">
        <v>49</v>
      </c>
      <c r="S14" s="11">
        <v>58</v>
      </c>
      <c r="T14" s="11">
        <v>74</v>
      </c>
      <c r="U14" s="11">
        <v>70</v>
      </c>
      <c r="V14" s="11">
        <v>60</v>
      </c>
      <c r="W14" s="11">
        <v>54</v>
      </c>
      <c r="X14" s="11">
        <v>51</v>
      </c>
      <c r="Y14" s="11">
        <v>54</v>
      </c>
      <c r="Z14" s="11">
        <v>65</v>
      </c>
      <c r="AA14" s="11">
        <v>86</v>
      </c>
      <c r="AB14" s="11">
        <v>78</v>
      </c>
      <c r="AC14" s="11">
        <v>66</v>
      </c>
      <c r="AD14" s="11">
        <v>60</v>
      </c>
      <c r="AE14" s="11">
        <v>59</v>
      </c>
      <c r="AF14" s="11">
        <v>72</v>
      </c>
      <c r="AG14" s="14">
        <f t="shared" si="5"/>
        <v>40</v>
      </c>
      <c r="AH14" s="91">
        <f t="shared" si="6"/>
        <v>60.967741935483872</v>
      </c>
      <c r="AK14" t="s">
        <v>19</v>
      </c>
    </row>
    <row r="15" spans="1:39" x14ac:dyDescent="0.2">
      <c r="A15" s="57" t="s">
        <v>1</v>
      </c>
      <c r="B15" s="11" t="s">
        <v>185</v>
      </c>
      <c r="C15" s="11" t="s">
        <v>185</v>
      </c>
      <c r="D15" s="11" t="s">
        <v>185</v>
      </c>
      <c r="E15" s="11" t="s">
        <v>185</v>
      </c>
      <c r="F15" s="11" t="s">
        <v>185</v>
      </c>
      <c r="G15" s="11" t="s">
        <v>185</v>
      </c>
      <c r="H15" s="11" t="s">
        <v>185</v>
      </c>
      <c r="I15" s="11" t="s">
        <v>185</v>
      </c>
      <c r="J15" s="11" t="s">
        <v>185</v>
      </c>
      <c r="K15" s="11" t="s">
        <v>185</v>
      </c>
      <c r="L15" s="11" t="s">
        <v>185</v>
      </c>
      <c r="M15" s="11" t="s">
        <v>185</v>
      </c>
      <c r="N15" s="11" t="s">
        <v>185</v>
      </c>
      <c r="O15" s="11" t="s">
        <v>185</v>
      </c>
      <c r="P15" s="11" t="s">
        <v>185</v>
      </c>
      <c r="Q15" s="11" t="s">
        <v>185</v>
      </c>
      <c r="R15" s="11" t="s">
        <v>185</v>
      </c>
      <c r="S15" s="11" t="s">
        <v>185</v>
      </c>
      <c r="T15" s="11" t="s">
        <v>185</v>
      </c>
      <c r="U15" s="11" t="s">
        <v>185</v>
      </c>
      <c r="V15" s="11" t="s">
        <v>185</v>
      </c>
      <c r="W15" s="11" t="s">
        <v>185</v>
      </c>
      <c r="X15" s="11" t="s">
        <v>185</v>
      </c>
      <c r="Y15" s="11" t="s">
        <v>185</v>
      </c>
      <c r="Z15" s="11" t="s">
        <v>185</v>
      </c>
      <c r="AA15" s="11" t="s">
        <v>185</v>
      </c>
      <c r="AB15" s="11" t="s">
        <v>185</v>
      </c>
      <c r="AC15" s="11" t="s">
        <v>185</v>
      </c>
      <c r="AD15" s="11" t="s">
        <v>185</v>
      </c>
      <c r="AE15" s="11" t="s">
        <v>185</v>
      </c>
      <c r="AF15" s="11" t="s">
        <v>185</v>
      </c>
      <c r="AG15" s="14" t="s">
        <v>185</v>
      </c>
      <c r="AH15" s="91" t="s">
        <v>185</v>
      </c>
    </row>
    <row r="16" spans="1:39" x14ac:dyDescent="0.2">
      <c r="A16" s="57" t="s">
        <v>2</v>
      </c>
      <c r="B16" s="11">
        <v>46</v>
      </c>
      <c r="C16" s="11">
        <v>57</v>
      </c>
      <c r="D16" s="11">
        <v>60</v>
      </c>
      <c r="E16" s="11">
        <v>49</v>
      </c>
      <c r="F16" s="11">
        <v>44</v>
      </c>
      <c r="G16" s="11">
        <v>37</v>
      </c>
      <c r="H16" s="11">
        <v>34</v>
      </c>
      <c r="I16" s="11">
        <v>33</v>
      </c>
      <c r="J16" s="11">
        <v>41</v>
      </c>
      <c r="K16" s="11">
        <v>54</v>
      </c>
      <c r="L16" s="11">
        <v>85</v>
      </c>
      <c r="M16" s="11">
        <v>73</v>
      </c>
      <c r="N16" s="11">
        <v>62</v>
      </c>
      <c r="O16" s="11">
        <v>41</v>
      </c>
      <c r="P16" s="11">
        <v>37</v>
      </c>
      <c r="Q16" s="11">
        <v>32</v>
      </c>
      <c r="R16" s="11">
        <v>35</v>
      </c>
      <c r="S16" s="11">
        <v>56</v>
      </c>
      <c r="T16" s="11">
        <v>68</v>
      </c>
      <c r="U16" s="11">
        <v>59</v>
      </c>
      <c r="V16" s="11">
        <v>53</v>
      </c>
      <c r="W16" s="11">
        <v>53</v>
      </c>
      <c r="X16" s="11">
        <v>47</v>
      </c>
      <c r="Y16" s="11">
        <v>51</v>
      </c>
      <c r="Z16" s="11">
        <v>87</v>
      </c>
      <c r="AA16" s="11">
        <v>49</v>
      </c>
      <c r="AB16" s="11">
        <v>54</v>
      </c>
      <c r="AC16" s="11">
        <v>48</v>
      </c>
      <c r="AD16" s="11">
        <v>49</v>
      </c>
      <c r="AE16" s="11">
        <v>55</v>
      </c>
      <c r="AF16" s="11">
        <v>86</v>
      </c>
      <c r="AG16" s="14">
        <f t="shared" si="5"/>
        <v>32</v>
      </c>
      <c r="AH16" s="91">
        <f t="shared" si="6"/>
        <v>52.741935483870968</v>
      </c>
      <c r="AI16" s="12" t="s">
        <v>19</v>
      </c>
      <c r="AK16" t="s">
        <v>19</v>
      </c>
      <c r="AL16" t="s">
        <v>19</v>
      </c>
      <c r="AM16" t="s">
        <v>19</v>
      </c>
    </row>
    <row r="17" spans="1:39" x14ac:dyDescent="0.2">
      <c r="A17" s="57" t="s">
        <v>134</v>
      </c>
      <c r="B17" s="11">
        <v>62</v>
      </c>
      <c r="C17" s="11">
        <v>64</v>
      </c>
      <c r="D17" s="11">
        <v>45</v>
      </c>
      <c r="E17" s="11">
        <v>39</v>
      </c>
      <c r="F17" s="11">
        <v>38</v>
      </c>
      <c r="G17" s="11">
        <v>35</v>
      </c>
      <c r="H17" s="11">
        <v>36</v>
      </c>
      <c r="I17" s="11">
        <v>29</v>
      </c>
      <c r="J17" s="11">
        <v>38</v>
      </c>
      <c r="K17" s="11">
        <v>42</v>
      </c>
      <c r="L17" s="11">
        <v>48</v>
      </c>
      <c r="M17" s="11">
        <v>58</v>
      </c>
      <c r="N17" s="11">
        <v>67</v>
      </c>
      <c r="O17" s="11">
        <v>48</v>
      </c>
      <c r="P17" s="11">
        <v>38</v>
      </c>
      <c r="Q17" s="11">
        <v>37</v>
      </c>
      <c r="R17" s="11">
        <v>42</v>
      </c>
      <c r="S17" s="11">
        <v>41</v>
      </c>
      <c r="T17" s="11">
        <v>53</v>
      </c>
      <c r="U17" s="11">
        <v>61</v>
      </c>
      <c r="V17" s="11">
        <v>56</v>
      </c>
      <c r="W17" s="11">
        <v>46</v>
      </c>
      <c r="X17" s="11">
        <v>37</v>
      </c>
      <c r="Y17" s="11">
        <v>48</v>
      </c>
      <c r="Z17" s="11">
        <v>83</v>
      </c>
      <c r="AA17" s="11">
        <v>71</v>
      </c>
      <c r="AB17" s="11">
        <v>60</v>
      </c>
      <c r="AC17" s="11">
        <v>51</v>
      </c>
      <c r="AD17" s="11">
        <v>44</v>
      </c>
      <c r="AE17" s="11">
        <v>45</v>
      </c>
      <c r="AF17" s="11">
        <v>72</v>
      </c>
      <c r="AG17" s="14">
        <f t="shared" si="5"/>
        <v>29</v>
      </c>
      <c r="AH17" s="91">
        <f t="shared" si="6"/>
        <v>49.483870967741936</v>
      </c>
      <c r="AJ17" t="s">
        <v>19</v>
      </c>
      <c r="AL17" t="s">
        <v>19</v>
      </c>
    </row>
    <row r="18" spans="1:39" x14ac:dyDescent="0.2">
      <c r="A18" s="57" t="s">
        <v>3</v>
      </c>
      <c r="B18" s="11">
        <v>58</v>
      </c>
      <c r="C18" s="11">
        <v>60</v>
      </c>
      <c r="D18" s="11">
        <v>52</v>
      </c>
      <c r="E18" s="11">
        <v>46</v>
      </c>
      <c r="F18" s="11">
        <v>38</v>
      </c>
      <c r="G18" s="11">
        <v>37</v>
      </c>
      <c r="H18" s="11">
        <v>34</v>
      </c>
      <c r="I18" s="11">
        <v>31</v>
      </c>
      <c r="J18" s="11">
        <v>40</v>
      </c>
      <c r="K18" s="11">
        <v>39</v>
      </c>
      <c r="L18" s="11">
        <v>67</v>
      </c>
      <c r="M18" s="11">
        <v>61</v>
      </c>
      <c r="N18" s="11">
        <v>72</v>
      </c>
      <c r="O18" s="11">
        <v>41</v>
      </c>
      <c r="P18" s="11">
        <v>26</v>
      </c>
      <c r="Q18" s="11">
        <v>29</v>
      </c>
      <c r="R18" s="11">
        <v>40</v>
      </c>
      <c r="S18" s="11">
        <v>52</v>
      </c>
      <c r="T18" s="11">
        <v>66</v>
      </c>
      <c r="U18" s="11">
        <v>57</v>
      </c>
      <c r="V18" s="11">
        <v>52</v>
      </c>
      <c r="W18" s="11">
        <v>47</v>
      </c>
      <c r="X18" s="11">
        <v>43</v>
      </c>
      <c r="Y18" s="11">
        <v>51</v>
      </c>
      <c r="Z18" s="11">
        <v>81</v>
      </c>
      <c r="AA18" s="11">
        <v>82</v>
      </c>
      <c r="AB18" s="11">
        <v>60</v>
      </c>
      <c r="AC18" s="11">
        <v>52</v>
      </c>
      <c r="AD18" s="11">
        <v>49</v>
      </c>
      <c r="AE18" s="11">
        <v>55</v>
      </c>
      <c r="AF18" s="11">
        <v>81</v>
      </c>
      <c r="AG18" s="14">
        <f t="shared" si="5"/>
        <v>26</v>
      </c>
      <c r="AH18" s="91">
        <f t="shared" si="6"/>
        <v>51.58064516129032</v>
      </c>
    </row>
    <row r="19" spans="1:39" x14ac:dyDescent="0.2">
      <c r="A19" s="57" t="s">
        <v>121</v>
      </c>
      <c r="B19" s="11">
        <v>49</v>
      </c>
      <c r="C19" s="11">
        <v>60</v>
      </c>
      <c r="D19" s="11">
        <v>42</v>
      </c>
      <c r="E19" s="11">
        <v>41</v>
      </c>
      <c r="F19" s="11">
        <v>38</v>
      </c>
      <c r="G19" s="11">
        <v>38</v>
      </c>
      <c r="H19" s="11">
        <v>30</v>
      </c>
      <c r="I19" s="11">
        <v>32</v>
      </c>
      <c r="J19" s="11">
        <v>38</v>
      </c>
      <c r="K19" s="11">
        <v>35</v>
      </c>
      <c r="L19" s="11">
        <v>45</v>
      </c>
      <c r="M19" s="11">
        <v>58</v>
      </c>
      <c r="N19" s="11">
        <v>57</v>
      </c>
      <c r="O19" s="11">
        <v>54</v>
      </c>
      <c r="P19" s="11">
        <v>45</v>
      </c>
      <c r="Q19" s="11">
        <v>36</v>
      </c>
      <c r="R19" s="11">
        <v>40</v>
      </c>
      <c r="S19" s="11">
        <v>44</v>
      </c>
      <c r="T19" s="11">
        <v>71</v>
      </c>
      <c r="U19" s="11">
        <v>71</v>
      </c>
      <c r="V19" s="11">
        <v>51</v>
      </c>
      <c r="W19" s="11">
        <v>47</v>
      </c>
      <c r="X19" s="11">
        <v>42</v>
      </c>
      <c r="Y19" s="11">
        <v>48</v>
      </c>
      <c r="Z19" s="11">
        <v>83</v>
      </c>
      <c r="AA19" s="11">
        <v>73</v>
      </c>
      <c r="AB19" s="11">
        <v>60</v>
      </c>
      <c r="AC19" s="11">
        <v>50</v>
      </c>
      <c r="AD19" s="11">
        <v>52</v>
      </c>
      <c r="AE19" s="11">
        <v>65</v>
      </c>
      <c r="AF19" s="11">
        <v>92</v>
      </c>
      <c r="AG19" s="14">
        <f t="shared" si="5"/>
        <v>30</v>
      </c>
      <c r="AH19" s="91">
        <f t="shared" si="6"/>
        <v>51.193548387096776</v>
      </c>
      <c r="AJ19" t="s">
        <v>19</v>
      </c>
      <c r="AL19" t="s">
        <v>19</v>
      </c>
      <c r="AM19" t="s">
        <v>19</v>
      </c>
    </row>
    <row r="20" spans="1:39" x14ac:dyDescent="0.2">
      <c r="A20" s="57" t="s">
        <v>7</v>
      </c>
      <c r="B20" s="11">
        <v>67</v>
      </c>
      <c r="C20" s="11">
        <v>56</v>
      </c>
      <c r="D20" s="11">
        <v>51</v>
      </c>
      <c r="E20" s="11">
        <v>43</v>
      </c>
      <c r="F20" s="11">
        <v>43</v>
      </c>
      <c r="G20" s="11">
        <v>36</v>
      </c>
      <c r="H20" s="11">
        <v>36</v>
      </c>
      <c r="I20" s="11">
        <v>39</v>
      </c>
      <c r="J20" s="11">
        <v>52</v>
      </c>
      <c r="K20" s="11">
        <v>52</v>
      </c>
      <c r="L20" s="11">
        <v>69</v>
      </c>
      <c r="M20" s="11">
        <v>59</v>
      </c>
      <c r="N20" s="11">
        <v>68</v>
      </c>
      <c r="O20" s="11">
        <v>38</v>
      </c>
      <c r="P20" s="11">
        <v>30</v>
      </c>
      <c r="Q20" s="11">
        <v>33</v>
      </c>
      <c r="R20" s="11">
        <v>42</v>
      </c>
      <c r="S20" s="11">
        <v>47</v>
      </c>
      <c r="T20" s="11">
        <v>74</v>
      </c>
      <c r="U20" s="11">
        <v>57</v>
      </c>
      <c r="V20" s="11">
        <v>48</v>
      </c>
      <c r="W20" s="11">
        <v>46</v>
      </c>
      <c r="X20" s="11">
        <v>44</v>
      </c>
      <c r="Y20" s="11">
        <v>52</v>
      </c>
      <c r="Z20" s="11">
        <v>76</v>
      </c>
      <c r="AA20" s="11">
        <v>87</v>
      </c>
      <c r="AB20" s="11">
        <v>71</v>
      </c>
      <c r="AC20" s="11">
        <v>50</v>
      </c>
      <c r="AD20" s="11">
        <v>42</v>
      </c>
      <c r="AE20" s="11">
        <v>57</v>
      </c>
      <c r="AF20" s="11">
        <v>77</v>
      </c>
      <c r="AG20" s="14">
        <f t="shared" si="5"/>
        <v>30</v>
      </c>
      <c r="AH20" s="91">
        <f t="shared" si="6"/>
        <v>52.967741935483872</v>
      </c>
      <c r="AL20" t="s">
        <v>19</v>
      </c>
    </row>
    <row r="21" spans="1:39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49</v>
      </c>
      <c r="M21" s="11">
        <v>67</v>
      </c>
      <c r="N21" s="11">
        <v>53</v>
      </c>
      <c r="O21" s="11">
        <v>49</v>
      </c>
      <c r="P21" s="11">
        <v>52</v>
      </c>
      <c r="Q21" s="11">
        <v>42</v>
      </c>
      <c r="R21" s="11">
        <v>51</v>
      </c>
      <c r="S21" s="11">
        <v>48</v>
      </c>
      <c r="T21" s="11">
        <v>58</v>
      </c>
      <c r="U21" s="11">
        <v>59</v>
      </c>
      <c r="V21" s="11">
        <v>55</v>
      </c>
      <c r="W21" s="11">
        <v>41</v>
      </c>
      <c r="X21" s="11">
        <v>38</v>
      </c>
      <c r="Y21" s="11">
        <v>57</v>
      </c>
      <c r="Z21" s="11">
        <v>60</v>
      </c>
      <c r="AA21" s="11">
        <v>80</v>
      </c>
      <c r="AB21" s="11">
        <v>60</v>
      </c>
      <c r="AC21" s="11">
        <v>40</v>
      </c>
      <c r="AD21" s="11">
        <v>35</v>
      </c>
      <c r="AE21" s="11">
        <v>59</v>
      </c>
      <c r="AF21" s="11">
        <v>90</v>
      </c>
      <c r="AG21" s="14">
        <f t="shared" si="5"/>
        <v>35</v>
      </c>
      <c r="AH21" s="91">
        <f t="shared" si="6"/>
        <v>54.428571428571431</v>
      </c>
      <c r="AI21" s="12" t="s">
        <v>19</v>
      </c>
      <c r="AJ21" t="s">
        <v>19</v>
      </c>
      <c r="AK21" t="s">
        <v>19</v>
      </c>
    </row>
    <row r="22" spans="1:39" ht="13.5" thickBot="1" x14ac:dyDescent="0.25">
      <c r="A22" s="123" t="s">
        <v>4</v>
      </c>
      <c r="B22" s="11">
        <v>36</v>
      </c>
      <c r="C22" s="11">
        <v>74</v>
      </c>
      <c r="D22" s="11">
        <v>36</v>
      </c>
      <c r="E22" s="11">
        <v>33</v>
      </c>
      <c r="F22" s="11">
        <v>30</v>
      </c>
      <c r="G22" s="11">
        <v>29</v>
      </c>
      <c r="H22" s="11">
        <v>28</v>
      </c>
      <c r="I22" s="11">
        <v>25</v>
      </c>
      <c r="J22" s="11">
        <v>32</v>
      </c>
      <c r="K22" s="11">
        <v>29</v>
      </c>
      <c r="L22" s="11">
        <v>35</v>
      </c>
      <c r="M22" s="11">
        <v>53</v>
      </c>
      <c r="N22" s="11">
        <v>48</v>
      </c>
      <c r="O22" s="11">
        <v>49</v>
      </c>
      <c r="P22" s="11">
        <v>36</v>
      </c>
      <c r="Q22" s="11">
        <v>38</v>
      </c>
      <c r="R22" s="11">
        <v>39</v>
      </c>
      <c r="S22" s="11">
        <v>38</v>
      </c>
      <c r="T22" s="11">
        <v>56</v>
      </c>
      <c r="U22" s="11">
        <v>50</v>
      </c>
      <c r="V22" s="11">
        <v>39</v>
      </c>
      <c r="W22" s="11">
        <v>38</v>
      </c>
      <c r="X22" s="11">
        <v>38</v>
      </c>
      <c r="Y22" s="11">
        <v>30</v>
      </c>
      <c r="Z22" s="11">
        <v>52</v>
      </c>
      <c r="AA22" s="11">
        <v>51</v>
      </c>
      <c r="AB22" s="11">
        <v>55</v>
      </c>
      <c r="AC22" s="11">
        <v>39</v>
      </c>
      <c r="AD22" s="11">
        <v>37</v>
      </c>
      <c r="AE22" s="11">
        <v>32</v>
      </c>
      <c r="AF22" s="11">
        <v>53</v>
      </c>
      <c r="AG22" s="133">
        <f t="shared" si="5"/>
        <v>25</v>
      </c>
      <c r="AH22" s="130">
        <f t="shared" si="6"/>
        <v>40.58064516129032</v>
      </c>
      <c r="AJ22" t="s">
        <v>19</v>
      </c>
      <c r="AM22" s="12" t="s">
        <v>19</v>
      </c>
    </row>
    <row r="23" spans="1:39" s="5" customFormat="1" ht="17.100000000000001" customHeight="1" thickBot="1" x14ac:dyDescent="0.25">
      <c r="A23" s="134" t="s">
        <v>187</v>
      </c>
      <c r="B23" s="127">
        <f t="shared" ref="B23:AE23" si="7">MIN(B5:B22)</f>
        <v>32</v>
      </c>
      <c r="C23" s="127">
        <f t="shared" si="7"/>
        <v>43</v>
      </c>
      <c r="D23" s="127">
        <f t="shared" si="7"/>
        <v>36</v>
      </c>
      <c r="E23" s="127">
        <f t="shared" si="7"/>
        <v>33</v>
      </c>
      <c r="F23" s="127">
        <f t="shared" si="7"/>
        <v>30</v>
      </c>
      <c r="G23" s="127">
        <f t="shared" si="7"/>
        <v>29</v>
      </c>
      <c r="H23" s="127">
        <f t="shared" si="7"/>
        <v>28</v>
      </c>
      <c r="I23" s="127">
        <f t="shared" si="7"/>
        <v>25</v>
      </c>
      <c r="J23" s="127">
        <f t="shared" si="7"/>
        <v>29</v>
      </c>
      <c r="K23" s="127">
        <f t="shared" si="7"/>
        <v>29</v>
      </c>
      <c r="L23" s="127">
        <f t="shared" si="7"/>
        <v>35</v>
      </c>
      <c r="M23" s="127">
        <f t="shared" si="7"/>
        <v>51</v>
      </c>
      <c r="N23" s="127">
        <f t="shared" si="7"/>
        <v>47</v>
      </c>
      <c r="O23" s="127">
        <f t="shared" si="7"/>
        <v>33</v>
      </c>
      <c r="P23" s="127">
        <f t="shared" si="7"/>
        <v>26</v>
      </c>
      <c r="Q23" s="127">
        <f t="shared" si="7"/>
        <v>23</v>
      </c>
      <c r="R23" s="127">
        <f t="shared" si="7"/>
        <v>32</v>
      </c>
      <c r="S23" s="127">
        <f t="shared" si="7"/>
        <v>38</v>
      </c>
      <c r="T23" s="127">
        <f t="shared" si="7"/>
        <v>50</v>
      </c>
      <c r="U23" s="127">
        <f t="shared" si="7"/>
        <v>50</v>
      </c>
      <c r="V23" s="127">
        <f t="shared" si="7"/>
        <v>39</v>
      </c>
      <c r="W23" s="127">
        <f t="shared" si="7"/>
        <v>38</v>
      </c>
      <c r="X23" s="127">
        <f t="shared" si="7"/>
        <v>37</v>
      </c>
      <c r="Y23" s="127">
        <f t="shared" si="7"/>
        <v>30</v>
      </c>
      <c r="Z23" s="127">
        <f t="shared" si="7"/>
        <v>52</v>
      </c>
      <c r="AA23" s="127">
        <f t="shared" si="7"/>
        <v>45</v>
      </c>
      <c r="AB23" s="127">
        <f t="shared" si="7"/>
        <v>37</v>
      </c>
      <c r="AC23" s="127">
        <f t="shared" si="7"/>
        <v>39</v>
      </c>
      <c r="AD23" s="127">
        <f t="shared" si="7"/>
        <v>35</v>
      </c>
      <c r="AE23" s="127">
        <f t="shared" si="7"/>
        <v>32</v>
      </c>
      <c r="AF23" s="127">
        <f t="shared" ref="AF23" si="8">MIN(AF5:AF22)</f>
        <v>53</v>
      </c>
      <c r="AG23" s="131">
        <f>MIN(AG5:AG22)</f>
        <v>23</v>
      </c>
      <c r="AH23" s="132">
        <f>AVERAGE(AH5:AH22)</f>
        <v>51.91993087557605</v>
      </c>
      <c r="AL23" s="5" t="s">
        <v>19</v>
      </c>
    </row>
    <row r="24" spans="1:39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51"/>
      <c r="AH24" s="53"/>
    </row>
    <row r="25" spans="1:39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51"/>
      <c r="AH25" s="50"/>
      <c r="AJ25" s="12" t="s">
        <v>19</v>
      </c>
      <c r="AL25" t="s">
        <v>19</v>
      </c>
    </row>
    <row r="26" spans="1:39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</row>
    <row r="27" spans="1:39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</row>
    <row r="28" spans="1:39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51"/>
      <c r="AH28" s="53"/>
      <c r="AL28" t="s">
        <v>19</v>
      </c>
      <c r="AM28" s="12" t="s">
        <v>19</v>
      </c>
    </row>
    <row r="29" spans="1:39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51"/>
      <c r="AH29" s="53"/>
    </row>
    <row r="30" spans="1:39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</row>
    <row r="31" spans="1:39" x14ac:dyDescent="0.2">
      <c r="AG31" s="7"/>
    </row>
    <row r="34" spans="7:35" x14ac:dyDescent="0.2">
      <c r="G34" s="2" t="s">
        <v>19</v>
      </c>
      <c r="O34" s="2" t="s">
        <v>19</v>
      </c>
      <c r="S34" s="2" t="s">
        <v>19</v>
      </c>
    </row>
    <row r="36" spans="7:35" x14ac:dyDescent="0.2">
      <c r="P36" s="2" t="s">
        <v>19</v>
      </c>
      <c r="Q36" s="2" t="s">
        <v>19</v>
      </c>
      <c r="AE36" s="2" t="s">
        <v>19</v>
      </c>
      <c r="AI36" t="s">
        <v>19</v>
      </c>
    </row>
    <row r="37" spans="7:35" x14ac:dyDescent="0.2">
      <c r="N37" s="2" t="s">
        <v>19</v>
      </c>
      <c r="T37" s="2" t="s">
        <v>19</v>
      </c>
      <c r="Z37" s="2" t="s">
        <v>19</v>
      </c>
    </row>
    <row r="38" spans="7:35" x14ac:dyDescent="0.2">
      <c r="T38" s="2" t="s">
        <v>19</v>
      </c>
      <c r="V38" s="2" t="s">
        <v>19</v>
      </c>
      <c r="AF38" s="2" t="s">
        <v>19</v>
      </c>
    </row>
    <row r="39" spans="7:35" x14ac:dyDescent="0.2">
      <c r="N39" s="2" t="s">
        <v>19</v>
      </c>
      <c r="S39" s="2" t="s">
        <v>19</v>
      </c>
    </row>
    <row r="40" spans="7:35" x14ac:dyDescent="0.2">
      <c r="G40" s="2" t="s">
        <v>19</v>
      </c>
    </row>
    <row r="41" spans="7:35" x14ac:dyDescent="0.2">
      <c r="U41" s="2" t="s">
        <v>19</v>
      </c>
    </row>
    <row r="42" spans="7:35" x14ac:dyDescent="0.2">
      <c r="J42" s="2" t="s">
        <v>19</v>
      </c>
      <c r="AA42" s="2" t="s">
        <v>19</v>
      </c>
    </row>
    <row r="44" spans="7:35" x14ac:dyDescent="0.2">
      <c r="M44" s="2" t="s">
        <v>19</v>
      </c>
    </row>
    <row r="47" spans="7:35" x14ac:dyDescent="0.2">
      <c r="AH47" s="1" t="s">
        <v>19</v>
      </c>
    </row>
  </sheetData>
  <mergeCells count="36">
    <mergeCell ref="H3:H4"/>
    <mergeCell ref="T25:X25"/>
    <mergeCell ref="T26:X2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60" t="s">
        <v>230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52"/>
    </row>
    <row r="2" spans="1:37" s="4" customFormat="1" ht="20.100000000000001" customHeight="1" x14ac:dyDescent="0.2">
      <c r="A2" s="150" t="s">
        <v>5</v>
      </c>
      <c r="B2" s="144" t="s">
        <v>229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6"/>
    </row>
    <row r="3" spans="1:37" s="5" customFormat="1" ht="20.100000000000001" customHeight="1" x14ac:dyDescent="0.2">
      <c r="A3" s="150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56">
        <v>31</v>
      </c>
      <c r="AG3" s="45" t="s">
        <v>12</v>
      </c>
      <c r="AH3" s="103" t="s">
        <v>11</v>
      </c>
    </row>
    <row r="4" spans="1:37" s="5" customFormat="1" ht="20.100000000000001" customHeight="1" x14ac:dyDescent="0.2">
      <c r="A4" s="150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7"/>
      <c r="AG4" s="45" t="s">
        <v>10</v>
      </c>
      <c r="AH4" s="59" t="s">
        <v>10</v>
      </c>
    </row>
    <row r="5" spans="1:37" s="5" customFormat="1" x14ac:dyDescent="0.2">
      <c r="A5" s="57" t="s">
        <v>15</v>
      </c>
      <c r="B5" s="11">
        <v>18</v>
      </c>
      <c r="C5" s="11">
        <v>6.12</v>
      </c>
      <c r="D5" s="11">
        <v>14.04</v>
      </c>
      <c r="E5" s="11">
        <v>10.08</v>
      </c>
      <c r="F5" s="11">
        <v>10.44</v>
      </c>
      <c r="G5" s="11">
        <v>10.08</v>
      </c>
      <c r="H5" s="11">
        <v>8.2799999999999994</v>
      </c>
      <c r="I5" s="11">
        <v>9</v>
      </c>
      <c r="J5" s="11">
        <v>11.520000000000001</v>
      </c>
      <c r="K5" s="11">
        <v>18.720000000000002</v>
      </c>
      <c r="L5" s="11">
        <v>9</v>
      </c>
      <c r="M5" s="11">
        <v>7.5600000000000005</v>
      </c>
      <c r="N5" s="11">
        <v>15.840000000000002</v>
      </c>
      <c r="O5" s="11">
        <v>8.64</v>
      </c>
      <c r="P5" s="11">
        <v>8.2799999999999994</v>
      </c>
      <c r="Q5" s="11">
        <v>7.5600000000000005</v>
      </c>
      <c r="R5" s="11">
        <v>10.8</v>
      </c>
      <c r="S5" s="11">
        <v>11.16</v>
      </c>
      <c r="T5" s="11">
        <v>12.96</v>
      </c>
      <c r="U5" s="11">
        <v>10.08</v>
      </c>
      <c r="V5" s="11">
        <v>14.76</v>
      </c>
      <c r="W5" s="11">
        <v>14.4</v>
      </c>
      <c r="X5" s="11">
        <v>15.48</v>
      </c>
      <c r="Y5" s="11">
        <v>15.120000000000001</v>
      </c>
      <c r="Z5" s="11">
        <v>21.6</v>
      </c>
      <c r="AA5" s="11">
        <v>10.44</v>
      </c>
      <c r="AB5" s="11">
        <v>4.32</v>
      </c>
      <c r="AC5" s="11">
        <v>8.2799999999999994</v>
      </c>
      <c r="AD5" s="11">
        <v>10.44</v>
      </c>
      <c r="AE5" s="11">
        <v>15.840000000000002</v>
      </c>
      <c r="AF5" s="11">
        <v>11.16</v>
      </c>
      <c r="AG5" s="14">
        <f t="shared" ref="AG5" si="1">MAX(B5:AF5)</f>
        <v>21.6</v>
      </c>
      <c r="AH5" s="136">
        <f t="shared" ref="AH5" si="2">AVERAGE(B5:AF5)</f>
        <v>11.612903225806452</v>
      </c>
    </row>
    <row r="6" spans="1:37" s="5" customFormat="1" x14ac:dyDescent="0.2">
      <c r="A6" s="57" t="s">
        <v>237</v>
      </c>
      <c r="B6" s="11">
        <v>13.68</v>
      </c>
      <c r="C6" s="11">
        <v>17.64</v>
      </c>
      <c r="D6" s="11">
        <v>30.6</v>
      </c>
      <c r="E6" s="11">
        <v>14.4</v>
      </c>
      <c r="F6" s="11">
        <v>12.6</v>
      </c>
      <c r="G6" s="11">
        <v>19.8</v>
      </c>
      <c r="H6" s="11">
        <v>18</v>
      </c>
      <c r="I6" s="11">
        <v>12.96</v>
      </c>
      <c r="J6" s="11">
        <v>30.96</v>
      </c>
      <c r="K6" s="11">
        <v>25.2</v>
      </c>
      <c r="L6" s="11">
        <v>14.4</v>
      </c>
      <c r="M6" s="11">
        <v>14.04</v>
      </c>
      <c r="N6" s="11">
        <v>14.4</v>
      </c>
      <c r="O6" s="11">
        <v>14.76</v>
      </c>
      <c r="P6" s="11">
        <v>13.68</v>
      </c>
      <c r="Q6" s="11">
        <v>14.04</v>
      </c>
      <c r="R6" s="11">
        <v>15.840000000000002</v>
      </c>
      <c r="S6" s="11">
        <v>18</v>
      </c>
      <c r="T6" s="11">
        <v>16.559999999999999</v>
      </c>
      <c r="U6" s="11">
        <v>15.48</v>
      </c>
      <c r="V6" s="11">
        <v>30.96</v>
      </c>
      <c r="W6" s="11">
        <v>27</v>
      </c>
      <c r="X6" s="11">
        <v>19.079999999999998</v>
      </c>
      <c r="Y6" s="11">
        <v>20.88</v>
      </c>
      <c r="Z6" s="11">
        <v>26.64</v>
      </c>
      <c r="AA6" s="11">
        <v>12.24</v>
      </c>
      <c r="AB6" s="11">
        <v>11.879999999999999</v>
      </c>
      <c r="AC6" s="11">
        <v>11.520000000000001</v>
      </c>
      <c r="AD6" s="11">
        <v>20.52</v>
      </c>
      <c r="AE6" s="11">
        <v>20.88</v>
      </c>
      <c r="AF6" s="11">
        <v>16.559999999999999</v>
      </c>
      <c r="AG6" s="14">
        <f t="shared" ref="AG6" si="3">MAX(B6:AF6)</f>
        <v>30.96</v>
      </c>
      <c r="AH6" s="136">
        <f t="shared" ref="AH6" si="4">AVERAGE(B6:AF6)</f>
        <v>18.232258064516127</v>
      </c>
    </row>
    <row r="7" spans="1:37" s="5" customFormat="1" x14ac:dyDescent="0.2">
      <c r="A7" s="57" t="s">
        <v>217</v>
      </c>
      <c r="B7" s="11">
        <v>16.559999999999999</v>
      </c>
      <c r="C7" s="11">
        <v>16.559999999999999</v>
      </c>
      <c r="D7" s="11">
        <v>16.2</v>
      </c>
      <c r="E7" s="11">
        <v>18.36</v>
      </c>
      <c r="F7" s="11">
        <v>16.920000000000002</v>
      </c>
      <c r="G7" s="11">
        <v>24.48</v>
      </c>
      <c r="H7" s="11">
        <v>15.840000000000002</v>
      </c>
      <c r="I7" s="11">
        <v>15.840000000000002</v>
      </c>
      <c r="J7" s="11">
        <v>11.520000000000001</v>
      </c>
      <c r="K7" s="11">
        <v>18</v>
      </c>
      <c r="L7" s="11">
        <v>22.32</v>
      </c>
      <c r="M7" s="11">
        <v>12.96</v>
      </c>
      <c r="N7" s="11">
        <v>20.52</v>
      </c>
      <c r="O7" s="11">
        <v>14.04</v>
      </c>
      <c r="P7" s="11">
        <v>14.76</v>
      </c>
      <c r="Q7" s="11">
        <v>15.120000000000001</v>
      </c>
      <c r="R7" s="11">
        <v>20.88</v>
      </c>
      <c r="S7" s="11">
        <v>18.36</v>
      </c>
      <c r="T7" s="11">
        <v>20.52</v>
      </c>
      <c r="U7" s="11">
        <v>23.040000000000003</v>
      </c>
      <c r="V7" s="11">
        <v>28.08</v>
      </c>
      <c r="W7" s="11">
        <v>26.28</v>
      </c>
      <c r="X7" s="11">
        <v>22.68</v>
      </c>
      <c r="Y7" s="11">
        <v>25.2</v>
      </c>
      <c r="Z7" s="11">
        <v>14.76</v>
      </c>
      <c r="AA7" s="11">
        <v>10.8</v>
      </c>
      <c r="AB7" s="11">
        <v>18.36</v>
      </c>
      <c r="AC7" s="11">
        <v>18.36</v>
      </c>
      <c r="AD7" s="11">
        <v>16.559999999999999</v>
      </c>
      <c r="AE7" s="11">
        <v>16.559999999999999</v>
      </c>
      <c r="AF7" s="11">
        <v>12.96</v>
      </c>
      <c r="AG7" s="14">
        <f t="shared" ref="AG7:AG8" si="5">MAX(B7:AF7)</f>
        <v>28.08</v>
      </c>
      <c r="AH7" s="136">
        <f t="shared" ref="AH7:AH8" si="6">AVERAGE(B7:AF7)</f>
        <v>18.174193548387091</v>
      </c>
    </row>
    <row r="8" spans="1:37" s="5" customFormat="1" x14ac:dyDescent="0.2">
      <c r="A8" s="57" t="s">
        <v>130</v>
      </c>
      <c r="B8" s="11">
        <v>19.079999999999998</v>
      </c>
      <c r="C8" s="11">
        <v>17.28</v>
      </c>
      <c r="D8" s="11">
        <v>22.68</v>
      </c>
      <c r="E8" s="11">
        <v>13.68</v>
      </c>
      <c r="F8" s="11">
        <v>16.920000000000002</v>
      </c>
      <c r="G8" s="11">
        <v>18.36</v>
      </c>
      <c r="H8" s="11">
        <v>14.76</v>
      </c>
      <c r="I8" s="11">
        <v>15.48</v>
      </c>
      <c r="J8" s="11">
        <v>15.120000000000001</v>
      </c>
      <c r="K8" s="11">
        <v>19.8</v>
      </c>
      <c r="L8" s="11">
        <v>18.720000000000002</v>
      </c>
      <c r="M8" s="11">
        <v>14.04</v>
      </c>
      <c r="N8" s="11">
        <v>14.04</v>
      </c>
      <c r="O8" s="11">
        <v>18</v>
      </c>
      <c r="P8" s="11">
        <v>18.720000000000002</v>
      </c>
      <c r="Q8" s="11">
        <v>11.16</v>
      </c>
      <c r="R8" s="11">
        <v>25.92</v>
      </c>
      <c r="S8" s="11">
        <v>17.28</v>
      </c>
      <c r="T8" s="11">
        <v>28.8</v>
      </c>
      <c r="U8" s="11">
        <v>15.840000000000002</v>
      </c>
      <c r="V8" s="11">
        <v>29.16</v>
      </c>
      <c r="W8" s="11">
        <v>19.079999999999998</v>
      </c>
      <c r="X8" s="11">
        <v>22.32</v>
      </c>
      <c r="Y8" s="11">
        <v>29.52</v>
      </c>
      <c r="Z8" s="11">
        <v>15.840000000000002</v>
      </c>
      <c r="AA8" s="11">
        <v>12.24</v>
      </c>
      <c r="AB8" s="11">
        <v>11.520000000000001</v>
      </c>
      <c r="AC8" s="11">
        <v>14.04</v>
      </c>
      <c r="AD8" s="11">
        <v>13.68</v>
      </c>
      <c r="AE8" s="11">
        <v>19.8</v>
      </c>
      <c r="AF8" s="11">
        <v>16.920000000000002</v>
      </c>
      <c r="AG8" s="14">
        <f t="shared" si="5"/>
        <v>29.52</v>
      </c>
      <c r="AH8" s="136">
        <f t="shared" si="6"/>
        <v>18.058064516129029</v>
      </c>
    </row>
    <row r="9" spans="1:37" x14ac:dyDescent="0.2">
      <c r="A9" s="57" t="s">
        <v>0</v>
      </c>
      <c r="B9" s="11">
        <v>6.84</v>
      </c>
      <c r="C9" s="11">
        <v>14.4</v>
      </c>
      <c r="D9" s="11">
        <v>7.2</v>
      </c>
      <c r="E9" s="11">
        <v>13.68</v>
      </c>
      <c r="F9" s="11">
        <v>9.7200000000000006</v>
      </c>
      <c r="G9" s="11">
        <v>13.32</v>
      </c>
      <c r="H9" s="11">
        <v>12.6</v>
      </c>
      <c r="I9" s="11">
        <v>6.48</v>
      </c>
      <c r="J9" s="11">
        <v>11.879999999999999</v>
      </c>
      <c r="K9" s="11">
        <v>15.120000000000001</v>
      </c>
      <c r="L9" s="11">
        <v>15.48</v>
      </c>
      <c r="M9" s="11">
        <v>0.36000000000000004</v>
      </c>
      <c r="N9" s="11">
        <v>5.4</v>
      </c>
      <c r="O9" s="11">
        <v>9.7200000000000006</v>
      </c>
      <c r="P9" s="11">
        <v>12.6</v>
      </c>
      <c r="Q9" s="11">
        <v>6.84</v>
      </c>
      <c r="R9" s="11">
        <v>14.76</v>
      </c>
      <c r="S9" s="11">
        <v>11.879999999999999</v>
      </c>
      <c r="T9" s="11">
        <v>9.3600000000000012</v>
      </c>
      <c r="U9" s="11">
        <v>15.120000000000001</v>
      </c>
      <c r="V9" s="11">
        <v>27.36</v>
      </c>
      <c r="W9" s="11">
        <v>27.720000000000002</v>
      </c>
      <c r="X9" s="11">
        <v>17.28</v>
      </c>
      <c r="Y9" s="11">
        <v>15.840000000000002</v>
      </c>
      <c r="Z9" s="11">
        <v>13.68</v>
      </c>
      <c r="AA9" s="11">
        <v>0.36000000000000004</v>
      </c>
      <c r="AB9" s="11">
        <v>1.8</v>
      </c>
      <c r="AC9" s="11">
        <v>15.840000000000002</v>
      </c>
      <c r="AD9" s="11">
        <v>10.44</v>
      </c>
      <c r="AE9" s="11">
        <v>12.6</v>
      </c>
      <c r="AF9" s="11">
        <v>16.2</v>
      </c>
      <c r="AG9" s="14">
        <f t="shared" ref="AG9:AG21" si="7">MAX(B9:AF9)</f>
        <v>27.720000000000002</v>
      </c>
      <c r="AH9" s="136">
        <f t="shared" ref="AH9:AH21" si="8">AVERAGE(B9:AF9)</f>
        <v>11.996129032258064</v>
      </c>
      <c r="AJ9" s="12" t="s">
        <v>19</v>
      </c>
    </row>
    <row r="10" spans="1:37" x14ac:dyDescent="0.2">
      <c r="A10" s="57" t="s">
        <v>17</v>
      </c>
      <c r="B10" s="11">
        <v>28.8</v>
      </c>
      <c r="C10" s="11">
        <v>18.36</v>
      </c>
      <c r="D10" s="11">
        <v>17.28</v>
      </c>
      <c r="E10" s="11">
        <v>14.4</v>
      </c>
      <c r="F10" s="11">
        <v>14.4</v>
      </c>
      <c r="G10" s="11">
        <v>19.440000000000001</v>
      </c>
      <c r="H10" s="11">
        <v>17.64</v>
      </c>
      <c r="I10" s="11">
        <v>13.32</v>
      </c>
      <c r="J10" s="11">
        <v>13.32</v>
      </c>
      <c r="K10" s="11">
        <v>15.48</v>
      </c>
      <c r="L10" s="11">
        <v>15.48</v>
      </c>
      <c r="M10" s="11">
        <v>28.08</v>
      </c>
      <c r="N10" s="11">
        <v>16.920000000000002</v>
      </c>
      <c r="O10" s="11">
        <v>14.4</v>
      </c>
      <c r="P10" s="11">
        <v>16.559999999999999</v>
      </c>
      <c r="Q10" s="11">
        <v>15.840000000000002</v>
      </c>
      <c r="R10" s="11">
        <v>19.8</v>
      </c>
      <c r="S10" s="11">
        <v>25.92</v>
      </c>
      <c r="T10" s="11">
        <v>12.24</v>
      </c>
      <c r="U10" s="11">
        <v>25.56</v>
      </c>
      <c r="V10" s="11">
        <v>21.240000000000002</v>
      </c>
      <c r="W10" s="11">
        <v>24.12</v>
      </c>
      <c r="X10" s="11">
        <v>18.720000000000002</v>
      </c>
      <c r="Y10" s="11">
        <v>19.440000000000001</v>
      </c>
      <c r="Z10" s="11">
        <v>21.6</v>
      </c>
      <c r="AA10" s="11">
        <v>24.12</v>
      </c>
      <c r="AB10" s="11">
        <v>13.32</v>
      </c>
      <c r="AC10" s="11">
        <v>27.720000000000002</v>
      </c>
      <c r="AD10" s="11">
        <v>18.720000000000002</v>
      </c>
      <c r="AE10" s="11">
        <v>16.920000000000002</v>
      </c>
      <c r="AF10" s="11">
        <v>20.52</v>
      </c>
      <c r="AG10" s="14">
        <f t="shared" si="7"/>
        <v>28.8</v>
      </c>
      <c r="AH10" s="136">
        <f t="shared" si="8"/>
        <v>19.021935483870966</v>
      </c>
    </row>
    <row r="11" spans="1:37" x14ac:dyDescent="0.2">
      <c r="A11" s="57" t="s">
        <v>131</v>
      </c>
      <c r="B11" s="11">
        <v>19.8</v>
      </c>
      <c r="C11" s="11">
        <v>15.840000000000002</v>
      </c>
      <c r="D11" s="11">
        <v>21.240000000000002</v>
      </c>
      <c r="E11" s="11">
        <v>16.2</v>
      </c>
      <c r="F11" s="11">
        <v>18.36</v>
      </c>
      <c r="G11" s="11">
        <v>23.759999999999998</v>
      </c>
      <c r="H11" s="11">
        <v>18.720000000000002</v>
      </c>
      <c r="I11" s="11">
        <v>19.079999999999998</v>
      </c>
      <c r="J11" s="11">
        <v>23.400000000000002</v>
      </c>
      <c r="K11" s="11">
        <v>17.28</v>
      </c>
      <c r="L11" s="11">
        <v>15.48</v>
      </c>
      <c r="M11" s="11">
        <v>10.44</v>
      </c>
      <c r="N11" s="11">
        <v>12.6</v>
      </c>
      <c r="O11" s="11">
        <v>15.840000000000002</v>
      </c>
      <c r="P11" s="11">
        <v>13.68</v>
      </c>
      <c r="Q11" s="11">
        <v>11.520000000000001</v>
      </c>
      <c r="R11" s="11">
        <v>15.840000000000002</v>
      </c>
      <c r="S11" s="11">
        <v>20.52</v>
      </c>
      <c r="T11" s="11">
        <v>21.240000000000002</v>
      </c>
      <c r="U11" s="11">
        <v>18.720000000000002</v>
      </c>
      <c r="V11" s="11">
        <v>24.840000000000003</v>
      </c>
      <c r="W11" s="11">
        <v>32.04</v>
      </c>
      <c r="X11" s="11">
        <v>28.08</v>
      </c>
      <c r="Y11" s="11">
        <v>35.28</v>
      </c>
      <c r="Z11" s="11">
        <v>23.400000000000002</v>
      </c>
      <c r="AA11" s="11">
        <v>14.76</v>
      </c>
      <c r="AB11" s="11">
        <v>13.32</v>
      </c>
      <c r="AC11" s="11">
        <v>12.96</v>
      </c>
      <c r="AD11" s="11">
        <v>26.64</v>
      </c>
      <c r="AE11" s="11">
        <v>33.840000000000003</v>
      </c>
      <c r="AF11" s="11">
        <v>19.079999999999998</v>
      </c>
      <c r="AG11" s="14">
        <f t="shared" si="7"/>
        <v>35.28</v>
      </c>
      <c r="AH11" s="139">
        <f t="shared" si="8"/>
        <v>19.8</v>
      </c>
      <c r="AI11" s="12" t="s">
        <v>19</v>
      </c>
    </row>
    <row r="12" spans="1:37" x14ac:dyDescent="0.2">
      <c r="A12" s="57" t="s">
        <v>16</v>
      </c>
      <c r="B12" s="11">
        <v>18.720000000000002</v>
      </c>
      <c r="C12" s="11">
        <v>15.840000000000002</v>
      </c>
      <c r="D12" s="11">
        <v>9.3600000000000012</v>
      </c>
      <c r="E12" s="11">
        <v>13.68</v>
      </c>
      <c r="F12" s="11">
        <v>13.68</v>
      </c>
      <c r="G12" s="11">
        <v>16.2</v>
      </c>
      <c r="H12" s="11">
        <v>16.559999999999999</v>
      </c>
      <c r="I12" s="11">
        <v>14.4</v>
      </c>
      <c r="J12" s="11">
        <v>13.32</v>
      </c>
      <c r="K12" s="11">
        <v>14.4</v>
      </c>
      <c r="L12" s="11">
        <v>7.5600000000000005</v>
      </c>
      <c r="M12" s="11">
        <v>11.520000000000001</v>
      </c>
      <c r="N12" s="11">
        <v>9.7200000000000006</v>
      </c>
      <c r="O12" s="11">
        <v>8.2799999999999994</v>
      </c>
      <c r="P12" s="11">
        <v>7.2</v>
      </c>
      <c r="Q12" s="11">
        <v>7.2</v>
      </c>
      <c r="R12" s="11">
        <v>14.76</v>
      </c>
      <c r="S12" s="11">
        <v>14.04</v>
      </c>
      <c r="T12" s="11">
        <v>14.4</v>
      </c>
      <c r="U12" s="11">
        <v>8.2799999999999994</v>
      </c>
      <c r="V12" s="11">
        <v>15.48</v>
      </c>
      <c r="W12" s="11">
        <v>15.48</v>
      </c>
      <c r="X12" s="11">
        <v>19.8</v>
      </c>
      <c r="Y12" s="11">
        <v>16.2</v>
      </c>
      <c r="Z12" s="11">
        <v>12.24</v>
      </c>
      <c r="AA12" s="11">
        <v>3.9600000000000004</v>
      </c>
      <c r="AB12" s="11">
        <v>6.12</v>
      </c>
      <c r="AC12" s="11">
        <v>8.64</v>
      </c>
      <c r="AD12" s="11">
        <v>15.48</v>
      </c>
      <c r="AE12" s="11">
        <v>11.879999999999999</v>
      </c>
      <c r="AF12" s="11">
        <v>11.520000000000001</v>
      </c>
      <c r="AG12" s="14">
        <f t="shared" si="7"/>
        <v>19.8</v>
      </c>
      <c r="AH12" s="140">
        <f t="shared" si="8"/>
        <v>12.449032258064516</v>
      </c>
      <c r="AJ12" t="s">
        <v>19</v>
      </c>
      <c r="AK12" t="s">
        <v>19</v>
      </c>
    </row>
    <row r="13" spans="1:37" x14ac:dyDescent="0.2">
      <c r="A13" s="57" t="s">
        <v>132</v>
      </c>
      <c r="B13" s="11">
        <v>18.36</v>
      </c>
      <c r="C13" s="11">
        <v>21.240000000000002</v>
      </c>
      <c r="D13" s="11">
        <v>24.48</v>
      </c>
      <c r="E13" s="11">
        <v>24.12</v>
      </c>
      <c r="F13" s="11">
        <v>23.759999999999998</v>
      </c>
      <c r="G13" s="11">
        <v>28.8</v>
      </c>
      <c r="H13" s="11">
        <v>27</v>
      </c>
      <c r="I13" s="11">
        <v>15.840000000000002</v>
      </c>
      <c r="J13" s="11">
        <v>20.88</v>
      </c>
      <c r="K13" s="11">
        <v>30.96</v>
      </c>
      <c r="L13" s="11">
        <v>19.8</v>
      </c>
      <c r="M13" s="11">
        <v>18</v>
      </c>
      <c r="N13" s="11">
        <v>20.16</v>
      </c>
      <c r="O13" s="11">
        <v>21.96</v>
      </c>
      <c r="P13" s="11">
        <v>21.6</v>
      </c>
      <c r="Q13" s="11">
        <v>16.2</v>
      </c>
      <c r="R13" s="11">
        <v>23.040000000000003</v>
      </c>
      <c r="S13" s="11">
        <v>21.96</v>
      </c>
      <c r="T13" s="11">
        <v>18.720000000000002</v>
      </c>
      <c r="U13" s="11">
        <v>19.079999999999998</v>
      </c>
      <c r="V13" s="11">
        <v>31.680000000000003</v>
      </c>
      <c r="W13" s="11">
        <v>28.8</v>
      </c>
      <c r="X13" s="11">
        <v>25.92</v>
      </c>
      <c r="Y13" s="11">
        <v>33.480000000000004</v>
      </c>
      <c r="Z13" s="11">
        <v>25.2</v>
      </c>
      <c r="AA13" s="11">
        <v>19.440000000000001</v>
      </c>
      <c r="AB13" s="11">
        <v>13.32</v>
      </c>
      <c r="AC13" s="11">
        <v>12.96</v>
      </c>
      <c r="AD13" s="11">
        <v>22.68</v>
      </c>
      <c r="AE13" s="11">
        <v>25.56</v>
      </c>
      <c r="AF13" s="11">
        <v>27.720000000000002</v>
      </c>
      <c r="AG13" s="14">
        <f t="shared" si="7"/>
        <v>33.480000000000004</v>
      </c>
      <c r="AH13" s="136">
        <f t="shared" si="8"/>
        <v>22.668387096774197</v>
      </c>
      <c r="AI13" s="12" t="s">
        <v>19</v>
      </c>
      <c r="AK13" t="s">
        <v>19</v>
      </c>
    </row>
    <row r="14" spans="1:37" x14ac:dyDescent="0.2">
      <c r="A14" s="57" t="s">
        <v>133</v>
      </c>
      <c r="B14" s="11" t="s">
        <v>185</v>
      </c>
      <c r="C14" s="11" t="s">
        <v>185</v>
      </c>
      <c r="D14" s="11" t="s">
        <v>185</v>
      </c>
      <c r="E14" s="11" t="s">
        <v>185</v>
      </c>
      <c r="F14" s="11" t="s">
        <v>185</v>
      </c>
      <c r="G14" s="11" t="s">
        <v>185</v>
      </c>
      <c r="H14" s="11" t="s">
        <v>185</v>
      </c>
      <c r="I14" s="11" t="s">
        <v>185</v>
      </c>
      <c r="J14" s="11" t="s">
        <v>185</v>
      </c>
      <c r="K14" s="11" t="s">
        <v>185</v>
      </c>
      <c r="L14" s="11" t="s">
        <v>185</v>
      </c>
      <c r="M14" s="11" t="s">
        <v>185</v>
      </c>
      <c r="N14" s="11" t="s">
        <v>185</v>
      </c>
      <c r="O14" s="11" t="s">
        <v>185</v>
      </c>
      <c r="P14" s="11" t="s">
        <v>185</v>
      </c>
      <c r="Q14" s="11" t="s">
        <v>185</v>
      </c>
      <c r="R14" s="11" t="s">
        <v>185</v>
      </c>
      <c r="S14" s="11" t="s">
        <v>185</v>
      </c>
      <c r="T14" s="11" t="s">
        <v>185</v>
      </c>
      <c r="U14" s="11" t="s">
        <v>185</v>
      </c>
      <c r="V14" s="11" t="s">
        <v>185</v>
      </c>
      <c r="W14" s="11" t="s">
        <v>185</v>
      </c>
      <c r="X14" s="11" t="s">
        <v>185</v>
      </c>
      <c r="Y14" s="11" t="s">
        <v>185</v>
      </c>
      <c r="Z14" s="11" t="s">
        <v>185</v>
      </c>
      <c r="AA14" s="11" t="s">
        <v>185</v>
      </c>
      <c r="AB14" s="11" t="s">
        <v>185</v>
      </c>
      <c r="AC14" s="11" t="s">
        <v>185</v>
      </c>
      <c r="AD14" s="11" t="s">
        <v>185</v>
      </c>
      <c r="AE14" s="11" t="s">
        <v>185</v>
      </c>
      <c r="AF14" s="11" t="s">
        <v>185</v>
      </c>
      <c r="AG14" s="14" t="s">
        <v>185</v>
      </c>
      <c r="AH14" s="115" t="s">
        <v>185</v>
      </c>
      <c r="AK14" t="s">
        <v>19</v>
      </c>
    </row>
    <row r="15" spans="1:37" x14ac:dyDescent="0.2">
      <c r="A15" s="57" t="s">
        <v>1</v>
      </c>
      <c r="B15" s="11">
        <v>0</v>
      </c>
      <c r="C15" s="11">
        <v>3.6</v>
      </c>
      <c r="D15" s="11">
        <v>7.5600000000000005</v>
      </c>
      <c r="E15" s="11">
        <v>3.6</v>
      </c>
      <c r="F15" s="11">
        <v>7.5600000000000005</v>
      </c>
      <c r="G15" s="11">
        <v>3.6</v>
      </c>
      <c r="H15" s="11">
        <v>0</v>
      </c>
      <c r="I15" s="11">
        <v>3.6</v>
      </c>
      <c r="J15" s="11">
        <v>7.5600000000000005</v>
      </c>
      <c r="K15" s="11">
        <v>3.6</v>
      </c>
      <c r="L15" s="11">
        <v>3.6</v>
      </c>
      <c r="M15" s="11">
        <v>7.5600000000000005</v>
      </c>
      <c r="N15" s="11">
        <v>3.6</v>
      </c>
      <c r="O15" s="11">
        <v>3.6</v>
      </c>
      <c r="P15" s="11">
        <v>3.6</v>
      </c>
      <c r="Q15" s="11">
        <v>3.6</v>
      </c>
      <c r="R15" s="11">
        <v>7.5600000000000005</v>
      </c>
      <c r="S15" s="11">
        <v>3.6</v>
      </c>
      <c r="T15" s="11">
        <v>0</v>
      </c>
      <c r="U15" s="11">
        <v>0</v>
      </c>
      <c r="V15" s="11">
        <v>7.5600000000000005</v>
      </c>
      <c r="W15" s="11">
        <v>3.6</v>
      </c>
      <c r="X15" s="11">
        <v>7.5600000000000005</v>
      </c>
      <c r="Y15" s="11">
        <v>7.5600000000000005</v>
      </c>
      <c r="Z15" s="11">
        <v>3.6</v>
      </c>
      <c r="AA15" s="11">
        <v>0</v>
      </c>
      <c r="AB15" s="11">
        <v>0</v>
      </c>
      <c r="AC15" s="11">
        <v>0</v>
      </c>
      <c r="AD15" s="11">
        <v>3.6</v>
      </c>
      <c r="AE15" s="11">
        <v>3.6</v>
      </c>
      <c r="AF15" s="11">
        <v>0</v>
      </c>
      <c r="AG15" s="14">
        <f t="shared" si="7"/>
        <v>7.5600000000000005</v>
      </c>
      <c r="AH15" s="136">
        <f t="shared" si="8"/>
        <v>3.6929032258064511</v>
      </c>
      <c r="AK15" t="s">
        <v>19</v>
      </c>
    </row>
    <row r="16" spans="1:37" x14ac:dyDescent="0.2">
      <c r="A16" s="57" t="s">
        <v>2</v>
      </c>
      <c r="B16" s="11" t="s">
        <v>185</v>
      </c>
      <c r="C16" s="11" t="s">
        <v>185</v>
      </c>
      <c r="D16" s="11" t="s">
        <v>185</v>
      </c>
      <c r="E16" s="11" t="s">
        <v>185</v>
      </c>
      <c r="F16" s="11" t="s">
        <v>185</v>
      </c>
      <c r="G16" s="11" t="s">
        <v>185</v>
      </c>
      <c r="H16" s="11" t="s">
        <v>185</v>
      </c>
      <c r="I16" s="11" t="s">
        <v>185</v>
      </c>
      <c r="J16" s="11" t="s">
        <v>185</v>
      </c>
      <c r="K16" s="11" t="s">
        <v>185</v>
      </c>
      <c r="L16" s="11" t="s">
        <v>185</v>
      </c>
      <c r="M16" s="11" t="s">
        <v>185</v>
      </c>
      <c r="N16" s="11" t="s">
        <v>185</v>
      </c>
      <c r="O16" s="11" t="s">
        <v>185</v>
      </c>
      <c r="P16" s="11" t="s">
        <v>185</v>
      </c>
      <c r="Q16" s="11" t="s">
        <v>185</v>
      </c>
      <c r="R16" s="11" t="s">
        <v>185</v>
      </c>
      <c r="S16" s="11" t="s">
        <v>185</v>
      </c>
      <c r="T16" s="11" t="s">
        <v>185</v>
      </c>
      <c r="U16" s="11" t="s">
        <v>185</v>
      </c>
      <c r="V16" s="11" t="s">
        <v>185</v>
      </c>
      <c r="W16" s="11" t="s">
        <v>185</v>
      </c>
      <c r="X16" s="11" t="s">
        <v>185</v>
      </c>
      <c r="Y16" s="11" t="s">
        <v>185</v>
      </c>
      <c r="Z16" s="11" t="s">
        <v>185</v>
      </c>
      <c r="AA16" s="11" t="s">
        <v>185</v>
      </c>
      <c r="AB16" s="11" t="s">
        <v>185</v>
      </c>
      <c r="AC16" s="11" t="s">
        <v>185</v>
      </c>
      <c r="AD16" s="11" t="s">
        <v>185</v>
      </c>
      <c r="AE16" s="11" t="s">
        <v>185</v>
      </c>
      <c r="AF16" s="11" t="s">
        <v>185</v>
      </c>
      <c r="AG16" s="14" t="s">
        <v>185</v>
      </c>
      <c r="AH16" s="115" t="s">
        <v>185</v>
      </c>
      <c r="AI16" s="12" t="s">
        <v>19</v>
      </c>
      <c r="AK16" t="s">
        <v>19</v>
      </c>
    </row>
    <row r="17" spans="1:38" x14ac:dyDescent="0.2">
      <c r="A17" s="57" t="s">
        <v>134</v>
      </c>
      <c r="B17" s="11">
        <v>16.2</v>
      </c>
      <c r="C17" s="11">
        <v>17.28</v>
      </c>
      <c r="D17" s="11">
        <v>14.76</v>
      </c>
      <c r="E17" s="11">
        <v>14.4</v>
      </c>
      <c r="F17" s="11">
        <v>21.240000000000002</v>
      </c>
      <c r="G17" s="11">
        <v>13.32</v>
      </c>
      <c r="H17" s="11">
        <v>15.840000000000002</v>
      </c>
      <c r="I17" s="11">
        <v>14.76</v>
      </c>
      <c r="J17" s="11">
        <v>11.520000000000001</v>
      </c>
      <c r="K17" s="11">
        <v>16.920000000000002</v>
      </c>
      <c r="L17" s="11">
        <v>24.12</v>
      </c>
      <c r="M17" s="11">
        <v>16.559999999999999</v>
      </c>
      <c r="N17" s="11">
        <v>14.04</v>
      </c>
      <c r="O17" s="11">
        <v>15.840000000000002</v>
      </c>
      <c r="P17" s="11">
        <v>14.76</v>
      </c>
      <c r="Q17" s="11">
        <v>11.879999999999999</v>
      </c>
      <c r="R17" s="11">
        <v>16.2</v>
      </c>
      <c r="S17" s="11">
        <v>18.36</v>
      </c>
      <c r="T17" s="11">
        <v>17.64</v>
      </c>
      <c r="U17" s="11">
        <v>15.120000000000001</v>
      </c>
      <c r="V17" s="11">
        <v>18</v>
      </c>
      <c r="W17" s="11">
        <v>16.559999999999999</v>
      </c>
      <c r="X17" s="11">
        <v>19.079999999999998</v>
      </c>
      <c r="Y17" s="11">
        <v>21.240000000000002</v>
      </c>
      <c r="Z17" s="11">
        <v>9.7200000000000006</v>
      </c>
      <c r="AA17" s="11">
        <v>15.48</v>
      </c>
      <c r="AB17" s="11">
        <v>10.8</v>
      </c>
      <c r="AC17" s="11">
        <v>11.16</v>
      </c>
      <c r="AD17" s="11">
        <v>10.8</v>
      </c>
      <c r="AE17" s="11">
        <v>23.400000000000002</v>
      </c>
      <c r="AF17" s="11">
        <v>16.920000000000002</v>
      </c>
      <c r="AG17" s="14">
        <f t="shared" si="7"/>
        <v>24.12</v>
      </c>
      <c r="AH17" s="136">
        <f t="shared" si="8"/>
        <v>15.932903225806454</v>
      </c>
      <c r="AK17" t="s">
        <v>19</v>
      </c>
    </row>
    <row r="18" spans="1:38" x14ac:dyDescent="0.2">
      <c r="A18" s="57" t="s">
        <v>3</v>
      </c>
      <c r="B18" s="11">
        <v>13.32</v>
      </c>
      <c r="C18" s="11">
        <v>8.2799999999999994</v>
      </c>
      <c r="D18" s="11">
        <v>14.04</v>
      </c>
      <c r="E18" s="11">
        <v>12.96</v>
      </c>
      <c r="F18" s="11">
        <v>13.32</v>
      </c>
      <c r="G18" s="11">
        <v>13.32</v>
      </c>
      <c r="H18" s="11">
        <v>14.04</v>
      </c>
      <c r="I18" s="11">
        <v>10.8</v>
      </c>
      <c r="J18" s="11">
        <v>16.920000000000002</v>
      </c>
      <c r="K18" s="11">
        <v>37.800000000000004</v>
      </c>
      <c r="L18" s="11">
        <v>25.2</v>
      </c>
      <c r="M18" s="11">
        <v>6.48</v>
      </c>
      <c r="N18" s="11">
        <v>17.28</v>
      </c>
      <c r="O18" s="11">
        <v>9</v>
      </c>
      <c r="P18" s="11">
        <v>10.08</v>
      </c>
      <c r="Q18" s="11">
        <v>7.5600000000000005</v>
      </c>
      <c r="R18" s="11">
        <v>9.3600000000000012</v>
      </c>
      <c r="S18" s="11">
        <v>24.840000000000003</v>
      </c>
      <c r="T18" s="11">
        <v>10.44</v>
      </c>
      <c r="U18" s="11">
        <v>7.2</v>
      </c>
      <c r="V18" s="11">
        <v>15.840000000000002</v>
      </c>
      <c r="W18" s="11">
        <v>12.6</v>
      </c>
      <c r="X18" s="11">
        <v>16.2</v>
      </c>
      <c r="Y18" s="11">
        <v>23.759999999999998</v>
      </c>
      <c r="Z18" s="11">
        <v>8.64</v>
      </c>
      <c r="AA18" s="11">
        <v>10.44</v>
      </c>
      <c r="AB18" s="11">
        <v>7.2</v>
      </c>
      <c r="AC18" s="11">
        <v>6.48</v>
      </c>
      <c r="AD18" s="11">
        <v>9</v>
      </c>
      <c r="AE18" s="11">
        <v>18</v>
      </c>
      <c r="AF18" s="11">
        <v>11.520000000000001</v>
      </c>
      <c r="AG18" s="14">
        <f t="shared" si="7"/>
        <v>37.800000000000004</v>
      </c>
      <c r="AH18" s="136">
        <f t="shared" si="8"/>
        <v>13.61032258064516</v>
      </c>
      <c r="AK18" t="s">
        <v>19</v>
      </c>
      <c r="AL18" t="s">
        <v>19</v>
      </c>
    </row>
    <row r="19" spans="1:38" x14ac:dyDescent="0.2">
      <c r="A19" s="57" t="s">
        <v>121</v>
      </c>
      <c r="B19" s="11">
        <v>26.64</v>
      </c>
      <c r="C19" s="11">
        <v>18.36</v>
      </c>
      <c r="D19" s="11">
        <v>15.840000000000002</v>
      </c>
      <c r="E19" s="11">
        <v>13.68</v>
      </c>
      <c r="F19" s="11">
        <v>16.920000000000002</v>
      </c>
      <c r="G19" s="11">
        <v>21.240000000000002</v>
      </c>
      <c r="H19" s="11">
        <v>12.96</v>
      </c>
      <c r="I19" s="11">
        <v>11.16</v>
      </c>
      <c r="J19" s="11">
        <v>21.240000000000002</v>
      </c>
      <c r="K19" s="11">
        <v>23.040000000000003</v>
      </c>
      <c r="L19" s="11">
        <v>19.440000000000001</v>
      </c>
      <c r="M19" s="11">
        <v>6.12</v>
      </c>
      <c r="N19" s="11">
        <v>15.120000000000001</v>
      </c>
      <c r="O19" s="11">
        <v>16.559999999999999</v>
      </c>
      <c r="P19" s="11">
        <v>14.76</v>
      </c>
      <c r="Q19" s="11">
        <v>12.6</v>
      </c>
      <c r="R19" s="11">
        <v>16.559999999999999</v>
      </c>
      <c r="S19" s="11">
        <v>16.920000000000002</v>
      </c>
      <c r="T19" s="11">
        <v>11.520000000000001</v>
      </c>
      <c r="U19" s="11">
        <v>19.440000000000001</v>
      </c>
      <c r="V19" s="11">
        <v>33.480000000000004</v>
      </c>
      <c r="W19" s="11">
        <v>24.840000000000003</v>
      </c>
      <c r="X19" s="11">
        <v>25.92</v>
      </c>
      <c r="Y19" s="11">
        <v>21.240000000000002</v>
      </c>
      <c r="Z19" s="11">
        <v>20.88</v>
      </c>
      <c r="AA19" s="11">
        <v>21.240000000000002</v>
      </c>
      <c r="AB19" s="11">
        <v>11.16</v>
      </c>
      <c r="AC19" s="11">
        <v>14.4</v>
      </c>
      <c r="AD19" s="11">
        <v>22.68</v>
      </c>
      <c r="AE19" s="11">
        <v>18.720000000000002</v>
      </c>
      <c r="AF19" s="11">
        <v>15.120000000000001</v>
      </c>
      <c r="AG19" s="14">
        <f t="shared" ref="AG19" si="9">MAX(B19:AF19)</f>
        <v>33.480000000000004</v>
      </c>
      <c r="AH19" s="136">
        <f t="shared" ref="AH19" si="10">AVERAGE(B19:AF19)</f>
        <v>18.058064516129033</v>
      </c>
    </row>
    <row r="20" spans="1:38" x14ac:dyDescent="0.2">
      <c r="A20" s="57" t="s">
        <v>7</v>
      </c>
      <c r="B20" s="11">
        <v>12.24</v>
      </c>
      <c r="C20" s="11">
        <v>9.7200000000000006</v>
      </c>
      <c r="D20" s="11">
        <v>10.08</v>
      </c>
      <c r="E20" s="11">
        <v>11.16</v>
      </c>
      <c r="F20" s="11">
        <v>15.120000000000001</v>
      </c>
      <c r="G20" s="11">
        <v>10.8</v>
      </c>
      <c r="H20" s="11">
        <v>11.520000000000001</v>
      </c>
      <c r="I20" s="11">
        <v>7.9200000000000008</v>
      </c>
      <c r="J20" s="11">
        <v>21.6</v>
      </c>
      <c r="K20" s="11">
        <v>21.6</v>
      </c>
      <c r="L20" s="11">
        <v>19.8</v>
      </c>
      <c r="M20" s="11">
        <v>10.08</v>
      </c>
      <c r="N20" s="11">
        <v>11.16</v>
      </c>
      <c r="O20" s="11">
        <v>9.3600000000000012</v>
      </c>
      <c r="P20" s="11">
        <v>9.3600000000000012</v>
      </c>
      <c r="Q20" s="11">
        <v>11.879999999999999</v>
      </c>
      <c r="R20" s="11">
        <v>11.520000000000001</v>
      </c>
      <c r="S20" s="11">
        <v>11.520000000000001</v>
      </c>
      <c r="T20" s="11">
        <v>9.7200000000000006</v>
      </c>
      <c r="U20" s="11">
        <v>12.6</v>
      </c>
      <c r="V20" s="11">
        <v>21.240000000000002</v>
      </c>
      <c r="W20" s="11">
        <v>15.48</v>
      </c>
      <c r="X20" s="11">
        <v>14.76</v>
      </c>
      <c r="Y20" s="11">
        <v>14.04</v>
      </c>
      <c r="Z20" s="11">
        <v>15.48</v>
      </c>
      <c r="AA20" s="11">
        <v>11.16</v>
      </c>
      <c r="AB20" s="11">
        <v>9</v>
      </c>
      <c r="AC20" s="11">
        <v>7.9200000000000008</v>
      </c>
      <c r="AD20" s="11">
        <v>11.16</v>
      </c>
      <c r="AE20" s="11">
        <v>12.96</v>
      </c>
      <c r="AF20" s="11">
        <v>15.48</v>
      </c>
      <c r="AG20" s="14">
        <f t="shared" si="7"/>
        <v>21.6</v>
      </c>
      <c r="AH20" s="136">
        <f t="shared" si="8"/>
        <v>12.820645161290328</v>
      </c>
    </row>
    <row r="21" spans="1:38" x14ac:dyDescent="0.2">
      <c r="A21" s="57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>
        <v>29.880000000000003</v>
      </c>
      <c r="M21" s="11">
        <v>22.32</v>
      </c>
      <c r="N21" s="11">
        <v>14.04</v>
      </c>
      <c r="O21" s="11">
        <v>15.48</v>
      </c>
      <c r="P21" s="11">
        <v>14.4</v>
      </c>
      <c r="Q21" s="11">
        <v>12.6</v>
      </c>
      <c r="R21" s="11">
        <v>28.44</v>
      </c>
      <c r="S21" s="11">
        <v>18</v>
      </c>
      <c r="T21" s="11">
        <v>19.440000000000001</v>
      </c>
      <c r="U21" s="11">
        <v>21.240000000000002</v>
      </c>
      <c r="V21" s="11">
        <v>21.6</v>
      </c>
      <c r="W21" s="11">
        <v>18.720000000000002</v>
      </c>
      <c r="X21" s="11">
        <v>23.400000000000002</v>
      </c>
      <c r="Y21" s="11">
        <v>19.440000000000001</v>
      </c>
      <c r="Z21" s="11">
        <v>20.88</v>
      </c>
      <c r="AA21" s="11">
        <v>13.68</v>
      </c>
      <c r="AB21" s="11">
        <v>12.24</v>
      </c>
      <c r="AC21" s="11">
        <v>24.48</v>
      </c>
      <c r="AD21" s="11">
        <v>14.4</v>
      </c>
      <c r="AE21" s="11">
        <v>22.32</v>
      </c>
      <c r="AF21" s="11">
        <v>17.28</v>
      </c>
      <c r="AG21" s="14">
        <f t="shared" si="7"/>
        <v>29.880000000000003</v>
      </c>
      <c r="AH21" s="136">
        <f t="shared" si="8"/>
        <v>19.251428571428569</v>
      </c>
      <c r="AI21" s="12" t="s">
        <v>19</v>
      </c>
    </row>
    <row r="22" spans="1:38" ht="13.5" thickBot="1" x14ac:dyDescent="0.25">
      <c r="A22" s="123" t="s">
        <v>4</v>
      </c>
      <c r="B22" s="124" t="s">
        <v>185</v>
      </c>
      <c r="C22" s="124" t="s">
        <v>185</v>
      </c>
      <c r="D22" s="124" t="s">
        <v>185</v>
      </c>
      <c r="E22" s="124" t="s">
        <v>185</v>
      </c>
      <c r="F22" s="124" t="s">
        <v>185</v>
      </c>
      <c r="G22" s="124" t="s">
        <v>185</v>
      </c>
      <c r="H22" s="124" t="s">
        <v>185</v>
      </c>
      <c r="I22" s="124" t="s">
        <v>185</v>
      </c>
      <c r="J22" s="124" t="s">
        <v>185</v>
      </c>
      <c r="K22" s="124" t="s">
        <v>185</v>
      </c>
      <c r="L22" s="124" t="s">
        <v>185</v>
      </c>
      <c r="M22" s="124" t="s">
        <v>185</v>
      </c>
      <c r="N22" s="124" t="s">
        <v>185</v>
      </c>
      <c r="O22" s="124" t="s">
        <v>185</v>
      </c>
      <c r="P22" s="124" t="s">
        <v>185</v>
      </c>
      <c r="Q22" s="124" t="s">
        <v>185</v>
      </c>
      <c r="R22" s="124" t="s">
        <v>185</v>
      </c>
      <c r="S22" s="124" t="s">
        <v>185</v>
      </c>
      <c r="T22" s="124" t="s">
        <v>185</v>
      </c>
      <c r="U22" s="124" t="s">
        <v>185</v>
      </c>
      <c r="V22" s="124" t="s">
        <v>185</v>
      </c>
      <c r="W22" s="124" t="s">
        <v>185</v>
      </c>
      <c r="X22" s="124" t="s">
        <v>185</v>
      </c>
      <c r="Y22" s="124" t="s">
        <v>185</v>
      </c>
      <c r="Z22" s="124" t="s">
        <v>185</v>
      </c>
      <c r="AA22" s="124" t="s">
        <v>185</v>
      </c>
      <c r="AB22" s="124" t="s">
        <v>185</v>
      </c>
      <c r="AC22" s="124" t="s">
        <v>185</v>
      </c>
      <c r="AD22" s="124" t="s">
        <v>185</v>
      </c>
      <c r="AE22" s="124" t="s">
        <v>185</v>
      </c>
      <c r="AF22" s="124" t="s">
        <v>185</v>
      </c>
      <c r="AG22" s="133" t="s">
        <v>185</v>
      </c>
      <c r="AH22" s="135" t="s">
        <v>185</v>
      </c>
    </row>
    <row r="23" spans="1:38" s="5" customFormat="1" ht="17.100000000000001" customHeight="1" thickBot="1" x14ac:dyDescent="0.25">
      <c r="A23" s="126" t="s">
        <v>8</v>
      </c>
      <c r="B23" s="127">
        <f t="shared" ref="B23:AE23" si="11">MAX(B5:B22)</f>
        <v>28.8</v>
      </c>
      <c r="C23" s="127">
        <f t="shared" si="11"/>
        <v>21.240000000000002</v>
      </c>
      <c r="D23" s="127">
        <f t="shared" si="11"/>
        <v>30.6</v>
      </c>
      <c r="E23" s="127">
        <f t="shared" si="11"/>
        <v>24.12</v>
      </c>
      <c r="F23" s="127">
        <f t="shared" si="11"/>
        <v>23.759999999999998</v>
      </c>
      <c r="G23" s="127">
        <f t="shared" si="11"/>
        <v>28.8</v>
      </c>
      <c r="H23" s="127">
        <f t="shared" si="11"/>
        <v>27</v>
      </c>
      <c r="I23" s="127">
        <f t="shared" si="11"/>
        <v>19.079999999999998</v>
      </c>
      <c r="J23" s="127">
        <f t="shared" si="11"/>
        <v>30.96</v>
      </c>
      <c r="K23" s="127">
        <f t="shared" si="11"/>
        <v>37.800000000000004</v>
      </c>
      <c r="L23" s="127">
        <f t="shared" si="11"/>
        <v>29.880000000000003</v>
      </c>
      <c r="M23" s="127">
        <f t="shared" si="11"/>
        <v>28.08</v>
      </c>
      <c r="N23" s="127">
        <f t="shared" si="11"/>
        <v>20.52</v>
      </c>
      <c r="O23" s="127">
        <f t="shared" si="11"/>
        <v>21.96</v>
      </c>
      <c r="P23" s="127">
        <f t="shared" si="11"/>
        <v>21.6</v>
      </c>
      <c r="Q23" s="127">
        <f t="shared" si="11"/>
        <v>16.2</v>
      </c>
      <c r="R23" s="127">
        <f t="shared" si="11"/>
        <v>28.44</v>
      </c>
      <c r="S23" s="127">
        <f t="shared" si="11"/>
        <v>25.92</v>
      </c>
      <c r="T23" s="127">
        <f t="shared" si="11"/>
        <v>28.8</v>
      </c>
      <c r="U23" s="127">
        <f t="shared" si="11"/>
        <v>25.56</v>
      </c>
      <c r="V23" s="127">
        <f t="shared" si="11"/>
        <v>33.480000000000004</v>
      </c>
      <c r="W23" s="127">
        <f t="shared" si="11"/>
        <v>32.04</v>
      </c>
      <c r="X23" s="127">
        <f t="shared" si="11"/>
        <v>28.08</v>
      </c>
      <c r="Y23" s="127">
        <f t="shared" si="11"/>
        <v>35.28</v>
      </c>
      <c r="Z23" s="127">
        <f t="shared" si="11"/>
        <v>26.64</v>
      </c>
      <c r="AA23" s="127">
        <f t="shared" si="11"/>
        <v>24.12</v>
      </c>
      <c r="AB23" s="127">
        <f t="shared" si="11"/>
        <v>18.36</v>
      </c>
      <c r="AC23" s="127">
        <f t="shared" si="11"/>
        <v>27.720000000000002</v>
      </c>
      <c r="AD23" s="127">
        <f t="shared" si="11"/>
        <v>26.64</v>
      </c>
      <c r="AE23" s="127">
        <f t="shared" si="11"/>
        <v>33.840000000000003</v>
      </c>
      <c r="AF23" s="127">
        <f t="shared" ref="AF23" si="12">MAX(AF5:AF22)</f>
        <v>27.720000000000002</v>
      </c>
      <c r="AG23" s="131">
        <f>MAX(AG5:AG22)</f>
        <v>37.800000000000004</v>
      </c>
      <c r="AH23" s="132">
        <f>AVERAGE(AH5:AH22)</f>
        <v>15.691944700460828</v>
      </c>
      <c r="AK23" s="5" t="s">
        <v>19</v>
      </c>
      <c r="AL23" s="5" t="s">
        <v>19</v>
      </c>
    </row>
    <row r="24" spans="1:38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51"/>
      <c r="AH24" s="53"/>
      <c r="AK24" t="s">
        <v>19</v>
      </c>
    </row>
    <row r="25" spans="1:38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51"/>
      <c r="AH25" s="50"/>
      <c r="AJ25" t="s">
        <v>19</v>
      </c>
      <c r="AK25" t="s">
        <v>19</v>
      </c>
      <c r="AL25" t="s">
        <v>19</v>
      </c>
    </row>
    <row r="26" spans="1:38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</row>
    <row r="27" spans="1:38" x14ac:dyDescent="0.2">
      <c r="A27" s="46" t="s">
        <v>196</v>
      </c>
      <c r="B27" s="47"/>
      <c r="C27" s="47"/>
      <c r="D27" s="47"/>
      <c r="E27" s="47"/>
      <c r="F27" s="47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  <c r="AL27" t="s">
        <v>19</v>
      </c>
    </row>
    <row r="28" spans="1:38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51"/>
      <c r="AH28" s="53"/>
    </row>
    <row r="29" spans="1:38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51"/>
      <c r="AH29" s="53"/>
      <c r="AK29" t="s">
        <v>19</v>
      </c>
    </row>
    <row r="30" spans="1:38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</row>
    <row r="31" spans="1:38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H31" s="1"/>
      <c r="AK31" t="s">
        <v>19</v>
      </c>
    </row>
    <row r="33" spans="3:38" x14ac:dyDescent="0.2">
      <c r="AA33" s="3" t="s">
        <v>19</v>
      </c>
      <c r="AH33" t="s">
        <v>19</v>
      </c>
      <c r="AK33" t="s">
        <v>19</v>
      </c>
    </row>
    <row r="34" spans="3:38" x14ac:dyDescent="0.2">
      <c r="U34" s="3" t="s">
        <v>19</v>
      </c>
    </row>
    <row r="35" spans="3:38" x14ac:dyDescent="0.2">
      <c r="C35" s="3" t="s">
        <v>19</v>
      </c>
      <c r="J35" s="3" t="s">
        <v>19</v>
      </c>
      <c r="M35" s="3" t="s">
        <v>19</v>
      </c>
      <c r="N35" s="3" t="s">
        <v>19</v>
      </c>
      <c r="S35" s="3" t="s">
        <v>19</v>
      </c>
      <c r="V35" s="3" t="s">
        <v>19</v>
      </c>
      <c r="AL35" s="12" t="s">
        <v>19</v>
      </c>
    </row>
    <row r="36" spans="3:38" x14ac:dyDescent="0.2">
      <c r="G36" s="3" t="s">
        <v>19</v>
      </c>
      <c r="H36" s="3" t="s">
        <v>188</v>
      </c>
      <c r="P36" s="3" t="s">
        <v>19</v>
      </c>
      <c r="Q36" s="3" t="s">
        <v>19</v>
      </c>
      <c r="S36" s="3" t="s">
        <v>19</v>
      </c>
      <c r="U36" s="3" t="s">
        <v>19</v>
      </c>
      <c r="V36" s="3" t="s">
        <v>19</v>
      </c>
      <c r="Z36" s="3" t="s">
        <v>19</v>
      </c>
      <c r="AC36" s="3" t="s">
        <v>19</v>
      </c>
    </row>
    <row r="37" spans="3:38" x14ac:dyDescent="0.2">
      <c r="T37" s="3" t="s">
        <v>19</v>
      </c>
      <c r="U37" s="3" t="s">
        <v>19</v>
      </c>
      <c r="W37" s="3" t="s">
        <v>19</v>
      </c>
      <c r="AA37" s="3" t="s">
        <v>19</v>
      </c>
      <c r="AE37" s="3" t="s">
        <v>19</v>
      </c>
    </row>
    <row r="38" spans="3:38" x14ac:dyDescent="0.2">
      <c r="U38" s="3" t="s">
        <v>19</v>
      </c>
      <c r="W38" s="3" t="s">
        <v>19</v>
      </c>
      <c r="Z38" s="3" t="s">
        <v>19</v>
      </c>
      <c r="AC38" s="3" t="s">
        <v>19</v>
      </c>
    </row>
    <row r="39" spans="3:38" x14ac:dyDescent="0.2">
      <c r="P39" s="3" t="s">
        <v>19</v>
      </c>
      <c r="Q39" s="3" t="s">
        <v>19</v>
      </c>
      <c r="T39" s="3" t="s">
        <v>19</v>
      </c>
      <c r="AA39" s="3" t="s">
        <v>19</v>
      </c>
      <c r="AE39" s="3" t="s">
        <v>19</v>
      </c>
    </row>
    <row r="40" spans="3:38" x14ac:dyDescent="0.2">
      <c r="M40" s="3" t="s">
        <v>19</v>
      </c>
      <c r="S40" s="3" t="s">
        <v>19</v>
      </c>
      <c r="AA40" s="3" t="s">
        <v>19</v>
      </c>
    </row>
    <row r="41" spans="3:38" x14ac:dyDescent="0.2">
      <c r="K41" s="3" t="s">
        <v>19</v>
      </c>
      <c r="M41" s="3" t="s">
        <v>19</v>
      </c>
      <c r="Y41" s="3" t="s">
        <v>19</v>
      </c>
    </row>
    <row r="42" spans="3:38" x14ac:dyDescent="0.2">
      <c r="G42" s="3" t="s">
        <v>19</v>
      </c>
    </row>
    <row r="43" spans="3:38" x14ac:dyDescent="0.2">
      <c r="M43" s="3" t="s">
        <v>19</v>
      </c>
    </row>
    <row r="45" spans="3:38" x14ac:dyDescent="0.2">
      <c r="R45" s="3" t="s">
        <v>19</v>
      </c>
    </row>
  </sheetData>
  <mergeCells count="36">
    <mergeCell ref="T25:X25"/>
    <mergeCell ref="T26:X2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workbookViewId="0">
      <selection activeCell="A6" sqref="A6:XFD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7" t="s">
        <v>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8" s="4" customFormat="1" ht="16.5" customHeight="1" x14ac:dyDescent="0.2">
      <c r="A2" s="181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76"/>
    </row>
    <row r="3" spans="1:38" s="5" customFormat="1" ht="12" customHeight="1" x14ac:dyDescent="0.2">
      <c r="A3" s="182"/>
      <c r="B3" s="183">
        <v>1</v>
      </c>
      <c r="C3" s="177">
        <f>SUM(B3+1)</f>
        <v>2</v>
      </c>
      <c r="D3" s="177">
        <f t="shared" ref="D3:AD3" si="0">SUM(C3+1)</f>
        <v>3</v>
      </c>
      <c r="E3" s="177">
        <f t="shared" si="0"/>
        <v>4</v>
      </c>
      <c r="F3" s="177">
        <f t="shared" si="0"/>
        <v>5</v>
      </c>
      <c r="G3" s="177">
        <f t="shared" si="0"/>
        <v>6</v>
      </c>
      <c r="H3" s="177">
        <f t="shared" si="0"/>
        <v>7</v>
      </c>
      <c r="I3" s="177">
        <f t="shared" si="0"/>
        <v>8</v>
      </c>
      <c r="J3" s="177">
        <f t="shared" si="0"/>
        <v>9</v>
      </c>
      <c r="K3" s="177">
        <f t="shared" si="0"/>
        <v>10</v>
      </c>
      <c r="L3" s="177">
        <f t="shared" si="0"/>
        <v>11</v>
      </c>
      <c r="M3" s="177">
        <f t="shared" si="0"/>
        <v>12</v>
      </c>
      <c r="N3" s="177">
        <f t="shared" si="0"/>
        <v>13</v>
      </c>
      <c r="O3" s="177">
        <f t="shared" si="0"/>
        <v>14</v>
      </c>
      <c r="P3" s="177">
        <f t="shared" si="0"/>
        <v>15</v>
      </c>
      <c r="Q3" s="177">
        <f t="shared" si="0"/>
        <v>16</v>
      </c>
      <c r="R3" s="177">
        <f t="shared" si="0"/>
        <v>17</v>
      </c>
      <c r="S3" s="177">
        <f t="shared" si="0"/>
        <v>18</v>
      </c>
      <c r="T3" s="177">
        <f t="shared" si="0"/>
        <v>19</v>
      </c>
      <c r="U3" s="177">
        <f t="shared" si="0"/>
        <v>20</v>
      </c>
      <c r="V3" s="177">
        <f t="shared" si="0"/>
        <v>21</v>
      </c>
      <c r="W3" s="177">
        <f t="shared" si="0"/>
        <v>22</v>
      </c>
      <c r="X3" s="177">
        <f t="shared" si="0"/>
        <v>23</v>
      </c>
      <c r="Y3" s="177">
        <f t="shared" si="0"/>
        <v>24</v>
      </c>
      <c r="Z3" s="177">
        <f t="shared" si="0"/>
        <v>25</v>
      </c>
      <c r="AA3" s="177">
        <f t="shared" si="0"/>
        <v>26</v>
      </c>
      <c r="AB3" s="177">
        <f t="shared" si="0"/>
        <v>27</v>
      </c>
      <c r="AC3" s="177">
        <f t="shared" si="0"/>
        <v>28</v>
      </c>
      <c r="AD3" s="177">
        <f t="shared" si="0"/>
        <v>29</v>
      </c>
      <c r="AE3" s="178">
        <v>30</v>
      </c>
      <c r="AF3" s="180">
        <v>31</v>
      </c>
      <c r="AG3" s="111" t="s">
        <v>181</v>
      </c>
    </row>
    <row r="4" spans="1:38" s="5" customFormat="1" ht="13.5" customHeight="1" x14ac:dyDescent="0.2">
      <c r="A4" s="182"/>
      <c r="B4" s="184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79"/>
      <c r="AF4" s="157"/>
      <c r="AG4" s="112" t="s">
        <v>10</v>
      </c>
    </row>
    <row r="5" spans="1:38" s="5" customFormat="1" x14ac:dyDescent="0.2">
      <c r="A5" s="95" t="s">
        <v>15</v>
      </c>
      <c r="B5" s="11" t="s">
        <v>218</v>
      </c>
      <c r="C5" s="11" t="s">
        <v>189</v>
      </c>
      <c r="D5" s="11" t="s">
        <v>189</v>
      </c>
      <c r="E5" s="11" t="s">
        <v>219</v>
      </c>
      <c r="F5" s="11" t="s">
        <v>220</v>
      </c>
      <c r="G5" s="11" t="s">
        <v>220</v>
      </c>
      <c r="H5" s="11" t="s">
        <v>221</v>
      </c>
      <c r="I5" s="11" t="s">
        <v>220</v>
      </c>
      <c r="J5" s="11" t="s">
        <v>220</v>
      </c>
      <c r="K5" s="11" t="s">
        <v>221</v>
      </c>
      <c r="L5" s="11" t="s">
        <v>220</v>
      </c>
      <c r="M5" s="11" t="s">
        <v>218</v>
      </c>
      <c r="N5" s="11" t="s">
        <v>220</v>
      </c>
      <c r="O5" s="11" t="s">
        <v>218</v>
      </c>
      <c r="P5" s="11" t="s">
        <v>218</v>
      </c>
      <c r="Q5" s="11" t="s">
        <v>219</v>
      </c>
      <c r="R5" s="11" t="s">
        <v>189</v>
      </c>
      <c r="S5" s="11" t="s">
        <v>222</v>
      </c>
      <c r="T5" s="11" t="s">
        <v>223</v>
      </c>
      <c r="U5" s="11" t="s">
        <v>221</v>
      </c>
      <c r="V5" s="11" t="s">
        <v>221</v>
      </c>
      <c r="W5" s="11" t="s">
        <v>220</v>
      </c>
      <c r="X5" s="11" t="s">
        <v>189</v>
      </c>
      <c r="Y5" s="11" t="s">
        <v>219</v>
      </c>
      <c r="Z5" s="11" t="s">
        <v>224</v>
      </c>
      <c r="AA5" s="11" t="s">
        <v>189</v>
      </c>
      <c r="AB5" s="11" t="s">
        <v>221</v>
      </c>
      <c r="AC5" s="11" t="s">
        <v>220</v>
      </c>
      <c r="AD5" s="11" t="s">
        <v>221</v>
      </c>
      <c r="AE5" s="11" t="s">
        <v>189</v>
      </c>
      <c r="AF5" s="11" t="s">
        <v>223</v>
      </c>
      <c r="AG5" s="137" t="s">
        <v>220</v>
      </c>
    </row>
    <row r="6" spans="1:38" s="5" customFormat="1" x14ac:dyDescent="0.2">
      <c r="A6" s="57" t="s">
        <v>237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4"/>
    </row>
    <row r="7" spans="1:38" x14ac:dyDescent="0.2">
      <c r="A7" s="95" t="s">
        <v>79</v>
      </c>
      <c r="B7" s="11" t="s">
        <v>221</v>
      </c>
      <c r="C7" s="11" t="s">
        <v>218</v>
      </c>
      <c r="D7" s="11" t="s">
        <v>223</v>
      </c>
      <c r="E7" s="11" t="s">
        <v>218</v>
      </c>
      <c r="F7" s="11" t="s">
        <v>222</v>
      </c>
      <c r="G7" s="11" t="s">
        <v>222</v>
      </c>
      <c r="H7" s="11" t="s">
        <v>218</v>
      </c>
      <c r="I7" s="11" t="s">
        <v>222</v>
      </c>
      <c r="J7" s="11" t="s">
        <v>221</v>
      </c>
      <c r="K7" s="11" t="s">
        <v>223</v>
      </c>
      <c r="L7" s="11" t="s">
        <v>222</v>
      </c>
      <c r="M7" s="11" t="s">
        <v>219</v>
      </c>
      <c r="N7" s="11" t="s">
        <v>224</v>
      </c>
      <c r="O7" s="11" t="s">
        <v>189</v>
      </c>
      <c r="P7" s="11" t="s">
        <v>189</v>
      </c>
      <c r="Q7" s="11" t="s">
        <v>189</v>
      </c>
      <c r="R7" s="11" t="s">
        <v>222</v>
      </c>
      <c r="S7" s="11" t="s">
        <v>223</v>
      </c>
      <c r="T7" s="11" t="s">
        <v>189</v>
      </c>
      <c r="U7" s="11" t="s">
        <v>189</v>
      </c>
      <c r="V7" s="11" t="s">
        <v>219</v>
      </c>
      <c r="W7" s="11" t="s">
        <v>219</v>
      </c>
      <c r="X7" s="11" t="s">
        <v>219</v>
      </c>
      <c r="Y7" s="11" t="s">
        <v>218</v>
      </c>
      <c r="Z7" s="11" t="s">
        <v>223</v>
      </c>
      <c r="AA7" s="11" t="s">
        <v>221</v>
      </c>
      <c r="AB7" s="11" t="s">
        <v>219</v>
      </c>
      <c r="AC7" s="11" t="s">
        <v>189</v>
      </c>
      <c r="AD7" s="11" t="s">
        <v>219</v>
      </c>
      <c r="AE7" s="11" t="s">
        <v>223</v>
      </c>
      <c r="AF7" s="11" t="s">
        <v>189</v>
      </c>
      <c r="AG7" s="137" t="s">
        <v>189</v>
      </c>
    </row>
    <row r="8" spans="1:38" x14ac:dyDescent="0.2">
      <c r="A8" s="95" t="s">
        <v>130</v>
      </c>
      <c r="B8" s="11" t="s">
        <v>218</v>
      </c>
      <c r="C8" s="11" t="s">
        <v>218</v>
      </c>
      <c r="D8" s="11" t="s">
        <v>221</v>
      </c>
      <c r="E8" s="11" t="s">
        <v>223</v>
      </c>
      <c r="F8" s="11" t="s">
        <v>218</v>
      </c>
      <c r="G8" s="11" t="s">
        <v>220</v>
      </c>
      <c r="H8" s="11" t="s">
        <v>218</v>
      </c>
      <c r="I8" s="11" t="s">
        <v>220</v>
      </c>
      <c r="J8" s="11" t="s">
        <v>220</v>
      </c>
      <c r="K8" s="11" t="s">
        <v>223</v>
      </c>
      <c r="L8" s="11" t="s">
        <v>220</v>
      </c>
      <c r="M8" s="11" t="s">
        <v>220</v>
      </c>
      <c r="N8" s="11" t="s">
        <v>223</v>
      </c>
      <c r="O8" s="11" t="s">
        <v>220</v>
      </c>
      <c r="P8" s="11" t="s">
        <v>220</v>
      </c>
      <c r="Q8" s="11" t="s">
        <v>220</v>
      </c>
      <c r="R8" s="11" t="s">
        <v>223</v>
      </c>
      <c r="S8" s="11" t="s">
        <v>223</v>
      </c>
      <c r="T8" s="11" t="s">
        <v>189</v>
      </c>
      <c r="U8" s="11" t="s">
        <v>220</v>
      </c>
      <c r="V8" s="11" t="s">
        <v>219</v>
      </c>
      <c r="W8" s="11" t="s">
        <v>219</v>
      </c>
      <c r="X8" s="11" t="s">
        <v>218</v>
      </c>
      <c r="Y8" s="11" t="s">
        <v>218</v>
      </c>
      <c r="Z8" s="11" t="s">
        <v>223</v>
      </c>
      <c r="AA8" s="11" t="s">
        <v>224</v>
      </c>
      <c r="AB8" s="11" t="s">
        <v>220</v>
      </c>
      <c r="AC8" s="11" t="s">
        <v>189</v>
      </c>
      <c r="AD8" s="11" t="s">
        <v>218</v>
      </c>
      <c r="AE8" s="11" t="s">
        <v>223</v>
      </c>
      <c r="AF8" s="11" t="s">
        <v>224</v>
      </c>
      <c r="AG8" s="137" t="s">
        <v>220</v>
      </c>
      <c r="AJ8" t="s">
        <v>19</v>
      </c>
    </row>
    <row r="9" spans="1:38" x14ac:dyDescent="0.2">
      <c r="A9" s="95" t="s">
        <v>0</v>
      </c>
      <c r="B9" s="11" t="s">
        <v>218</v>
      </c>
      <c r="C9" s="11" t="s">
        <v>222</v>
      </c>
      <c r="D9" s="11" t="s">
        <v>218</v>
      </c>
      <c r="E9" s="11" t="s">
        <v>218</v>
      </c>
      <c r="F9" s="11" t="s">
        <v>219</v>
      </c>
      <c r="G9" s="11" t="s">
        <v>222</v>
      </c>
      <c r="H9" s="11" t="s">
        <v>218</v>
      </c>
      <c r="I9" s="11" t="s">
        <v>218</v>
      </c>
      <c r="J9" s="11" t="s">
        <v>218</v>
      </c>
      <c r="K9" s="11" t="s">
        <v>218</v>
      </c>
      <c r="L9" s="11" t="s">
        <v>218</v>
      </c>
      <c r="M9" s="11" t="s">
        <v>222</v>
      </c>
      <c r="N9" s="11" t="s">
        <v>218</v>
      </c>
      <c r="O9" s="11" t="s">
        <v>218</v>
      </c>
      <c r="P9" s="11" t="s">
        <v>218</v>
      </c>
      <c r="Q9" s="11" t="s">
        <v>218</v>
      </c>
      <c r="R9" s="11" t="s">
        <v>218</v>
      </c>
      <c r="S9" s="11" t="s">
        <v>218</v>
      </c>
      <c r="T9" s="11" t="s">
        <v>189</v>
      </c>
      <c r="U9" s="11" t="s">
        <v>189</v>
      </c>
      <c r="V9" s="11" t="s">
        <v>219</v>
      </c>
      <c r="W9" s="11" t="s">
        <v>219</v>
      </c>
      <c r="X9" s="11" t="s">
        <v>222</v>
      </c>
      <c r="Y9" s="11" t="s">
        <v>222</v>
      </c>
      <c r="Z9" s="11" t="s">
        <v>218</v>
      </c>
      <c r="AA9" s="11" t="s">
        <v>218</v>
      </c>
      <c r="AB9" s="11" t="s">
        <v>218</v>
      </c>
      <c r="AC9" s="11" t="s">
        <v>189</v>
      </c>
      <c r="AD9" s="11" t="s">
        <v>222</v>
      </c>
      <c r="AE9" s="11" t="s">
        <v>218</v>
      </c>
      <c r="AF9" s="11" t="s">
        <v>218</v>
      </c>
      <c r="AG9" s="137" t="s">
        <v>218</v>
      </c>
      <c r="AI9" s="12" t="s">
        <v>19</v>
      </c>
      <c r="AJ9" t="s">
        <v>19</v>
      </c>
    </row>
    <row r="10" spans="1:38" x14ac:dyDescent="0.2">
      <c r="A10" s="95" t="s">
        <v>17</v>
      </c>
      <c r="B10" s="11" t="s">
        <v>222</v>
      </c>
      <c r="C10" s="11" t="s">
        <v>222</v>
      </c>
      <c r="D10" s="11" t="s">
        <v>222</v>
      </c>
      <c r="E10" s="11" t="s">
        <v>222</v>
      </c>
      <c r="F10" s="11" t="s">
        <v>222</v>
      </c>
      <c r="G10" s="11" t="s">
        <v>222</v>
      </c>
      <c r="H10" s="11" t="s">
        <v>222</v>
      </c>
      <c r="I10" s="11" t="s">
        <v>222</v>
      </c>
      <c r="J10" s="11" t="s">
        <v>218</v>
      </c>
      <c r="K10" s="11" t="s">
        <v>223</v>
      </c>
      <c r="L10" s="11" t="s">
        <v>223</v>
      </c>
      <c r="M10" s="11" t="s">
        <v>222</v>
      </c>
      <c r="N10" s="11" t="s">
        <v>222</v>
      </c>
      <c r="O10" s="11" t="s">
        <v>221</v>
      </c>
      <c r="P10" s="11" t="s">
        <v>224</v>
      </c>
      <c r="Q10" s="11" t="s">
        <v>222</v>
      </c>
      <c r="R10" s="11" t="s">
        <v>218</v>
      </c>
      <c r="S10" s="11" t="s">
        <v>222</v>
      </c>
      <c r="T10" s="11" t="s">
        <v>222</v>
      </c>
      <c r="U10" s="11" t="s">
        <v>189</v>
      </c>
      <c r="V10" s="11" t="s">
        <v>219</v>
      </c>
      <c r="W10" s="11" t="s">
        <v>222</v>
      </c>
      <c r="X10" s="11" t="s">
        <v>222</v>
      </c>
      <c r="Y10" s="11" t="s">
        <v>222</v>
      </c>
      <c r="Z10" s="11" t="s">
        <v>222</v>
      </c>
      <c r="AA10" s="11" t="s">
        <v>218</v>
      </c>
      <c r="AB10" s="11" t="s">
        <v>219</v>
      </c>
      <c r="AC10" s="11" t="s">
        <v>219</v>
      </c>
      <c r="AD10" s="11" t="s">
        <v>222</v>
      </c>
      <c r="AE10" s="11" t="s">
        <v>222</v>
      </c>
      <c r="AF10" s="11" t="s">
        <v>221</v>
      </c>
      <c r="AG10" s="137" t="s">
        <v>222</v>
      </c>
      <c r="AK10" t="s">
        <v>19</v>
      </c>
    </row>
    <row r="11" spans="1:38" x14ac:dyDescent="0.2">
      <c r="A11" s="95" t="s">
        <v>131</v>
      </c>
      <c r="B11" s="11" t="s">
        <v>222</v>
      </c>
      <c r="C11" s="11" t="s">
        <v>218</v>
      </c>
      <c r="D11" s="11" t="s">
        <v>222</v>
      </c>
      <c r="E11" s="11" t="s">
        <v>222</v>
      </c>
      <c r="F11" s="11" t="s">
        <v>219</v>
      </c>
      <c r="G11" s="11" t="s">
        <v>218</v>
      </c>
      <c r="H11" s="11" t="s">
        <v>218</v>
      </c>
      <c r="I11" s="11" t="s">
        <v>219</v>
      </c>
      <c r="J11" s="11" t="s">
        <v>219</v>
      </c>
      <c r="K11" s="11" t="s">
        <v>219</v>
      </c>
      <c r="L11" s="11" t="s">
        <v>219</v>
      </c>
      <c r="M11" s="11" t="s">
        <v>224</v>
      </c>
      <c r="N11" s="11" t="s">
        <v>224</v>
      </c>
      <c r="O11" s="11" t="s">
        <v>224</v>
      </c>
      <c r="P11" s="11" t="s">
        <v>224</v>
      </c>
      <c r="Q11" s="11" t="s">
        <v>220</v>
      </c>
      <c r="R11" s="11" t="s">
        <v>222</v>
      </c>
      <c r="S11" s="11" t="s">
        <v>222</v>
      </c>
      <c r="T11" s="11" t="s">
        <v>220</v>
      </c>
      <c r="U11" s="11" t="s">
        <v>220</v>
      </c>
      <c r="V11" s="11" t="s">
        <v>222</v>
      </c>
      <c r="W11" s="11" t="s">
        <v>222</v>
      </c>
      <c r="X11" s="11" t="s">
        <v>222</v>
      </c>
      <c r="Y11" s="11" t="s">
        <v>218</v>
      </c>
      <c r="Z11" s="11" t="s">
        <v>219</v>
      </c>
      <c r="AA11" s="11" t="s">
        <v>220</v>
      </c>
      <c r="AB11" s="11" t="s">
        <v>189</v>
      </c>
      <c r="AC11" s="11" t="s">
        <v>219</v>
      </c>
      <c r="AD11" s="11" t="s">
        <v>222</v>
      </c>
      <c r="AE11" s="11" t="s">
        <v>222</v>
      </c>
      <c r="AF11" s="11" t="s">
        <v>220</v>
      </c>
      <c r="AG11" s="137" t="s">
        <v>222</v>
      </c>
      <c r="AH11" s="12" t="s">
        <v>19</v>
      </c>
      <c r="AL11" t="s">
        <v>19</v>
      </c>
    </row>
    <row r="12" spans="1:38" x14ac:dyDescent="0.2">
      <c r="A12" s="95" t="s">
        <v>16</v>
      </c>
      <c r="B12" s="11" t="s">
        <v>218</v>
      </c>
      <c r="C12" s="11" t="s">
        <v>222</v>
      </c>
      <c r="D12" s="11" t="s">
        <v>218</v>
      </c>
      <c r="E12" s="11" t="s">
        <v>222</v>
      </c>
      <c r="F12" s="11" t="s">
        <v>218</v>
      </c>
      <c r="G12" s="11" t="s">
        <v>222</v>
      </c>
      <c r="H12" s="11" t="s">
        <v>218</v>
      </c>
      <c r="I12" s="11" t="s">
        <v>189</v>
      </c>
      <c r="J12" s="11" t="s">
        <v>218</v>
      </c>
      <c r="K12" s="11" t="s">
        <v>220</v>
      </c>
      <c r="L12" s="11" t="s">
        <v>219</v>
      </c>
      <c r="M12" s="11" t="s">
        <v>220</v>
      </c>
      <c r="N12" s="11" t="s">
        <v>220</v>
      </c>
      <c r="O12" s="11" t="s">
        <v>220</v>
      </c>
      <c r="P12" s="11" t="s">
        <v>220</v>
      </c>
      <c r="Q12" s="11" t="s">
        <v>222</v>
      </c>
      <c r="R12" s="11" t="s">
        <v>189</v>
      </c>
      <c r="S12" s="11" t="s">
        <v>218</v>
      </c>
      <c r="T12" s="11" t="s">
        <v>220</v>
      </c>
      <c r="U12" s="11" t="s">
        <v>220</v>
      </c>
      <c r="V12" s="11" t="s">
        <v>219</v>
      </c>
      <c r="W12" s="11" t="s">
        <v>219</v>
      </c>
      <c r="X12" s="11" t="s">
        <v>218</v>
      </c>
      <c r="Y12" s="11" t="s">
        <v>218</v>
      </c>
      <c r="Z12" s="11" t="s">
        <v>224</v>
      </c>
      <c r="AA12" s="11" t="s">
        <v>220</v>
      </c>
      <c r="AB12" s="11" t="s">
        <v>220</v>
      </c>
      <c r="AC12" s="11" t="s">
        <v>189</v>
      </c>
      <c r="AD12" s="11" t="s">
        <v>218</v>
      </c>
      <c r="AE12" s="11" t="s">
        <v>218</v>
      </c>
      <c r="AF12" s="11" t="s">
        <v>224</v>
      </c>
      <c r="AG12" s="137" t="s">
        <v>218</v>
      </c>
      <c r="AJ12" t="s">
        <v>19</v>
      </c>
    </row>
    <row r="13" spans="1:38" x14ac:dyDescent="0.2">
      <c r="A13" s="95" t="s">
        <v>132</v>
      </c>
      <c r="B13" s="11" t="s">
        <v>223</v>
      </c>
      <c r="C13" s="11" t="s">
        <v>219</v>
      </c>
      <c r="D13" s="11" t="s">
        <v>218</v>
      </c>
      <c r="E13" s="11" t="s">
        <v>218</v>
      </c>
      <c r="F13" s="11" t="s">
        <v>218</v>
      </c>
      <c r="G13" s="11" t="s">
        <v>222</v>
      </c>
      <c r="H13" s="11" t="s">
        <v>218</v>
      </c>
      <c r="I13" s="11" t="s">
        <v>220</v>
      </c>
      <c r="J13" s="11" t="s">
        <v>220</v>
      </c>
      <c r="K13" s="11" t="s">
        <v>218</v>
      </c>
      <c r="L13" s="11" t="s">
        <v>218</v>
      </c>
      <c r="M13" s="11" t="s">
        <v>224</v>
      </c>
      <c r="N13" s="11" t="s">
        <v>220</v>
      </c>
      <c r="O13" s="11" t="s">
        <v>224</v>
      </c>
      <c r="P13" s="11" t="s">
        <v>220</v>
      </c>
      <c r="Q13" s="11" t="s">
        <v>220</v>
      </c>
      <c r="R13" s="11" t="s">
        <v>218</v>
      </c>
      <c r="S13" s="11" t="s">
        <v>218</v>
      </c>
      <c r="T13" s="11" t="s">
        <v>220</v>
      </c>
      <c r="U13" s="11" t="s">
        <v>220</v>
      </c>
      <c r="V13" s="11" t="s">
        <v>219</v>
      </c>
      <c r="W13" s="11" t="s">
        <v>222</v>
      </c>
      <c r="X13" s="11" t="s">
        <v>222</v>
      </c>
      <c r="Y13" s="11" t="s">
        <v>218</v>
      </c>
      <c r="Z13" s="11" t="s">
        <v>219</v>
      </c>
      <c r="AA13" s="11" t="s">
        <v>220</v>
      </c>
      <c r="AB13" s="11" t="s">
        <v>189</v>
      </c>
      <c r="AC13" s="11" t="s">
        <v>189</v>
      </c>
      <c r="AD13" s="11" t="s">
        <v>222</v>
      </c>
      <c r="AE13" s="11" t="s">
        <v>223</v>
      </c>
      <c r="AF13" s="11" t="s">
        <v>220</v>
      </c>
      <c r="AG13" s="137" t="s">
        <v>223</v>
      </c>
      <c r="AH13" s="12" t="s">
        <v>19</v>
      </c>
      <c r="AL13" t="s">
        <v>19</v>
      </c>
    </row>
    <row r="14" spans="1:38" x14ac:dyDescent="0.2">
      <c r="A14" s="95" t="s">
        <v>133</v>
      </c>
      <c r="B14" s="11" t="s">
        <v>218</v>
      </c>
      <c r="C14" s="11" t="s">
        <v>218</v>
      </c>
      <c r="D14" s="11" t="s">
        <v>218</v>
      </c>
      <c r="E14" s="11" t="s">
        <v>218</v>
      </c>
      <c r="F14" s="11" t="s">
        <v>218</v>
      </c>
      <c r="G14" s="11" t="s">
        <v>218</v>
      </c>
      <c r="H14" s="11" t="s">
        <v>218</v>
      </c>
      <c r="I14" s="11" t="s">
        <v>218</v>
      </c>
      <c r="J14" s="11" t="s">
        <v>218</v>
      </c>
      <c r="K14" s="11" t="s">
        <v>218</v>
      </c>
      <c r="L14" s="11" t="s">
        <v>218</v>
      </c>
      <c r="M14" s="11" t="s">
        <v>218</v>
      </c>
      <c r="N14" s="11" t="s">
        <v>218</v>
      </c>
      <c r="O14" s="11" t="s">
        <v>218</v>
      </c>
      <c r="P14" s="11" t="s">
        <v>218</v>
      </c>
      <c r="Q14" s="11" t="s">
        <v>218</v>
      </c>
      <c r="R14" s="11" t="s">
        <v>218</v>
      </c>
      <c r="S14" s="11" t="s">
        <v>218</v>
      </c>
      <c r="T14" s="11" t="s">
        <v>218</v>
      </c>
      <c r="U14" s="11" t="s">
        <v>218</v>
      </c>
      <c r="V14" s="11" t="s">
        <v>218</v>
      </c>
      <c r="W14" s="11" t="s">
        <v>218</v>
      </c>
      <c r="X14" s="11" t="s">
        <v>218</v>
      </c>
      <c r="Y14" s="11" t="s">
        <v>218</v>
      </c>
      <c r="Z14" s="11" t="s">
        <v>218</v>
      </c>
      <c r="AA14" s="11" t="s">
        <v>218</v>
      </c>
      <c r="AB14" s="11" t="s">
        <v>218</v>
      </c>
      <c r="AC14" s="11" t="s">
        <v>218</v>
      </c>
      <c r="AD14" s="11" t="s">
        <v>218</v>
      </c>
      <c r="AE14" s="11" t="s">
        <v>218</v>
      </c>
      <c r="AF14" s="11" t="s">
        <v>218</v>
      </c>
      <c r="AG14" s="137" t="s">
        <v>218</v>
      </c>
      <c r="AK14" t="s">
        <v>19</v>
      </c>
    </row>
    <row r="15" spans="1:38" x14ac:dyDescent="0.2">
      <c r="A15" s="95" t="s">
        <v>1</v>
      </c>
      <c r="B15" s="11" t="s">
        <v>218</v>
      </c>
      <c r="C15" s="11" t="s">
        <v>218</v>
      </c>
      <c r="D15" s="11" t="s">
        <v>218</v>
      </c>
      <c r="E15" s="11" t="s">
        <v>218</v>
      </c>
      <c r="F15" s="11" t="s">
        <v>218</v>
      </c>
      <c r="G15" s="11" t="s">
        <v>218</v>
      </c>
      <c r="H15" s="11" t="s">
        <v>218</v>
      </c>
      <c r="I15" s="11" t="s">
        <v>218</v>
      </c>
      <c r="J15" s="11" t="s">
        <v>218</v>
      </c>
      <c r="K15" s="11" t="s">
        <v>218</v>
      </c>
      <c r="L15" s="11" t="s">
        <v>218</v>
      </c>
      <c r="M15" s="11" t="s">
        <v>218</v>
      </c>
      <c r="N15" s="11" t="s">
        <v>218</v>
      </c>
      <c r="O15" s="11" t="s">
        <v>218</v>
      </c>
      <c r="P15" s="11" t="s">
        <v>218</v>
      </c>
      <c r="Q15" s="11" t="s">
        <v>218</v>
      </c>
      <c r="R15" s="11" t="s">
        <v>218</v>
      </c>
      <c r="S15" s="11" t="s">
        <v>218</v>
      </c>
      <c r="T15" s="11" t="s">
        <v>218</v>
      </c>
      <c r="U15" s="11" t="s">
        <v>218</v>
      </c>
      <c r="V15" s="11" t="s">
        <v>218</v>
      </c>
      <c r="W15" s="11" t="s">
        <v>218</v>
      </c>
      <c r="X15" s="11" t="s">
        <v>218</v>
      </c>
      <c r="Y15" s="11" t="s">
        <v>218</v>
      </c>
      <c r="Z15" s="11" t="s">
        <v>218</v>
      </c>
      <c r="AA15" s="11" t="s">
        <v>218</v>
      </c>
      <c r="AB15" s="11" t="s">
        <v>218</v>
      </c>
      <c r="AC15" s="11" t="s">
        <v>218</v>
      </c>
      <c r="AD15" s="11" t="s">
        <v>218</v>
      </c>
      <c r="AE15" s="11" t="s">
        <v>218</v>
      </c>
      <c r="AF15" s="11" t="s">
        <v>218</v>
      </c>
      <c r="AG15" s="137" t="s">
        <v>218</v>
      </c>
      <c r="AK15" t="s">
        <v>19</v>
      </c>
    </row>
    <row r="16" spans="1:38" x14ac:dyDescent="0.2">
      <c r="A16" s="95" t="s">
        <v>2</v>
      </c>
      <c r="B16" s="11" t="s">
        <v>224</v>
      </c>
      <c r="C16" s="11" t="s">
        <v>224</v>
      </c>
      <c r="D16" s="11" t="s">
        <v>224</v>
      </c>
      <c r="E16" s="11" t="s">
        <v>224</v>
      </c>
      <c r="F16" s="11" t="s">
        <v>224</v>
      </c>
      <c r="G16" s="11" t="s">
        <v>224</v>
      </c>
      <c r="H16" s="11" t="s">
        <v>224</v>
      </c>
      <c r="I16" s="11" t="s">
        <v>224</v>
      </c>
      <c r="J16" s="11" t="s">
        <v>224</v>
      </c>
      <c r="K16" s="11" t="s">
        <v>224</v>
      </c>
      <c r="L16" s="11" t="s">
        <v>224</v>
      </c>
      <c r="M16" s="11" t="s">
        <v>224</v>
      </c>
      <c r="N16" s="11" t="s">
        <v>224</v>
      </c>
      <c r="O16" s="11" t="s">
        <v>224</v>
      </c>
      <c r="P16" s="11" t="s">
        <v>224</v>
      </c>
      <c r="Q16" s="11" t="s">
        <v>224</v>
      </c>
      <c r="R16" s="11" t="s">
        <v>218</v>
      </c>
      <c r="S16" s="11" t="s">
        <v>218</v>
      </c>
      <c r="T16" s="11" t="s">
        <v>218</v>
      </c>
      <c r="U16" s="11" t="s">
        <v>218</v>
      </c>
      <c r="V16" s="11" t="s">
        <v>218</v>
      </c>
      <c r="W16" s="11" t="s">
        <v>218</v>
      </c>
      <c r="X16" s="11" t="s">
        <v>218</v>
      </c>
      <c r="Y16" s="11" t="s">
        <v>218</v>
      </c>
      <c r="Z16" s="11" t="s">
        <v>218</v>
      </c>
      <c r="AA16" s="11" t="s">
        <v>218</v>
      </c>
      <c r="AB16" s="11" t="s">
        <v>218</v>
      </c>
      <c r="AC16" s="11" t="s">
        <v>218</v>
      </c>
      <c r="AD16" s="11" t="s">
        <v>218</v>
      </c>
      <c r="AE16" s="11" t="s">
        <v>218</v>
      </c>
      <c r="AF16" s="11" t="s">
        <v>218</v>
      </c>
      <c r="AG16" s="137" t="s">
        <v>224</v>
      </c>
      <c r="AH16" s="12" t="s">
        <v>19</v>
      </c>
      <c r="AK16" t="s">
        <v>19</v>
      </c>
    </row>
    <row r="17" spans="1:39" x14ac:dyDescent="0.2">
      <c r="A17" s="95" t="s">
        <v>134</v>
      </c>
      <c r="B17" s="11" t="s">
        <v>223</v>
      </c>
      <c r="C17" s="11" t="s">
        <v>222</v>
      </c>
      <c r="D17" s="11" t="s">
        <v>218</v>
      </c>
      <c r="E17" s="11" t="s">
        <v>218</v>
      </c>
      <c r="F17" s="11" t="s">
        <v>218</v>
      </c>
      <c r="G17" s="11" t="s">
        <v>223</v>
      </c>
      <c r="H17" s="11" t="s">
        <v>218</v>
      </c>
      <c r="I17" s="11" t="s">
        <v>218</v>
      </c>
      <c r="J17" s="11" t="s">
        <v>218</v>
      </c>
      <c r="K17" s="11" t="s">
        <v>223</v>
      </c>
      <c r="L17" s="11" t="s">
        <v>189</v>
      </c>
      <c r="M17" s="11" t="s">
        <v>223</v>
      </c>
      <c r="N17" s="11" t="s">
        <v>224</v>
      </c>
      <c r="O17" s="11" t="s">
        <v>220</v>
      </c>
      <c r="P17" s="11" t="s">
        <v>220</v>
      </c>
      <c r="Q17" s="11" t="s">
        <v>218</v>
      </c>
      <c r="R17" s="11" t="s">
        <v>223</v>
      </c>
      <c r="S17" s="11" t="s">
        <v>223</v>
      </c>
      <c r="T17" s="11" t="s">
        <v>189</v>
      </c>
      <c r="U17" s="11" t="s">
        <v>189</v>
      </c>
      <c r="V17" s="11" t="s">
        <v>189</v>
      </c>
      <c r="W17" s="11" t="s">
        <v>222</v>
      </c>
      <c r="X17" s="11" t="s">
        <v>218</v>
      </c>
      <c r="Y17" s="11" t="s">
        <v>218</v>
      </c>
      <c r="Z17" s="11" t="s">
        <v>189</v>
      </c>
      <c r="AA17" s="11" t="s">
        <v>220</v>
      </c>
      <c r="AB17" s="11" t="s">
        <v>220</v>
      </c>
      <c r="AC17" s="11" t="s">
        <v>219</v>
      </c>
      <c r="AD17" s="11" t="s">
        <v>222</v>
      </c>
      <c r="AE17" s="11" t="s">
        <v>223</v>
      </c>
      <c r="AF17" s="11" t="s">
        <v>220</v>
      </c>
      <c r="AG17" s="137" t="s">
        <v>218</v>
      </c>
      <c r="AJ17" t="s">
        <v>19</v>
      </c>
    </row>
    <row r="18" spans="1:39" x14ac:dyDescent="0.2">
      <c r="A18" s="95" t="s">
        <v>3</v>
      </c>
      <c r="B18" s="11" t="s">
        <v>224</v>
      </c>
      <c r="C18" s="11" t="s">
        <v>224</v>
      </c>
      <c r="D18" s="11" t="s">
        <v>224</v>
      </c>
      <c r="E18" s="11" t="s">
        <v>224</v>
      </c>
      <c r="F18" s="11" t="s">
        <v>224</v>
      </c>
      <c r="G18" s="11" t="s">
        <v>224</v>
      </c>
      <c r="H18" s="11" t="s">
        <v>224</v>
      </c>
      <c r="I18" s="11" t="s">
        <v>224</v>
      </c>
      <c r="J18" s="11" t="s">
        <v>224</v>
      </c>
      <c r="K18" s="11" t="s">
        <v>224</v>
      </c>
      <c r="L18" s="11" t="s">
        <v>224</v>
      </c>
      <c r="M18" s="11" t="s">
        <v>224</v>
      </c>
      <c r="N18" s="11" t="s">
        <v>224</v>
      </c>
      <c r="O18" s="11" t="s">
        <v>224</v>
      </c>
      <c r="P18" s="11" t="s">
        <v>224</v>
      </c>
      <c r="Q18" s="11" t="s">
        <v>224</v>
      </c>
      <c r="R18" s="11" t="s">
        <v>224</v>
      </c>
      <c r="S18" s="11" t="s">
        <v>224</v>
      </c>
      <c r="T18" s="11" t="s">
        <v>224</v>
      </c>
      <c r="U18" s="11" t="s">
        <v>224</v>
      </c>
      <c r="V18" s="11" t="s">
        <v>224</v>
      </c>
      <c r="W18" s="11" t="s">
        <v>224</v>
      </c>
      <c r="X18" s="11" t="s">
        <v>224</v>
      </c>
      <c r="Y18" s="11" t="s">
        <v>224</v>
      </c>
      <c r="Z18" s="11" t="s">
        <v>224</v>
      </c>
      <c r="AA18" s="11" t="s">
        <v>224</v>
      </c>
      <c r="AB18" s="11" t="s">
        <v>224</v>
      </c>
      <c r="AC18" s="11" t="s">
        <v>224</v>
      </c>
      <c r="AD18" s="11" t="s">
        <v>224</v>
      </c>
      <c r="AE18" s="11" t="s">
        <v>224</v>
      </c>
      <c r="AF18" s="11" t="s">
        <v>224</v>
      </c>
      <c r="AG18" s="137" t="s">
        <v>224</v>
      </c>
    </row>
    <row r="19" spans="1:39" x14ac:dyDescent="0.2">
      <c r="A19" s="95" t="s">
        <v>121</v>
      </c>
      <c r="B19" s="11" t="s">
        <v>189</v>
      </c>
      <c r="C19" s="11" t="s">
        <v>222</v>
      </c>
      <c r="D19" s="11" t="s">
        <v>222</v>
      </c>
      <c r="E19" s="11" t="s">
        <v>222</v>
      </c>
      <c r="F19" s="11" t="s">
        <v>222</v>
      </c>
      <c r="G19" s="11" t="s">
        <v>222</v>
      </c>
      <c r="H19" s="11" t="s">
        <v>189</v>
      </c>
      <c r="I19" s="11" t="s">
        <v>219</v>
      </c>
      <c r="J19" s="11" t="s">
        <v>189</v>
      </c>
      <c r="K19" s="11" t="s">
        <v>220</v>
      </c>
      <c r="L19" s="11" t="s">
        <v>222</v>
      </c>
      <c r="M19" s="11" t="s">
        <v>224</v>
      </c>
      <c r="N19" s="11" t="s">
        <v>222</v>
      </c>
      <c r="O19" s="11" t="s">
        <v>224</v>
      </c>
      <c r="P19" s="11" t="s">
        <v>224</v>
      </c>
      <c r="Q19" s="11" t="s">
        <v>189</v>
      </c>
      <c r="R19" s="11" t="s">
        <v>218</v>
      </c>
      <c r="S19" s="11" t="s">
        <v>218</v>
      </c>
      <c r="T19" s="11" t="s">
        <v>189</v>
      </c>
      <c r="U19" s="11" t="s">
        <v>189</v>
      </c>
      <c r="V19" s="11" t="s">
        <v>219</v>
      </c>
      <c r="W19" s="11" t="s">
        <v>219</v>
      </c>
      <c r="X19" s="11" t="s">
        <v>219</v>
      </c>
      <c r="Y19" s="11" t="s">
        <v>222</v>
      </c>
      <c r="Z19" s="11" t="s">
        <v>189</v>
      </c>
      <c r="AA19" s="11" t="s">
        <v>222</v>
      </c>
      <c r="AB19" s="11" t="s">
        <v>220</v>
      </c>
      <c r="AC19" s="11" t="s">
        <v>219</v>
      </c>
      <c r="AD19" s="11" t="s">
        <v>219</v>
      </c>
      <c r="AE19" s="11" t="s">
        <v>222</v>
      </c>
      <c r="AF19" s="11" t="s">
        <v>224</v>
      </c>
      <c r="AG19" s="137" t="s">
        <v>222</v>
      </c>
      <c r="AJ19" t="s">
        <v>19</v>
      </c>
      <c r="AK19" t="s">
        <v>19</v>
      </c>
      <c r="AL19" t="s">
        <v>19</v>
      </c>
    </row>
    <row r="20" spans="1:39" x14ac:dyDescent="0.2">
      <c r="A20" s="95" t="s">
        <v>7</v>
      </c>
      <c r="B20" s="11" t="s">
        <v>223</v>
      </c>
      <c r="C20" s="11" t="s">
        <v>189</v>
      </c>
      <c r="D20" s="11" t="s">
        <v>223</v>
      </c>
      <c r="E20" s="11" t="s">
        <v>223</v>
      </c>
      <c r="F20" s="11" t="s">
        <v>223</v>
      </c>
      <c r="G20" s="11" t="s">
        <v>223</v>
      </c>
      <c r="H20" s="11" t="s">
        <v>223</v>
      </c>
      <c r="I20" s="11" t="s">
        <v>223</v>
      </c>
      <c r="J20" s="11" t="s">
        <v>220</v>
      </c>
      <c r="K20" s="11" t="s">
        <v>189</v>
      </c>
      <c r="L20" s="11" t="s">
        <v>219</v>
      </c>
      <c r="M20" s="11" t="s">
        <v>223</v>
      </c>
      <c r="N20" s="11" t="s">
        <v>189</v>
      </c>
      <c r="O20" s="11" t="s">
        <v>220</v>
      </c>
      <c r="P20" s="11" t="s">
        <v>220</v>
      </c>
      <c r="Q20" s="11" t="s">
        <v>220</v>
      </c>
      <c r="R20" s="11" t="s">
        <v>218</v>
      </c>
      <c r="S20" s="11" t="s">
        <v>223</v>
      </c>
      <c r="T20" s="11" t="s">
        <v>189</v>
      </c>
      <c r="U20" s="11" t="s">
        <v>189</v>
      </c>
      <c r="V20" s="11" t="s">
        <v>219</v>
      </c>
      <c r="W20" s="11" t="s">
        <v>189</v>
      </c>
      <c r="X20" s="11" t="s">
        <v>218</v>
      </c>
      <c r="Y20" s="11" t="s">
        <v>223</v>
      </c>
      <c r="Z20" s="11" t="s">
        <v>223</v>
      </c>
      <c r="AA20" s="11" t="s">
        <v>220</v>
      </c>
      <c r="AB20" s="11" t="s">
        <v>189</v>
      </c>
      <c r="AC20" s="11" t="s">
        <v>189</v>
      </c>
      <c r="AD20" s="11" t="s">
        <v>222</v>
      </c>
      <c r="AE20" s="11" t="s">
        <v>223</v>
      </c>
      <c r="AF20" s="11" t="s">
        <v>220</v>
      </c>
      <c r="AG20" s="137" t="s">
        <v>223</v>
      </c>
      <c r="AI20" t="s">
        <v>19</v>
      </c>
      <c r="AK20" t="s">
        <v>19</v>
      </c>
      <c r="AL20" t="s">
        <v>19</v>
      </c>
    </row>
    <row r="21" spans="1:39" x14ac:dyDescent="0.2">
      <c r="A21" s="95" t="s">
        <v>18</v>
      </c>
      <c r="B21" s="11" t="s">
        <v>185</v>
      </c>
      <c r="C21" s="11" t="s">
        <v>185</v>
      </c>
      <c r="D21" s="11" t="s">
        <v>185</v>
      </c>
      <c r="E21" s="11" t="s">
        <v>185</v>
      </c>
      <c r="F21" s="11" t="s">
        <v>185</v>
      </c>
      <c r="G21" s="11" t="s">
        <v>185</v>
      </c>
      <c r="H21" s="11" t="s">
        <v>185</v>
      </c>
      <c r="I21" s="11" t="s">
        <v>185</v>
      </c>
      <c r="J21" s="11" t="s">
        <v>185</v>
      </c>
      <c r="K21" s="11" t="s">
        <v>185</v>
      </c>
      <c r="L21" s="11" t="s">
        <v>218</v>
      </c>
      <c r="M21" s="11" t="s">
        <v>223</v>
      </c>
      <c r="N21" s="11" t="s">
        <v>221</v>
      </c>
      <c r="O21" s="11" t="s">
        <v>189</v>
      </c>
      <c r="P21" s="11" t="s">
        <v>224</v>
      </c>
      <c r="Q21" s="11" t="s">
        <v>220</v>
      </c>
      <c r="R21" s="11" t="s">
        <v>222</v>
      </c>
      <c r="S21" s="11" t="s">
        <v>222</v>
      </c>
      <c r="T21" s="11" t="s">
        <v>219</v>
      </c>
      <c r="U21" s="11" t="s">
        <v>189</v>
      </c>
      <c r="V21" s="11" t="s">
        <v>219</v>
      </c>
      <c r="W21" s="11" t="s">
        <v>219</v>
      </c>
      <c r="X21" s="11" t="s">
        <v>219</v>
      </c>
      <c r="Y21" s="11" t="s">
        <v>222</v>
      </c>
      <c r="Z21" s="11" t="s">
        <v>222</v>
      </c>
      <c r="AA21" s="11" t="s">
        <v>224</v>
      </c>
      <c r="AB21" s="11" t="s">
        <v>224</v>
      </c>
      <c r="AC21" s="11" t="s">
        <v>189</v>
      </c>
      <c r="AD21" s="11" t="s">
        <v>219</v>
      </c>
      <c r="AE21" s="11" t="s">
        <v>222</v>
      </c>
      <c r="AF21" s="11" t="s">
        <v>224</v>
      </c>
      <c r="AG21" s="137" t="s">
        <v>218</v>
      </c>
      <c r="AH21" s="12" t="s">
        <v>19</v>
      </c>
      <c r="AJ21" t="s">
        <v>19</v>
      </c>
      <c r="AK21" t="s">
        <v>19</v>
      </c>
      <c r="AM21" t="s">
        <v>19</v>
      </c>
    </row>
    <row r="22" spans="1:39" ht="13.5" thickBot="1" x14ac:dyDescent="0.25">
      <c r="A22" s="96" t="s">
        <v>4</v>
      </c>
      <c r="B22" s="11" t="s">
        <v>218</v>
      </c>
      <c r="C22" s="11" t="s">
        <v>218</v>
      </c>
      <c r="D22" s="11" t="s">
        <v>218</v>
      </c>
      <c r="E22" s="11" t="s">
        <v>218</v>
      </c>
      <c r="F22" s="11" t="s">
        <v>218</v>
      </c>
      <c r="G22" s="11" t="s">
        <v>218</v>
      </c>
      <c r="H22" s="11" t="s">
        <v>218</v>
      </c>
      <c r="I22" s="11" t="s">
        <v>218</v>
      </c>
      <c r="J22" s="11" t="s">
        <v>218</v>
      </c>
      <c r="K22" s="11" t="s">
        <v>218</v>
      </c>
      <c r="L22" s="11" t="s">
        <v>218</v>
      </c>
      <c r="M22" s="11" t="s">
        <v>218</v>
      </c>
      <c r="N22" s="11" t="s">
        <v>218</v>
      </c>
      <c r="O22" s="11" t="s">
        <v>218</v>
      </c>
      <c r="P22" s="11" t="s">
        <v>218</v>
      </c>
      <c r="Q22" s="11" t="s">
        <v>218</v>
      </c>
      <c r="R22" s="11" t="s">
        <v>218</v>
      </c>
      <c r="S22" s="11" t="s">
        <v>218</v>
      </c>
      <c r="T22" s="11" t="s">
        <v>218</v>
      </c>
      <c r="U22" s="11" t="s">
        <v>218</v>
      </c>
      <c r="V22" s="11" t="s">
        <v>218</v>
      </c>
      <c r="W22" s="11" t="s">
        <v>218</v>
      </c>
      <c r="X22" s="11" t="s">
        <v>218</v>
      </c>
      <c r="Y22" s="11" t="s">
        <v>218</v>
      </c>
      <c r="Z22" s="11" t="s">
        <v>218</v>
      </c>
      <c r="AA22" s="11" t="s">
        <v>218</v>
      </c>
      <c r="AB22" s="11" t="s">
        <v>218</v>
      </c>
      <c r="AC22" s="11" t="s">
        <v>218</v>
      </c>
      <c r="AD22" s="11" t="s">
        <v>218</v>
      </c>
      <c r="AE22" s="11" t="s">
        <v>218</v>
      </c>
      <c r="AF22" s="11" t="s">
        <v>218</v>
      </c>
      <c r="AG22" s="137" t="s">
        <v>218</v>
      </c>
    </row>
    <row r="23" spans="1:39" s="5" customFormat="1" ht="17.100000000000001" customHeight="1" thickBot="1" x14ac:dyDescent="0.25">
      <c r="A23" s="97" t="s">
        <v>183</v>
      </c>
      <c r="B23" s="141" t="s">
        <v>218</v>
      </c>
      <c r="C23" s="141" t="s">
        <v>218</v>
      </c>
      <c r="D23" s="141" t="s">
        <v>218</v>
      </c>
      <c r="E23" s="141" t="s">
        <v>218</v>
      </c>
      <c r="F23" s="141" t="s">
        <v>218</v>
      </c>
      <c r="G23" s="141" t="s">
        <v>222</v>
      </c>
      <c r="H23" s="141" t="s">
        <v>218</v>
      </c>
      <c r="I23" s="141" t="s">
        <v>218</v>
      </c>
      <c r="J23" s="141" t="s">
        <v>218</v>
      </c>
      <c r="K23" s="141" t="s">
        <v>218</v>
      </c>
      <c r="L23" s="141" t="s">
        <v>218</v>
      </c>
      <c r="M23" s="141" t="s">
        <v>224</v>
      </c>
      <c r="N23" s="141" t="s">
        <v>218</v>
      </c>
      <c r="O23" s="141" t="s">
        <v>218</v>
      </c>
      <c r="P23" s="141" t="s">
        <v>224</v>
      </c>
      <c r="Q23" s="141" t="s">
        <v>220</v>
      </c>
      <c r="R23" s="141" t="s">
        <v>218</v>
      </c>
      <c r="S23" s="141" t="s">
        <v>218</v>
      </c>
      <c r="T23" s="141" t="s">
        <v>189</v>
      </c>
      <c r="U23" s="141" t="s">
        <v>189</v>
      </c>
      <c r="V23" s="141" t="s">
        <v>219</v>
      </c>
      <c r="W23" s="141" t="s">
        <v>219</v>
      </c>
      <c r="X23" s="141" t="s">
        <v>218</v>
      </c>
      <c r="Y23" s="141" t="s">
        <v>218</v>
      </c>
      <c r="Z23" s="141" t="s">
        <v>218</v>
      </c>
      <c r="AA23" s="141" t="s">
        <v>218</v>
      </c>
      <c r="AB23" s="141" t="s">
        <v>218</v>
      </c>
      <c r="AC23" s="141" t="s">
        <v>189</v>
      </c>
      <c r="AD23" s="141" t="s">
        <v>218</v>
      </c>
      <c r="AE23" s="141" t="s">
        <v>218</v>
      </c>
      <c r="AF23" s="141" t="s">
        <v>224</v>
      </c>
      <c r="AG23" s="113"/>
      <c r="AL23" s="5" t="s">
        <v>19</v>
      </c>
    </row>
    <row r="24" spans="1:39" s="8" customFormat="1" ht="13.5" thickBot="1" x14ac:dyDescent="0.25">
      <c r="A24" s="185" t="s">
        <v>182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7"/>
      <c r="AF24" s="110"/>
      <c r="AG24" s="116" t="s">
        <v>189</v>
      </c>
      <c r="AI24" s="8" t="s">
        <v>19</v>
      </c>
      <c r="AL24" s="8" t="s">
        <v>19</v>
      </c>
    </row>
    <row r="25" spans="1:39" x14ac:dyDescent="0.2">
      <c r="A25" s="46"/>
      <c r="B25" s="47"/>
      <c r="C25" s="47"/>
      <c r="D25" s="47" t="s">
        <v>70</v>
      </c>
      <c r="E25" s="47"/>
      <c r="F25" s="47"/>
      <c r="G25" s="47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4"/>
      <c r="AE25" s="60" t="s">
        <v>19</v>
      </c>
      <c r="AF25" s="60"/>
      <c r="AG25" s="86"/>
      <c r="AI25" t="s">
        <v>19</v>
      </c>
      <c r="AJ25" t="s">
        <v>19</v>
      </c>
    </row>
    <row r="26" spans="1:39" x14ac:dyDescent="0.2">
      <c r="A26" s="46"/>
      <c r="B26" s="48" t="s">
        <v>71</v>
      </c>
      <c r="C26" s="48"/>
      <c r="D26" s="48"/>
      <c r="E26" s="48"/>
      <c r="F26" s="48"/>
      <c r="G26" s="48"/>
      <c r="H26" s="48"/>
      <c r="I26" s="48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154"/>
      <c r="U26" s="154"/>
      <c r="V26" s="154"/>
      <c r="W26" s="154"/>
      <c r="X26" s="154"/>
      <c r="Y26" s="84"/>
      <c r="Z26" s="84"/>
      <c r="AA26" s="84"/>
      <c r="AB26" s="84"/>
      <c r="AC26" s="84"/>
      <c r="AD26" s="84"/>
      <c r="AE26" s="84"/>
      <c r="AF26" s="107"/>
      <c r="AG26" s="86"/>
      <c r="AJ26" t="s">
        <v>19</v>
      </c>
      <c r="AL26" t="s">
        <v>19</v>
      </c>
    </row>
    <row r="27" spans="1:39" x14ac:dyDescent="0.2">
      <c r="A27" s="46" t="s">
        <v>196</v>
      </c>
      <c r="B27" s="47"/>
      <c r="C27" s="47"/>
      <c r="D27" s="47"/>
      <c r="E27" s="47"/>
      <c r="F27" s="84"/>
      <c r="G27" s="84"/>
      <c r="H27" s="84"/>
      <c r="I27" s="84"/>
      <c r="J27" s="85"/>
      <c r="K27" s="85"/>
      <c r="L27" s="85"/>
      <c r="M27" s="85"/>
      <c r="N27" s="85"/>
      <c r="O27" s="85"/>
      <c r="P27" s="85"/>
      <c r="Q27" s="84"/>
      <c r="R27" s="84"/>
      <c r="S27" s="84"/>
      <c r="T27" s="155"/>
      <c r="U27" s="155"/>
      <c r="V27" s="155"/>
      <c r="W27" s="155"/>
      <c r="X27" s="155"/>
      <c r="Y27" s="84"/>
      <c r="Z27" s="84"/>
      <c r="AA27" s="84"/>
      <c r="AB27" s="84"/>
      <c r="AC27" s="84"/>
      <c r="AD27" s="54"/>
      <c r="AE27" s="54"/>
      <c r="AF27" s="54"/>
      <c r="AG27" s="86"/>
    </row>
    <row r="28" spans="1:39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4"/>
      <c r="AE28" s="54"/>
      <c r="AF28" s="54"/>
      <c r="AG28" s="86"/>
    </row>
    <row r="29" spans="1:39" x14ac:dyDescent="0.2">
      <c r="A29" s="49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54"/>
      <c r="AF29" s="54"/>
      <c r="AG29" s="86"/>
    </row>
    <row r="30" spans="1:39" x14ac:dyDescent="0.2">
      <c r="A30" s="49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55"/>
      <c r="AF30" s="55"/>
      <c r="AG30" s="86"/>
    </row>
    <row r="31" spans="1:39" ht="13.5" thickBot="1" x14ac:dyDescent="0.25">
      <c r="A31" s="61"/>
      <c r="B31" s="62"/>
      <c r="C31" s="62"/>
      <c r="D31" s="62"/>
      <c r="E31" s="62"/>
      <c r="F31" s="62"/>
      <c r="G31" s="62" t="s">
        <v>19</v>
      </c>
      <c r="H31" s="62"/>
      <c r="I31" s="62"/>
      <c r="J31" s="62"/>
      <c r="K31" s="62"/>
      <c r="L31" s="62" t="s">
        <v>19</v>
      </c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87"/>
    </row>
    <row r="32" spans="1:39" x14ac:dyDescent="0.2">
      <c r="AG32" s="7"/>
    </row>
    <row r="33" spans="10:35" x14ac:dyDescent="0.2">
      <c r="AF33" s="2" t="s">
        <v>19</v>
      </c>
    </row>
    <row r="34" spans="10:35" x14ac:dyDescent="0.2">
      <c r="AI34" t="s">
        <v>19</v>
      </c>
    </row>
    <row r="35" spans="10:35" x14ac:dyDescent="0.2">
      <c r="K35" s="2" t="s">
        <v>19</v>
      </c>
      <c r="V35" s="2" t="s">
        <v>19</v>
      </c>
      <c r="X35" s="2" t="s">
        <v>19</v>
      </c>
      <c r="AC35" s="2" t="s">
        <v>19</v>
      </c>
    </row>
    <row r="36" spans="10:35" x14ac:dyDescent="0.2">
      <c r="AE36" s="2" t="s">
        <v>19</v>
      </c>
      <c r="AF36" s="2" t="s">
        <v>19</v>
      </c>
    </row>
    <row r="37" spans="10:35" x14ac:dyDescent="0.2">
      <c r="W37" s="2" t="s">
        <v>19</v>
      </c>
    </row>
    <row r="39" spans="10:35" x14ac:dyDescent="0.2">
      <c r="Q39" s="2" t="s">
        <v>19</v>
      </c>
      <c r="AF39" s="2" t="s">
        <v>19</v>
      </c>
    </row>
    <row r="40" spans="10:35" x14ac:dyDescent="0.2">
      <c r="J40" s="2" t="s">
        <v>19</v>
      </c>
      <c r="AH40" t="s">
        <v>19</v>
      </c>
    </row>
    <row r="41" spans="10:35" x14ac:dyDescent="0.2">
      <c r="AD41" s="2" t="s">
        <v>19</v>
      </c>
    </row>
    <row r="42" spans="10:35" x14ac:dyDescent="0.2">
      <c r="O42" s="2" t="s">
        <v>19</v>
      </c>
    </row>
    <row r="43" spans="10:35" x14ac:dyDescent="0.2">
      <c r="P43" s="2" t="s">
        <v>19</v>
      </c>
      <c r="AB43" s="2" t="s">
        <v>19</v>
      </c>
      <c r="AG43" s="6" t="s">
        <v>19</v>
      </c>
    </row>
    <row r="47" spans="10:35" x14ac:dyDescent="0.2">
      <c r="Z47" s="2" t="s">
        <v>19</v>
      </c>
    </row>
    <row r="55" spans="22:22" x14ac:dyDescent="0.2">
      <c r="V55" s="2" t="s">
        <v>19</v>
      </c>
    </row>
  </sheetData>
  <mergeCells count="37">
    <mergeCell ref="T26:X26"/>
    <mergeCell ref="T27:X27"/>
    <mergeCell ref="M3:M4"/>
    <mergeCell ref="N3:N4"/>
    <mergeCell ref="O3:O4"/>
    <mergeCell ref="P3:P4"/>
    <mergeCell ref="Q3:Q4"/>
    <mergeCell ref="A24:AE2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47" t="s">
        <v>228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68"/>
    </row>
    <row r="2" spans="1:37" s="4" customFormat="1" ht="20.100000000000001" customHeight="1" x14ac:dyDescent="0.2">
      <c r="A2" s="150" t="s">
        <v>5</v>
      </c>
      <c r="B2" s="144" t="s">
        <v>190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7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67">
        <v>30</v>
      </c>
      <c r="AF3" s="156">
        <v>31</v>
      </c>
      <c r="AG3" s="109" t="s">
        <v>12</v>
      </c>
      <c r="AH3" s="103" t="s">
        <v>11</v>
      </c>
    </row>
    <row r="4" spans="1:37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09" t="s">
        <v>10</v>
      </c>
      <c r="AH4" s="59" t="s">
        <v>10</v>
      </c>
    </row>
    <row r="5" spans="1:37" s="5" customFormat="1" x14ac:dyDescent="0.2">
      <c r="A5" s="57" t="s">
        <v>15</v>
      </c>
      <c r="B5" s="11">
        <v>75.600000000000009</v>
      </c>
      <c r="C5" s="11">
        <v>17.28</v>
      </c>
      <c r="D5" s="11">
        <v>34.200000000000003</v>
      </c>
      <c r="E5" s="11">
        <v>24.12</v>
      </c>
      <c r="F5" s="11">
        <v>33.840000000000003</v>
      </c>
      <c r="G5" s="11">
        <v>33.840000000000003</v>
      </c>
      <c r="H5" s="11">
        <v>36</v>
      </c>
      <c r="I5" s="11">
        <v>23.759999999999998</v>
      </c>
      <c r="J5" s="11">
        <v>29.16</v>
      </c>
      <c r="K5" s="11">
        <v>46.080000000000005</v>
      </c>
      <c r="L5" s="11">
        <v>69.12</v>
      </c>
      <c r="M5" s="11">
        <v>19.440000000000001</v>
      </c>
      <c r="N5" s="11">
        <v>44.28</v>
      </c>
      <c r="O5" s="11">
        <v>20.52</v>
      </c>
      <c r="P5" s="11">
        <v>21.240000000000002</v>
      </c>
      <c r="Q5" s="11">
        <v>18.36</v>
      </c>
      <c r="R5" s="11">
        <v>28.8</v>
      </c>
      <c r="S5" s="11">
        <v>27</v>
      </c>
      <c r="T5" s="11">
        <v>36.72</v>
      </c>
      <c r="U5" s="11">
        <v>22.68</v>
      </c>
      <c r="V5" s="11">
        <v>32.04</v>
      </c>
      <c r="W5" s="11">
        <v>29.880000000000003</v>
      </c>
      <c r="X5" s="11">
        <v>30.96</v>
      </c>
      <c r="Y5" s="11">
        <v>40.680000000000007</v>
      </c>
      <c r="Z5" s="11">
        <v>37.800000000000004</v>
      </c>
      <c r="AA5" s="11">
        <v>28.44</v>
      </c>
      <c r="AB5" s="11">
        <v>12.6</v>
      </c>
      <c r="AC5" s="11">
        <v>23.759999999999998</v>
      </c>
      <c r="AD5" s="11">
        <v>23.400000000000002</v>
      </c>
      <c r="AE5" s="11">
        <v>36.36</v>
      </c>
      <c r="AF5" s="11">
        <v>27</v>
      </c>
      <c r="AG5" s="14">
        <f t="shared" ref="AG5" si="1">MAX(B5:AF5)</f>
        <v>75.600000000000009</v>
      </c>
      <c r="AH5" s="136">
        <f t="shared" ref="AH5" si="2">AVERAGE(B5:AF5)</f>
        <v>31.772903225806449</v>
      </c>
    </row>
    <row r="6" spans="1:37" s="5" customFormat="1" x14ac:dyDescent="0.2">
      <c r="A6" s="57" t="s">
        <v>237</v>
      </c>
      <c r="B6" s="11">
        <v>53.28</v>
      </c>
      <c r="C6" s="11">
        <v>40.680000000000007</v>
      </c>
      <c r="D6" s="11">
        <v>53.28</v>
      </c>
      <c r="E6" s="11">
        <v>26.28</v>
      </c>
      <c r="F6" s="11">
        <v>29.880000000000003</v>
      </c>
      <c r="G6" s="11">
        <v>43.2</v>
      </c>
      <c r="H6" s="11">
        <v>59.760000000000005</v>
      </c>
      <c r="I6" s="11">
        <v>30.240000000000002</v>
      </c>
      <c r="J6" s="11">
        <v>59.760000000000005</v>
      </c>
      <c r="K6" s="11">
        <v>50.4</v>
      </c>
      <c r="L6" s="11">
        <v>32.4</v>
      </c>
      <c r="M6" s="11">
        <v>26.28</v>
      </c>
      <c r="N6" s="11">
        <v>24.48</v>
      </c>
      <c r="O6" s="11">
        <v>30.6</v>
      </c>
      <c r="P6" s="11">
        <v>29.16</v>
      </c>
      <c r="Q6" s="11">
        <v>26.28</v>
      </c>
      <c r="R6" s="11">
        <v>34.92</v>
      </c>
      <c r="S6" s="11">
        <v>36.72</v>
      </c>
      <c r="T6" s="11">
        <v>29.52</v>
      </c>
      <c r="U6" s="11">
        <v>28.44</v>
      </c>
      <c r="V6" s="11">
        <v>54.36</v>
      </c>
      <c r="W6" s="11">
        <v>51.84</v>
      </c>
      <c r="X6" s="11">
        <v>42.12</v>
      </c>
      <c r="Y6" s="11">
        <v>50.04</v>
      </c>
      <c r="Z6" s="11">
        <v>46.440000000000005</v>
      </c>
      <c r="AA6" s="11">
        <v>26.28</v>
      </c>
      <c r="AB6" s="11">
        <v>23.400000000000002</v>
      </c>
      <c r="AC6" s="11">
        <v>22.32</v>
      </c>
      <c r="AD6" s="11">
        <v>38.880000000000003</v>
      </c>
      <c r="AE6" s="11">
        <v>44.28</v>
      </c>
      <c r="AF6" s="11">
        <v>34.92</v>
      </c>
      <c r="AG6" s="14">
        <f t="shared" ref="AG6" si="3">MAX(B6:AF6)</f>
        <v>59.760000000000005</v>
      </c>
      <c r="AH6" s="136">
        <f t="shared" ref="AH6" si="4">AVERAGE(B6:AF6)</f>
        <v>38.078709677419354</v>
      </c>
    </row>
    <row r="7" spans="1:37" x14ac:dyDescent="0.2">
      <c r="A7" s="57" t="s">
        <v>79</v>
      </c>
      <c r="B7" s="11">
        <v>39.24</v>
      </c>
      <c r="C7" s="11">
        <v>29.52</v>
      </c>
      <c r="D7" s="11">
        <v>51.480000000000004</v>
      </c>
      <c r="E7" s="11">
        <v>35.28</v>
      </c>
      <c r="F7" s="11">
        <v>31.680000000000003</v>
      </c>
      <c r="G7" s="11">
        <v>68.400000000000006</v>
      </c>
      <c r="H7" s="11">
        <v>30.96</v>
      </c>
      <c r="I7" s="11">
        <v>34.92</v>
      </c>
      <c r="J7" s="11">
        <v>28.44</v>
      </c>
      <c r="K7" s="11">
        <v>55.800000000000004</v>
      </c>
      <c r="L7" s="11">
        <v>49.680000000000007</v>
      </c>
      <c r="M7" s="11">
        <v>23.040000000000003</v>
      </c>
      <c r="N7" s="11">
        <v>43.2</v>
      </c>
      <c r="O7" s="11">
        <v>27.36</v>
      </c>
      <c r="P7" s="11">
        <v>27.36</v>
      </c>
      <c r="Q7" s="11">
        <v>25.92</v>
      </c>
      <c r="R7" s="11">
        <v>38.519999999999996</v>
      </c>
      <c r="S7" s="11">
        <v>34.56</v>
      </c>
      <c r="T7" s="11">
        <v>52.56</v>
      </c>
      <c r="U7" s="11">
        <v>45.72</v>
      </c>
      <c r="V7" s="11">
        <v>46.800000000000004</v>
      </c>
      <c r="W7" s="11">
        <v>41.4</v>
      </c>
      <c r="X7" s="11">
        <v>40.680000000000007</v>
      </c>
      <c r="Y7" s="11">
        <v>56.16</v>
      </c>
      <c r="Z7" s="11">
        <v>37.440000000000005</v>
      </c>
      <c r="AA7" s="11">
        <v>21.6</v>
      </c>
      <c r="AB7" s="11">
        <v>41.76</v>
      </c>
      <c r="AC7" s="11">
        <v>34.92</v>
      </c>
      <c r="AD7" s="11">
        <v>29.52</v>
      </c>
      <c r="AE7" s="11">
        <v>30.240000000000002</v>
      </c>
      <c r="AF7" s="11">
        <v>27.720000000000002</v>
      </c>
      <c r="AG7" s="14">
        <f t="shared" ref="AG7:AG21" si="5">MAX(B7:AF7)</f>
        <v>68.400000000000006</v>
      </c>
      <c r="AH7" s="136">
        <f t="shared" ref="AH7:AH21" si="6">AVERAGE(B7:AF7)</f>
        <v>38.125161290322588</v>
      </c>
    </row>
    <row r="8" spans="1:37" x14ac:dyDescent="0.2">
      <c r="A8" s="57" t="s">
        <v>130</v>
      </c>
      <c r="B8" s="11">
        <v>59.4</v>
      </c>
      <c r="C8" s="11">
        <v>27</v>
      </c>
      <c r="D8" s="11">
        <v>48.6</v>
      </c>
      <c r="E8" s="11">
        <v>26.64</v>
      </c>
      <c r="F8" s="11">
        <v>47.16</v>
      </c>
      <c r="G8" s="11">
        <v>47.519999999999996</v>
      </c>
      <c r="H8" s="11">
        <v>33.119999999999997</v>
      </c>
      <c r="I8" s="11">
        <v>30.6</v>
      </c>
      <c r="J8" s="11">
        <v>32.4</v>
      </c>
      <c r="K8" s="11">
        <v>38.519999999999996</v>
      </c>
      <c r="L8" s="11">
        <v>39.24</v>
      </c>
      <c r="M8" s="11">
        <v>27.36</v>
      </c>
      <c r="N8" s="11">
        <v>32.4</v>
      </c>
      <c r="O8" s="11">
        <v>29.52</v>
      </c>
      <c r="P8" s="11">
        <v>30.6</v>
      </c>
      <c r="Q8" s="11">
        <v>23.040000000000003</v>
      </c>
      <c r="R8" s="11">
        <v>50.04</v>
      </c>
      <c r="S8" s="11">
        <v>32.4</v>
      </c>
      <c r="T8" s="11">
        <v>51.84</v>
      </c>
      <c r="U8" s="11">
        <v>30.240000000000002</v>
      </c>
      <c r="V8" s="11">
        <v>44.28</v>
      </c>
      <c r="W8" s="11">
        <v>43.56</v>
      </c>
      <c r="X8" s="11">
        <v>39.96</v>
      </c>
      <c r="Y8" s="11">
        <v>50.76</v>
      </c>
      <c r="Z8" s="11">
        <v>34.56</v>
      </c>
      <c r="AA8" s="11">
        <v>24.840000000000003</v>
      </c>
      <c r="AB8" s="11">
        <v>25.2</v>
      </c>
      <c r="AC8" s="11">
        <v>28.08</v>
      </c>
      <c r="AD8" s="11">
        <v>25.2</v>
      </c>
      <c r="AE8" s="11">
        <v>39.6</v>
      </c>
      <c r="AF8" s="11">
        <v>28.8</v>
      </c>
      <c r="AG8" s="14">
        <f t="shared" si="5"/>
        <v>59.4</v>
      </c>
      <c r="AH8" s="136">
        <f t="shared" si="6"/>
        <v>36.209032258064518</v>
      </c>
    </row>
    <row r="9" spans="1:37" x14ac:dyDescent="0.2">
      <c r="A9" s="57" t="s">
        <v>0</v>
      </c>
      <c r="B9" s="138">
        <v>24.840000000000003</v>
      </c>
      <c r="C9" s="138">
        <v>31.319999999999997</v>
      </c>
      <c r="D9" s="138">
        <v>22.32</v>
      </c>
      <c r="E9" s="138">
        <v>34.92</v>
      </c>
      <c r="F9" s="138">
        <v>48.6</v>
      </c>
      <c r="G9" s="138">
        <v>39.6</v>
      </c>
      <c r="H9" s="138">
        <v>31.680000000000003</v>
      </c>
      <c r="I9" s="138">
        <v>26.28</v>
      </c>
      <c r="J9" s="138">
        <v>31.319999999999997</v>
      </c>
      <c r="K9" s="138">
        <v>36</v>
      </c>
      <c r="L9" s="138">
        <v>43.2</v>
      </c>
      <c r="M9" s="138">
        <v>17.28</v>
      </c>
      <c r="N9" s="138">
        <v>23.040000000000003</v>
      </c>
      <c r="O9" s="138">
        <v>24.840000000000003</v>
      </c>
      <c r="P9" s="138">
        <v>28.08</v>
      </c>
      <c r="Q9" s="138">
        <v>22.32</v>
      </c>
      <c r="R9" s="138">
        <v>36</v>
      </c>
      <c r="S9" s="138">
        <v>29.880000000000003</v>
      </c>
      <c r="T9" s="138">
        <v>40.32</v>
      </c>
      <c r="U9" s="138">
        <v>26.28</v>
      </c>
      <c r="V9" s="138">
        <v>47.16</v>
      </c>
      <c r="W9" s="138">
        <v>48.24</v>
      </c>
      <c r="X9" s="138">
        <v>35.64</v>
      </c>
      <c r="Y9" s="138">
        <v>37.440000000000005</v>
      </c>
      <c r="Z9" s="138">
        <v>47.16</v>
      </c>
      <c r="AA9" s="138">
        <v>23.759999999999998</v>
      </c>
      <c r="AB9" s="138">
        <v>20.88</v>
      </c>
      <c r="AC9" s="138">
        <v>28.44</v>
      </c>
      <c r="AD9" s="138">
        <v>28.44</v>
      </c>
      <c r="AE9" s="138">
        <v>31.680000000000003</v>
      </c>
      <c r="AF9" s="138">
        <v>27.720000000000002</v>
      </c>
      <c r="AG9" s="14">
        <f t="shared" si="5"/>
        <v>48.6</v>
      </c>
      <c r="AH9" s="136">
        <f t="shared" si="6"/>
        <v>32.086451612903225</v>
      </c>
      <c r="AJ9" s="12" t="s">
        <v>19</v>
      </c>
      <c r="AK9" t="s">
        <v>19</v>
      </c>
    </row>
    <row r="10" spans="1:37" x14ac:dyDescent="0.2">
      <c r="A10" s="57" t="s">
        <v>17</v>
      </c>
      <c r="B10" s="138">
        <v>46.080000000000005</v>
      </c>
      <c r="C10" s="138">
        <v>32.4</v>
      </c>
      <c r="D10" s="138">
        <v>38.159999999999997</v>
      </c>
      <c r="E10" s="138">
        <v>30.6</v>
      </c>
      <c r="F10" s="138">
        <v>57.24</v>
      </c>
      <c r="G10" s="138">
        <v>48.24</v>
      </c>
      <c r="H10" s="138">
        <v>47.16</v>
      </c>
      <c r="I10" s="138">
        <v>26.64</v>
      </c>
      <c r="J10" s="138">
        <v>25.92</v>
      </c>
      <c r="K10" s="138">
        <v>28.8</v>
      </c>
      <c r="L10" s="138">
        <v>27.36</v>
      </c>
      <c r="M10" s="138">
        <v>48.24</v>
      </c>
      <c r="N10" s="138">
        <v>52.56</v>
      </c>
      <c r="O10" s="138">
        <v>42.12</v>
      </c>
      <c r="P10" s="138">
        <v>32.04</v>
      </c>
      <c r="Q10" s="138">
        <v>27.720000000000002</v>
      </c>
      <c r="R10" s="138">
        <v>32.4</v>
      </c>
      <c r="S10" s="138">
        <v>51.12</v>
      </c>
      <c r="T10" s="138">
        <v>54</v>
      </c>
      <c r="U10" s="138">
        <v>53.64</v>
      </c>
      <c r="V10" s="138">
        <v>39.6</v>
      </c>
      <c r="W10" s="138">
        <v>36.36</v>
      </c>
      <c r="X10" s="138">
        <v>33.480000000000004</v>
      </c>
      <c r="Y10" s="138">
        <v>31.680000000000003</v>
      </c>
      <c r="Z10" s="138">
        <v>37.080000000000005</v>
      </c>
      <c r="AA10" s="138">
        <v>36.36</v>
      </c>
      <c r="AB10" s="138">
        <v>36.36</v>
      </c>
      <c r="AC10" s="138">
        <v>51.84</v>
      </c>
      <c r="AD10" s="138">
        <v>35.64</v>
      </c>
      <c r="AE10" s="138">
        <v>28.8</v>
      </c>
      <c r="AF10" s="138">
        <v>29.52</v>
      </c>
      <c r="AG10" s="14">
        <f t="shared" si="5"/>
        <v>57.24</v>
      </c>
      <c r="AH10" s="136">
        <f t="shared" si="6"/>
        <v>38.682580645161288</v>
      </c>
    </row>
    <row r="11" spans="1:37" x14ac:dyDescent="0.2">
      <c r="A11" s="57" t="s">
        <v>131</v>
      </c>
      <c r="B11" s="138">
        <v>39.24</v>
      </c>
      <c r="C11" s="138">
        <v>28.08</v>
      </c>
      <c r="D11" s="138">
        <v>42.84</v>
      </c>
      <c r="E11" s="138">
        <v>34.200000000000003</v>
      </c>
      <c r="F11" s="138">
        <v>41.04</v>
      </c>
      <c r="G11" s="138">
        <v>51.84</v>
      </c>
      <c r="H11" s="138">
        <v>45.36</v>
      </c>
      <c r="I11" s="138">
        <v>41.04</v>
      </c>
      <c r="J11" s="138">
        <v>63.72</v>
      </c>
      <c r="K11" s="138">
        <v>43.92</v>
      </c>
      <c r="L11" s="138">
        <v>27.720000000000002</v>
      </c>
      <c r="M11" s="138">
        <v>23.400000000000002</v>
      </c>
      <c r="N11" s="138">
        <v>27.720000000000002</v>
      </c>
      <c r="O11" s="138">
        <v>30.6</v>
      </c>
      <c r="P11" s="138">
        <v>28.44</v>
      </c>
      <c r="Q11" s="138">
        <v>24.840000000000003</v>
      </c>
      <c r="R11" s="138">
        <v>43.92</v>
      </c>
      <c r="S11" s="138">
        <v>46.800000000000004</v>
      </c>
      <c r="T11" s="138">
        <v>35.28</v>
      </c>
      <c r="U11" s="138">
        <v>32.76</v>
      </c>
      <c r="V11" s="138">
        <v>42.480000000000004</v>
      </c>
      <c r="W11" s="138">
        <v>50.76</v>
      </c>
      <c r="X11" s="138">
        <v>43.92</v>
      </c>
      <c r="Y11" s="138">
        <v>69.48</v>
      </c>
      <c r="Z11" s="138">
        <v>39.96</v>
      </c>
      <c r="AA11" s="138">
        <v>21.96</v>
      </c>
      <c r="AB11" s="138">
        <v>20.88</v>
      </c>
      <c r="AC11" s="138">
        <v>21.6</v>
      </c>
      <c r="AD11" s="138">
        <v>38.880000000000003</v>
      </c>
      <c r="AE11" s="138">
        <v>52.56</v>
      </c>
      <c r="AF11" s="138">
        <v>38.159999999999997</v>
      </c>
      <c r="AG11" s="14">
        <f t="shared" si="5"/>
        <v>69.48</v>
      </c>
      <c r="AH11" s="136">
        <f t="shared" si="6"/>
        <v>38.49677419354839</v>
      </c>
      <c r="AI11" s="12" t="s">
        <v>19</v>
      </c>
      <c r="AK11" t="s">
        <v>19</v>
      </c>
    </row>
    <row r="12" spans="1:37" x14ac:dyDescent="0.2">
      <c r="A12" s="57" t="s">
        <v>16</v>
      </c>
      <c r="B12" s="11">
        <v>44.28</v>
      </c>
      <c r="C12" s="11">
        <v>42.480000000000004</v>
      </c>
      <c r="D12" s="11">
        <v>25.92</v>
      </c>
      <c r="E12" s="11">
        <v>27</v>
      </c>
      <c r="F12" s="11">
        <v>35.64</v>
      </c>
      <c r="G12" s="11">
        <v>34.200000000000003</v>
      </c>
      <c r="H12" s="11">
        <v>32.76</v>
      </c>
      <c r="I12" s="11">
        <v>29.52</v>
      </c>
      <c r="J12" s="11">
        <v>35.28</v>
      </c>
      <c r="K12" s="11">
        <v>36.72</v>
      </c>
      <c r="L12" s="11">
        <v>43.2</v>
      </c>
      <c r="M12" s="11">
        <v>26.64</v>
      </c>
      <c r="N12" s="11">
        <v>23.040000000000003</v>
      </c>
      <c r="O12" s="11">
        <v>26.28</v>
      </c>
      <c r="P12" s="11">
        <v>23.040000000000003</v>
      </c>
      <c r="Q12" s="11">
        <v>19.8</v>
      </c>
      <c r="R12" s="11">
        <v>29.52</v>
      </c>
      <c r="S12" s="11">
        <v>32.4</v>
      </c>
      <c r="T12" s="11">
        <v>38.519999999999996</v>
      </c>
      <c r="U12" s="11">
        <v>41.04</v>
      </c>
      <c r="V12" s="11">
        <v>30.6</v>
      </c>
      <c r="W12" s="11">
        <v>38.159999999999997</v>
      </c>
      <c r="X12" s="11">
        <v>38.880000000000003</v>
      </c>
      <c r="Y12" s="11">
        <v>42.12</v>
      </c>
      <c r="Z12" s="11">
        <v>26.28</v>
      </c>
      <c r="AA12" s="11">
        <v>17.64</v>
      </c>
      <c r="AB12" s="11">
        <v>16.920000000000002</v>
      </c>
      <c r="AC12" s="11">
        <v>18.36</v>
      </c>
      <c r="AD12" s="11">
        <v>28.44</v>
      </c>
      <c r="AE12" s="11">
        <v>36.36</v>
      </c>
      <c r="AF12" s="11">
        <v>30.240000000000002</v>
      </c>
      <c r="AG12" s="14">
        <f t="shared" si="5"/>
        <v>44.28</v>
      </c>
      <c r="AH12" s="136">
        <f t="shared" si="6"/>
        <v>31.331612903225803</v>
      </c>
      <c r="AK12" t="s">
        <v>19</v>
      </c>
    </row>
    <row r="13" spans="1:37" x14ac:dyDescent="0.2">
      <c r="A13" s="57" t="s">
        <v>132</v>
      </c>
      <c r="B13" s="11">
        <v>81.360000000000014</v>
      </c>
      <c r="C13" s="11">
        <v>32.76</v>
      </c>
      <c r="D13" s="11">
        <v>39.24</v>
      </c>
      <c r="E13" s="11">
        <v>39.24</v>
      </c>
      <c r="F13" s="11">
        <v>42.84</v>
      </c>
      <c r="G13" s="11">
        <v>47.16</v>
      </c>
      <c r="H13" s="11">
        <v>43.56</v>
      </c>
      <c r="I13" s="11">
        <v>51.12</v>
      </c>
      <c r="J13" s="11">
        <v>59.04</v>
      </c>
      <c r="K13" s="11">
        <v>53.64</v>
      </c>
      <c r="L13" s="11">
        <v>56.88</v>
      </c>
      <c r="M13" s="11">
        <v>25.56</v>
      </c>
      <c r="N13" s="11">
        <v>33.119999999999997</v>
      </c>
      <c r="O13" s="11">
        <v>33.480000000000004</v>
      </c>
      <c r="P13" s="11">
        <v>38.519999999999996</v>
      </c>
      <c r="Q13" s="11">
        <v>23.040000000000003</v>
      </c>
      <c r="R13" s="11">
        <v>39.96</v>
      </c>
      <c r="S13" s="11">
        <v>40.680000000000007</v>
      </c>
      <c r="T13" s="11">
        <v>31.319999999999997</v>
      </c>
      <c r="U13" s="11">
        <v>32.76</v>
      </c>
      <c r="V13" s="11">
        <v>45.72</v>
      </c>
      <c r="W13" s="11">
        <v>46.800000000000004</v>
      </c>
      <c r="X13" s="11">
        <v>48.6</v>
      </c>
      <c r="Y13" s="11">
        <v>60.12</v>
      </c>
      <c r="Z13" s="11">
        <v>43.2</v>
      </c>
      <c r="AA13" s="11">
        <v>31.319999999999997</v>
      </c>
      <c r="AB13" s="11">
        <v>23.759999999999998</v>
      </c>
      <c r="AC13" s="11">
        <v>30.240000000000002</v>
      </c>
      <c r="AD13" s="11">
        <v>40.680000000000007</v>
      </c>
      <c r="AE13" s="11">
        <v>55.080000000000005</v>
      </c>
      <c r="AF13" s="11">
        <v>47.16</v>
      </c>
      <c r="AG13" s="14">
        <f t="shared" si="5"/>
        <v>81.360000000000014</v>
      </c>
      <c r="AH13" s="136">
        <f t="shared" si="6"/>
        <v>42.51483870967742</v>
      </c>
      <c r="AI13" s="12" t="s">
        <v>19</v>
      </c>
      <c r="AK13" t="s">
        <v>19</v>
      </c>
    </row>
    <row r="14" spans="1:37" x14ac:dyDescent="0.2">
      <c r="A14" s="57" t="s">
        <v>133</v>
      </c>
      <c r="B14" s="11" t="s">
        <v>185</v>
      </c>
      <c r="C14" s="11" t="s">
        <v>185</v>
      </c>
      <c r="D14" s="11" t="s">
        <v>185</v>
      </c>
      <c r="E14" s="11" t="s">
        <v>185</v>
      </c>
      <c r="F14" s="11" t="s">
        <v>185</v>
      </c>
      <c r="G14" s="11" t="s">
        <v>185</v>
      </c>
      <c r="H14" s="11" t="s">
        <v>185</v>
      </c>
      <c r="I14" s="11" t="s">
        <v>185</v>
      </c>
      <c r="J14" s="11" t="s">
        <v>185</v>
      </c>
      <c r="K14" s="11" t="s">
        <v>185</v>
      </c>
      <c r="L14" s="11" t="s">
        <v>185</v>
      </c>
      <c r="M14" s="11" t="s">
        <v>185</v>
      </c>
      <c r="N14" s="11" t="s">
        <v>185</v>
      </c>
      <c r="O14" s="11" t="s">
        <v>185</v>
      </c>
      <c r="P14" s="11" t="s">
        <v>185</v>
      </c>
      <c r="Q14" s="11" t="s">
        <v>185</v>
      </c>
      <c r="R14" s="11" t="s">
        <v>185</v>
      </c>
      <c r="S14" s="11" t="s">
        <v>185</v>
      </c>
      <c r="T14" s="11" t="s">
        <v>185</v>
      </c>
      <c r="U14" s="11" t="s">
        <v>185</v>
      </c>
      <c r="V14" s="11" t="s">
        <v>185</v>
      </c>
      <c r="W14" s="11" t="s">
        <v>185</v>
      </c>
      <c r="X14" s="11" t="s">
        <v>185</v>
      </c>
      <c r="Y14" s="11" t="s">
        <v>185</v>
      </c>
      <c r="Z14" s="11" t="s">
        <v>185</v>
      </c>
      <c r="AA14" s="11" t="s">
        <v>185</v>
      </c>
      <c r="AB14" s="11" t="s">
        <v>185</v>
      </c>
      <c r="AC14" s="11" t="s">
        <v>185</v>
      </c>
      <c r="AD14" s="11" t="s">
        <v>185</v>
      </c>
      <c r="AE14" s="11" t="s">
        <v>185</v>
      </c>
      <c r="AF14" s="11" t="s">
        <v>185</v>
      </c>
      <c r="AG14" s="14" t="s">
        <v>185</v>
      </c>
      <c r="AH14" s="115" t="s">
        <v>185</v>
      </c>
    </row>
    <row r="15" spans="1:37" x14ac:dyDescent="0.2">
      <c r="A15" s="57" t="s">
        <v>1</v>
      </c>
      <c r="B15" s="11" t="s">
        <v>185</v>
      </c>
      <c r="C15" s="11" t="s">
        <v>185</v>
      </c>
      <c r="D15" s="11" t="s">
        <v>185</v>
      </c>
      <c r="E15" s="11" t="s">
        <v>185</v>
      </c>
      <c r="F15" s="11" t="s">
        <v>185</v>
      </c>
      <c r="G15" s="11" t="s">
        <v>185</v>
      </c>
      <c r="H15" s="11" t="s">
        <v>185</v>
      </c>
      <c r="I15" s="11" t="s">
        <v>185</v>
      </c>
      <c r="J15" s="11" t="s">
        <v>185</v>
      </c>
      <c r="K15" s="11" t="s">
        <v>185</v>
      </c>
      <c r="L15" s="11" t="s">
        <v>185</v>
      </c>
      <c r="M15" s="11" t="s">
        <v>185</v>
      </c>
      <c r="N15" s="11" t="s">
        <v>185</v>
      </c>
      <c r="O15" s="11" t="s">
        <v>185</v>
      </c>
      <c r="P15" s="11" t="s">
        <v>185</v>
      </c>
      <c r="Q15" s="11" t="s">
        <v>185</v>
      </c>
      <c r="R15" s="11" t="s">
        <v>185</v>
      </c>
      <c r="S15" s="11" t="s">
        <v>185</v>
      </c>
      <c r="T15" s="11" t="s">
        <v>185</v>
      </c>
      <c r="U15" s="11" t="s">
        <v>185</v>
      </c>
      <c r="V15" s="11" t="s">
        <v>185</v>
      </c>
      <c r="W15" s="11" t="s">
        <v>185</v>
      </c>
      <c r="X15" s="11" t="s">
        <v>185</v>
      </c>
      <c r="Y15" s="11" t="s">
        <v>185</v>
      </c>
      <c r="Z15" s="11" t="s">
        <v>185</v>
      </c>
      <c r="AA15" s="11" t="s">
        <v>185</v>
      </c>
      <c r="AB15" s="11" t="s">
        <v>185</v>
      </c>
      <c r="AC15" s="11" t="s">
        <v>185</v>
      </c>
      <c r="AD15" s="11" t="s">
        <v>185</v>
      </c>
      <c r="AE15" s="11" t="s">
        <v>185</v>
      </c>
      <c r="AF15" s="11" t="s">
        <v>185</v>
      </c>
      <c r="AG15" s="14" t="s">
        <v>185</v>
      </c>
      <c r="AH15" s="115" t="s">
        <v>185</v>
      </c>
    </row>
    <row r="16" spans="1:37" x14ac:dyDescent="0.2">
      <c r="A16" s="57" t="s">
        <v>2</v>
      </c>
      <c r="B16" s="11" t="s">
        <v>185</v>
      </c>
      <c r="C16" s="11" t="s">
        <v>185</v>
      </c>
      <c r="D16" s="11" t="s">
        <v>185</v>
      </c>
      <c r="E16" s="11" t="s">
        <v>185</v>
      </c>
      <c r="F16" s="11" t="s">
        <v>185</v>
      </c>
      <c r="G16" s="11" t="s">
        <v>185</v>
      </c>
      <c r="H16" s="11" t="s">
        <v>185</v>
      </c>
      <c r="I16" s="11" t="s">
        <v>185</v>
      </c>
      <c r="J16" s="11" t="s">
        <v>185</v>
      </c>
      <c r="K16" s="11" t="s">
        <v>185</v>
      </c>
      <c r="L16" s="11" t="s">
        <v>185</v>
      </c>
      <c r="M16" s="11" t="s">
        <v>185</v>
      </c>
      <c r="N16" s="11" t="s">
        <v>185</v>
      </c>
      <c r="O16" s="11" t="s">
        <v>185</v>
      </c>
      <c r="P16" s="11" t="s">
        <v>185</v>
      </c>
      <c r="Q16" s="11" t="s">
        <v>185</v>
      </c>
      <c r="R16" s="11" t="s">
        <v>185</v>
      </c>
      <c r="S16" s="11" t="s">
        <v>185</v>
      </c>
      <c r="T16" s="11" t="s">
        <v>185</v>
      </c>
      <c r="U16" s="11" t="s">
        <v>185</v>
      </c>
      <c r="V16" s="11" t="s">
        <v>185</v>
      </c>
      <c r="W16" s="11" t="s">
        <v>185</v>
      </c>
      <c r="X16" s="11" t="s">
        <v>185</v>
      </c>
      <c r="Y16" s="11" t="s">
        <v>185</v>
      </c>
      <c r="Z16" s="11" t="s">
        <v>185</v>
      </c>
      <c r="AA16" s="11" t="s">
        <v>185</v>
      </c>
      <c r="AB16" s="11" t="s">
        <v>185</v>
      </c>
      <c r="AC16" s="11" t="s">
        <v>185</v>
      </c>
      <c r="AD16" s="11" t="s">
        <v>185</v>
      </c>
      <c r="AE16" s="11" t="s">
        <v>185</v>
      </c>
      <c r="AF16" s="11" t="s">
        <v>185</v>
      </c>
      <c r="AG16" s="14" t="s">
        <v>185</v>
      </c>
      <c r="AH16" s="115" t="s">
        <v>185</v>
      </c>
      <c r="AI16" s="12" t="s">
        <v>19</v>
      </c>
      <c r="AK16" t="s">
        <v>19</v>
      </c>
    </row>
    <row r="17" spans="1:38" x14ac:dyDescent="0.2">
      <c r="A17" s="57" t="s">
        <v>134</v>
      </c>
      <c r="B17" s="11">
        <v>45.72</v>
      </c>
      <c r="C17" s="11">
        <v>27.720000000000002</v>
      </c>
      <c r="D17" s="11">
        <v>42.480000000000004</v>
      </c>
      <c r="E17" s="11">
        <v>29.52</v>
      </c>
      <c r="F17" s="11">
        <v>42.84</v>
      </c>
      <c r="G17" s="11">
        <v>30.6</v>
      </c>
      <c r="H17" s="11">
        <v>37.080000000000005</v>
      </c>
      <c r="I17" s="11">
        <v>32.76</v>
      </c>
      <c r="J17" s="11">
        <v>23.400000000000002</v>
      </c>
      <c r="K17" s="11">
        <v>41.4</v>
      </c>
      <c r="L17" s="11">
        <v>50.4</v>
      </c>
      <c r="M17" s="11">
        <v>27.36</v>
      </c>
      <c r="N17" s="11">
        <v>35.28</v>
      </c>
      <c r="O17" s="11">
        <v>29.16</v>
      </c>
      <c r="P17" s="11">
        <v>28.08</v>
      </c>
      <c r="Q17" s="11">
        <v>23.400000000000002</v>
      </c>
      <c r="R17" s="11">
        <v>41.4</v>
      </c>
      <c r="S17" s="11">
        <v>34.92</v>
      </c>
      <c r="T17" s="11">
        <v>31.680000000000003</v>
      </c>
      <c r="U17" s="11">
        <v>27.720000000000002</v>
      </c>
      <c r="V17" s="11">
        <v>33.480000000000004</v>
      </c>
      <c r="W17" s="11">
        <v>29.52</v>
      </c>
      <c r="X17" s="11">
        <v>39.96</v>
      </c>
      <c r="Y17" s="11">
        <v>55.440000000000005</v>
      </c>
      <c r="Z17" s="11">
        <v>29.52</v>
      </c>
      <c r="AA17" s="11">
        <v>27.720000000000002</v>
      </c>
      <c r="AB17" s="11">
        <v>23.400000000000002</v>
      </c>
      <c r="AC17" s="11">
        <v>21.6</v>
      </c>
      <c r="AD17" s="11">
        <v>23.759999999999998</v>
      </c>
      <c r="AE17" s="11">
        <v>55.080000000000005</v>
      </c>
      <c r="AF17" s="11">
        <v>30.6</v>
      </c>
      <c r="AG17" s="14">
        <f t="shared" si="5"/>
        <v>55.440000000000005</v>
      </c>
      <c r="AH17" s="136">
        <f t="shared" si="6"/>
        <v>33.967741935483872</v>
      </c>
    </row>
    <row r="18" spans="1:38" x14ac:dyDescent="0.2">
      <c r="A18" s="57" t="s">
        <v>3</v>
      </c>
      <c r="B18" s="11">
        <v>35.64</v>
      </c>
      <c r="C18" s="11">
        <v>18.720000000000002</v>
      </c>
      <c r="D18" s="11">
        <v>48.6</v>
      </c>
      <c r="E18" s="11">
        <v>32.76</v>
      </c>
      <c r="F18" s="11">
        <v>34.92</v>
      </c>
      <c r="G18" s="11">
        <v>38.159999999999997</v>
      </c>
      <c r="H18" s="11">
        <v>28.8</v>
      </c>
      <c r="I18" s="11">
        <v>22.68</v>
      </c>
      <c r="J18" s="11">
        <v>33.480000000000004</v>
      </c>
      <c r="K18" s="11">
        <v>68.400000000000006</v>
      </c>
      <c r="L18" s="11">
        <v>63.360000000000007</v>
      </c>
      <c r="M18" s="11">
        <v>20.52</v>
      </c>
      <c r="N18" s="11">
        <v>33.119999999999997</v>
      </c>
      <c r="O18" s="11">
        <v>25.2</v>
      </c>
      <c r="P18" s="11">
        <v>19.8</v>
      </c>
      <c r="Q18" s="11">
        <v>20.52</v>
      </c>
      <c r="R18" s="11">
        <v>28.8</v>
      </c>
      <c r="S18" s="11">
        <v>44.64</v>
      </c>
      <c r="T18" s="11">
        <v>22.68</v>
      </c>
      <c r="U18" s="11">
        <v>23.759999999999998</v>
      </c>
      <c r="V18" s="11">
        <v>34.92</v>
      </c>
      <c r="W18" s="11">
        <v>34.56</v>
      </c>
      <c r="X18" s="11">
        <v>33.480000000000004</v>
      </c>
      <c r="Y18" s="11">
        <v>48.96</v>
      </c>
      <c r="Z18" s="11">
        <v>45</v>
      </c>
      <c r="AA18" s="11">
        <v>24.12</v>
      </c>
      <c r="AB18" s="11">
        <v>15.840000000000002</v>
      </c>
      <c r="AC18" s="11">
        <v>16.2</v>
      </c>
      <c r="AD18" s="11">
        <v>35.64</v>
      </c>
      <c r="AE18" s="11">
        <v>37.800000000000004</v>
      </c>
      <c r="AF18" s="11">
        <v>29.52</v>
      </c>
      <c r="AG18" s="14">
        <f t="shared" si="5"/>
        <v>68.400000000000006</v>
      </c>
      <c r="AH18" s="136">
        <f t="shared" si="6"/>
        <v>32.922580645161283</v>
      </c>
      <c r="AK18" t="s">
        <v>19</v>
      </c>
      <c r="AL18" t="s">
        <v>19</v>
      </c>
    </row>
    <row r="19" spans="1:38" x14ac:dyDescent="0.2">
      <c r="A19" s="57" t="s">
        <v>121</v>
      </c>
      <c r="B19" s="11">
        <v>50.4</v>
      </c>
      <c r="C19" s="11">
        <v>30.6</v>
      </c>
      <c r="D19" s="11">
        <v>29.16</v>
      </c>
      <c r="E19" s="11">
        <v>29.880000000000003</v>
      </c>
      <c r="F19" s="11">
        <v>36.72</v>
      </c>
      <c r="G19" s="11">
        <v>61.560000000000009</v>
      </c>
      <c r="H19" s="11">
        <v>28.44</v>
      </c>
      <c r="I19" s="11">
        <v>26.28</v>
      </c>
      <c r="J19" s="11">
        <v>69.48</v>
      </c>
      <c r="K19" s="11">
        <v>49.32</v>
      </c>
      <c r="L19" s="11">
        <v>53.28</v>
      </c>
      <c r="M19" s="11">
        <v>16.920000000000002</v>
      </c>
      <c r="N19" s="11">
        <v>39.24</v>
      </c>
      <c r="O19" s="11">
        <v>30.96</v>
      </c>
      <c r="P19" s="11">
        <v>27.36</v>
      </c>
      <c r="Q19" s="11">
        <v>23.040000000000003</v>
      </c>
      <c r="R19" s="11">
        <v>34.200000000000003</v>
      </c>
      <c r="S19" s="11">
        <v>32.4</v>
      </c>
      <c r="T19" s="11">
        <v>30.96</v>
      </c>
      <c r="U19" s="11">
        <v>28.44</v>
      </c>
      <c r="V19" s="11">
        <v>48.24</v>
      </c>
      <c r="W19" s="11">
        <v>41.76</v>
      </c>
      <c r="X19" s="11">
        <v>40.32</v>
      </c>
      <c r="Y19" s="11">
        <v>43.56</v>
      </c>
      <c r="Z19" s="11">
        <v>38.880000000000003</v>
      </c>
      <c r="AA19" s="11">
        <v>34.200000000000003</v>
      </c>
      <c r="AB19" s="11">
        <v>18</v>
      </c>
      <c r="AC19" s="11">
        <v>29.52</v>
      </c>
      <c r="AD19" s="11">
        <v>30.6</v>
      </c>
      <c r="AE19" s="11">
        <v>53.64</v>
      </c>
      <c r="AF19" s="11">
        <v>27.36</v>
      </c>
      <c r="AG19" s="14">
        <f t="shared" si="5"/>
        <v>69.48</v>
      </c>
      <c r="AH19" s="136">
        <f t="shared" si="6"/>
        <v>36.60387096774194</v>
      </c>
      <c r="AK19" t="s">
        <v>19</v>
      </c>
    </row>
    <row r="20" spans="1:38" x14ac:dyDescent="0.2">
      <c r="A20" s="57" t="s">
        <v>7</v>
      </c>
      <c r="B20" s="11">
        <v>23.040000000000003</v>
      </c>
      <c r="C20" s="11">
        <v>24.48</v>
      </c>
      <c r="D20" s="11">
        <v>25.2</v>
      </c>
      <c r="E20" s="11">
        <v>38.519999999999996</v>
      </c>
      <c r="F20" s="11">
        <v>31.680000000000003</v>
      </c>
      <c r="G20" s="11">
        <v>59.4</v>
      </c>
      <c r="H20" s="11">
        <v>30.96</v>
      </c>
      <c r="I20" s="11">
        <v>19.8</v>
      </c>
      <c r="J20" s="11">
        <v>49.32</v>
      </c>
      <c r="K20" s="11">
        <v>49.32</v>
      </c>
      <c r="L20" s="11">
        <v>42.480000000000004</v>
      </c>
      <c r="M20" s="11">
        <v>21.240000000000002</v>
      </c>
      <c r="N20" s="11">
        <v>29.52</v>
      </c>
      <c r="O20" s="11">
        <v>24.12</v>
      </c>
      <c r="P20" s="11">
        <v>22.68</v>
      </c>
      <c r="Q20" s="11">
        <v>23.759999999999998</v>
      </c>
      <c r="R20" s="11">
        <v>38.519999999999996</v>
      </c>
      <c r="S20" s="11">
        <v>28.08</v>
      </c>
      <c r="T20" s="11">
        <v>31.319999999999997</v>
      </c>
      <c r="U20" s="11">
        <v>26.28</v>
      </c>
      <c r="V20" s="11">
        <v>41.4</v>
      </c>
      <c r="W20" s="11">
        <v>40.680000000000007</v>
      </c>
      <c r="X20" s="11">
        <v>33.840000000000003</v>
      </c>
      <c r="Y20" s="11">
        <v>37.440000000000005</v>
      </c>
      <c r="Z20" s="11">
        <v>39.6</v>
      </c>
      <c r="AA20" s="11">
        <v>23.040000000000003</v>
      </c>
      <c r="AB20" s="11">
        <v>18.36</v>
      </c>
      <c r="AC20" s="11">
        <v>26.28</v>
      </c>
      <c r="AD20" s="11">
        <v>28.8</v>
      </c>
      <c r="AE20" s="11">
        <v>31.319999999999997</v>
      </c>
      <c r="AF20" s="11">
        <v>30.96</v>
      </c>
      <c r="AG20" s="14">
        <f t="shared" si="5"/>
        <v>59.4</v>
      </c>
      <c r="AH20" s="136">
        <f t="shared" si="6"/>
        <v>31.981935483870977</v>
      </c>
      <c r="AK20" t="s">
        <v>19</v>
      </c>
    </row>
    <row r="21" spans="1:38" x14ac:dyDescent="0.2">
      <c r="A21" s="57" t="s">
        <v>18</v>
      </c>
      <c r="B21" s="138" t="s">
        <v>185</v>
      </c>
      <c r="C21" s="138" t="s">
        <v>185</v>
      </c>
      <c r="D21" s="138" t="s">
        <v>185</v>
      </c>
      <c r="E21" s="138" t="s">
        <v>185</v>
      </c>
      <c r="F21" s="138" t="s">
        <v>185</v>
      </c>
      <c r="G21" s="138" t="s">
        <v>185</v>
      </c>
      <c r="H21" s="138" t="s">
        <v>185</v>
      </c>
      <c r="I21" s="138" t="s">
        <v>185</v>
      </c>
      <c r="J21" s="138" t="s">
        <v>185</v>
      </c>
      <c r="K21" s="138" t="s">
        <v>185</v>
      </c>
      <c r="L21" s="138">
        <v>49.32</v>
      </c>
      <c r="M21" s="138">
        <v>36.72</v>
      </c>
      <c r="N21" s="138">
        <v>23.759999999999998</v>
      </c>
      <c r="O21" s="138">
        <v>34.56</v>
      </c>
      <c r="P21" s="138">
        <v>42.84</v>
      </c>
      <c r="Q21" s="138">
        <v>23.040000000000003</v>
      </c>
      <c r="R21" s="138">
        <v>42.480000000000004</v>
      </c>
      <c r="S21" s="138">
        <v>45</v>
      </c>
      <c r="T21" s="138">
        <v>38.159999999999997</v>
      </c>
      <c r="U21" s="138">
        <v>29.880000000000003</v>
      </c>
      <c r="V21" s="138">
        <v>36.72</v>
      </c>
      <c r="W21" s="138">
        <v>35.64</v>
      </c>
      <c r="X21" s="138">
        <v>39.24</v>
      </c>
      <c r="Y21" s="138">
        <v>54</v>
      </c>
      <c r="Z21" s="138">
        <v>46.080000000000005</v>
      </c>
      <c r="AA21" s="138">
        <v>22.68</v>
      </c>
      <c r="AB21" s="138">
        <v>25.92</v>
      </c>
      <c r="AC21" s="138">
        <v>40.680000000000007</v>
      </c>
      <c r="AD21" s="138">
        <v>32.4</v>
      </c>
      <c r="AE21" s="138">
        <v>39.96</v>
      </c>
      <c r="AF21" s="138">
        <v>28.08</v>
      </c>
      <c r="AG21" s="14">
        <f t="shared" si="5"/>
        <v>54</v>
      </c>
      <c r="AH21" s="136">
        <f t="shared" si="6"/>
        <v>36.531428571428577</v>
      </c>
      <c r="AI21" s="12" t="s">
        <v>19</v>
      </c>
      <c r="AK21" t="s">
        <v>19</v>
      </c>
    </row>
    <row r="22" spans="1:38" ht="13.5" thickBot="1" x14ac:dyDescent="0.25">
      <c r="A22" s="123" t="s">
        <v>4</v>
      </c>
      <c r="B22" s="124" t="s">
        <v>185</v>
      </c>
      <c r="C22" s="124" t="s">
        <v>185</v>
      </c>
      <c r="D22" s="124" t="s">
        <v>185</v>
      </c>
      <c r="E22" s="124" t="s">
        <v>185</v>
      </c>
      <c r="F22" s="124" t="s">
        <v>185</v>
      </c>
      <c r="G22" s="124" t="s">
        <v>185</v>
      </c>
      <c r="H22" s="124" t="s">
        <v>185</v>
      </c>
      <c r="I22" s="124" t="s">
        <v>185</v>
      </c>
      <c r="J22" s="124" t="s">
        <v>185</v>
      </c>
      <c r="K22" s="124" t="s">
        <v>185</v>
      </c>
      <c r="L22" s="124" t="s">
        <v>185</v>
      </c>
      <c r="M22" s="124" t="s">
        <v>185</v>
      </c>
      <c r="N22" s="124" t="s">
        <v>185</v>
      </c>
      <c r="O22" s="124" t="s">
        <v>185</v>
      </c>
      <c r="P22" s="124" t="s">
        <v>185</v>
      </c>
      <c r="Q22" s="124" t="s">
        <v>185</v>
      </c>
      <c r="R22" s="124" t="s">
        <v>185</v>
      </c>
      <c r="S22" s="124" t="s">
        <v>185</v>
      </c>
      <c r="T22" s="124" t="s">
        <v>185</v>
      </c>
      <c r="U22" s="124" t="s">
        <v>185</v>
      </c>
      <c r="V22" s="124" t="s">
        <v>185</v>
      </c>
      <c r="W22" s="124" t="s">
        <v>185</v>
      </c>
      <c r="X22" s="124" t="s">
        <v>185</v>
      </c>
      <c r="Y22" s="124" t="s">
        <v>185</v>
      </c>
      <c r="Z22" s="124" t="s">
        <v>185</v>
      </c>
      <c r="AA22" s="124" t="s">
        <v>185</v>
      </c>
      <c r="AB22" s="124" t="s">
        <v>185</v>
      </c>
      <c r="AC22" s="124" t="s">
        <v>185</v>
      </c>
      <c r="AD22" s="124" t="s">
        <v>185</v>
      </c>
      <c r="AE22" s="124" t="s">
        <v>185</v>
      </c>
      <c r="AF22" s="124" t="s">
        <v>185</v>
      </c>
      <c r="AG22" s="133" t="s">
        <v>185</v>
      </c>
      <c r="AH22" s="135" t="s">
        <v>185</v>
      </c>
      <c r="AL22" t="s">
        <v>19</v>
      </c>
    </row>
    <row r="23" spans="1:38" s="5" customFormat="1" ht="17.100000000000001" customHeight="1" thickBot="1" x14ac:dyDescent="0.25">
      <c r="A23" s="126" t="s">
        <v>8</v>
      </c>
      <c r="B23" s="127">
        <f t="shared" ref="B23:AG23" si="7">MAX(B5:B22)</f>
        <v>81.360000000000014</v>
      </c>
      <c r="C23" s="127">
        <f t="shared" si="7"/>
        <v>42.480000000000004</v>
      </c>
      <c r="D23" s="127">
        <f t="shared" si="7"/>
        <v>53.28</v>
      </c>
      <c r="E23" s="127">
        <f t="shared" si="7"/>
        <v>39.24</v>
      </c>
      <c r="F23" s="127">
        <f t="shared" si="7"/>
        <v>57.24</v>
      </c>
      <c r="G23" s="127">
        <f t="shared" si="7"/>
        <v>68.400000000000006</v>
      </c>
      <c r="H23" s="127">
        <f t="shared" si="7"/>
        <v>59.760000000000005</v>
      </c>
      <c r="I23" s="127">
        <f t="shared" si="7"/>
        <v>51.12</v>
      </c>
      <c r="J23" s="127">
        <f t="shared" si="7"/>
        <v>69.48</v>
      </c>
      <c r="K23" s="127">
        <f t="shared" si="7"/>
        <v>68.400000000000006</v>
      </c>
      <c r="L23" s="127">
        <f t="shared" si="7"/>
        <v>69.12</v>
      </c>
      <c r="M23" s="127">
        <f t="shared" si="7"/>
        <v>48.24</v>
      </c>
      <c r="N23" s="127">
        <f t="shared" si="7"/>
        <v>52.56</v>
      </c>
      <c r="O23" s="127">
        <f t="shared" si="7"/>
        <v>42.12</v>
      </c>
      <c r="P23" s="127">
        <f t="shared" si="7"/>
        <v>42.84</v>
      </c>
      <c r="Q23" s="127">
        <f t="shared" si="7"/>
        <v>27.720000000000002</v>
      </c>
      <c r="R23" s="127">
        <f t="shared" si="7"/>
        <v>50.04</v>
      </c>
      <c r="S23" s="127">
        <f t="shared" si="7"/>
        <v>51.12</v>
      </c>
      <c r="T23" s="127">
        <f t="shared" si="7"/>
        <v>54</v>
      </c>
      <c r="U23" s="127">
        <f t="shared" si="7"/>
        <v>53.64</v>
      </c>
      <c r="V23" s="127">
        <f t="shared" si="7"/>
        <v>54.36</v>
      </c>
      <c r="W23" s="127">
        <f t="shared" si="7"/>
        <v>51.84</v>
      </c>
      <c r="X23" s="127">
        <f t="shared" si="7"/>
        <v>48.6</v>
      </c>
      <c r="Y23" s="127">
        <f t="shared" si="7"/>
        <v>69.48</v>
      </c>
      <c r="Z23" s="127">
        <f t="shared" si="7"/>
        <v>47.16</v>
      </c>
      <c r="AA23" s="127">
        <f t="shared" si="7"/>
        <v>36.36</v>
      </c>
      <c r="AB23" s="127">
        <f t="shared" si="7"/>
        <v>41.76</v>
      </c>
      <c r="AC23" s="127">
        <f t="shared" si="7"/>
        <v>51.84</v>
      </c>
      <c r="AD23" s="127">
        <f t="shared" si="7"/>
        <v>40.680000000000007</v>
      </c>
      <c r="AE23" s="127">
        <f t="shared" si="7"/>
        <v>55.080000000000005</v>
      </c>
      <c r="AF23" s="127">
        <f t="shared" si="7"/>
        <v>47.16</v>
      </c>
      <c r="AG23" s="131">
        <f t="shared" si="7"/>
        <v>81.360000000000014</v>
      </c>
      <c r="AH23" s="132">
        <f>AVERAGE(AH5:AH22)</f>
        <v>35.664687294272554</v>
      </c>
    </row>
    <row r="24" spans="1:38" x14ac:dyDescent="0.2">
      <c r="A24" s="46"/>
      <c r="B24" s="47"/>
      <c r="C24" s="47"/>
      <c r="D24" s="47" t="s">
        <v>70</v>
      </c>
      <c r="E24" s="47"/>
      <c r="F24" s="47"/>
      <c r="G24" s="47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54"/>
      <c r="AE24" s="60" t="s">
        <v>19</v>
      </c>
      <c r="AF24" s="60"/>
      <c r="AG24" s="51"/>
      <c r="AH24" s="53"/>
      <c r="AK24" t="s">
        <v>19</v>
      </c>
    </row>
    <row r="25" spans="1:38" x14ac:dyDescent="0.2">
      <c r="A25" s="46"/>
      <c r="B25" s="48" t="s">
        <v>71</v>
      </c>
      <c r="C25" s="48"/>
      <c r="D25" s="48"/>
      <c r="E25" s="48"/>
      <c r="F25" s="48"/>
      <c r="G25" s="48"/>
      <c r="H25" s="48"/>
      <c r="I25" s="4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154"/>
      <c r="U25" s="154"/>
      <c r="V25" s="154"/>
      <c r="W25" s="154"/>
      <c r="X25" s="154"/>
      <c r="Y25" s="88"/>
      <c r="Z25" s="88"/>
      <c r="AA25" s="88"/>
      <c r="AB25" s="88"/>
      <c r="AC25" s="88"/>
      <c r="AD25" s="88"/>
      <c r="AE25" s="88"/>
      <c r="AF25" s="107"/>
      <c r="AG25" s="51"/>
      <c r="AH25" s="50"/>
    </row>
    <row r="26" spans="1:38" x14ac:dyDescent="0.2">
      <c r="A26" s="49"/>
      <c r="B26" s="88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8"/>
      <c r="R26" s="88"/>
      <c r="S26" s="88"/>
      <c r="T26" s="155"/>
      <c r="U26" s="155"/>
      <c r="V26" s="155"/>
      <c r="W26" s="155"/>
      <c r="X26" s="155"/>
      <c r="Y26" s="88"/>
      <c r="Z26" s="88"/>
      <c r="AA26" s="88"/>
      <c r="AB26" s="88"/>
      <c r="AC26" s="88"/>
      <c r="AD26" s="54"/>
      <c r="AE26" s="54"/>
      <c r="AF26" s="54"/>
      <c r="AG26" s="51"/>
      <c r="AH26" s="50"/>
    </row>
    <row r="27" spans="1:38" x14ac:dyDescent="0.2">
      <c r="A27" s="46" t="s">
        <v>196</v>
      </c>
      <c r="B27" s="47"/>
      <c r="C27" s="47"/>
      <c r="D27" s="47"/>
      <c r="E27" s="47"/>
      <c r="F27" s="119"/>
      <c r="G27" s="47"/>
      <c r="H27" s="47"/>
      <c r="I27" s="47"/>
      <c r="J27" s="4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54"/>
      <c r="AE27" s="54"/>
      <c r="AF27" s="54"/>
      <c r="AG27" s="51"/>
      <c r="AH27" s="92"/>
    </row>
    <row r="28" spans="1:38" x14ac:dyDescent="0.2">
      <c r="A28" s="49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54"/>
      <c r="AF28" s="54"/>
      <c r="AG28" s="51"/>
      <c r="AH28" s="53"/>
      <c r="AK28" t="s">
        <v>19</v>
      </c>
    </row>
    <row r="29" spans="1:38" x14ac:dyDescent="0.2">
      <c r="A29" s="4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55"/>
      <c r="AF29" s="55"/>
      <c r="AG29" s="51"/>
      <c r="AH29" s="53"/>
    </row>
    <row r="30" spans="1:38" ht="13.5" thickBot="1" x14ac:dyDescent="0.25">
      <c r="A30" s="61"/>
      <c r="B30" s="62"/>
      <c r="C30" s="62"/>
      <c r="D30" s="62"/>
      <c r="E30" s="62"/>
      <c r="F30" s="62"/>
      <c r="G30" s="62" t="s">
        <v>19</v>
      </c>
      <c r="H30" s="62"/>
      <c r="I30" s="62"/>
      <c r="J30" s="62"/>
      <c r="K30" s="62"/>
      <c r="L30" s="62" t="s">
        <v>19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3"/>
    </row>
    <row r="31" spans="1:38" x14ac:dyDescent="0.2">
      <c r="AG31" s="7"/>
    </row>
    <row r="32" spans="1:38" x14ac:dyDescent="0.2">
      <c r="U32" s="2" t="s">
        <v>19</v>
      </c>
    </row>
    <row r="34" spans="3:38" x14ac:dyDescent="0.2">
      <c r="C34" s="2" t="s">
        <v>19</v>
      </c>
      <c r="R34" s="2" t="s">
        <v>19</v>
      </c>
      <c r="S34" s="2" t="s">
        <v>19</v>
      </c>
    </row>
    <row r="35" spans="3:38" x14ac:dyDescent="0.2">
      <c r="N35" s="2" t="s">
        <v>19</v>
      </c>
      <c r="O35" s="2" t="s">
        <v>19</v>
      </c>
      <c r="S35" s="2" t="s">
        <v>19</v>
      </c>
      <c r="AK35" t="s">
        <v>19</v>
      </c>
    </row>
    <row r="36" spans="3:38" x14ac:dyDescent="0.2">
      <c r="N36" s="2" t="s">
        <v>19</v>
      </c>
      <c r="P36" s="2" t="s">
        <v>19</v>
      </c>
      <c r="S36" s="2" t="s">
        <v>19</v>
      </c>
      <c r="V36" s="2" t="s">
        <v>19</v>
      </c>
      <c r="AA36" s="2" t="s">
        <v>19</v>
      </c>
    </row>
    <row r="37" spans="3:38" x14ac:dyDescent="0.2">
      <c r="G37" s="2" t="s">
        <v>19</v>
      </c>
      <c r="P37" s="2" t="s">
        <v>19</v>
      </c>
    </row>
    <row r="38" spans="3:38" x14ac:dyDescent="0.2">
      <c r="L38" s="2" t="s">
        <v>19</v>
      </c>
      <c r="M38" s="2" t="s">
        <v>19</v>
      </c>
      <c r="O38" s="2" t="s">
        <v>19</v>
      </c>
      <c r="P38" s="2" t="s">
        <v>19</v>
      </c>
      <c r="V38" s="2" t="s">
        <v>19</v>
      </c>
      <c r="W38" s="2" t="s">
        <v>188</v>
      </c>
      <c r="AA38" s="2" t="s">
        <v>19</v>
      </c>
      <c r="AC38" s="2" t="s">
        <v>19</v>
      </c>
      <c r="AH38" s="1" t="s">
        <v>19</v>
      </c>
    </row>
    <row r="39" spans="3:38" x14ac:dyDescent="0.2">
      <c r="K39" s="2" t="s">
        <v>19</v>
      </c>
      <c r="S39" s="2" t="s">
        <v>19</v>
      </c>
      <c r="W39" s="2" t="s">
        <v>19</v>
      </c>
      <c r="X39" s="2" t="s">
        <v>19</v>
      </c>
    </row>
    <row r="40" spans="3:38" x14ac:dyDescent="0.2">
      <c r="K40" s="2" t="s">
        <v>19</v>
      </c>
      <c r="S40" s="2" t="s">
        <v>19</v>
      </c>
      <c r="V40" s="2" t="s">
        <v>19</v>
      </c>
      <c r="AL40" s="12" t="s">
        <v>19</v>
      </c>
    </row>
    <row r="41" spans="3:38" x14ac:dyDescent="0.2">
      <c r="G41" s="2" t="s">
        <v>19</v>
      </c>
      <c r="H41" s="2" t="s">
        <v>19</v>
      </c>
      <c r="W41" s="2" t="s">
        <v>19</v>
      </c>
      <c r="X41" s="2" t="s">
        <v>19</v>
      </c>
      <c r="AB41" s="2" t="s">
        <v>19</v>
      </c>
    </row>
    <row r="42" spans="3:38" x14ac:dyDescent="0.2">
      <c r="P42" s="2" t="s">
        <v>19</v>
      </c>
      <c r="AB42" s="2" t="s">
        <v>19</v>
      </c>
    </row>
    <row r="44" spans="3:38" x14ac:dyDescent="0.2">
      <c r="H44" s="2" t="s">
        <v>19</v>
      </c>
      <c r="Z44" s="2" t="s">
        <v>19</v>
      </c>
      <c r="AD44" s="2" t="s">
        <v>19</v>
      </c>
    </row>
    <row r="45" spans="3:38" x14ac:dyDescent="0.2">
      <c r="I45" s="2" t="s">
        <v>19</v>
      </c>
      <c r="T45" s="2" t="s">
        <v>19</v>
      </c>
    </row>
  </sheetData>
  <mergeCells count="36">
    <mergeCell ref="T25:X25"/>
    <mergeCell ref="T26:X2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2023-01-19T14:48:21Z</dcterms:modified>
</cp:coreProperties>
</file>