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2\"/>
    </mc:Choice>
  </mc:AlternateContent>
  <bookViews>
    <workbookView xWindow="0" yWindow="0" windowWidth="28800" windowHeight="12330" tabRatio="874" activeTab="9"/>
  </bookViews>
  <sheets>
    <sheet name="TempInstantânea" sheetId="4" r:id="rId1"/>
    <sheet name="TempMax" sheetId="5" r:id="rId2"/>
    <sheet name="TempMin" sheetId="6" r:id="rId3"/>
    <sheet name="UmidInstantânea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definedNames>
    <definedName name="_xlnm.Print_Area" localSheetId="9">Chuva!$A$1:$AH$12</definedName>
    <definedName name="_xlnm.Print_Area" localSheetId="7">DirVento!$A$1:$AF$4</definedName>
    <definedName name="_xlnm.Print_Area" localSheetId="8">RajadaVento!$A$1:$AF$4</definedName>
    <definedName name="_xlnm.Print_Area" localSheetId="0">TempInstantânea!$A$1:$AF$4</definedName>
    <definedName name="_xlnm.Print_Area" localSheetId="1">TempMax!$A$1:$AG$4</definedName>
    <definedName name="_xlnm.Print_Area" localSheetId="2">TempMin!$A$1:$AG$4</definedName>
    <definedName name="_xlnm.Print_Area" localSheetId="3">UmidInstantânea!$A$1:$AF$4</definedName>
    <definedName name="_xlnm.Print_Area" localSheetId="4">UmidMax!$A$1:$AG$4</definedName>
    <definedName name="_xlnm.Print_Area" localSheetId="5">UmidMin!$A$1:$AG$4</definedName>
    <definedName name="_xlnm.Print_Area" localSheetId="6">VelVentoMax!$A$1:$AF$4</definedName>
  </definedNames>
  <calcPr calcId="162913"/>
</workbook>
</file>

<file path=xl/calcChain.xml><?xml version="1.0" encoding="utf-8"?>
<calcChain xmlns="http://schemas.openxmlformats.org/spreadsheetml/2006/main">
  <c r="AF6" i="15" l="1"/>
  <c r="AG6" i="15"/>
  <c r="AF6" i="8"/>
  <c r="AG6" i="8"/>
  <c r="AF6" i="9"/>
  <c r="AG6" i="9"/>
  <c r="AF6" i="12"/>
  <c r="AG6" i="12"/>
  <c r="AF6" i="14"/>
  <c r="AG6" i="14"/>
  <c r="AH6" i="14"/>
  <c r="AF6" i="7"/>
  <c r="AF6" i="6"/>
  <c r="AG6" i="6"/>
  <c r="AF6" i="5"/>
  <c r="AG6" i="5"/>
  <c r="AF6" i="4"/>
  <c r="B21" i="5" l="1"/>
  <c r="B21" i="4"/>
  <c r="AH39" i="14"/>
  <c r="AG39" i="14"/>
  <c r="AF39" i="14"/>
  <c r="AH38" i="14"/>
  <c r="AG38" i="14"/>
  <c r="AF38" i="14"/>
  <c r="AH37" i="14"/>
  <c r="AG37" i="14"/>
  <c r="AF37" i="14"/>
  <c r="AH36" i="14"/>
  <c r="AG36" i="14"/>
  <c r="AF36" i="14"/>
  <c r="AH35" i="14"/>
  <c r="AG35" i="14"/>
  <c r="AF35" i="14"/>
  <c r="AH34" i="14"/>
  <c r="AG34" i="14"/>
  <c r="AF34" i="14"/>
  <c r="AH33" i="14"/>
  <c r="AG33" i="14"/>
  <c r="AF33" i="14"/>
  <c r="AH32" i="14"/>
  <c r="AG32" i="14"/>
  <c r="AF32" i="14"/>
  <c r="AH31" i="14"/>
  <c r="AG31" i="14"/>
  <c r="AF31" i="14"/>
  <c r="AH30" i="14"/>
  <c r="AG30" i="14"/>
  <c r="AF30" i="14"/>
  <c r="AH29" i="14"/>
  <c r="AG29" i="14"/>
  <c r="AF29" i="14"/>
  <c r="AH28" i="14"/>
  <c r="AG28" i="14"/>
  <c r="AF28" i="14"/>
  <c r="AH27" i="14"/>
  <c r="AG27" i="14"/>
  <c r="AF27" i="14"/>
  <c r="AH26" i="14"/>
  <c r="AG26" i="14"/>
  <c r="AF26" i="14"/>
  <c r="AH25" i="14"/>
  <c r="AG25" i="14"/>
  <c r="AF25" i="14"/>
  <c r="AH24" i="14"/>
  <c r="AG24" i="14"/>
  <c r="AF24" i="14"/>
  <c r="AH23" i="14"/>
  <c r="AG23" i="14"/>
  <c r="AF23" i="14"/>
  <c r="AH22" i="14"/>
  <c r="AG22" i="14"/>
  <c r="AF22" i="14"/>
  <c r="AH21" i="14"/>
  <c r="AG21" i="14"/>
  <c r="AF21" i="14"/>
  <c r="B21" i="8" l="1"/>
  <c r="B21" i="12" l="1"/>
  <c r="AF13" i="5"/>
  <c r="AG13" i="5"/>
  <c r="AG5" i="12" l="1"/>
  <c r="B21" i="6" l="1"/>
  <c r="AH19" i="14" l="1"/>
  <c r="AG19" i="14"/>
  <c r="AF19" i="14"/>
  <c r="AF7" i="4" l="1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7" i="5"/>
  <c r="AG7" i="5"/>
  <c r="AF8" i="5"/>
  <c r="AG8" i="5"/>
  <c r="AF9" i="5"/>
  <c r="AG9" i="5"/>
  <c r="AF10" i="5"/>
  <c r="AG10" i="5"/>
  <c r="AF11" i="5"/>
  <c r="AG11" i="5"/>
  <c r="AF12" i="5"/>
  <c r="AG12" i="5"/>
  <c r="AF14" i="5"/>
  <c r="AG14" i="5"/>
  <c r="AF15" i="5"/>
  <c r="AG15" i="5"/>
  <c r="AF16" i="5"/>
  <c r="AG16" i="5"/>
  <c r="AF17" i="5"/>
  <c r="AG17" i="5"/>
  <c r="AF18" i="5"/>
  <c r="AG18" i="5"/>
  <c r="AF19" i="5"/>
  <c r="AG19" i="5"/>
  <c r="AF20" i="5"/>
  <c r="AG20" i="5"/>
  <c r="AF7" i="6"/>
  <c r="AG7" i="6"/>
  <c r="AF8" i="6"/>
  <c r="AG8" i="6"/>
  <c r="AF9" i="6"/>
  <c r="AG9" i="6"/>
  <c r="AF10" i="6"/>
  <c r="AG10" i="6"/>
  <c r="AF11" i="6"/>
  <c r="AG11" i="6"/>
  <c r="AF12" i="6"/>
  <c r="AG12" i="6"/>
  <c r="AF13" i="6"/>
  <c r="AG13" i="6"/>
  <c r="AF14" i="6"/>
  <c r="AG14" i="6"/>
  <c r="AF15" i="6"/>
  <c r="AG15" i="6"/>
  <c r="AF16" i="6"/>
  <c r="AG16" i="6"/>
  <c r="AF17" i="6"/>
  <c r="AG17" i="6"/>
  <c r="AF18" i="6"/>
  <c r="AG18" i="6"/>
  <c r="AF19" i="6"/>
  <c r="AG19" i="6"/>
  <c r="AF20" i="6"/>
  <c r="AG20" i="6"/>
  <c r="AF7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7" i="8"/>
  <c r="AG7" i="8"/>
  <c r="AF9" i="8"/>
  <c r="AG9" i="8"/>
  <c r="AF10" i="8"/>
  <c r="AG10" i="8"/>
  <c r="AF11" i="8"/>
  <c r="AG11" i="8"/>
  <c r="AF12" i="8"/>
  <c r="AG12" i="8"/>
  <c r="AF14" i="8"/>
  <c r="AG14" i="8"/>
  <c r="AF15" i="8"/>
  <c r="AG15" i="8"/>
  <c r="AF16" i="8"/>
  <c r="AG16" i="8"/>
  <c r="AF17" i="8"/>
  <c r="AG17" i="8"/>
  <c r="AF18" i="8"/>
  <c r="AG18" i="8"/>
  <c r="AF19" i="8"/>
  <c r="AG19" i="8"/>
  <c r="AF20" i="8"/>
  <c r="AG20" i="8"/>
  <c r="AF7" i="9"/>
  <c r="AG7" i="9"/>
  <c r="AF9" i="9"/>
  <c r="AG9" i="9"/>
  <c r="AF10" i="9"/>
  <c r="AG10" i="9"/>
  <c r="AF11" i="9"/>
  <c r="AG11" i="9"/>
  <c r="AF12" i="9"/>
  <c r="AG12" i="9"/>
  <c r="AF14" i="9"/>
  <c r="AG14" i="9"/>
  <c r="AF15" i="9"/>
  <c r="AG15" i="9"/>
  <c r="AF16" i="9"/>
  <c r="AG16" i="9"/>
  <c r="AF17" i="9"/>
  <c r="AG17" i="9"/>
  <c r="AF18" i="9"/>
  <c r="AG18" i="9"/>
  <c r="AF19" i="9"/>
  <c r="AG19" i="9"/>
  <c r="AF20" i="9"/>
  <c r="AG20" i="9"/>
  <c r="AF7" i="12"/>
  <c r="AG7" i="12"/>
  <c r="AF8" i="12"/>
  <c r="AG8" i="12"/>
  <c r="AF9" i="12"/>
  <c r="AG9" i="12"/>
  <c r="AF10" i="12"/>
  <c r="AG10" i="12"/>
  <c r="AF11" i="12"/>
  <c r="AG11" i="12"/>
  <c r="AF12" i="12"/>
  <c r="AG12" i="12"/>
  <c r="AF13" i="12"/>
  <c r="AG13" i="12"/>
  <c r="AF15" i="12"/>
  <c r="AG15" i="12"/>
  <c r="AF16" i="12"/>
  <c r="AG16" i="12"/>
  <c r="AF17" i="12"/>
  <c r="AG17" i="12"/>
  <c r="AF18" i="12"/>
  <c r="AG18" i="12"/>
  <c r="AF19" i="12"/>
  <c r="AG19" i="12"/>
  <c r="AF7" i="15"/>
  <c r="AG7" i="15"/>
  <c r="AF8" i="15"/>
  <c r="AG8" i="15"/>
  <c r="AF9" i="15"/>
  <c r="AG9" i="15"/>
  <c r="AF10" i="15"/>
  <c r="AG10" i="15"/>
  <c r="AF11" i="15"/>
  <c r="AG11" i="15"/>
  <c r="AF12" i="15"/>
  <c r="AG12" i="15"/>
  <c r="AF15" i="15"/>
  <c r="AG15" i="15"/>
  <c r="AF16" i="15"/>
  <c r="AG16" i="15"/>
  <c r="AF17" i="15"/>
  <c r="AG17" i="15"/>
  <c r="AF18" i="15"/>
  <c r="AG18" i="15"/>
  <c r="AF19" i="15"/>
  <c r="AG19" i="15"/>
  <c r="AF7" i="14"/>
  <c r="AG7" i="14"/>
  <c r="AH7" i="14"/>
  <c r="AF8" i="14"/>
  <c r="AG8" i="14"/>
  <c r="AH8" i="14"/>
  <c r="AF9" i="14"/>
  <c r="AG9" i="14"/>
  <c r="AH9" i="14"/>
  <c r="AF13" i="14"/>
  <c r="AG13" i="14"/>
  <c r="AH13" i="14"/>
  <c r="AF15" i="14"/>
  <c r="AG15" i="14"/>
  <c r="AH15" i="14"/>
  <c r="AF17" i="14"/>
  <c r="AG17" i="14"/>
  <c r="AH17" i="14"/>
  <c r="AF18" i="14"/>
  <c r="AG18" i="14"/>
  <c r="AH18" i="14"/>
  <c r="AF5" i="7" l="1"/>
  <c r="AG5" i="8"/>
  <c r="AF5" i="9"/>
  <c r="AF5" i="12"/>
  <c r="AF5" i="15"/>
  <c r="AG5" i="5"/>
  <c r="AF5" i="6"/>
  <c r="AF5" i="8"/>
  <c r="AG5" i="9"/>
  <c r="AG5" i="15"/>
  <c r="AF5" i="14"/>
  <c r="AG5" i="6"/>
  <c r="AF5" i="5"/>
  <c r="AG5" i="14"/>
  <c r="AH5" i="14"/>
  <c r="AF21" i="7" l="1"/>
  <c r="AF5" i="4" l="1"/>
  <c r="AF21" i="4" l="1"/>
  <c r="AE21" i="6"/>
  <c r="AE21" i="5"/>
  <c r="AE21" i="9" l="1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D21" i="6"/>
  <c r="AC21" i="6"/>
  <c r="AB21" i="6"/>
  <c r="AA21" i="6"/>
  <c r="Z21" i="6"/>
  <c r="Y21" i="6"/>
  <c r="X21" i="6"/>
  <c r="W21" i="6"/>
  <c r="V21" i="6"/>
  <c r="U21" i="6"/>
  <c r="T21" i="6"/>
  <c r="R21" i="6"/>
  <c r="S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U42" i="14"/>
  <c r="AE21" i="15"/>
  <c r="B21" i="15"/>
  <c r="AE21" i="12"/>
  <c r="M21" i="12"/>
  <c r="AC21" i="12"/>
  <c r="AA21" i="12"/>
  <c r="AE21" i="8"/>
  <c r="I41" i="14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AD21" i="12"/>
  <c r="AB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L21" i="12"/>
  <c r="K21" i="12"/>
  <c r="J21" i="12"/>
  <c r="I21" i="12"/>
  <c r="H21" i="12"/>
  <c r="G21" i="12"/>
  <c r="F21" i="12"/>
  <c r="E21" i="12"/>
  <c r="D21" i="12"/>
  <c r="C21" i="12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AE21" i="7"/>
  <c r="B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C41" i="14" l="1"/>
  <c r="G41" i="14"/>
  <c r="K42" i="14"/>
  <c r="O42" i="14"/>
  <c r="S41" i="14"/>
  <c r="W42" i="14"/>
  <c r="AA42" i="14"/>
  <c r="AE42" i="14"/>
  <c r="E41" i="14"/>
  <c r="M42" i="14"/>
  <c r="Q41" i="14"/>
  <c r="Y41" i="14"/>
  <c r="E42" i="14"/>
  <c r="U41" i="14"/>
  <c r="AC41" i="14"/>
  <c r="O41" i="14"/>
  <c r="W41" i="14"/>
  <c r="C42" i="14"/>
  <c r="AC42" i="14"/>
  <c r="F41" i="14"/>
  <c r="J41" i="14"/>
  <c r="N41" i="14"/>
  <c r="R41" i="14"/>
  <c r="V41" i="14"/>
  <c r="Z41" i="14"/>
  <c r="K41" i="14"/>
  <c r="AA41" i="14"/>
  <c r="M41" i="14"/>
  <c r="I42" i="14"/>
  <c r="Q42" i="14"/>
  <c r="Y42" i="14"/>
  <c r="AD41" i="14"/>
  <c r="G42" i="14"/>
  <c r="S42" i="14"/>
  <c r="AE41" i="14"/>
  <c r="AG21" i="15"/>
  <c r="AG21" i="12"/>
  <c r="AG21" i="9"/>
  <c r="AG21" i="8"/>
  <c r="AG21" i="6"/>
  <c r="AF21" i="15"/>
  <c r="AF21" i="12"/>
  <c r="AF21" i="9"/>
  <c r="AF21" i="8"/>
  <c r="AF21" i="6"/>
  <c r="AG21" i="5"/>
  <c r="D42" i="14"/>
  <c r="H42" i="14"/>
  <c r="L42" i="14"/>
  <c r="P42" i="14"/>
  <c r="T42" i="14"/>
  <c r="X42" i="14"/>
  <c r="AB42" i="14"/>
  <c r="B41" i="14"/>
  <c r="AF21" i="5"/>
  <c r="D41" i="14"/>
  <c r="H41" i="14"/>
  <c r="L41" i="14"/>
  <c r="P41" i="14"/>
  <c r="T41" i="14"/>
  <c r="X41" i="14"/>
  <c r="AB41" i="14"/>
  <c r="B42" i="14"/>
  <c r="F42" i="14"/>
  <c r="J42" i="14"/>
  <c r="N42" i="14"/>
  <c r="R42" i="14"/>
  <c r="V42" i="14"/>
  <c r="Z42" i="14"/>
  <c r="AD42" i="14"/>
  <c r="AD21" i="4" l="1"/>
  <c r="AC21" i="4"/>
  <c r="AB21" i="4"/>
  <c r="Z21" i="4"/>
  <c r="Y21" i="4"/>
  <c r="X21" i="4"/>
  <c r="V21" i="4"/>
  <c r="U21" i="4"/>
  <c r="T21" i="4"/>
  <c r="R21" i="4"/>
  <c r="Q21" i="4"/>
  <c r="P21" i="4"/>
  <c r="N21" i="4"/>
  <c r="M21" i="4"/>
  <c r="L21" i="4"/>
  <c r="J21" i="4"/>
  <c r="I21" i="4"/>
  <c r="H21" i="4"/>
  <c r="F21" i="4"/>
  <c r="E21" i="4"/>
  <c r="D21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21" i="4" l="1"/>
  <c r="K21" i="4"/>
  <c r="O21" i="4"/>
  <c r="S21" i="4"/>
  <c r="W21" i="4"/>
  <c r="AA21" i="4"/>
  <c r="AE21" i="4"/>
  <c r="G21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F42" i="14" l="1"/>
  <c r="AF41" i="14"/>
  <c r="AG41" i="14"/>
</calcChain>
</file>

<file path=xl/sharedStrings.xml><?xml version="1.0" encoding="utf-8"?>
<sst xmlns="http://schemas.openxmlformats.org/spreadsheetml/2006/main" count="2177" uniqueCount="231">
  <si>
    <t>Campo Grande</t>
  </si>
  <si>
    <t>Ponta Porã</t>
  </si>
  <si>
    <t>Rio Brilhante</t>
  </si>
  <si>
    <t>Três Lagoas</t>
  </si>
  <si>
    <t>Municípios</t>
  </si>
  <si>
    <t>Direção do Vento</t>
  </si>
  <si>
    <t>Sidrolândia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</si>
  <si>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</si>
  <si>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</si>
  <si>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</si>
  <si>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</si>
  <si>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</si>
  <si>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</si>
  <si>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</si>
  <si>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</si>
  <si>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</si>
  <si>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</si>
  <si>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</si>
  <si>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</si>
  <si>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</si>
  <si>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</si>
  <si>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</si>
  <si>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</si>
  <si>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</si>
  <si>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</si>
  <si>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</si>
  <si>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</si>
  <si>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</si>
  <si>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</si>
  <si>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</si>
  <si>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</si>
  <si>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</si>
  <si>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</si>
  <si>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</si>
  <si>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</si>
  <si>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</si>
  <si>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</si>
  <si>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</si>
  <si>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</si>
  <si>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</si>
  <si>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</si>
  <si>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</si>
  <si>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</si>
  <si>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</si>
  <si>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</si>
  <si>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</si>
  <si>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</si>
  <si>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</si>
  <si>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</si>
  <si>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</si>
  <si>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</si>
  <si>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</si>
  <si>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</si>
  <si>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</si>
  <si>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</si>
  <si>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</si>
  <si>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</si>
  <si>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</si>
  <si>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</si>
  <si>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</si>
  <si>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</si>
  <si>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</si>
  <si>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</si>
  <si>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</si>
  <si>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</si>
  <si>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</si>
  <si>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</si>
  <si>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</si>
  <si>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</si>
  <si>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</si>
  <si>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</si>
  <si>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</si>
  <si>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</si>
  <si>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</si>
  <si>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</si>
  <si>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</si>
  <si>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</si>
  <si>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</si>
  <si>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</si>
  <si>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</si>
  <si>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</si>
  <si>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</si>
  <si>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</si>
  <si>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</si>
  <si>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S 704</t>
  </si>
  <si>
    <t>06/082018</t>
  </si>
  <si>
    <t xml:space="preserve"> Rodovia MS,  178 - KM 33 - Aeroporto de Bonito</t>
  </si>
  <si>
    <t>S 705</t>
  </si>
  <si>
    <t>Escola Agrícola Rodovia MS 395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</si>
  <si>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</si>
  <si>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</si>
  <si>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</si>
  <si>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</si>
  <si>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</si>
  <si>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</si>
  <si>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</si>
  <si>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</si>
  <si>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</si>
  <si>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</si>
  <si>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</si>
  <si>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</si>
  <si>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</si>
  <si>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</si>
  <si>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</si>
  <si>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</si>
  <si>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</si>
  <si>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</si>
  <si>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</si>
  <si>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</si>
  <si>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</si>
  <si>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</si>
  <si>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</si>
  <si>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</si>
  <si>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</si>
  <si>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</si>
  <si>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</si>
  <si>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</si>
  <si>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</si>
  <si>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</si>
  <si>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</si>
  <si>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</si>
  <si>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</si>
  <si>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</si>
  <si>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</si>
  <si>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</si>
  <si>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</si>
  <si>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</si>
  <si>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</si>
  <si>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 717</t>
  </si>
  <si>
    <t>Rua Jailda Candido Pereira Lote T - Qda11</t>
  </si>
  <si>
    <t>A 761</t>
  </si>
  <si>
    <t>A 704</t>
  </si>
  <si>
    <t>Camapuã</t>
  </si>
  <si>
    <t>Iguatemi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</si>
  <si>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</si>
  <si>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</si>
  <si>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</si>
  <si>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</si>
  <si>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</si>
  <si>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</si>
  <si>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</si>
  <si>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</si>
  <si>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</si>
  <si>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</si>
  <si>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</si>
  <si>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</si>
  <si>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</si>
  <si>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</si>
  <si>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</si>
  <si>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</si>
  <si>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</si>
  <si>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</si>
  <si>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</si>
  <si>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</si>
  <si>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</si>
  <si>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</si>
  <si>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</si>
  <si>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</si>
  <si>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</si>
  <si>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</si>
  <si>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</si>
  <si>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</si>
  <si>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</si>
  <si>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</si>
  <si>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</si>
  <si>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</si>
  <si>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</si>
  <si>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</si>
  <si>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</si>
  <si>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</si>
  <si>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</si>
  <si>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</si>
  <si>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</si>
  <si>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</si>
  <si>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</si>
  <si>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</si>
  <si>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</si>
  <si>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</si>
  <si>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</si>
  <si>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</si>
  <si>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</si>
  <si>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</si>
  <si>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</si>
  <si>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</si>
  <si>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</si>
  <si>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</si>
  <si>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</si>
  <si>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</si>
  <si>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</si>
  <si>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Dra. Valesca Rodriguez Fernandes</t>
  </si>
  <si>
    <t>Abril/2022</t>
  </si>
  <si>
    <r>
      <t xml:space="preserve">Temperatura Instantânea  </t>
    </r>
    <r>
      <rPr>
        <b/>
        <sz val="20"/>
        <color rgb="FFC00000"/>
        <rFont val="Arial"/>
        <family val="2"/>
      </rPr>
      <t>( °C )</t>
    </r>
  </si>
  <si>
    <r>
      <t>Temperatura Máxima</t>
    </r>
    <r>
      <rPr>
        <b/>
        <sz val="20"/>
        <color rgb="FFC00000"/>
        <rFont val="Arial"/>
        <family val="2"/>
      </rPr>
      <t xml:space="preserve"> ( °C )</t>
    </r>
  </si>
  <si>
    <r>
      <t xml:space="preserve">Temperatura Mínima </t>
    </r>
    <r>
      <rPr>
        <b/>
        <sz val="20"/>
        <color rgb="FFC00000"/>
        <rFont val="Arial"/>
        <family val="2"/>
      </rPr>
      <t>( °C )</t>
    </r>
  </si>
  <si>
    <r>
      <t xml:space="preserve">Umidade Instantânea </t>
    </r>
    <r>
      <rPr>
        <b/>
        <sz val="20"/>
        <color rgb="FFC00000"/>
        <rFont val="Arial"/>
        <family val="2"/>
      </rPr>
      <t>( % )</t>
    </r>
  </si>
  <si>
    <r>
      <t>Umidade Máxima</t>
    </r>
    <r>
      <rPr>
        <b/>
        <sz val="20"/>
        <color rgb="FFC00000"/>
        <rFont val="Arial"/>
        <family val="2"/>
      </rPr>
      <t xml:space="preserve"> ( % )</t>
    </r>
  </si>
  <si>
    <r>
      <t>Umidade Mínima</t>
    </r>
    <r>
      <rPr>
        <b/>
        <sz val="20"/>
        <color rgb="FFC00000"/>
        <rFont val="Arial"/>
        <family val="2"/>
      </rPr>
      <t xml:space="preserve"> ( % )</t>
    </r>
  </si>
  <si>
    <r>
      <t xml:space="preserve">Velocidade do Vento Máxima </t>
    </r>
    <r>
      <rPr>
        <b/>
        <sz val="20"/>
        <color rgb="FFC00000"/>
        <rFont val="Arial"/>
        <family val="2"/>
      </rPr>
      <t>( Km/h )</t>
    </r>
  </si>
  <si>
    <r>
      <t xml:space="preserve">Rajada do Vento </t>
    </r>
    <r>
      <rPr>
        <b/>
        <sz val="20"/>
        <color rgb="FFC00000"/>
        <rFont val="Arial"/>
        <family val="2"/>
      </rPr>
      <t>( Km/h )</t>
    </r>
  </si>
  <si>
    <r>
      <t xml:space="preserve">Chuva </t>
    </r>
    <r>
      <rPr>
        <b/>
        <sz val="20"/>
        <color rgb="FFC00000"/>
        <rFont val="Arial"/>
        <family val="2"/>
      </rPr>
      <t>( mm )</t>
    </r>
  </si>
  <si>
    <t>Aquidauana/CEMADEN</t>
  </si>
  <si>
    <t>Bataguassu/CEMADEN</t>
  </si>
  <si>
    <t>Bela Vista/CEMADEN</t>
  </si>
  <si>
    <t>Campo Grande (Vila Sta.Luzia)/CEMADEN</t>
  </si>
  <si>
    <t>Campo Grande (Jardim Panamá)/CEMADEN</t>
  </si>
  <si>
    <t>Campo Grande (UPA GONÇALVES)/CEMADEN</t>
  </si>
  <si>
    <t>Corumbá ( Cravo Vermelho)/CEMADEN</t>
  </si>
  <si>
    <t>Corumbá (Fortaleza)/CEMADEN</t>
  </si>
  <si>
    <t>Coguinho/CEMADEN</t>
  </si>
  <si>
    <t>Coxim/CEMADEN</t>
  </si>
  <si>
    <t>Dourados/CEMADEN</t>
  </si>
  <si>
    <t>Dois Irmãos do Burití/CEMADEN</t>
  </si>
  <si>
    <t>Itaquiraí/CEMADEN</t>
  </si>
  <si>
    <t>Ivinhema/CEMADEN</t>
  </si>
  <si>
    <t>Maracaju/CEMADEN</t>
  </si>
  <si>
    <t>Mundo Novo/CEMADEN</t>
  </si>
  <si>
    <t>Ponta Porã/CEMADEN</t>
  </si>
  <si>
    <t>Rochedo/CEMADEN</t>
  </si>
  <si>
    <t>São Gabriel/CEMADEN</t>
  </si>
  <si>
    <t>Tres Lagoas/CEMADEN</t>
  </si>
  <si>
    <t>NO</t>
  </si>
  <si>
    <t>O</t>
  </si>
  <si>
    <t>SE</t>
  </si>
  <si>
    <t>N</t>
  </si>
  <si>
    <t>S</t>
  </si>
  <si>
    <t>NE</t>
  </si>
  <si>
    <t>L</t>
  </si>
  <si>
    <t>SO</t>
  </si>
  <si>
    <t>Paranaíba(Convencional)</t>
  </si>
  <si>
    <t>Paranaíba (Convencional)</t>
  </si>
  <si>
    <t>Aral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</si>
</sst>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b/>
      <sz val="20"/>
      <color rgb="FFC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5" borderId="1" xfId="0" applyNumberFormat="1" applyFont="1" applyFill="1" applyBorder="1" applyAlignment="1">
      <alignment horizontal="center" wrapText="1"/>
    </xf>
    <xf numFmtId="0" fontId="0" fillId="5" borderId="0" xfId="0" applyFill="1"/>
    <xf numFmtId="0" fontId="11" fillId="5" borderId="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0" borderId="0" xfId="0" applyFill="1"/>
    <xf numFmtId="0" fontId="0" fillId="5" borderId="1" xfId="0" applyNumberFormat="1" applyFill="1" applyBorder="1" applyAlignment="1">
      <alignment horizontal="center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horizontal="left"/>
    </xf>
    <xf numFmtId="0" fontId="0" fillId="0" borderId="0" xfId="0" applyAlignment="1">
      <alignment horizontal="left"/>
    </xf>
    <xf numFmtId="164" fontId="0" fillId="5" borderId="0" xfId="1" applyNumberFormat="1" applyFont="1" applyFill="1"/>
    <xf numFmtId="164" fontId="0" fillId="0" borderId="0" xfId="1" applyNumberFormat="1" applyFont="1" applyFill="1"/>
    <xf numFmtId="0" fontId="0" fillId="5" borderId="1" xfId="0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14" fillId="5" borderId="0" xfId="2" applyFont="1" applyFill="1" applyAlignment="1" applyProtection="1"/>
    <xf numFmtId="0" fontId="0" fillId="5" borderId="0" xfId="0" applyFill="1" applyBorder="1" applyAlignment="1"/>
    <xf numFmtId="0" fontId="14" fillId="5" borderId="0" xfId="2" applyFill="1" applyAlignment="1" applyProtection="1"/>
    <xf numFmtId="0" fontId="0" fillId="5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0" fillId="5" borderId="12" xfId="0" applyFill="1" applyBorder="1"/>
    <xf numFmtId="0" fontId="0" fillId="5" borderId="6" xfId="0" applyFill="1" applyBorder="1"/>
    <xf numFmtId="0" fontId="0" fillId="5" borderId="0" xfId="0" applyFill="1" applyBorder="1" applyAlignment="1">
      <alignment horizontal="center" vertical="center"/>
    </xf>
    <xf numFmtId="0" fontId="0" fillId="5" borderId="0" xfId="0" applyFill="1" applyBorder="1"/>
    <xf numFmtId="1" fontId="8" fillId="5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center" vertical="center"/>
    </xf>
    <xf numFmtId="49" fontId="3" fillId="5" borderId="7" xfId="0" applyNumberFormat="1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center" vertical="center"/>
    </xf>
    <xf numFmtId="49" fontId="0" fillId="5" borderId="8" xfId="0" applyNumberFormat="1" applyFill="1" applyBorder="1"/>
    <xf numFmtId="1" fontId="8" fillId="5" borderId="6" xfId="0" applyNumberFormat="1" applyFont="1" applyFill="1" applyBorder="1" applyAlignment="1">
      <alignment horizontal="center"/>
    </xf>
    <xf numFmtId="0" fontId="0" fillId="5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 vertical="center"/>
    </xf>
    <xf numFmtId="1" fontId="8" fillId="5" borderId="12" xfId="0" applyNumberFormat="1" applyFont="1" applyFill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horizontal="center" wrapText="1"/>
    </xf>
    <xf numFmtId="3" fontId="11" fillId="5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wrapText="1"/>
    </xf>
    <xf numFmtId="0" fontId="17" fillId="5" borderId="1" xfId="0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wrapText="1"/>
    </xf>
    <xf numFmtId="0" fontId="17" fillId="5" borderId="1" xfId="0" applyNumberFormat="1" applyFont="1" applyFill="1" applyBorder="1" applyAlignment="1">
      <alignment horizontal="center" wrapText="1"/>
    </xf>
    <xf numFmtId="14" fontId="17" fillId="5" borderId="1" xfId="0" applyNumberFormat="1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/>
    </xf>
    <xf numFmtId="0" fontId="18" fillId="5" borderId="0" xfId="0" applyFont="1" applyFill="1"/>
    <xf numFmtId="0" fontId="18" fillId="0" borderId="0" xfId="0" applyFont="1" applyFill="1"/>
    <xf numFmtId="3" fontId="0" fillId="5" borderId="1" xfId="0" applyNumberFormat="1" applyFill="1" applyBorder="1" applyAlignment="1">
      <alignment horizontal="center"/>
    </xf>
    <xf numFmtId="3" fontId="11" fillId="5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49" fontId="0" fillId="5" borderId="9" xfId="0" applyNumberFormat="1" applyFill="1" applyBorder="1"/>
    <xf numFmtId="2" fontId="8" fillId="3" borderId="15" xfId="0" applyNumberFormat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0" fillId="5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2" fillId="7" borderId="15" xfId="0" applyFont="1" applyFill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14" fontId="8" fillId="6" borderId="19" xfId="0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2" fontId="8" fillId="9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2" fontId="10" fillId="5" borderId="9" xfId="0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/>
    </xf>
    <xf numFmtId="2" fontId="4" fillId="2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8" fillId="3" borderId="35" xfId="0" applyNumberFormat="1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2" fontId="8" fillId="3" borderId="13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10" fillId="4" borderId="15" xfId="0" applyNumberFormat="1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43" fontId="8" fillId="4" borderId="15" xfId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15" fillId="4" borderId="47" xfId="0" applyFont="1" applyFill="1" applyBorder="1" applyAlignment="1">
      <alignment horizontal="center" vertical="center"/>
    </xf>
    <xf numFmtId="2" fontId="8" fillId="4" borderId="45" xfId="0" applyNumberFormat="1" applyFont="1" applyFill="1" applyBorder="1" applyAlignment="1">
      <alignment horizontal="center" vertical="center"/>
    </xf>
    <xf numFmtId="2" fontId="6" fillId="4" borderId="15" xfId="0" applyNumberFormat="1" applyFont="1" applyFill="1" applyBorder="1" applyAlignment="1">
      <alignment horizontal="center" vertical="center"/>
    </xf>
    <xf numFmtId="2" fontId="10" fillId="2" borderId="38" xfId="0" applyNumberFormat="1" applyFont="1" applyFill="1" applyBorder="1" applyAlignment="1">
      <alignment horizontal="center" vertical="center"/>
    </xf>
    <xf numFmtId="2" fontId="10" fillId="2" borderId="39" xfId="0" applyNumberFormat="1" applyFont="1" applyFill="1" applyBorder="1" applyAlignment="1">
      <alignment horizontal="center" vertical="center"/>
    </xf>
    <xf numFmtId="2" fontId="10" fillId="2" borderId="42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" fontId="4" fillId="5" borderId="2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9" fillId="0" borderId="48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" fontId="4" fillId="0" borderId="43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30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2</xdr:col>
      <xdr:colOff>30692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22</xdr:row>
      <xdr:rowOff>105833</xdr:rowOff>
    </xdr:from>
    <xdr:to>
      <xdr:col>31</xdr:col>
      <xdr:colOff>325966</xdr:colOff>
      <xdr:row>26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18</xdr:col>
      <xdr:colOff>328346</xdr:colOff>
      <xdr:row>26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2</xdr:col>
      <xdr:colOff>51859</xdr:colOff>
      <xdr:row>26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22</xdr:row>
      <xdr:rowOff>127000</xdr:rowOff>
    </xdr:from>
    <xdr:to>
      <xdr:col>32</xdr:col>
      <xdr:colOff>351368</xdr:colOff>
      <xdr:row>26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19</xdr:col>
      <xdr:colOff>61646</xdr:colOff>
      <xdr:row>26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2</xdr:col>
      <xdr:colOff>21167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22</xdr:row>
      <xdr:rowOff>84667</xdr:rowOff>
    </xdr:from>
    <xdr:to>
      <xdr:col>32</xdr:col>
      <xdr:colOff>301625</xdr:colOff>
      <xdr:row>26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19</xdr:col>
      <xdr:colOff>23546</xdr:colOff>
      <xdr:row>26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1</xdr:col>
      <xdr:colOff>358775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22</xdr:row>
      <xdr:rowOff>105834</xdr:rowOff>
    </xdr:from>
    <xdr:to>
      <xdr:col>31</xdr:col>
      <xdr:colOff>294216</xdr:colOff>
      <xdr:row>26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18</xdr:col>
      <xdr:colOff>328346</xdr:colOff>
      <xdr:row>26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1</xdr:col>
      <xdr:colOff>394758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22</xdr:row>
      <xdr:rowOff>42334</xdr:rowOff>
    </xdr:from>
    <xdr:to>
      <xdr:col>32</xdr:col>
      <xdr:colOff>432858</xdr:colOff>
      <xdr:row>25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18</xdr:col>
      <xdr:colOff>166421</xdr:colOff>
      <xdr:row>26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2</xdr:col>
      <xdr:colOff>74083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22</xdr:row>
      <xdr:rowOff>127000</xdr:rowOff>
    </xdr:from>
    <xdr:to>
      <xdr:col>32</xdr:col>
      <xdr:colOff>350308</xdr:colOff>
      <xdr:row>26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14</xdr:col>
      <xdr:colOff>169332</xdr:colOff>
      <xdr:row>24</xdr:row>
      <xdr:rowOff>74081</xdr:rowOff>
    </xdr:from>
    <xdr:to>
      <xdr:col>18</xdr:col>
      <xdr:colOff>159012</xdr:colOff>
      <xdr:row>27</xdr:row>
      <xdr:rowOff>106359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863165" y="8879414"/>
          <a:ext cx="1365513" cy="5085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2</xdr:col>
      <xdr:colOff>20109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22</xdr:row>
      <xdr:rowOff>105833</xdr:rowOff>
    </xdr:from>
    <xdr:to>
      <xdr:col>32</xdr:col>
      <xdr:colOff>565148</xdr:colOff>
      <xdr:row>26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18</xdr:col>
      <xdr:colOff>328346</xdr:colOff>
      <xdr:row>26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24</xdr:row>
      <xdr:rowOff>63500</xdr:rowOff>
    </xdr:from>
    <xdr:to>
      <xdr:col>2</xdr:col>
      <xdr:colOff>114300</xdr:colOff>
      <xdr:row>27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207432</xdr:colOff>
      <xdr:row>24</xdr:row>
      <xdr:rowOff>78317</xdr:rowOff>
    </xdr:from>
    <xdr:to>
      <xdr:col>31</xdr:col>
      <xdr:colOff>1163108</xdr:colOff>
      <xdr:row>28</xdr:row>
      <xdr:rowOff>25400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3157" y="88603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25</xdr:row>
      <xdr:rowOff>39157</xdr:rowOff>
    </xdr:from>
    <xdr:to>
      <xdr:col>24</xdr:col>
      <xdr:colOff>71171</xdr:colOff>
      <xdr:row>28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23</xdr:row>
      <xdr:rowOff>63500</xdr:rowOff>
    </xdr:from>
    <xdr:to>
      <xdr:col>1</xdr:col>
      <xdr:colOff>406400</xdr:colOff>
      <xdr:row>26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22</xdr:row>
      <xdr:rowOff>31750</xdr:rowOff>
    </xdr:from>
    <xdr:to>
      <xdr:col>32</xdr:col>
      <xdr:colOff>342898</xdr:colOff>
      <xdr:row>25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23</xdr:row>
      <xdr:rowOff>105832</xdr:rowOff>
    </xdr:from>
    <xdr:to>
      <xdr:col>18</xdr:col>
      <xdr:colOff>328346</xdr:colOff>
      <xdr:row>26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44</xdr:row>
      <xdr:rowOff>63500</xdr:rowOff>
    </xdr:from>
    <xdr:to>
      <xdr:col>0</xdr:col>
      <xdr:colOff>1936750</xdr:colOff>
      <xdr:row>47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43</xdr:row>
      <xdr:rowOff>116417</xdr:rowOff>
    </xdr:from>
    <xdr:to>
      <xdr:col>33</xdr:col>
      <xdr:colOff>297391</xdr:colOff>
      <xdr:row>47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44</xdr:row>
      <xdr:rowOff>105832</xdr:rowOff>
    </xdr:from>
    <xdr:to>
      <xdr:col>18</xdr:col>
      <xdr:colOff>223571</xdr:colOff>
      <xdr:row>47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23.140625" style="2" customWidth="1"/>
    <col min="2" max="31" width="5.42578125" style="2" customWidth="1"/>
    <col min="32" max="32" width="6.5703125" style="7" bestFit="1" customWidth="1"/>
  </cols>
  <sheetData>
    <row r="1" spans="1:35" ht="20.100000000000001" customHeight="1" x14ac:dyDescent="0.2">
      <c r="A1" s="145" t="s">
        <v>191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7"/>
    </row>
    <row r="2" spans="1:35" s="4" customFormat="1" ht="20.100000000000001" customHeight="1" x14ac:dyDescent="0.2">
      <c r="A2" s="148" t="s">
        <v>4</v>
      </c>
      <c r="B2" s="142" t="s">
        <v>190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</row>
    <row r="3" spans="1:35" s="5" customFormat="1" ht="20.100000000000001" customHeight="1" x14ac:dyDescent="0.2">
      <c r="A3" s="148"/>
      <c r="B3" s="141">
        <v>1</v>
      </c>
      <c r="C3" s="141">
        <f>SUM(B3+1)</f>
        <v>2</v>
      </c>
      <c r="D3" s="141">
        <f t="shared" ref="D3:AB3" si="0">SUM(C3+1)</f>
        <v>3</v>
      </c>
      <c r="E3" s="141">
        <f t="shared" si="0"/>
        <v>4</v>
      </c>
      <c r="F3" s="141">
        <f t="shared" si="0"/>
        <v>5</v>
      </c>
      <c r="G3" s="141">
        <v>6</v>
      </c>
      <c r="H3" s="141"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>SUM(AB3+1)</f>
        <v>28</v>
      </c>
      <c r="AD3" s="141">
        <f>SUM(AC3+1)</f>
        <v>29</v>
      </c>
      <c r="AE3" s="141">
        <v>30</v>
      </c>
      <c r="AF3" s="137" t="s">
        <v>10</v>
      </c>
    </row>
    <row r="4" spans="1:35" s="5" customFormat="1" x14ac:dyDescent="0.2">
      <c r="A4" s="148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38"/>
    </row>
    <row r="5" spans="1:35" s="5" customFormat="1" x14ac:dyDescent="0.2">
      <c r="A5" s="57" t="s">
        <v>14</v>
      </c>
      <c r="B5" s="11">
        <v>21.887499999999999</v>
      </c>
      <c r="C5" s="11">
        <v>23.804166666666671</v>
      </c>
      <c r="D5" s="11">
        <v>25.995833333333334</v>
      </c>
      <c r="E5" s="11">
        <v>27.762499999999999</v>
      </c>
      <c r="F5" s="11">
        <v>26.55416666666666</v>
      </c>
      <c r="G5" s="11">
        <v>27.762499999999999</v>
      </c>
      <c r="H5" s="11">
        <v>28.004166666666666</v>
      </c>
      <c r="I5" s="11">
        <v>26.887500000000003</v>
      </c>
      <c r="J5" s="11">
        <v>26.904166666666669</v>
      </c>
      <c r="K5" s="11">
        <v>27.924999999999997</v>
      </c>
      <c r="L5" s="11">
        <v>27.433333333333341</v>
      </c>
      <c r="M5" s="11">
        <v>25.279166666666665</v>
      </c>
      <c r="N5" s="11">
        <v>21.887499999999999</v>
      </c>
      <c r="O5" s="11">
        <v>23.875</v>
      </c>
      <c r="P5" s="11">
        <v>22.358333333333334</v>
      </c>
      <c r="Q5" s="11">
        <v>20.408333333333328</v>
      </c>
      <c r="R5" s="11">
        <v>19.279166666666665</v>
      </c>
      <c r="S5" s="11">
        <v>20.837499999999999</v>
      </c>
      <c r="T5" s="11">
        <v>22.437499999999996</v>
      </c>
      <c r="U5" s="11">
        <v>24.599999999999998</v>
      </c>
      <c r="V5" s="11">
        <v>24.116666666666664</v>
      </c>
      <c r="W5" s="11">
        <v>24.541666666666668</v>
      </c>
      <c r="X5" s="11">
        <v>20.870833333333334</v>
      </c>
      <c r="Y5" s="11">
        <v>22.979166666666668</v>
      </c>
      <c r="Z5" s="11">
        <v>25.566666666666666</v>
      </c>
      <c r="AA5" s="11">
        <v>26.774999999999995</v>
      </c>
      <c r="AB5" s="11">
        <v>26.545833333333334</v>
      </c>
      <c r="AC5" s="11">
        <v>26.849999999999998</v>
      </c>
      <c r="AD5" s="11">
        <v>25.220833333333331</v>
      </c>
      <c r="AE5" s="11">
        <v>24.454166666666666</v>
      </c>
      <c r="AF5" s="89">
        <f>AVERAGE(B5:AE5)</f>
        <v>24.660138888888881</v>
      </c>
    </row>
    <row r="6" spans="1:35" s="5" customFormat="1" x14ac:dyDescent="0.2">
      <c r="A6" s="57" t="s">
        <v>230</v>
      </c>
      <c r="B6" s="11">
        <v>13.812500000000002</v>
      </c>
      <c r="C6" s="11">
        <v>18.75</v>
      </c>
      <c r="D6" s="11">
        <v>23.241666666666664</v>
      </c>
      <c r="E6" s="11">
        <v>24.237500000000001</v>
      </c>
      <c r="F6" s="11">
        <v>23.629166666666663</v>
      </c>
      <c r="G6" s="11">
        <v>24.737499999999997</v>
      </c>
      <c r="H6" s="11">
        <v>25.537499999999994</v>
      </c>
      <c r="I6" s="11">
        <v>20.962499999999999</v>
      </c>
      <c r="J6" s="11">
        <v>23.066666666666666</v>
      </c>
      <c r="K6" s="11">
        <v>24.579166666666669</v>
      </c>
      <c r="L6" s="11">
        <v>24.433333333333334</v>
      </c>
      <c r="M6" s="11">
        <v>22.695833333333329</v>
      </c>
      <c r="N6" s="11">
        <v>20.712499999999999</v>
      </c>
      <c r="O6" s="11">
        <v>19.266666666666666</v>
      </c>
      <c r="P6" s="11">
        <v>17.045833333333338</v>
      </c>
      <c r="Q6" s="11">
        <v>17.562499999999996</v>
      </c>
      <c r="R6" s="11">
        <v>18.595833333333335</v>
      </c>
      <c r="S6" s="11">
        <v>18.954166666666666</v>
      </c>
      <c r="T6" s="11">
        <v>20.112500000000001</v>
      </c>
      <c r="U6" s="11">
        <v>21.970833333333331</v>
      </c>
      <c r="V6" s="11">
        <v>23.791666666666668</v>
      </c>
      <c r="W6" s="11">
        <v>23.412499999999998</v>
      </c>
      <c r="X6" s="11">
        <v>21.845833333333335</v>
      </c>
      <c r="Y6" s="11">
        <v>22.812499999999996</v>
      </c>
      <c r="Z6" s="11">
        <v>24.166666666666671</v>
      </c>
      <c r="AA6" s="11">
        <v>25.708333333333332</v>
      </c>
      <c r="AB6" s="11">
        <v>25.841666666666669</v>
      </c>
      <c r="AC6" s="11">
        <v>25.733333333333334</v>
      </c>
      <c r="AD6" s="11">
        <v>24.991666666666671</v>
      </c>
      <c r="AE6" s="11">
        <v>23.650000000000002</v>
      </c>
      <c r="AF6" s="89">
        <f>AVERAGE(B6:AE6)</f>
        <v>22.195277777777783</v>
      </c>
    </row>
    <row r="7" spans="1:35" x14ac:dyDescent="0.2">
      <c r="A7" s="57" t="s">
        <v>81</v>
      </c>
      <c r="B7" s="11">
        <v>17.729166666666668</v>
      </c>
      <c r="C7" s="11">
        <v>20.866666666666667</v>
      </c>
      <c r="D7" s="11">
        <v>24.020833333333332</v>
      </c>
      <c r="E7" s="11">
        <v>24.533333333333331</v>
      </c>
      <c r="F7" s="11">
        <v>25.241666666666664</v>
      </c>
      <c r="G7" s="11">
        <v>25.904166666666665</v>
      </c>
      <c r="H7" s="11">
        <v>26.183333333333334</v>
      </c>
      <c r="I7" s="11">
        <v>25.545833333333338</v>
      </c>
      <c r="J7" s="11">
        <v>25.025000000000002</v>
      </c>
      <c r="K7" s="11">
        <v>25.775000000000002</v>
      </c>
      <c r="L7" s="11">
        <v>25.441666666666663</v>
      </c>
      <c r="M7" s="11">
        <v>24.375000000000004</v>
      </c>
      <c r="N7" s="11">
        <v>22.633333333333336</v>
      </c>
      <c r="O7" s="11">
        <v>21.641666666666669</v>
      </c>
      <c r="P7" s="11">
        <v>20.379166666666666</v>
      </c>
      <c r="Q7" s="11">
        <v>19.320833333333333</v>
      </c>
      <c r="R7" s="11">
        <v>18.775000000000002</v>
      </c>
      <c r="S7" s="11">
        <v>19.612499999999997</v>
      </c>
      <c r="T7" s="11">
        <v>20.987499999999997</v>
      </c>
      <c r="U7" s="11">
        <v>22.583333333333339</v>
      </c>
      <c r="V7" s="11">
        <v>22.791666666666661</v>
      </c>
      <c r="W7" s="11">
        <v>24.220833333333331</v>
      </c>
      <c r="X7" s="11">
        <v>20.125</v>
      </c>
      <c r="Y7" s="11">
        <v>23.250000000000004</v>
      </c>
      <c r="Z7" s="11">
        <v>24.512499999999992</v>
      </c>
      <c r="AA7" s="11">
        <v>25.712499999999995</v>
      </c>
      <c r="AB7" s="11">
        <v>25.416666666666668</v>
      </c>
      <c r="AC7" s="11">
        <v>24.849999999999994</v>
      </c>
      <c r="AD7" s="11">
        <v>24</v>
      </c>
      <c r="AE7" s="11">
        <v>23.408333333333331</v>
      </c>
      <c r="AF7" s="89">
        <f t="shared" ref="AF7:AF20" si="1">AVERAGE(B7:AE7)</f>
        <v>23.162083333333332</v>
      </c>
    </row>
    <row r="8" spans="1:35" x14ac:dyDescent="0.2">
      <c r="A8" s="57" t="s">
        <v>132</v>
      </c>
      <c r="B8" s="11">
        <v>20.004166666666666</v>
      </c>
      <c r="C8" s="11">
        <v>22.441666666666663</v>
      </c>
      <c r="D8" s="11">
        <v>24.729166666666661</v>
      </c>
      <c r="E8" s="11">
        <v>25.487500000000001</v>
      </c>
      <c r="F8" s="11">
        <v>26.5</v>
      </c>
      <c r="G8" s="11">
        <v>26.665217391304342</v>
      </c>
      <c r="H8" s="11">
        <v>27.066666666666663</v>
      </c>
      <c r="I8" s="11">
        <v>26.391666666666669</v>
      </c>
      <c r="J8" s="11">
        <v>26.32083333333334</v>
      </c>
      <c r="K8" s="11">
        <v>26.362499999999997</v>
      </c>
      <c r="L8" s="11">
        <v>24.75</v>
      </c>
      <c r="M8" s="11">
        <v>23.873913043478261</v>
      </c>
      <c r="N8" s="11">
        <v>23.233333333333334</v>
      </c>
      <c r="O8" s="11">
        <v>22.837500000000002</v>
      </c>
      <c r="P8" s="11">
        <v>21.470833333333331</v>
      </c>
      <c r="Q8" s="11">
        <v>21.137499999999999</v>
      </c>
      <c r="R8" s="11">
        <v>19.737500000000001</v>
      </c>
      <c r="S8" s="11">
        <v>20.283333333333328</v>
      </c>
      <c r="T8" s="11">
        <v>21.916666666666668</v>
      </c>
      <c r="U8" s="11">
        <v>24.516666666666666</v>
      </c>
      <c r="V8" s="11">
        <v>24.658333333333335</v>
      </c>
      <c r="W8" s="11">
        <v>22.625</v>
      </c>
      <c r="X8" s="11">
        <v>19.383333333333333</v>
      </c>
      <c r="Y8" s="11">
        <v>22.037500000000005</v>
      </c>
      <c r="Z8" s="11">
        <v>26.099999999999991</v>
      </c>
      <c r="AA8" s="11">
        <v>25.337499999999995</v>
      </c>
      <c r="AB8" s="11">
        <v>25.595833333333335</v>
      </c>
      <c r="AC8" s="11">
        <v>24.574999999999999</v>
      </c>
      <c r="AD8" s="11">
        <v>23.733333333333331</v>
      </c>
      <c r="AE8" s="11">
        <v>24.166666666666668</v>
      </c>
      <c r="AF8" s="89">
        <f t="shared" si="1"/>
        <v>23.797971014492752</v>
      </c>
      <c r="AI8" t="s">
        <v>20</v>
      </c>
    </row>
    <row r="9" spans="1:35" x14ac:dyDescent="0.2">
      <c r="A9" s="57" t="s">
        <v>0</v>
      </c>
      <c r="B9" s="11">
        <v>19.920833333333334</v>
      </c>
      <c r="C9" s="11">
        <v>22.937499999999996</v>
      </c>
      <c r="D9" s="11">
        <v>26.170833333333331</v>
      </c>
      <c r="E9" s="11">
        <v>26.883333333333329</v>
      </c>
      <c r="F9" s="11">
        <v>26.662499999999998</v>
      </c>
      <c r="G9" s="11">
        <v>27.937499999999996</v>
      </c>
      <c r="H9" s="11">
        <v>27.729166666666671</v>
      </c>
      <c r="I9" s="11">
        <v>27.195833333333336</v>
      </c>
      <c r="J9" s="11">
        <v>26.733333333333334</v>
      </c>
      <c r="K9" s="11">
        <v>27.012499999999999</v>
      </c>
      <c r="L9" s="11">
        <v>26.645833333333329</v>
      </c>
      <c r="M9" s="11">
        <v>26.683333333333341</v>
      </c>
      <c r="N9" s="11">
        <v>24.383333333333329</v>
      </c>
      <c r="O9" s="11">
        <v>24.112500000000008</v>
      </c>
      <c r="P9" s="11">
        <v>23.241666666666664</v>
      </c>
      <c r="Q9" s="11">
        <v>23.662499999999994</v>
      </c>
      <c r="R9" s="11">
        <v>23.366666666666671</v>
      </c>
      <c r="S9" s="11">
        <v>23.974999999999998</v>
      </c>
      <c r="T9" s="11">
        <v>25.237499999999997</v>
      </c>
      <c r="U9" s="11">
        <v>26.262500000000006</v>
      </c>
      <c r="V9" s="11">
        <v>26.079166666666666</v>
      </c>
      <c r="W9" s="11">
        <v>25.950000000000006</v>
      </c>
      <c r="X9" s="11">
        <v>24.299999999999997</v>
      </c>
      <c r="Y9" s="11">
        <v>25.754166666666666</v>
      </c>
      <c r="Z9" s="11">
        <v>27.174999999999997</v>
      </c>
      <c r="AA9" s="11">
        <v>27.4375</v>
      </c>
      <c r="AB9" s="11">
        <v>26.862499999999994</v>
      </c>
      <c r="AC9" s="11">
        <v>26.229166666666668</v>
      </c>
      <c r="AD9" s="11">
        <v>26.383333333333336</v>
      </c>
      <c r="AE9" s="11">
        <v>25.916666666666671</v>
      </c>
      <c r="AF9" s="89">
        <f t="shared" si="1"/>
        <v>25.628055555555552</v>
      </c>
      <c r="AG9" s="12" t="s">
        <v>20</v>
      </c>
    </row>
    <row r="10" spans="1:35" x14ac:dyDescent="0.2">
      <c r="A10" s="57" t="s">
        <v>16</v>
      </c>
      <c r="B10" s="11">
        <v>20.158333333333335</v>
      </c>
      <c r="C10" s="11">
        <v>23.237500000000008</v>
      </c>
      <c r="D10" s="11">
        <v>23.758333333333336</v>
      </c>
      <c r="E10" s="11">
        <v>25.187499999999989</v>
      </c>
      <c r="F10" s="11">
        <v>25.645833333333339</v>
      </c>
      <c r="G10" s="11">
        <v>25.916666666666668</v>
      </c>
      <c r="H10" s="11">
        <v>25.779166666666665</v>
      </c>
      <c r="I10" s="11">
        <v>25.416666666666671</v>
      </c>
      <c r="J10" s="11">
        <v>23.958333333333332</v>
      </c>
      <c r="K10" s="11">
        <v>24.57083333333334</v>
      </c>
      <c r="L10" s="11">
        <v>24.804166666666664</v>
      </c>
      <c r="M10" s="11">
        <v>24.3125</v>
      </c>
      <c r="N10" s="11">
        <v>23.05416666666666</v>
      </c>
      <c r="O10" s="11">
        <v>22.058333333333337</v>
      </c>
      <c r="P10" s="11">
        <v>21.637500000000003</v>
      </c>
      <c r="Q10" s="11">
        <v>20.941666666666666</v>
      </c>
      <c r="R10" s="11">
        <v>20.183333333333334</v>
      </c>
      <c r="S10" s="11">
        <v>21.147826086956528</v>
      </c>
      <c r="T10" s="11">
        <v>22.816666666666666</v>
      </c>
      <c r="U10" s="11">
        <v>23.524999999999995</v>
      </c>
      <c r="V10" s="11">
        <v>23.795833333333331</v>
      </c>
      <c r="W10" s="11">
        <v>22.900000000000002</v>
      </c>
      <c r="X10" s="11">
        <v>20.033333333333335</v>
      </c>
      <c r="Y10" s="11">
        <v>23.05416666666666</v>
      </c>
      <c r="Z10" s="11">
        <v>24.987499999999997</v>
      </c>
      <c r="AA10" s="11">
        <v>25.074999999999999</v>
      </c>
      <c r="AB10" s="11">
        <v>23.937499999999996</v>
      </c>
      <c r="AC10" s="11">
        <v>23.675000000000001</v>
      </c>
      <c r="AD10" s="11">
        <v>23.991666666666664</v>
      </c>
      <c r="AE10" s="11">
        <v>23.877272727272729</v>
      </c>
      <c r="AF10" s="89">
        <f t="shared" si="1"/>
        <v>23.447919960474305</v>
      </c>
      <c r="AG10" s="12" t="s">
        <v>20</v>
      </c>
      <c r="AH10" t="s">
        <v>20</v>
      </c>
      <c r="AI10" t="s">
        <v>20</v>
      </c>
    </row>
    <row r="11" spans="1:35" x14ac:dyDescent="0.2">
      <c r="A11" s="57" t="s">
        <v>133</v>
      </c>
      <c r="B11" s="11">
        <v>17.370833333333334</v>
      </c>
      <c r="C11" s="11">
        <v>21.183333333333337</v>
      </c>
      <c r="D11" s="11">
        <v>24.966666666666669</v>
      </c>
      <c r="E11" s="11">
        <v>23.737500000000001</v>
      </c>
      <c r="F11" s="11">
        <v>23.554166666666664</v>
      </c>
      <c r="G11" s="11">
        <v>26.074999999999999</v>
      </c>
      <c r="H11" s="11">
        <v>26.062500000000004</v>
      </c>
      <c r="I11" s="11">
        <v>22.162499999999998</v>
      </c>
      <c r="J11" s="11">
        <v>23.483333333333334</v>
      </c>
      <c r="K11" s="11">
        <v>25.879166666666663</v>
      </c>
      <c r="L11" s="11">
        <v>23.329166666666676</v>
      </c>
      <c r="M11" s="11">
        <v>21.120833333333326</v>
      </c>
      <c r="N11" s="11">
        <v>21.633333333333336</v>
      </c>
      <c r="O11" s="11">
        <v>21.266666666666662</v>
      </c>
      <c r="P11" s="11">
        <v>17.758333333333336</v>
      </c>
      <c r="Q11" s="11">
        <v>18.086956521739129</v>
      </c>
      <c r="R11" s="11">
        <v>19.399999999999999</v>
      </c>
      <c r="S11" s="11">
        <v>20.179166666666671</v>
      </c>
      <c r="T11" s="11">
        <v>20.495833333333334</v>
      </c>
      <c r="U11" s="11">
        <v>21.474999999999998</v>
      </c>
      <c r="V11" s="11">
        <v>23.991666666666664</v>
      </c>
      <c r="W11" s="11">
        <v>23.512500000000003</v>
      </c>
      <c r="X11" s="11">
        <v>22.152173913043473</v>
      </c>
      <c r="Y11" s="11">
        <v>23.795833333333338</v>
      </c>
      <c r="Z11" s="11">
        <v>25.983333333333334</v>
      </c>
      <c r="AA11" s="11">
        <v>26.720833333333331</v>
      </c>
      <c r="AB11" s="11">
        <v>26.812499999999996</v>
      </c>
      <c r="AC11" s="11">
        <v>26.304166666666671</v>
      </c>
      <c r="AD11" s="11">
        <v>24.895833333333332</v>
      </c>
      <c r="AE11" s="11">
        <v>25.024999999999995</v>
      </c>
      <c r="AF11" s="89">
        <f t="shared" si="1"/>
        <v>22.947137681159418</v>
      </c>
      <c r="AG11" s="12" t="s">
        <v>20</v>
      </c>
      <c r="AH11" t="s">
        <v>20</v>
      </c>
    </row>
    <row r="12" spans="1:35" x14ac:dyDescent="0.2">
      <c r="A12" s="57" t="s">
        <v>15</v>
      </c>
      <c r="B12" s="11">
        <v>15.721739130434779</v>
      </c>
      <c r="C12" s="11">
        <v>20.445833333333329</v>
      </c>
      <c r="D12" s="11">
        <v>25.816666666666666</v>
      </c>
      <c r="E12" s="11">
        <v>27.604166666666661</v>
      </c>
      <c r="F12" s="11">
        <v>27.412500000000009</v>
      </c>
      <c r="G12" s="11">
        <v>27.683333333333337</v>
      </c>
      <c r="H12" s="11">
        <v>27.637499999999989</v>
      </c>
      <c r="I12" s="11">
        <v>26.175000000000001</v>
      </c>
      <c r="J12" s="11">
        <v>26.520833333333343</v>
      </c>
      <c r="K12" s="11">
        <v>27.739130434782609</v>
      </c>
      <c r="L12" s="11">
        <v>28.087499999999995</v>
      </c>
      <c r="M12" s="11">
        <v>26.912499999999998</v>
      </c>
      <c r="N12" s="11">
        <v>22.841666666666669</v>
      </c>
      <c r="O12" s="11">
        <v>23.220833333333331</v>
      </c>
      <c r="P12" s="11">
        <v>21.034782608695654</v>
      </c>
      <c r="Q12" s="11">
        <v>22.058333333333337</v>
      </c>
      <c r="R12" s="11">
        <v>22.012500000000003</v>
      </c>
      <c r="S12" s="11">
        <v>22.679166666666664</v>
      </c>
      <c r="T12" s="11">
        <v>22.621739130434786</v>
      </c>
      <c r="U12" s="11">
        <v>24.654166666666669</v>
      </c>
      <c r="V12" s="11">
        <v>25.487500000000001</v>
      </c>
      <c r="W12" s="11">
        <v>25.637499999999992</v>
      </c>
      <c r="X12" s="11">
        <v>25.641666666666669</v>
      </c>
      <c r="Y12" s="11">
        <v>25.241666666666671</v>
      </c>
      <c r="Z12" s="11">
        <v>27.5625</v>
      </c>
      <c r="AA12" s="11">
        <v>28.208333333333339</v>
      </c>
      <c r="AB12" s="11">
        <v>28.616666666666674</v>
      </c>
      <c r="AC12" s="11">
        <v>27.479166666666668</v>
      </c>
      <c r="AD12" s="11">
        <v>25.741666666666664</v>
      </c>
      <c r="AE12" s="11">
        <v>26.404166666666669</v>
      </c>
      <c r="AF12" s="89">
        <f t="shared" si="1"/>
        <v>25.163357487922706</v>
      </c>
      <c r="AG12" s="12" t="s">
        <v>20</v>
      </c>
      <c r="AI12" s="12" t="s">
        <v>20</v>
      </c>
    </row>
    <row r="13" spans="1:35" x14ac:dyDescent="0.2">
      <c r="A13" s="57" t="s">
        <v>229</v>
      </c>
      <c r="B13" s="11">
        <v>22.3</v>
      </c>
      <c r="C13" s="11">
        <v>24.700000000000003</v>
      </c>
      <c r="D13" s="11">
        <v>26.3</v>
      </c>
      <c r="E13" s="11">
        <v>27</v>
      </c>
      <c r="F13" s="11">
        <v>28.2</v>
      </c>
      <c r="G13" s="11">
        <v>28.1</v>
      </c>
      <c r="H13" s="11">
        <v>28.299999999999997</v>
      </c>
      <c r="I13" s="11">
        <v>26.4</v>
      </c>
      <c r="J13" s="11">
        <v>26.9</v>
      </c>
      <c r="K13" s="11">
        <v>26.9</v>
      </c>
      <c r="L13" s="11">
        <v>28.5</v>
      </c>
      <c r="M13" s="11">
        <v>23.9</v>
      </c>
      <c r="N13" s="11">
        <v>26.3</v>
      </c>
      <c r="O13" s="11">
        <v>22.7</v>
      </c>
      <c r="P13" s="11">
        <v>23.15</v>
      </c>
      <c r="Q13" s="11">
        <v>20.7</v>
      </c>
      <c r="R13" s="11">
        <v>20.7</v>
      </c>
      <c r="S13" s="11">
        <v>20.5</v>
      </c>
      <c r="T13" s="11">
        <v>23.049999999999997</v>
      </c>
      <c r="U13" s="11">
        <v>25.7</v>
      </c>
      <c r="V13" s="11">
        <v>25.5</v>
      </c>
      <c r="W13" s="11">
        <v>24.55</v>
      </c>
      <c r="X13" s="11">
        <v>27.4</v>
      </c>
      <c r="Y13" s="11">
        <v>22.3</v>
      </c>
      <c r="Z13" s="11">
        <v>25.5</v>
      </c>
      <c r="AA13" s="11">
        <v>27.5</v>
      </c>
      <c r="AB13" s="11">
        <v>26.5</v>
      </c>
      <c r="AC13" s="11">
        <v>26.9</v>
      </c>
      <c r="AD13" s="11">
        <v>25.7</v>
      </c>
      <c r="AE13" s="11">
        <v>24.85</v>
      </c>
      <c r="AF13" s="89">
        <f t="shared" si="1"/>
        <v>25.233333333333331</v>
      </c>
      <c r="AH13" t="s">
        <v>20</v>
      </c>
      <c r="AI13" t="s">
        <v>20</v>
      </c>
    </row>
    <row r="14" spans="1:35" x14ac:dyDescent="0.2">
      <c r="A14" s="57" t="s">
        <v>1</v>
      </c>
      <c r="B14" s="11">
        <v>13.120833333333332</v>
      </c>
      <c r="C14" s="11">
        <v>19.144444444444442</v>
      </c>
      <c r="D14" s="11">
        <v>23.119999999999997</v>
      </c>
      <c r="E14" s="11">
        <v>24.437499999999996</v>
      </c>
      <c r="F14" s="11">
        <v>23.587500000000006</v>
      </c>
      <c r="G14" s="11">
        <v>25.275000000000006</v>
      </c>
      <c r="H14" s="11">
        <v>24.887499999999992</v>
      </c>
      <c r="I14" s="11">
        <v>21.304166666666664</v>
      </c>
      <c r="J14" s="11">
        <v>22.908333333333342</v>
      </c>
      <c r="K14" s="11">
        <v>25.295833333333331</v>
      </c>
      <c r="L14" s="11">
        <v>25.012499999999999</v>
      </c>
      <c r="M14" s="11">
        <v>23.308333333333334</v>
      </c>
      <c r="N14" s="11">
        <v>20.825000000000006</v>
      </c>
      <c r="O14" s="11">
        <v>18.829166666666669</v>
      </c>
      <c r="P14" s="11">
        <v>17.920833333333338</v>
      </c>
      <c r="Q14" s="11">
        <v>18.500000000000004</v>
      </c>
      <c r="R14" s="11">
        <v>18.925000000000001</v>
      </c>
      <c r="S14" s="11">
        <v>19.437499999999996</v>
      </c>
      <c r="T14" s="11">
        <v>19.995454545454546</v>
      </c>
      <c r="U14" s="11">
        <v>27.144444444444446</v>
      </c>
      <c r="V14" s="11">
        <v>26.4</v>
      </c>
      <c r="W14" s="11">
        <v>24.161904761904765</v>
      </c>
      <c r="X14" s="11">
        <v>21.622727272727271</v>
      </c>
      <c r="Y14" s="11">
        <v>22.249999999999996</v>
      </c>
      <c r="Z14" s="11">
        <v>23.412500000000005</v>
      </c>
      <c r="AA14" s="11">
        <v>24.833333333333332</v>
      </c>
      <c r="AB14" s="11">
        <v>25.500000000000004</v>
      </c>
      <c r="AC14" s="11">
        <v>25.500000000000004</v>
      </c>
      <c r="AD14" s="11">
        <v>25.162499999999994</v>
      </c>
      <c r="AE14" s="11">
        <v>24.704166666666666</v>
      </c>
      <c r="AF14" s="89">
        <f t="shared" si="1"/>
        <v>22.550882515632516</v>
      </c>
      <c r="AG14" s="12" t="s">
        <v>20</v>
      </c>
      <c r="AH14" t="s">
        <v>20</v>
      </c>
      <c r="AI14" t="s">
        <v>20</v>
      </c>
    </row>
    <row r="15" spans="1:35" x14ac:dyDescent="0.2">
      <c r="A15" s="57" t="s">
        <v>134</v>
      </c>
      <c r="B15" s="11">
        <v>18.883333333333329</v>
      </c>
      <c r="C15" s="11">
        <v>21.895833333333332</v>
      </c>
      <c r="D15" s="11">
        <v>25.383333333333336</v>
      </c>
      <c r="E15" s="11">
        <v>26.683333333333326</v>
      </c>
      <c r="F15" s="11">
        <v>25.849999999999998</v>
      </c>
      <c r="G15" s="11">
        <v>27.241666666666671</v>
      </c>
      <c r="H15" s="11">
        <v>27.049999999999997</v>
      </c>
      <c r="I15" s="11">
        <v>26.229166666666668</v>
      </c>
      <c r="J15" s="11">
        <v>25.916666666666668</v>
      </c>
      <c r="K15" s="11">
        <v>27.154166666666665</v>
      </c>
      <c r="L15" s="11">
        <v>24.82083333333334</v>
      </c>
      <c r="M15" s="11">
        <v>24.300000000000008</v>
      </c>
      <c r="N15" s="11">
        <v>21.750000000000011</v>
      </c>
      <c r="O15" s="11">
        <v>23.216666666666665</v>
      </c>
      <c r="P15" s="11">
        <v>20.770833333333332</v>
      </c>
      <c r="Q15" s="11">
        <v>20.337499999999995</v>
      </c>
      <c r="R15" s="11">
        <v>19.433333333333341</v>
      </c>
      <c r="S15" s="11">
        <v>20.950000000000003</v>
      </c>
      <c r="T15" s="11">
        <v>22.099999999999998</v>
      </c>
      <c r="U15" s="11">
        <v>23.912499999999998</v>
      </c>
      <c r="V15" s="11">
        <v>24.208333333333339</v>
      </c>
      <c r="W15" s="11">
        <v>24.720833333333335</v>
      </c>
      <c r="X15" s="11">
        <v>21.079166666666669</v>
      </c>
      <c r="Y15" s="11">
        <v>23.299999999999997</v>
      </c>
      <c r="Z15" s="11">
        <v>25.929166666666671</v>
      </c>
      <c r="AA15" s="11">
        <v>26.995833333333337</v>
      </c>
      <c r="AB15" s="11">
        <v>26.825000000000006</v>
      </c>
      <c r="AC15" s="11">
        <v>26.533333333333335</v>
      </c>
      <c r="AD15" s="11">
        <v>24.825000000000003</v>
      </c>
      <c r="AE15" s="11">
        <v>24.908333333333331</v>
      </c>
      <c r="AF15" s="89">
        <f t="shared" si="1"/>
        <v>24.106805555555557</v>
      </c>
      <c r="AG15" s="12" t="s">
        <v>20</v>
      </c>
      <c r="AI15" t="s">
        <v>20</v>
      </c>
    </row>
    <row r="16" spans="1:35" x14ac:dyDescent="0.2">
      <c r="A16" s="57" t="s">
        <v>2</v>
      </c>
      <c r="B16" s="11">
        <v>17.2</v>
      </c>
      <c r="C16" s="11">
        <v>21.645833333333329</v>
      </c>
      <c r="D16" s="11">
        <v>24.625</v>
      </c>
      <c r="E16" s="11">
        <v>23.75</v>
      </c>
      <c r="F16" s="11">
        <v>24.170833333333334</v>
      </c>
      <c r="G16" s="11">
        <v>26.229166666666671</v>
      </c>
      <c r="H16" s="11">
        <v>26.012500000000003</v>
      </c>
      <c r="I16" s="11">
        <v>24.649999999999995</v>
      </c>
      <c r="J16" s="11">
        <v>24.287499999999998</v>
      </c>
      <c r="K16" s="11">
        <v>26.070833333333329</v>
      </c>
      <c r="L16" s="11">
        <v>24.683333333333337</v>
      </c>
      <c r="M16" s="11">
        <v>25.245833333333334</v>
      </c>
      <c r="N16" s="11">
        <v>21.370833333333337</v>
      </c>
      <c r="O16" s="11">
        <v>22.870833333333334</v>
      </c>
      <c r="P16" s="11">
        <v>19.616666666666664</v>
      </c>
      <c r="Q16" s="11">
        <v>19.233333333333331</v>
      </c>
      <c r="R16" s="11">
        <v>18.516666666666669</v>
      </c>
      <c r="S16" s="11">
        <v>19.495833333333334</v>
      </c>
      <c r="T16" s="11">
        <v>20.245833333333337</v>
      </c>
      <c r="U16" s="11">
        <v>22.108333333333338</v>
      </c>
      <c r="V16" s="11">
        <v>24.091666666666669</v>
      </c>
      <c r="W16" s="11">
        <v>23.679166666666664</v>
      </c>
      <c r="X16" s="11">
        <v>21.379166666666666</v>
      </c>
      <c r="Y16" s="11">
        <v>23.304166666666671</v>
      </c>
      <c r="Z16" s="11">
        <v>25.395833333333329</v>
      </c>
      <c r="AA16" s="11">
        <v>26.320833333333329</v>
      </c>
      <c r="AB16" s="11">
        <v>26.229166666666671</v>
      </c>
      <c r="AC16" s="11">
        <v>25.579166666666662</v>
      </c>
      <c r="AD16" s="11">
        <v>25.420833333333334</v>
      </c>
      <c r="AE16" s="11">
        <v>25.033333333333335</v>
      </c>
      <c r="AF16" s="89">
        <f t="shared" si="1"/>
        <v>23.282083333333336</v>
      </c>
      <c r="AG16" s="12" t="s">
        <v>20</v>
      </c>
      <c r="AI16" t="s">
        <v>20</v>
      </c>
    </row>
    <row r="17" spans="1:37" x14ac:dyDescent="0.2">
      <c r="A17" s="57" t="s">
        <v>123</v>
      </c>
      <c r="B17" s="11">
        <v>19.945833333333333</v>
      </c>
      <c r="C17" s="11">
        <v>23.020833333333332</v>
      </c>
      <c r="D17" s="11">
        <v>24.833333333333329</v>
      </c>
      <c r="E17" s="11">
        <v>26.237500000000001</v>
      </c>
      <c r="F17" s="11">
        <v>25.304166666666671</v>
      </c>
      <c r="G17" s="11">
        <v>26.566666666666666</v>
      </c>
      <c r="H17" s="11">
        <v>27.025000000000006</v>
      </c>
      <c r="I17" s="11">
        <v>26.333333333333332</v>
      </c>
      <c r="J17" s="11">
        <v>25.862500000000001</v>
      </c>
      <c r="K17" s="11">
        <v>26.137500000000003</v>
      </c>
      <c r="L17" s="11">
        <v>24.787499999999994</v>
      </c>
      <c r="M17" s="11">
        <v>23.908333333333335</v>
      </c>
      <c r="N17" s="11">
        <v>21.295833333333334</v>
      </c>
      <c r="O17" s="11">
        <v>23.245833333333341</v>
      </c>
      <c r="P17" s="11">
        <v>20.737499999999994</v>
      </c>
      <c r="Q17" s="11">
        <v>18.716666666666669</v>
      </c>
      <c r="R17" s="11">
        <v>18.620833333333337</v>
      </c>
      <c r="S17" s="11">
        <v>19.812500000000004</v>
      </c>
      <c r="T17" s="11">
        <v>21.441666666666674</v>
      </c>
      <c r="U17" s="11">
        <v>23.783333333333335</v>
      </c>
      <c r="V17" s="11">
        <v>23.945833333333329</v>
      </c>
      <c r="W17" s="11">
        <v>23.308333333333334</v>
      </c>
      <c r="X17" s="11">
        <v>21.708333333333332</v>
      </c>
      <c r="Y17" s="11">
        <v>22.508333333333329</v>
      </c>
      <c r="Z17" s="11">
        <v>25.499999999999996</v>
      </c>
      <c r="AA17" s="11">
        <v>26.849999999999994</v>
      </c>
      <c r="AB17" s="11">
        <v>26.458333333333332</v>
      </c>
      <c r="AC17" s="11">
        <v>26.645833333333332</v>
      </c>
      <c r="AD17" s="11">
        <v>25.437499999999996</v>
      </c>
      <c r="AE17" s="11">
        <v>24.900000000000002</v>
      </c>
      <c r="AF17" s="89">
        <f t="shared" si="1"/>
        <v>23.82930555555556</v>
      </c>
      <c r="AG17" s="12" t="s">
        <v>20</v>
      </c>
      <c r="AH17" t="s">
        <v>20</v>
      </c>
    </row>
    <row r="18" spans="1:37" x14ac:dyDescent="0.2">
      <c r="A18" s="57" t="s">
        <v>6</v>
      </c>
      <c r="B18" s="11">
        <v>16.366666666666671</v>
      </c>
      <c r="C18" s="11">
        <v>21.141666666666669</v>
      </c>
      <c r="D18" s="11">
        <v>24.583333333333339</v>
      </c>
      <c r="E18" s="11">
        <v>25.783333333333331</v>
      </c>
      <c r="F18" s="11">
        <v>24.679166666666664</v>
      </c>
      <c r="G18" s="11">
        <v>26.474999999999998</v>
      </c>
      <c r="H18" s="11">
        <v>27.262499999999992</v>
      </c>
      <c r="I18" s="11">
        <v>25.729166666666661</v>
      </c>
      <c r="J18" s="11">
        <v>23.705000000000002</v>
      </c>
      <c r="K18" s="11">
        <v>24.306250000000006</v>
      </c>
      <c r="L18" s="11">
        <v>25.131250000000001</v>
      </c>
      <c r="M18" s="11">
        <v>25.826086956521745</v>
      </c>
      <c r="N18" s="11">
        <v>21.75</v>
      </c>
      <c r="O18" s="11">
        <v>21.945833333333329</v>
      </c>
      <c r="P18" s="11">
        <v>19.441666666666666</v>
      </c>
      <c r="Q18" s="11">
        <v>19.579166666666669</v>
      </c>
      <c r="R18" s="11">
        <v>19.487499999999997</v>
      </c>
      <c r="S18" s="11">
        <v>20.316666666666663</v>
      </c>
      <c r="T18" s="11">
        <v>21.287499999999998</v>
      </c>
      <c r="U18" s="11">
        <v>23.566666666666663</v>
      </c>
      <c r="V18" s="11">
        <v>25.258333333333336</v>
      </c>
      <c r="W18" s="11">
        <v>25.073913043478264</v>
      </c>
      <c r="X18" s="11">
        <v>22.016666666666669</v>
      </c>
      <c r="Y18" s="11">
        <v>24.291666666666668</v>
      </c>
      <c r="Z18" s="11">
        <v>27.066666666666663</v>
      </c>
      <c r="AA18" s="11">
        <v>27.395652173913046</v>
      </c>
      <c r="AB18" s="11">
        <v>27</v>
      </c>
      <c r="AC18" s="11">
        <v>26.471428571428572</v>
      </c>
      <c r="AD18" s="11">
        <v>25.656521739130437</v>
      </c>
      <c r="AE18" s="11">
        <v>24.572727272727274</v>
      </c>
      <c r="AF18" s="89">
        <f t="shared" si="1"/>
        <v>23.772266547462202</v>
      </c>
      <c r="AI18" t="s">
        <v>20</v>
      </c>
    </row>
    <row r="19" spans="1:37" x14ac:dyDescent="0.2">
      <c r="A19" s="57" t="s">
        <v>17</v>
      </c>
      <c r="B19" s="11">
        <v>15.241666666666667</v>
      </c>
      <c r="C19" s="11">
        <v>20.083333333333336</v>
      </c>
      <c r="D19" s="11">
        <v>24.079166666666666</v>
      </c>
      <c r="E19" s="11">
        <v>25.862500000000001</v>
      </c>
      <c r="F19" s="11">
        <v>26.487500000000008</v>
      </c>
      <c r="G19" s="11">
        <v>26.716666666666665</v>
      </c>
      <c r="H19" s="11">
        <v>27.245833333333334</v>
      </c>
      <c r="I19" s="11">
        <v>27.466666666666669</v>
      </c>
      <c r="J19" s="11">
        <v>25.004166666666666</v>
      </c>
      <c r="K19" s="11">
        <v>26.125</v>
      </c>
      <c r="L19" s="11">
        <v>26.579166666666662</v>
      </c>
      <c r="M19" s="11">
        <v>26.424999999999994</v>
      </c>
      <c r="N19" s="11">
        <v>25.237500000000001</v>
      </c>
      <c r="O19" s="11">
        <v>22.729166666666671</v>
      </c>
      <c r="P19" s="11">
        <v>22.566666666666663</v>
      </c>
      <c r="Q19" s="11">
        <v>22.779166666666669</v>
      </c>
      <c r="R19" s="11">
        <v>22.387500000000003</v>
      </c>
      <c r="S19" s="11">
        <v>21.95</v>
      </c>
      <c r="T19" s="11">
        <v>24.083333333333332</v>
      </c>
      <c r="U19" s="11">
        <v>25.891666666666666</v>
      </c>
      <c r="V19" s="11">
        <v>25.341666666666665</v>
      </c>
      <c r="W19" s="11">
        <v>24.779166666666658</v>
      </c>
      <c r="X19" s="11">
        <v>21.825000000000003</v>
      </c>
      <c r="Y19" s="11">
        <v>24.679166666666671</v>
      </c>
      <c r="Z19" s="11">
        <v>26.929166666666671</v>
      </c>
      <c r="AA19" s="11">
        <v>26.804166666666671</v>
      </c>
      <c r="AB19" s="11">
        <v>26.858333333333331</v>
      </c>
      <c r="AC19" s="11">
        <v>25.616666666666664</v>
      </c>
      <c r="AD19" s="11">
        <v>26.020833333333332</v>
      </c>
      <c r="AE19" s="11">
        <v>25.737500000000011</v>
      </c>
      <c r="AF19" s="89">
        <f t="shared" si="1"/>
        <v>24.651111111111117</v>
      </c>
      <c r="AG19" s="12" t="s">
        <v>20</v>
      </c>
      <c r="AJ19" s="12" t="s">
        <v>20</v>
      </c>
    </row>
    <row r="20" spans="1:37" x14ac:dyDescent="0.2">
      <c r="A20" s="57" t="s">
        <v>3</v>
      </c>
      <c r="B20" s="11">
        <v>24.12</v>
      </c>
      <c r="C20" s="11">
        <v>25.016666666666666</v>
      </c>
      <c r="D20" s="11">
        <v>26.612500000000001</v>
      </c>
      <c r="E20" s="11">
        <v>28.299999999999997</v>
      </c>
      <c r="F20" s="11">
        <v>27.612500000000001</v>
      </c>
      <c r="G20" s="11">
        <v>28.637500000000003</v>
      </c>
      <c r="H20" s="11">
        <v>28.150000000000002</v>
      </c>
      <c r="I20" s="11">
        <v>28.170833333333334</v>
      </c>
      <c r="J20" s="11">
        <v>28.558333333333334</v>
      </c>
      <c r="K20" s="11">
        <v>28.895833333333339</v>
      </c>
      <c r="L20" s="11">
        <v>26.566666666666663</v>
      </c>
      <c r="M20" s="11">
        <v>25.700000000000003</v>
      </c>
      <c r="N20" s="11">
        <v>22.125</v>
      </c>
      <c r="O20" s="11">
        <v>24.208333333333339</v>
      </c>
      <c r="P20" s="11">
        <v>23.554166666666664</v>
      </c>
      <c r="Q20" s="11">
        <v>21.395833333333332</v>
      </c>
      <c r="R20" s="11">
        <v>21.162499999999998</v>
      </c>
      <c r="S20" s="11">
        <v>22.120833333333337</v>
      </c>
      <c r="T20" s="11">
        <v>24.041666666666668</v>
      </c>
      <c r="U20" s="11">
        <v>25.266666666666669</v>
      </c>
      <c r="V20" s="11">
        <v>25.070833333333336</v>
      </c>
      <c r="W20" s="11">
        <v>25.816666666666663</v>
      </c>
      <c r="X20" s="11">
        <v>22.137500000000003</v>
      </c>
      <c r="Y20" s="11">
        <v>23.816666666666666</v>
      </c>
      <c r="Z20" s="11">
        <v>26.520833333333332</v>
      </c>
      <c r="AA20" s="11">
        <v>27.358333333333338</v>
      </c>
      <c r="AB20" s="11">
        <v>27.516666666666666</v>
      </c>
      <c r="AC20" s="11">
        <v>27.662499999999998</v>
      </c>
      <c r="AD20" s="11">
        <v>27.583333333333329</v>
      </c>
      <c r="AE20" s="11">
        <v>25.704166666666666</v>
      </c>
      <c r="AF20" s="89">
        <f t="shared" si="1"/>
        <v>25.646777777777782</v>
      </c>
      <c r="AG20" s="12" t="s">
        <v>20</v>
      </c>
    </row>
    <row r="21" spans="1:37" s="5" customFormat="1" ht="17.100000000000001" customHeight="1" x14ac:dyDescent="0.2">
      <c r="A21" s="58" t="s">
        <v>186</v>
      </c>
      <c r="B21" s="13">
        <f>AVERAGE(B5:B20)</f>
        <v>18.361462862318838</v>
      </c>
      <c r="C21" s="13">
        <f t="shared" ref="C21:AE21" si="2">AVERAGE(C5:C20)</f>
        <v>21.894704861111109</v>
      </c>
      <c r="D21" s="13">
        <f t="shared" si="2"/>
        <v>24.889791666666664</v>
      </c>
      <c r="E21" s="13">
        <f t="shared" si="2"/>
        <v>25.842968750000004</v>
      </c>
      <c r="F21" s="13">
        <f t="shared" si="2"/>
        <v>25.693229166666669</v>
      </c>
      <c r="G21" s="13">
        <f t="shared" si="2"/>
        <v>26.745221920289854</v>
      </c>
      <c r="H21" s="13">
        <f t="shared" si="2"/>
        <v>26.87083333333333</v>
      </c>
      <c r="I21" s="13">
        <f t="shared" si="2"/>
        <v>25.438802083333336</v>
      </c>
      <c r="J21" s="13">
        <f t="shared" si="2"/>
        <v>25.322187500000002</v>
      </c>
      <c r="K21" s="13">
        <f t="shared" si="2"/>
        <v>26.295544610507246</v>
      </c>
      <c r="L21" s="13">
        <f t="shared" si="2"/>
        <v>25.687890624999998</v>
      </c>
      <c r="M21" s="13">
        <f t="shared" si="2"/>
        <v>24.616666666666671</v>
      </c>
      <c r="N21" s="13">
        <f t="shared" si="2"/>
        <v>22.564583333333335</v>
      </c>
      <c r="O21" s="13">
        <f t="shared" si="2"/>
        <v>22.376562499999999</v>
      </c>
      <c r="P21" s="13">
        <f t="shared" si="2"/>
        <v>20.79279891304348</v>
      </c>
      <c r="Q21" s="13">
        <f t="shared" si="2"/>
        <v>20.276268115942027</v>
      </c>
      <c r="R21" s="13">
        <f t="shared" si="2"/>
        <v>20.036458333333336</v>
      </c>
      <c r="S21" s="13">
        <f t="shared" si="2"/>
        <v>20.76574954710145</v>
      </c>
      <c r="T21" s="13">
        <f t="shared" si="2"/>
        <v>22.054460021409749</v>
      </c>
      <c r="U21" s="13">
        <f t="shared" si="2"/>
        <v>24.185069444444444</v>
      </c>
      <c r="V21" s="13">
        <f t="shared" si="2"/>
        <v>24.658072916666665</v>
      </c>
      <c r="W21" s="13">
        <f t="shared" si="2"/>
        <v>24.305624029503107</v>
      </c>
      <c r="X21" s="13">
        <f t="shared" si="2"/>
        <v>22.095045907444003</v>
      </c>
      <c r="Y21" s="13">
        <f t="shared" si="2"/>
        <v>23.460937500000004</v>
      </c>
      <c r="Z21" s="13">
        <f t="shared" si="2"/>
        <v>25.76927083333333</v>
      </c>
      <c r="AA21" s="13">
        <f t="shared" si="2"/>
        <v>26.564572010869561</v>
      </c>
      <c r="AB21" s="13">
        <f t="shared" si="2"/>
        <v>26.407291666666666</v>
      </c>
      <c r="AC21" s="13">
        <f t="shared" si="2"/>
        <v>26.037797619047623</v>
      </c>
      <c r="AD21" s="13">
        <f t="shared" si="2"/>
        <v>25.297803442028986</v>
      </c>
      <c r="AE21" s="13">
        <f t="shared" si="2"/>
        <v>24.832031250000004</v>
      </c>
      <c r="AF21" s="89">
        <f>AVERAGE(AF5:AF20)</f>
        <v>24.004656714335383</v>
      </c>
      <c r="AG21" s="5" t="s">
        <v>20</v>
      </c>
      <c r="AH21" s="5" t="s">
        <v>20</v>
      </c>
    </row>
    <row r="22" spans="1:37" x14ac:dyDescent="0.2">
      <c r="A22" s="46"/>
      <c r="B22" s="47"/>
      <c r="C22" s="47"/>
      <c r="D22" s="47" t="s">
        <v>72</v>
      </c>
      <c r="E22" s="47"/>
      <c r="F22" s="47"/>
      <c r="G22" s="47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54"/>
      <c r="AE22" s="59" t="s">
        <v>20</v>
      </c>
      <c r="AF22" s="84"/>
      <c r="AI22" t="s">
        <v>20</v>
      </c>
    </row>
    <row r="23" spans="1:37" x14ac:dyDescent="0.2">
      <c r="A23" s="46"/>
      <c r="B23" s="48" t="s">
        <v>73</v>
      </c>
      <c r="C23" s="48"/>
      <c r="D23" s="48"/>
      <c r="E23" s="48"/>
      <c r="F23" s="48"/>
      <c r="G23" s="48"/>
      <c r="H23" s="48"/>
      <c r="I23" s="48"/>
      <c r="J23" s="109"/>
      <c r="K23" s="109"/>
      <c r="L23" s="109"/>
      <c r="M23" s="109" t="s">
        <v>18</v>
      </c>
      <c r="N23" s="109"/>
      <c r="O23" s="109"/>
      <c r="P23" s="109"/>
      <c r="Q23" s="109"/>
      <c r="R23" s="109"/>
      <c r="S23" s="109"/>
      <c r="T23" s="139" t="s">
        <v>189</v>
      </c>
      <c r="U23" s="139"/>
      <c r="V23" s="139"/>
      <c r="W23" s="139"/>
      <c r="X23" s="139"/>
      <c r="Y23" s="109"/>
      <c r="Z23" s="109"/>
      <c r="AA23" s="109"/>
      <c r="AB23" s="109"/>
      <c r="AC23" s="109"/>
      <c r="AD23" s="109"/>
      <c r="AE23" s="109"/>
      <c r="AF23" s="84"/>
      <c r="AG23" s="12" t="s">
        <v>20</v>
      </c>
    </row>
    <row r="24" spans="1:37" x14ac:dyDescent="0.2">
      <c r="A24" s="49"/>
      <c r="B24" s="109"/>
      <c r="C24" s="109"/>
      <c r="D24" s="109"/>
      <c r="E24" s="109"/>
      <c r="F24" s="109"/>
      <c r="G24" s="109"/>
      <c r="H24" s="109"/>
      <c r="I24" s="109"/>
      <c r="J24" s="110"/>
      <c r="K24" s="110"/>
      <c r="L24" s="110"/>
      <c r="M24" s="110" t="s">
        <v>19</v>
      </c>
      <c r="N24" s="110"/>
      <c r="O24" s="110"/>
      <c r="P24" s="110"/>
      <c r="Q24" s="109"/>
      <c r="R24" s="109"/>
      <c r="S24" s="109"/>
      <c r="T24" s="140" t="s">
        <v>69</v>
      </c>
      <c r="U24" s="140"/>
      <c r="V24" s="140"/>
      <c r="W24" s="140"/>
      <c r="X24" s="140"/>
      <c r="Y24" s="109"/>
      <c r="Z24" s="109"/>
      <c r="AA24" s="109"/>
      <c r="AB24" s="109"/>
      <c r="AC24" s="109"/>
      <c r="AD24" s="54"/>
      <c r="AE24" s="54"/>
      <c r="AF24" s="84"/>
    </row>
    <row r="25" spans="1:37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54"/>
      <c r="AE25" s="54"/>
      <c r="AF25" s="84"/>
    </row>
    <row r="26" spans="1:37" x14ac:dyDescent="0.2">
      <c r="A26" s="4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54"/>
      <c r="AF26" s="84"/>
    </row>
    <row r="27" spans="1:37" x14ac:dyDescent="0.2">
      <c r="A27" s="4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55"/>
      <c r="AF27" s="84"/>
      <c r="AG27" t="s">
        <v>20</v>
      </c>
    </row>
    <row r="28" spans="1:37" ht="13.5" thickBot="1" x14ac:dyDescent="0.25">
      <c r="A28" s="60"/>
      <c r="B28" s="61"/>
      <c r="C28" s="61"/>
      <c r="D28" s="61"/>
      <c r="E28" s="61"/>
      <c r="F28" s="61"/>
      <c r="G28" s="61" t="s">
        <v>20</v>
      </c>
      <c r="H28" s="61"/>
      <c r="I28" s="61"/>
      <c r="J28" s="61"/>
      <c r="K28" s="61"/>
      <c r="L28" s="61" t="s">
        <v>20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85"/>
      <c r="AJ28" t="s">
        <v>20</v>
      </c>
    </row>
    <row r="29" spans="1:37" x14ac:dyDescent="0.2">
      <c r="AJ29" t="s">
        <v>20</v>
      </c>
    </row>
    <row r="30" spans="1:37" x14ac:dyDescent="0.2">
      <c r="AG30" s="12" t="s">
        <v>20</v>
      </c>
      <c r="AI30" t="s">
        <v>20</v>
      </c>
      <c r="AK30" t="s">
        <v>20</v>
      </c>
    </row>
    <row r="31" spans="1:37" x14ac:dyDescent="0.2">
      <c r="N31" s="2" t="s">
        <v>20</v>
      </c>
      <c r="AD31" s="2" t="s">
        <v>20</v>
      </c>
      <c r="AJ31" t="s">
        <v>20</v>
      </c>
    </row>
    <row r="32" spans="1:37" x14ac:dyDescent="0.2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2" t="s">
        <v>20</v>
      </c>
    </row>
    <row r="33" spans="1:36" x14ac:dyDescent="0.2">
      <c r="A33" s="105"/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2" t="s">
        <v>20</v>
      </c>
      <c r="W33" s="2" t="s">
        <v>20</v>
      </c>
      <c r="AH33" t="s">
        <v>20</v>
      </c>
      <c r="AI33" t="s">
        <v>20</v>
      </c>
    </row>
    <row r="34" spans="1:36" x14ac:dyDescent="0.2">
      <c r="Z34" s="2" t="s">
        <v>20</v>
      </c>
      <c r="AJ34" t="s">
        <v>20</v>
      </c>
    </row>
    <row r="35" spans="1:36" x14ac:dyDescent="0.2">
      <c r="AB35" s="2" t="s">
        <v>20</v>
      </c>
      <c r="AI35" t="s">
        <v>20</v>
      </c>
    </row>
    <row r="36" spans="1:36" x14ac:dyDescent="0.2">
      <c r="AF36" s="7" t="s">
        <v>20</v>
      </c>
      <c r="AH36" t="s">
        <v>20</v>
      </c>
      <c r="AI36" t="s">
        <v>20</v>
      </c>
    </row>
    <row r="37" spans="1:36" x14ac:dyDescent="0.2">
      <c r="AJ37" t="s">
        <v>20</v>
      </c>
    </row>
    <row r="38" spans="1:36" x14ac:dyDescent="0.2">
      <c r="I38" s="2" t="s">
        <v>20</v>
      </c>
      <c r="AI38" t="s">
        <v>20</v>
      </c>
    </row>
    <row r="41" spans="1:36" x14ac:dyDescent="0.2">
      <c r="AE41" s="2" t="s">
        <v>20</v>
      </c>
    </row>
    <row r="45" spans="1:36" x14ac:dyDescent="0.2">
      <c r="AH45" t="s">
        <v>20</v>
      </c>
    </row>
  </sheetData>
  <mergeCells count="36"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F3:AF4"/>
    <mergeCell ref="T23:X23"/>
    <mergeCell ref="T24:X2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21 B21 G21:H2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23.14062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7.42578125" style="7" customWidth="1"/>
    <col min="33" max="33" width="7.28515625" style="9" bestFit="1" customWidth="1"/>
  </cols>
  <sheetData>
    <row r="1" spans="1:38" ht="20.100000000000001" customHeight="1" x14ac:dyDescent="0.2">
      <c r="A1" s="149" t="s">
        <v>192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1"/>
    </row>
    <row r="2" spans="1:38" ht="20.100000000000001" customHeight="1" x14ac:dyDescent="0.2">
      <c r="A2" s="154" t="s">
        <v>4</v>
      </c>
      <c r="B2" s="142" t="s">
        <v>190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8" s="4" customFormat="1" ht="20.100000000000001" customHeight="1" x14ac:dyDescent="0.2">
      <c r="A3" s="155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57">
        <v>30</v>
      </c>
      <c r="AF3" s="45" t="s">
        <v>11</v>
      </c>
      <c r="AG3" s="96" t="s">
        <v>10</v>
      </c>
    </row>
    <row r="4" spans="1:38" s="5" customFormat="1" ht="20.100000000000001" customHeight="1" x14ac:dyDescent="0.2">
      <c r="A4" s="156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8"/>
      <c r="AF4" s="45" t="s">
        <v>9</v>
      </c>
      <c r="AG4" s="96" t="s">
        <v>9</v>
      </c>
    </row>
    <row r="5" spans="1:38" s="5" customFormat="1" x14ac:dyDescent="0.2">
      <c r="A5" s="57" t="s">
        <v>14</v>
      </c>
      <c r="B5" s="11">
        <v>26.8</v>
      </c>
      <c r="C5" s="11">
        <v>30.5</v>
      </c>
      <c r="D5" s="11">
        <v>33.9</v>
      </c>
      <c r="E5" s="11">
        <v>36</v>
      </c>
      <c r="F5" s="11">
        <v>33.799999999999997</v>
      </c>
      <c r="G5" s="11">
        <v>34.9</v>
      </c>
      <c r="H5" s="11">
        <v>35.799999999999997</v>
      </c>
      <c r="I5" s="11">
        <v>34.1</v>
      </c>
      <c r="J5" s="11">
        <v>34.6</v>
      </c>
      <c r="K5" s="11">
        <v>35.4</v>
      </c>
      <c r="L5" s="11">
        <v>35.6</v>
      </c>
      <c r="M5" s="11">
        <v>32.799999999999997</v>
      </c>
      <c r="N5" s="11">
        <v>25</v>
      </c>
      <c r="O5" s="11">
        <v>30.9</v>
      </c>
      <c r="P5" s="11">
        <v>29.1</v>
      </c>
      <c r="Q5" s="11">
        <v>27.4</v>
      </c>
      <c r="R5" s="11">
        <v>28.1</v>
      </c>
      <c r="S5" s="11">
        <v>30</v>
      </c>
      <c r="T5" s="11">
        <v>32.700000000000003</v>
      </c>
      <c r="U5" s="11">
        <v>33.799999999999997</v>
      </c>
      <c r="V5" s="11">
        <v>34.299999999999997</v>
      </c>
      <c r="W5" s="11">
        <v>34.6</v>
      </c>
      <c r="X5" s="11">
        <v>27.9</v>
      </c>
      <c r="Y5" s="11">
        <v>32.299999999999997</v>
      </c>
      <c r="Z5" s="11">
        <v>34.799999999999997</v>
      </c>
      <c r="AA5" s="11">
        <v>36</v>
      </c>
      <c r="AB5" s="11">
        <v>35.700000000000003</v>
      </c>
      <c r="AC5" s="11">
        <v>34.799999999999997</v>
      </c>
      <c r="AD5" s="11">
        <v>34.6</v>
      </c>
      <c r="AE5" s="11">
        <v>33.299999999999997</v>
      </c>
      <c r="AF5" s="15">
        <f>MAX(B5:AE5)</f>
        <v>36</v>
      </c>
      <c r="AG5" s="123">
        <f>AVERAGE(B5:AE5)</f>
        <v>32.65</v>
      </c>
    </row>
    <row r="6" spans="1:38" s="5" customFormat="1" x14ac:dyDescent="0.2">
      <c r="A6" s="57" t="s">
        <v>230</v>
      </c>
      <c r="B6" s="11">
        <v>16</v>
      </c>
      <c r="C6" s="11">
        <v>22.7</v>
      </c>
      <c r="D6" s="11">
        <v>29.7</v>
      </c>
      <c r="E6" s="11">
        <v>30.7</v>
      </c>
      <c r="F6" s="11">
        <v>31.8</v>
      </c>
      <c r="G6" s="11">
        <v>31.8</v>
      </c>
      <c r="H6" s="11">
        <v>31.6</v>
      </c>
      <c r="I6" s="11">
        <v>25.6</v>
      </c>
      <c r="J6" s="11">
        <v>30.5</v>
      </c>
      <c r="K6" s="11">
        <v>31.6</v>
      </c>
      <c r="L6" s="11">
        <v>31</v>
      </c>
      <c r="M6" s="11">
        <v>27.4</v>
      </c>
      <c r="N6" s="11">
        <v>23.8</v>
      </c>
      <c r="O6" s="11">
        <v>22.3</v>
      </c>
      <c r="P6" s="11">
        <v>24.1</v>
      </c>
      <c r="Q6" s="11">
        <v>25.3</v>
      </c>
      <c r="R6" s="11">
        <v>23.8</v>
      </c>
      <c r="S6" s="11">
        <v>25.2</v>
      </c>
      <c r="T6" s="11">
        <v>27.2</v>
      </c>
      <c r="U6" s="11">
        <v>30.1</v>
      </c>
      <c r="V6" s="11">
        <v>31.5</v>
      </c>
      <c r="W6" s="11">
        <v>31.2</v>
      </c>
      <c r="X6" s="11">
        <v>28.7</v>
      </c>
      <c r="Y6" s="11">
        <v>28.8</v>
      </c>
      <c r="Z6" s="11">
        <v>30.1</v>
      </c>
      <c r="AA6" s="11">
        <v>32</v>
      </c>
      <c r="AB6" s="11">
        <v>32.200000000000003</v>
      </c>
      <c r="AC6" s="11">
        <v>31.7</v>
      </c>
      <c r="AD6" s="11">
        <v>31.7</v>
      </c>
      <c r="AE6" s="11">
        <v>29.7</v>
      </c>
      <c r="AF6" s="15">
        <f>MAX(B6:AE6)</f>
        <v>32.200000000000003</v>
      </c>
      <c r="AG6" s="123">
        <f>AVERAGE(B6:AE6)</f>
        <v>28.326666666666675</v>
      </c>
    </row>
    <row r="7" spans="1:38" x14ac:dyDescent="0.2">
      <c r="A7" s="57" t="s">
        <v>81</v>
      </c>
      <c r="B7" s="11">
        <v>19.8</v>
      </c>
      <c r="C7" s="11">
        <v>26.7</v>
      </c>
      <c r="D7" s="11">
        <v>32</v>
      </c>
      <c r="E7" s="11">
        <v>32.5</v>
      </c>
      <c r="F7" s="11">
        <v>33</v>
      </c>
      <c r="G7" s="11">
        <v>33.700000000000003</v>
      </c>
      <c r="H7" s="11">
        <v>32.799999999999997</v>
      </c>
      <c r="I7" s="11">
        <v>32.200000000000003</v>
      </c>
      <c r="J7" s="11">
        <v>32.4</v>
      </c>
      <c r="K7" s="11">
        <v>33.700000000000003</v>
      </c>
      <c r="L7" s="11">
        <v>31.7</v>
      </c>
      <c r="M7" s="11">
        <v>29.7</v>
      </c>
      <c r="N7" s="11">
        <v>26.7</v>
      </c>
      <c r="O7" s="11">
        <v>27.5</v>
      </c>
      <c r="P7" s="11">
        <v>28</v>
      </c>
      <c r="Q7" s="11">
        <v>27.3</v>
      </c>
      <c r="R7" s="11">
        <v>28.6</v>
      </c>
      <c r="S7" s="11">
        <v>29.1</v>
      </c>
      <c r="T7" s="11">
        <v>31.2</v>
      </c>
      <c r="U7" s="11">
        <v>31.8</v>
      </c>
      <c r="V7" s="11">
        <v>32.299999999999997</v>
      </c>
      <c r="W7" s="11">
        <v>31.4</v>
      </c>
      <c r="X7" s="11">
        <v>23.9</v>
      </c>
      <c r="Y7" s="11">
        <v>30.7</v>
      </c>
      <c r="Z7" s="11">
        <v>31.9</v>
      </c>
      <c r="AA7" s="11">
        <v>32.700000000000003</v>
      </c>
      <c r="AB7" s="11">
        <v>31.8</v>
      </c>
      <c r="AC7" s="11">
        <v>31.3</v>
      </c>
      <c r="AD7" s="11">
        <v>32.700000000000003</v>
      </c>
      <c r="AE7" s="11">
        <v>31.3</v>
      </c>
      <c r="AF7" s="14">
        <f t="shared" ref="AF7:AF20" si="1">MAX(B7:AE7)</f>
        <v>33.700000000000003</v>
      </c>
      <c r="AG7" s="132">
        <f t="shared" ref="AG7:AG20" si="2">AVERAGE(B7:AE7)</f>
        <v>30.34666666666666</v>
      </c>
    </row>
    <row r="8" spans="1:38" x14ac:dyDescent="0.2">
      <c r="A8" s="57" t="s">
        <v>132</v>
      </c>
      <c r="B8" s="11">
        <v>25.4</v>
      </c>
      <c r="C8" s="11">
        <v>29.2</v>
      </c>
      <c r="D8" s="11">
        <v>32.700000000000003</v>
      </c>
      <c r="E8" s="11">
        <v>33.299999999999997</v>
      </c>
      <c r="F8" s="11">
        <v>34.200000000000003</v>
      </c>
      <c r="G8" s="11">
        <v>34.299999999999997</v>
      </c>
      <c r="H8" s="11">
        <v>34.299999999999997</v>
      </c>
      <c r="I8" s="11">
        <v>33.700000000000003</v>
      </c>
      <c r="J8" s="11">
        <v>34</v>
      </c>
      <c r="K8" s="11">
        <v>34.5</v>
      </c>
      <c r="L8" s="11">
        <v>32.9</v>
      </c>
      <c r="M8" s="11">
        <v>31.7</v>
      </c>
      <c r="N8" s="11">
        <v>27.3</v>
      </c>
      <c r="O8" s="11">
        <v>29.2</v>
      </c>
      <c r="P8" s="11">
        <v>29.2</v>
      </c>
      <c r="Q8" s="11">
        <v>28.3</v>
      </c>
      <c r="R8" s="11">
        <v>28.7</v>
      </c>
      <c r="S8" s="11">
        <v>29.8</v>
      </c>
      <c r="T8" s="11">
        <v>31.4</v>
      </c>
      <c r="U8" s="11">
        <v>32.799999999999997</v>
      </c>
      <c r="V8" s="11">
        <v>32.700000000000003</v>
      </c>
      <c r="W8" s="11">
        <v>31.8</v>
      </c>
      <c r="X8" s="11">
        <v>25</v>
      </c>
      <c r="Y8" s="11">
        <v>32</v>
      </c>
      <c r="Z8" s="11">
        <v>33.200000000000003</v>
      </c>
      <c r="AA8" s="11">
        <v>32.9</v>
      </c>
      <c r="AB8" s="11">
        <v>32</v>
      </c>
      <c r="AC8" s="11">
        <v>32.200000000000003</v>
      </c>
      <c r="AD8" s="11">
        <v>33.5</v>
      </c>
      <c r="AE8" s="11">
        <v>33.299999999999997</v>
      </c>
      <c r="AF8" s="14">
        <f t="shared" si="1"/>
        <v>34.5</v>
      </c>
      <c r="AG8" s="132">
        <f t="shared" si="2"/>
        <v>31.516666666666662</v>
      </c>
      <c r="AI8" s="12" t="s">
        <v>20</v>
      </c>
    </row>
    <row r="9" spans="1:38" x14ac:dyDescent="0.2">
      <c r="A9" s="57" t="s">
        <v>0</v>
      </c>
      <c r="B9" s="11">
        <v>23.4</v>
      </c>
      <c r="C9" s="11">
        <v>28.1</v>
      </c>
      <c r="D9" s="11">
        <v>31.6</v>
      </c>
      <c r="E9" s="11">
        <v>32.200000000000003</v>
      </c>
      <c r="F9" s="11">
        <v>31.9</v>
      </c>
      <c r="G9" s="11">
        <v>33.1</v>
      </c>
      <c r="H9" s="11">
        <v>31.8</v>
      </c>
      <c r="I9" s="11">
        <v>31.6</v>
      </c>
      <c r="J9" s="11">
        <v>31.9</v>
      </c>
      <c r="K9" s="11">
        <v>31.7</v>
      </c>
      <c r="L9" s="11">
        <v>30.9</v>
      </c>
      <c r="M9" s="11">
        <v>30.1</v>
      </c>
      <c r="N9" s="11">
        <v>26.6</v>
      </c>
      <c r="O9" s="11">
        <v>27.5</v>
      </c>
      <c r="P9" s="11">
        <v>29</v>
      </c>
      <c r="Q9" s="11">
        <v>28.5</v>
      </c>
      <c r="R9" s="11">
        <v>28.8</v>
      </c>
      <c r="S9" s="11">
        <v>29.5</v>
      </c>
      <c r="T9" s="11">
        <v>31.3</v>
      </c>
      <c r="U9" s="11">
        <v>31.9</v>
      </c>
      <c r="V9" s="11">
        <v>31.4</v>
      </c>
      <c r="W9" s="11">
        <v>30.8</v>
      </c>
      <c r="X9" s="11">
        <v>26.4</v>
      </c>
      <c r="Y9" s="11">
        <v>31</v>
      </c>
      <c r="Z9" s="11">
        <v>31.4</v>
      </c>
      <c r="AA9" s="11">
        <v>32</v>
      </c>
      <c r="AB9" s="11">
        <v>31.1</v>
      </c>
      <c r="AC9" s="11">
        <v>30.6</v>
      </c>
      <c r="AD9" s="11">
        <v>32.6</v>
      </c>
      <c r="AE9" s="11">
        <v>31.3</v>
      </c>
      <c r="AF9" s="14">
        <f t="shared" si="1"/>
        <v>33.1</v>
      </c>
      <c r="AG9" s="132">
        <f t="shared" si="2"/>
        <v>30.333333333333329</v>
      </c>
      <c r="AI9" s="12" t="s">
        <v>20</v>
      </c>
    </row>
    <row r="10" spans="1:38" x14ac:dyDescent="0.2">
      <c r="A10" s="57" t="s">
        <v>16</v>
      </c>
      <c r="B10" s="11">
        <v>26.4</v>
      </c>
      <c r="C10" s="11">
        <v>29.7</v>
      </c>
      <c r="D10" s="11">
        <v>31.8</v>
      </c>
      <c r="E10" s="11">
        <v>32.5</v>
      </c>
      <c r="F10" s="11">
        <v>32.299999999999997</v>
      </c>
      <c r="G10" s="11">
        <v>33</v>
      </c>
      <c r="H10" s="11">
        <v>33.200000000000003</v>
      </c>
      <c r="I10" s="11">
        <v>32.700000000000003</v>
      </c>
      <c r="J10" s="11">
        <v>31.4</v>
      </c>
      <c r="K10" s="11">
        <v>31.5</v>
      </c>
      <c r="L10" s="11">
        <v>31.7</v>
      </c>
      <c r="M10" s="11">
        <v>31.3</v>
      </c>
      <c r="N10" s="11">
        <v>30.2</v>
      </c>
      <c r="O10" s="11">
        <v>26.6</v>
      </c>
      <c r="P10" s="11">
        <v>27.9</v>
      </c>
      <c r="Q10" s="11">
        <v>28.2</v>
      </c>
      <c r="R10" s="11">
        <v>29.7</v>
      </c>
      <c r="S10" s="11">
        <v>30.2</v>
      </c>
      <c r="T10" s="11">
        <v>30.8</v>
      </c>
      <c r="U10" s="11">
        <v>31.6</v>
      </c>
      <c r="V10" s="11">
        <v>31.2</v>
      </c>
      <c r="W10" s="11">
        <v>31</v>
      </c>
      <c r="X10" s="11">
        <v>26.1</v>
      </c>
      <c r="Y10" s="11">
        <v>31.8</v>
      </c>
      <c r="Z10" s="11">
        <v>32.700000000000003</v>
      </c>
      <c r="AA10" s="11">
        <v>32.799999999999997</v>
      </c>
      <c r="AB10" s="11">
        <v>31.6</v>
      </c>
      <c r="AC10" s="11">
        <v>32.1</v>
      </c>
      <c r="AD10" s="11">
        <v>31.6</v>
      </c>
      <c r="AE10" s="11">
        <v>32.4</v>
      </c>
      <c r="AF10" s="14">
        <f t="shared" si="1"/>
        <v>33.200000000000003</v>
      </c>
      <c r="AG10" s="132">
        <f t="shared" si="2"/>
        <v>30.866666666666667</v>
      </c>
      <c r="AI10" t="s">
        <v>188</v>
      </c>
      <c r="AK10" t="s">
        <v>20</v>
      </c>
    </row>
    <row r="11" spans="1:38" x14ac:dyDescent="0.2">
      <c r="A11" s="57" t="s">
        <v>133</v>
      </c>
      <c r="B11" s="11">
        <v>19.899999999999999</v>
      </c>
      <c r="C11" s="11">
        <v>25.6</v>
      </c>
      <c r="D11" s="11">
        <v>31</v>
      </c>
      <c r="E11" s="11">
        <v>29.8</v>
      </c>
      <c r="F11" s="11">
        <v>31.7</v>
      </c>
      <c r="G11" s="11">
        <v>33.299999999999997</v>
      </c>
      <c r="H11" s="11">
        <v>33.5</v>
      </c>
      <c r="I11" s="11">
        <v>25.3</v>
      </c>
      <c r="J11" s="11">
        <v>31.9</v>
      </c>
      <c r="K11" s="11">
        <v>32.9</v>
      </c>
      <c r="L11" s="11">
        <v>26.9</v>
      </c>
      <c r="M11" s="11">
        <v>23.9</v>
      </c>
      <c r="N11" s="11">
        <v>25</v>
      </c>
      <c r="O11" s="11">
        <v>25.5</v>
      </c>
      <c r="P11" s="11">
        <v>25.5</v>
      </c>
      <c r="Q11" s="11">
        <v>26.5</v>
      </c>
      <c r="R11" s="11">
        <v>25.4</v>
      </c>
      <c r="S11" s="11">
        <v>27.6</v>
      </c>
      <c r="T11" s="11">
        <v>28.9</v>
      </c>
      <c r="U11" s="11">
        <v>30.7</v>
      </c>
      <c r="V11" s="11">
        <v>32.200000000000003</v>
      </c>
      <c r="W11" s="11">
        <v>32.299999999999997</v>
      </c>
      <c r="X11" s="11">
        <v>28.5</v>
      </c>
      <c r="Y11" s="11">
        <v>30.3</v>
      </c>
      <c r="Z11" s="11">
        <v>32.700000000000003</v>
      </c>
      <c r="AA11" s="11">
        <v>34</v>
      </c>
      <c r="AB11" s="11">
        <v>34.200000000000003</v>
      </c>
      <c r="AC11" s="11">
        <v>33.799999999999997</v>
      </c>
      <c r="AD11" s="11">
        <v>33.5</v>
      </c>
      <c r="AE11" s="11">
        <v>30.5</v>
      </c>
      <c r="AF11" s="14">
        <f t="shared" si="1"/>
        <v>34.200000000000003</v>
      </c>
      <c r="AG11" s="132">
        <f t="shared" si="2"/>
        <v>29.426666666666666</v>
      </c>
      <c r="AH11" s="12" t="s">
        <v>20</v>
      </c>
      <c r="AI11" t="s">
        <v>20</v>
      </c>
      <c r="AJ11" t="s">
        <v>20</v>
      </c>
      <c r="AL11" t="s">
        <v>20</v>
      </c>
    </row>
    <row r="12" spans="1:38" x14ac:dyDescent="0.2">
      <c r="A12" s="57" t="s">
        <v>15</v>
      </c>
      <c r="B12" s="11">
        <v>17.2</v>
      </c>
      <c r="C12" s="11">
        <v>27.5</v>
      </c>
      <c r="D12" s="11">
        <v>32</v>
      </c>
      <c r="E12" s="11">
        <v>34.4</v>
      </c>
      <c r="F12" s="11">
        <v>34</v>
      </c>
      <c r="G12" s="11">
        <v>35.1</v>
      </c>
      <c r="H12" s="11">
        <v>34.299999999999997</v>
      </c>
      <c r="I12" s="11">
        <v>31.2</v>
      </c>
      <c r="J12" s="11">
        <v>33.200000000000003</v>
      </c>
      <c r="K12" s="11">
        <v>33.6</v>
      </c>
      <c r="L12" s="11">
        <v>33.1</v>
      </c>
      <c r="M12" s="11">
        <v>31.7</v>
      </c>
      <c r="N12" s="11">
        <v>26.6</v>
      </c>
      <c r="O12" s="11">
        <v>27.3</v>
      </c>
      <c r="P12" s="11">
        <v>28.8</v>
      </c>
      <c r="Q12" s="11">
        <v>29.3</v>
      </c>
      <c r="R12" s="11">
        <v>28.7</v>
      </c>
      <c r="S12" s="11">
        <v>30.2</v>
      </c>
      <c r="T12" s="11">
        <v>30.9</v>
      </c>
      <c r="U12" s="11">
        <v>32.299999999999997</v>
      </c>
      <c r="V12" s="11">
        <v>33</v>
      </c>
      <c r="W12" s="11">
        <v>32.5</v>
      </c>
      <c r="X12" s="11">
        <v>28.4</v>
      </c>
      <c r="Y12" s="11">
        <v>31.9</v>
      </c>
      <c r="Z12" s="11">
        <v>33</v>
      </c>
      <c r="AA12" s="11">
        <v>34</v>
      </c>
      <c r="AB12" s="11">
        <v>33.9</v>
      </c>
      <c r="AC12" s="11">
        <v>33.6</v>
      </c>
      <c r="AD12" s="11">
        <v>33.6</v>
      </c>
      <c r="AE12" s="11">
        <v>33.200000000000003</v>
      </c>
      <c r="AF12" s="14">
        <f t="shared" si="1"/>
        <v>35.1</v>
      </c>
      <c r="AG12" s="132">
        <f t="shared" si="2"/>
        <v>31.283333333333339</v>
      </c>
      <c r="AK12" t="s">
        <v>20</v>
      </c>
      <c r="AL12" t="s">
        <v>20</v>
      </c>
    </row>
    <row r="13" spans="1:38" x14ac:dyDescent="0.2">
      <c r="A13" s="57" t="s">
        <v>229</v>
      </c>
      <c r="B13" s="11">
        <v>30.6</v>
      </c>
      <c r="C13" s="11">
        <v>32.4</v>
      </c>
      <c r="D13" s="11">
        <v>33.6</v>
      </c>
      <c r="E13" s="11">
        <v>34.799999999999997</v>
      </c>
      <c r="F13" s="11">
        <v>35.200000000000003</v>
      </c>
      <c r="G13" s="11">
        <v>34.799999999999997</v>
      </c>
      <c r="H13" s="11">
        <v>35.4</v>
      </c>
      <c r="I13" s="11">
        <v>35.200000000000003</v>
      </c>
      <c r="J13" s="11">
        <v>34.799999999999997</v>
      </c>
      <c r="K13" s="11">
        <v>35</v>
      </c>
      <c r="L13" s="11">
        <v>34.4</v>
      </c>
      <c r="M13" s="11">
        <v>33.6</v>
      </c>
      <c r="N13" s="11">
        <v>30.4</v>
      </c>
      <c r="O13" s="11">
        <v>28.4</v>
      </c>
      <c r="P13" s="11">
        <v>29.6</v>
      </c>
      <c r="Q13" s="11">
        <v>28.2</v>
      </c>
      <c r="R13" s="11" t="s">
        <v>185</v>
      </c>
      <c r="S13" s="11">
        <v>31.4</v>
      </c>
      <c r="T13" s="11">
        <v>33.4</v>
      </c>
      <c r="U13" s="11">
        <v>33.9</v>
      </c>
      <c r="V13" s="11">
        <v>34</v>
      </c>
      <c r="W13" s="11">
        <v>34.200000000000003</v>
      </c>
      <c r="X13" s="11" t="s">
        <v>185</v>
      </c>
      <c r="Y13" s="11">
        <v>33.4</v>
      </c>
      <c r="Z13" s="11">
        <v>35.200000000000003</v>
      </c>
      <c r="AA13" s="11">
        <v>34.4</v>
      </c>
      <c r="AB13" s="11">
        <v>34.6</v>
      </c>
      <c r="AC13" s="11">
        <v>33.4</v>
      </c>
      <c r="AD13" s="11">
        <v>33.799999999999997</v>
      </c>
      <c r="AE13" s="11">
        <v>32</v>
      </c>
      <c r="AF13" s="14">
        <f t="shared" si="1"/>
        <v>35.4</v>
      </c>
      <c r="AG13" s="132">
        <f t="shared" si="2"/>
        <v>33.217857142857142</v>
      </c>
      <c r="AI13" t="s">
        <v>20</v>
      </c>
      <c r="AK13" t="s">
        <v>20</v>
      </c>
    </row>
    <row r="14" spans="1:38" x14ac:dyDescent="0.2">
      <c r="A14" s="57" t="s">
        <v>1</v>
      </c>
      <c r="B14" s="11">
        <v>14.8</v>
      </c>
      <c r="C14" s="11">
        <v>21.9</v>
      </c>
      <c r="D14" s="11">
        <v>28.5</v>
      </c>
      <c r="E14" s="11">
        <v>31.3</v>
      </c>
      <c r="F14" s="11">
        <v>30.6</v>
      </c>
      <c r="G14" s="11">
        <v>31.6</v>
      </c>
      <c r="H14" s="11">
        <v>30.3</v>
      </c>
      <c r="I14" s="11">
        <v>26.5</v>
      </c>
      <c r="J14" s="11">
        <v>30.7</v>
      </c>
      <c r="K14" s="11">
        <v>31.2</v>
      </c>
      <c r="L14" s="11">
        <v>31.2</v>
      </c>
      <c r="M14" s="11">
        <v>27.2</v>
      </c>
      <c r="N14" s="11">
        <v>23.8</v>
      </c>
      <c r="O14" s="11">
        <v>22</v>
      </c>
      <c r="P14" s="11">
        <v>24.6</v>
      </c>
      <c r="Q14" s="11">
        <v>25.3</v>
      </c>
      <c r="R14" s="11">
        <v>24.2</v>
      </c>
      <c r="S14" s="11">
        <v>25.7</v>
      </c>
      <c r="T14" s="11">
        <v>27.2</v>
      </c>
      <c r="U14" s="11">
        <v>30.2</v>
      </c>
      <c r="V14" s="11">
        <v>30.6</v>
      </c>
      <c r="W14" s="11">
        <v>30.3</v>
      </c>
      <c r="X14" s="11">
        <v>26.9</v>
      </c>
      <c r="Y14" s="11">
        <v>27.9</v>
      </c>
      <c r="Z14" s="11">
        <v>29.8</v>
      </c>
      <c r="AA14" s="11">
        <v>31.6</v>
      </c>
      <c r="AB14" s="11">
        <v>31</v>
      </c>
      <c r="AC14" s="11">
        <v>31</v>
      </c>
      <c r="AD14" s="11">
        <v>30.9</v>
      </c>
      <c r="AE14" s="11">
        <v>30.3</v>
      </c>
      <c r="AF14" s="14">
        <f t="shared" si="1"/>
        <v>31.6</v>
      </c>
      <c r="AG14" s="132">
        <f t="shared" si="2"/>
        <v>27.969999999999992</v>
      </c>
      <c r="AH14" s="12" t="s">
        <v>20</v>
      </c>
      <c r="AK14" t="s">
        <v>20</v>
      </c>
    </row>
    <row r="15" spans="1:38" x14ac:dyDescent="0.2">
      <c r="A15" s="57" t="s">
        <v>134</v>
      </c>
      <c r="B15" s="11">
        <v>21.9</v>
      </c>
      <c r="C15" s="11">
        <v>26.9</v>
      </c>
      <c r="D15" s="11">
        <v>33.200000000000003</v>
      </c>
      <c r="E15" s="11">
        <v>34.700000000000003</v>
      </c>
      <c r="F15" s="11">
        <v>34.299999999999997</v>
      </c>
      <c r="G15" s="11">
        <v>34.6</v>
      </c>
      <c r="H15" s="11">
        <v>34.700000000000003</v>
      </c>
      <c r="I15" s="11">
        <v>34.200000000000003</v>
      </c>
      <c r="J15" s="11">
        <v>34.299999999999997</v>
      </c>
      <c r="K15" s="11">
        <v>34.6</v>
      </c>
      <c r="L15" s="11">
        <v>31.8</v>
      </c>
      <c r="M15" s="11">
        <v>31.1</v>
      </c>
      <c r="N15" s="11">
        <v>24.8</v>
      </c>
      <c r="O15" s="11">
        <v>29.2</v>
      </c>
      <c r="P15" s="11">
        <v>27.9</v>
      </c>
      <c r="Q15" s="11">
        <v>26.9</v>
      </c>
      <c r="R15" s="11">
        <v>27.4</v>
      </c>
      <c r="S15" s="11">
        <v>29.1</v>
      </c>
      <c r="T15" s="11">
        <v>31.1</v>
      </c>
      <c r="U15" s="11">
        <v>32.700000000000003</v>
      </c>
      <c r="V15" s="11">
        <v>33.5</v>
      </c>
      <c r="W15" s="11">
        <v>33.799999999999997</v>
      </c>
      <c r="X15" s="11">
        <v>26.7</v>
      </c>
      <c r="Y15" s="11">
        <v>31.7</v>
      </c>
      <c r="Z15" s="11">
        <v>33.4</v>
      </c>
      <c r="AA15" s="11">
        <v>34.6</v>
      </c>
      <c r="AB15" s="11">
        <v>34.4</v>
      </c>
      <c r="AC15" s="11">
        <v>34.200000000000003</v>
      </c>
      <c r="AD15" s="11">
        <v>33.700000000000003</v>
      </c>
      <c r="AE15" s="11">
        <v>32.4</v>
      </c>
      <c r="AF15" s="14">
        <f t="shared" si="1"/>
        <v>34.700000000000003</v>
      </c>
      <c r="AG15" s="132">
        <f t="shared" si="2"/>
        <v>31.460000000000004</v>
      </c>
      <c r="AI15" t="s">
        <v>20</v>
      </c>
      <c r="AK15" t="s">
        <v>20</v>
      </c>
    </row>
    <row r="16" spans="1:38" x14ac:dyDescent="0.2">
      <c r="A16" s="57" t="s">
        <v>2</v>
      </c>
      <c r="B16" s="11">
        <v>19.399999999999999</v>
      </c>
      <c r="C16" s="11">
        <v>25.7</v>
      </c>
      <c r="D16" s="11">
        <v>31.9</v>
      </c>
      <c r="E16" s="11">
        <v>31.6</v>
      </c>
      <c r="F16" s="11">
        <v>32.4</v>
      </c>
      <c r="G16" s="11">
        <v>34.5</v>
      </c>
      <c r="H16" s="11">
        <v>33.1</v>
      </c>
      <c r="I16" s="11">
        <v>32.5</v>
      </c>
      <c r="J16" s="11">
        <v>32.1</v>
      </c>
      <c r="K16" s="11">
        <v>33.9</v>
      </c>
      <c r="L16" s="11">
        <v>32.799999999999997</v>
      </c>
      <c r="M16" s="11">
        <v>32</v>
      </c>
      <c r="N16" s="11">
        <v>23.1</v>
      </c>
      <c r="O16" s="11">
        <v>28</v>
      </c>
      <c r="P16" s="11">
        <v>26.5</v>
      </c>
      <c r="Q16" s="11">
        <v>26.3</v>
      </c>
      <c r="R16" s="11">
        <v>26.2</v>
      </c>
      <c r="S16" s="11">
        <v>26.7</v>
      </c>
      <c r="T16" s="11">
        <v>29.5</v>
      </c>
      <c r="U16" s="11">
        <v>31.8</v>
      </c>
      <c r="V16" s="11">
        <v>32.9</v>
      </c>
      <c r="W16" s="11">
        <v>32.1</v>
      </c>
      <c r="X16" s="11">
        <v>26.6</v>
      </c>
      <c r="Y16" s="11">
        <v>30.8</v>
      </c>
      <c r="Z16" s="11">
        <v>32.4</v>
      </c>
      <c r="AA16" s="11">
        <v>34.1</v>
      </c>
      <c r="AB16" s="11">
        <v>33.1</v>
      </c>
      <c r="AC16" s="11">
        <v>32.9</v>
      </c>
      <c r="AD16" s="11">
        <v>32.9</v>
      </c>
      <c r="AE16" s="11">
        <v>31.3</v>
      </c>
      <c r="AF16" s="14">
        <f t="shared" si="1"/>
        <v>34.5</v>
      </c>
      <c r="AG16" s="132">
        <f t="shared" si="2"/>
        <v>30.303333333333331</v>
      </c>
      <c r="AL16" t="s">
        <v>20</v>
      </c>
    </row>
    <row r="17" spans="1:38" x14ac:dyDescent="0.2">
      <c r="A17" s="57" t="s">
        <v>123</v>
      </c>
      <c r="B17" s="11">
        <v>22.4</v>
      </c>
      <c r="C17" s="11">
        <v>27.7</v>
      </c>
      <c r="D17" s="11">
        <v>32.4</v>
      </c>
      <c r="E17" s="11">
        <v>34.6</v>
      </c>
      <c r="F17" s="11">
        <v>33.1</v>
      </c>
      <c r="G17" s="11">
        <v>32.799999999999997</v>
      </c>
      <c r="H17" s="11">
        <v>34.200000000000003</v>
      </c>
      <c r="I17" s="11">
        <v>33.5</v>
      </c>
      <c r="J17" s="11">
        <v>33.6</v>
      </c>
      <c r="K17" s="11">
        <v>33.6</v>
      </c>
      <c r="L17" s="11">
        <v>29.5</v>
      </c>
      <c r="M17" s="11">
        <v>32</v>
      </c>
      <c r="N17" s="11">
        <v>23.9</v>
      </c>
      <c r="O17" s="11">
        <v>28.8</v>
      </c>
      <c r="P17" s="11">
        <v>27.1</v>
      </c>
      <c r="Q17" s="11">
        <v>25.3</v>
      </c>
      <c r="R17" s="11">
        <v>26.2</v>
      </c>
      <c r="S17" s="11">
        <v>27.8</v>
      </c>
      <c r="T17" s="11">
        <v>30.6</v>
      </c>
      <c r="U17" s="11">
        <v>32.200000000000003</v>
      </c>
      <c r="V17" s="11">
        <v>32.299999999999997</v>
      </c>
      <c r="W17" s="11">
        <v>32.799999999999997</v>
      </c>
      <c r="X17" s="11">
        <v>26.1</v>
      </c>
      <c r="Y17" s="11">
        <v>30.7</v>
      </c>
      <c r="Z17" s="11">
        <v>32.799999999999997</v>
      </c>
      <c r="AA17" s="11">
        <v>33.799999999999997</v>
      </c>
      <c r="AB17" s="11">
        <v>33.299999999999997</v>
      </c>
      <c r="AC17" s="11">
        <v>33.700000000000003</v>
      </c>
      <c r="AD17" s="11">
        <v>33.6</v>
      </c>
      <c r="AE17" s="11">
        <v>31.6</v>
      </c>
      <c r="AF17" s="14">
        <f t="shared" si="1"/>
        <v>34.6</v>
      </c>
      <c r="AG17" s="132">
        <f t="shared" si="2"/>
        <v>30.733333333333334</v>
      </c>
      <c r="AI17" s="12" t="s">
        <v>20</v>
      </c>
      <c r="AK17" t="s">
        <v>20</v>
      </c>
    </row>
    <row r="18" spans="1:38" x14ac:dyDescent="0.2">
      <c r="A18" s="57" t="s">
        <v>6</v>
      </c>
      <c r="B18" s="11">
        <v>18.8</v>
      </c>
      <c r="C18" s="11">
        <v>26.5</v>
      </c>
      <c r="D18" s="11">
        <v>32.299999999999997</v>
      </c>
      <c r="E18" s="11">
        <v>32.6</v>
      </c>
      <c r="F18" s="11">
        <v>31.4</v>
      </c>
      <c r="G18" s="11">
        <v>33.6</v>
      </c>
      <c r="H18" s="11">
        <v>33.4</v>
      </c>
      <c r="I18" s="11">
        <v>32.799999999999997</v>
      </c>
      <c r="J18" s="11">
        <v>31.2</v>
      </c>
      <c r="K18" s="11">
        <v>30.1</v>
      </c>
      <c r="L18" s="11">
        <v>30.1</v>
      </c>
      <c r="M18" s="11">
        <v>31.1</v>
      </c>
      <c r="N18" s="11">
        <v>25.6</v>
      </c>
      <c r="O18" s="11">
        <v>27.3</v>
      </c>
      <c r="P18" s="11">
        <v>27.1</v>
      </c>
      <c r="Q18" s="11">
        <v>27</v>
      </c>
      <c r="R18" s="11">
        <v>26.8</v>
      </c>
      <c r="S18" s="11">
        <v>27.7</v>
      </c>
      <c r="T18" s="11">
        <v>29.7</v>
      </c>
      <c r="U18" s="11">
        <v>31.6</v>
      </c>
      <c r="V18" s="11">
        <v>32.700000000000003</v>
      </c>
      <c r="W18" s="11">
        <v>32</v>
      </c>
      <c r="X18" s="11">
        <v>26.4</v>
      </c>
      <c r="Y18" s="11">
        <v>32.1</v>
      </c>
      <c r="Z18" s="11">
        <v>32.700000000000003</v>
      </c>
      <c r="AA18" s="11">
        <v>33.5</v>
      </c>
      <c r="AB18" s="11">
        <v>32.5</v>
      </c>
      <c r="AC18" s="11">
        <v>32.700000000000003</v>
      </c>
      <c r="AD18" s="11">
        <v>32.299999999999997</v>
      </c>
      <c r="AE18" s="11">
        <v>31.8</v>
      </c>
      <c r="AF18" s="14">
        <f t="shared" si="1"/>
        <v>33.6</v>
      </c>
      <c r="AG18" s="132">
        <f t="shared" si="2"/>
        <v>30.180000000000007</v>
      </c>
      <c r="AI18" s="12" t="s">
        <v>20</v>
      </c>
      <c r="AJ18" t="s">
        <v>20</v>
      </c>
      <c r="AK18" t="s">
        <v>20</v>
      </c>
    </row>
    <row r="19" spans="1:38" x14ac:dyDescent="0.2">
      <c r="A19" s="57" t="s">
        <v>17</v>
      </c>
      <c r="B19" s="11">
        <v>17.600000000000001</v>
      </c>
      <c r="C19" s="11">
        <v>27.9</v>
      </c>
      <c r="D19" s="11">
        <v>32.700000000000003</v>
      </c>
      <c r="E19" s="11">
        <v>32.299999999999997</v>
      </c>
      <c r="F19" s="11">
        <v>34.200000000000003</v>
      </c>
      <c r="G19" s="11">
        <v>34.799999999999997</v>
      </c>
      <c r="H19" s="11">
        <v>33.9</v>
      </c>
      <c r="I19" s="11">
        <v>33.9</v>
      </c>
      <c r="J19" s="11">
        <v>31.5</v>
      </c>
      <c r="K19" s="11">
        <v>33.1</v>
      </c>
      <c r="L19" s="11">
        <v>32.4</v>
      </c>
      <c r="M19" s="11">
        <v>32.200000000000003</v>
      </c>
      <c r="N19" s="11">
        <v>30.8</v>
      </c>
      <c r="O19" s="11">
        <v>26.9</v>
      </c>
      <c r="P19" s="11">
        <v>28.2</v>
      </c>
      <c r="Q19" s="11">
        <v>29</v>
      </c>
      <c r="R19" s="11">
        <v>29.5</v>
      </c>
      <c r="S19" s="11">
        <v>30.2</v>
      </c>
      <c r="T19" s="11">
        <v>32.5</v>
      </c>
      <c r="U19" s="11">
        <v>33.9</v>
      </c>
      <c r="V19" s="11">
        <v>33.6</v>
      </c>
      <c r="W19" s="11">
        <v>32</v>
      </c>
      <c r="X19" s="11">
        <v>30.5</v>
      </c>
      <c r="Y19" s="11">
        <v>31.5</v>
      </c>
      <c r="Z19" s="11">
        <v>33.6</v>
      </c>
      <c r="AA19" s="11">
        <v>33.4</v>
      </c>
      <c r="AB19" s="11">
        <v>32.700000000000003</v>
      </c>
      <c r="AC19" s="11">
        <v>33</v>
      </c>
      <c r="AD19" s="11">
        <v>33.5</v>
      </c>
      <c r="AE19" s="11">
        <v>33.1</v>
      </c>
      <c r="AF19" s="14">
        <f t="shared" si="1"/>
        <v>34.799999999999997</v>
      </c>
      <c r="AG19" s="132">
        <f t="shared" si="2"/>
        <v>31.480000000000004</v>
      </c>
      <c r="AH19" s="12" t="s">
        <v>20</v>
      </c>
      <c r="AI19" s="12" t="s">
        <v>20</v>
      </c>
      <c r="AJ19" t="s">
        <v>20</v>
      </c>
      <c r="AL19" t="s">
        <v>20</v>
      </c>
    </row>
    <row r="20" spans="1:38" x14ac:dyDescent="0.2">
      <c r="A20" s="57" t="s">
        <v>3</v>
      </c>
      <c r="B20" s="11">
        <v>28.7</v>
      </c>
      <c r="C20" s="11">
        <v>32.200000000000003</v>
      </c>
      <c r="D20" s="11">
        <v>34.4</v>
      </c>
      <c r="E20" s="11">
        <v>35.700000000000003</v>
      </c>
      <c r="F20" s="11">
        <v>36.1</v>
      </c>
      <c r="G20" s="11">
        <v>35.700000000000003</v>
      </c>
      <c r="H20" s="11">
        <v>35</v>
      </c>
      <c r="I20" s="11">
        <v>34.1</v>
      </c>
      <c r="J20" s="11">
        <v>35.799999999999997</v>
      </c>
      <c r="K20" s="11">
        <v>35.700000000000003</v>
      </c>
      <c r="L20" s="11">
        <v>32</v>
      </c>
      <c r="M20" s="11">
        <v>34.1</v>
      </c>
      <c r="N20" s="11">
        <v>24.3</v>
      </c>
      <c r="O20" s="11">
        <v>31.4</v>
      </c>
      <c r="P20" s="11">
        <v>30.4</v>
      </c>
      <c r="Q20" s="11">
        <v>29.2</v>
      </c>
      <c r="R20" s="11">
        <v>30.1</v>
      </c>
      <c r="S20" s="11">
        <v>30.8</v>
      </c>
      <c r="T20" s="11">
        <v>32.9</v>
      </c>
      <c r="U20" s="11">
        <v>34.4</v>
      </c>
      <c r="V20" s="11">
        <v>34.5</v>
      </c>
      <c r="W20" s="11">
        <v>35.1</v>
      </c>
      <c r="X20" s="11">
        <v>25.6</v>
      </c>
      <c r="Y20" s="11">
        <v>34</v>
      </c>
      <c r="Z20" s="11">
        <v>35.1</v>
      </c>
      <c r="AA20" s="11">
        <v>35.799999999999997</v>
      </c>
      <c r="AB20" s="11">
        <v>35.299999999999997</v>
      </c>
      <c r="AC20" s="11">
        <v>35.9</v>
      </c>
      <c r="AD20" s="11">
        <v>36</v>
      </c>
      <c r="AE20" s="11">
        <v>34.200000000000003</v>
      </c>
      <c r="AF20" s="14">
        <f t="shared" si="1"/>
        <v>36.1</v>
      </c>
      <c r="AG20" s="132">
        <f t="shared" si="2"/>
        <v>33.15</v>
      </c>
      <c r="AK20" t="s">
        <v>20</v>
      </c>
    </row>
    <row r="21" spans="1:38" s="5" customFormat="1" ht="17.100000000000001" customHeight="1" x14ac:dyDescent="0.2">
      <c r="A21" s="58" t="s">
        <v>7</v>
      </c>
      <c r="B21" s="13">
        <f>MAX(B5:B20)</f>
        <v>30.6</v>
      </c>
      <c r="C21" s="13">
        <f t="shared" ref="C21:AF21" si="3">MAX(C5:C20)</f>
        <v>32.4</v>
      </c>
      <c r="D21" s="13">
        <f t="shared" si="3"/>
        <v>34.4</v>
      </c>
      <c r="E21" s="13">
        <f t="shared" si="3"/>
        <v>36</v>
      </c>
      <c r="F21" s="13">
        <f t="shared" si="3"/>
        <v>36.1</v>
      </c>
      <c r="G21" s="13">
        <f t="shared" si="3"/>
        <v>35.700000000000003</v>
      </c>
      <c r="H21" s="13">
        <f t="shared" si="3"/>
        <v>35.799999999999997</v>
      </c>
      <c r="I21" s="13">
        <f t="shared" si="3"/>
        <v>35.200000000000003</v>
      </c>
      <c r="J21" s="13">
        <f t="shared" si="3"/>
        <v>35.799999999999997</v>
      </c>
      <c r="K21" s="13">
        <f t="shared" si="3"/>
        <v>35.700000000000003</v>
      </c>
      <c r="L21" s="13">
        <f t="shared" si="3"/>
        <v>35.6</v>
      </c>
      <c r="M21" s="13">
        <f t="shared" si="3"/>
        <v>34.1</v>
      </c>
      <c r="N21" s="13">
        <f t="shared" si="3"/>
        <v>30.8</v>
      </c>
      <c r="O21" s="13">
        <f t="shared" si="3"/>
        <v>31.4</v>
      </c>
      <c r="P21" s="13">
        <f t="shared" si="3"/>
        <v>30.4</v>
      </c>
      <c r="Q21" s="13">
        <f t="shared" si="3"/>
        <v>29.3</v>
      </c>
      <c r="R21" s="13">
        <f t="shared" si="3"/>
        <v>30.1</v>
      </c>
      <c r="S21" s="13">
        <f t="shared" si="3"/>
        <v>31.4</v>
      </c>
      <c r="T21" s="13">
        <f t="shared" si="3"/>
        <v>33.4</v>
      </c>
      <c r="U21" s="13">
        <f t="shared" si="3"/>
        <v>34.4</v>
      </c>
      <c r="V21" s="13">
        <f t="shared" si="3"/>
        <v>34.5</v>
      </c>
      <c r="W21" s="13">
        <f t="shared" si="3"/>
        <v>35.1</v>
      </c>
      <c r="X21" s="13">
        <f t="shared" si="3"/>
        <v>30.5</v>
      </c>
      <c r="Y21" s="13">
        <f t="shared" si="3"/>
        <v>34</v>
      </c>
      <c r="Z21" s="13">
        <f t="shared" si="3"/>
        <v>35.200000000000003</v>
      </c>
      <c r="AA21" s="13">
        <f t="shared" si="3"/>
        <v>36</v>
      </c>
      <c r="AB21" s="13">
        <f t="shared" si="3"/>
        <v>35.700000000000003</v>
      </c>
      <c r="AC21" s="13">
        <f t="shared" si="3"/>
        <v>35.9</v>
      </c>
      <c r="AD21" s="13">
        <f t="shared" si="3"/>
        <v>36</v>
      </c>
      <c r="AE21" s="13">
        <f t="shared" si="3"/>
        <v>34.200000000000003</v>
      </c>
      <c r="AF21" s="15">
        <f t="shared" si="3"/>
        <v>36.1</v>
      </c>
      <c r="AG21" s="123">
        <f>AVERAGE(AG5:AG20)</f>
        <v>30.827782738095237</v>
      </c>
      <c r="AK21" s="5" t="s">
        <v>20</v>
      </c>
    </row>
    <row r="22" spans="1:38" x14ac:dyDescent="0.2">
      <c r="A22" s="46"/>
      <c r="B22" s="47"/>
      <c r="C22" s="47"/>
      <c r="D22" s="47" t="s">
        <v>72</v>
      </c>
      <c r="E22" s="47"/>
      <c r="F22" s="47"/>
      <c r="G22" s="47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54"/>
      <c r="AE22" s="54"/>
      <c r="AF22" s="51"/>
      <c r="AG22" s="53"/>
      <c r="AJ22" t="s">
        <v>20</v>
      </c>
      <c r="AK22" t="s">
        <v>20</v>
      </c>
    </row>
    <row r="23" spans="1:38" x14ac:dyDescent="0.2">
      <c r="A23" s="46"/>
      <c r="B23" s="48" t="s">
        <v>73</v>
      </c>
      <c r="C23" s="48"/>
      <c r="D23" s="48"/>
      <c r="E23" s="48"/>
      <c r="F23" s="48"/>
      <c r="G23" s="48"/>
      <c r="H23" s="48"/>
      <c r="I23" s="48"/>
      <c r="J23" s="109"/>
      <c r="K23" s="109"/>
      <c r="L23" s="109"/>
      <c r="M23" s="109" t="s">
        <v>18</v>
      </c>
      <c r="N23" s="109"/>
      <c r="O23" s="109"/>
      <c r="P23" s="109"/>
      <c r="Q23" s="109"/>
      <c r="R23" s="109"/>
      <c r="S23" s="109"/>
      <c r="T23" s="139" t="s">
        <v>189</v>
      </c>
      <c r="U23" s="139"/>
      <c r="V23" s="139"/>
      <c r="W23" s="139"/>
      <c r="X23" s="139"/>
      <c r="Y23" s="109"/>
      <c r="Z23" s="109"/>
      <c r="AA23" s="109"/>
      <c r="AB23" s="109"/>
      <c r="AC23" s="109"/>
      <c r="AD23" s="109"/>
      <c r="AE23" s="109"/>
      <c r="AF23" s="51"/>
      <c r="AG23" s="50"/>
      <c r="AL23" t="s">
        <v>20</v>
      </c>
    </row>
    <row r="24" spans="1:38" x14ac:dyDescent="0.2">
      <c r="A24" s="49"/>
      <c r="B24" s="109"/>
      <c r="C24" s="109"/>
      <c r="D24" s="109"/>
      <c r="E24" s="109"/>
      <c r="F24" s="109"/>
      <c r="G24" s="109"/>
      <c r="H24" s="109"/>
      <c r="I24" s="109"/>
      <c r="J24" s="110"/>
      <c r="K24" s="110"/>
      <c r="L24" s="110"/>
      <c r="M24" s="110" t="s">
        <v>19</v>
      </c>
      <c r="N24" s="110"/>
      <c r="O24" s="110"/>
      <c r="P24" s="110"/>
      <c r="Q24" s="109"/>
      <c r="R24" s="109"/>
      <c r="S24" s="109"/>
      <c r="T24" s="140" t="s">
        <v>69</v>
      </c>
      <c r="U24" s="140"/>
      <c r="V24" s="140"/>
      <c r="W24" s="140"/>
      <c r="X24" s="140"/>
      <c r="Y24" s="109"/>
      <c r="Z24" s="109"/>
      <c r="AA24" s="109"/>
      <c r="AB24" s="109"/>
      <c r="AC24" s="109"/>
      <c r="AD24" s="54"/>
      <c r="AE24" s="54"/>
      <c r="AF24" s="51"/>
      <c r="AG24" s="50"/>
    </row>
    <row r="25" spans="1:38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54"/>
      <c r="AE25" s="54"/>
      <c r="AF25" s="51"/>
      <c r="AG25" s="87"/>
    </row>
    <row r="26" spans="1:38" x14ac:dyDescent="0.2">
      <c r="A26" s="4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51"/>
      <c r="AG26" s="53"/>
      <c r="AI26" s="12" t="s">
        <v>20</v>
      </c>
    </row>
    <row r="27" spans="1:38" x14ac:dyDescent="0.2">
      <c r="A27" s="4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51"/>
      <c r="AG27" s="53"/>
      <c r="AL27" s="12" t="s">
        <v>20</v>
      </c>
    </row>
    <row r="28" spans="1:38" ht="13.5" thickBot="1" x14ac:dyDescent="0.25">
      <c r="A28" s="60"/>
      <c r="B28" s="61"/>
      <c r="C28" s="61"/>
      <c r="D28" s="61"/>
      <c r="E28" s="61"/>
      <c r="F28" s="61"/>
      <c r="G28" s="61" t="s">
        <v>20</v>
      </c>
      <c r="H28" s="61"/>
      <c r="I28" s="61"/>
      <c r="J28" s="61"/>
      <c r="K28" s="61"/>
      <c r="L28" s="61" t="s">
        <v>20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88"/>
    </row>
    <row r="29" spans="1:38" x14ac:dyDescent="0.2">
      <c r="AG29" s="1"/>
      <c r="AK29" t="s">
        <v>20</v>
      </c>
    </row>
    <row r="30" spans="1:38" x14ac:dyDescent="0.2">
      <c r="Z30" s="2" t="s">
        <v>20</v>
      </c>
      <c r="AG30" s="1"/>
      <c r="AI30" t="s">
        <v>20</v>
      </c>
    </row>
    <row r="31" spans="1:38" x14ac:dyDescent="0.2">
      <c r="AJ31" t="s">
        <v>20</v>
      </c>
      <c r="AK31" t="s">
        <v>20</v>
      </c>
    </row>
    <row r="33" spans="12:38" x14ac:dyDescent="0.2">
      <c r="X33" s="2" t="s">
        <v>20</v>
      </c>
      <c r="Z33" s="2" t="s">
        <v>20</v>
      </c>
      <c r="AJ33" t="s">
        <v>20</v>
      </c>
      <c r="AK33" t="s">
        <v>20</v>
      </c>
      <c r="AL33" t="s">
        <v>20</v>
      </c>
    </row>
    <row r="34" spans="12:38" x14ac:dyDescent="0.2">
      <c r="L34" s="2" t="s">
        <v>20</v>
      </c>
      <c r="S34" s="2" t="s">
        <v>20</v>
      </c>
      <c r="AK34" t="s">
        <v>20</v>
      </c>
    </row>
    <row r="35" spans="12:38" x14ac:dyDescent="0.2">
      <c r="V35" s="2" t="s">
        <v>20</v>
      </c>
      <c r="AH35" t="s">
        <v>20</v>
      </c>
      <c r="AK35" t="s">
        <v>20</v>
      </c>
      <c r="AL35" t="s">
        <v>20</v>
      </c>
    </row>
    <row r="37" spans="12:38" x14ac:dyDescent="0.2">
      <c r="S37" s="2" t="s">
        <v>20</v>
      </c>
      <c r="AI37" t="s">
        <v>20</v>
      </c>
      <c r="AK37" t="s">
        <v>20</v>
      </c>
    </row>
    <row r="38" spans="12:38" x14ac:dyDescent="0.2">
      <c r="U38" s="2" t="s">
        <v>20</v>
      </c>
      <c r="AF38" s="7" t="s">
        <v>20</v>
      </c>
      <c r="AJ38" t="s">
        <v>20</v>
      </c>
      <c r="AL38" t="s">
        <v>20</v>
      </c>
    </row>
    <row r="40" spans="12:38" x14ac:dyDescent="0.2">
      <c r="AL40" t="s">
        <v>20</v>
      </c>
    </row>
  </sheetData>
  <mergeCells count="35">
    <mergeCell ref="C3:C4"/>
    <mergeCell ref="T3:T4"/>
    <mergeCell ref="M3:M4"/>
    <mergeCell ref="N3:N4"/>
    <mergeCell ref="B2:AG2"/>
    <mergeCell ref="D3:D4"/>
    <mergeCell ref="F3:F4"/>
    <mergeCell ref="S3:S4"/>
    <mergeCell ref="L3:L4"/>
    <mergeCell ref="I3:I4"/>
    <mergeCell ref="O3:O4"/>
    <mergeCell ref="V3:V4"/>
    <mergeCell ref="AE3:AE4"/>
    <mergeCell ref="T24:X24"/>
    <mergeCell ref="T23:X23"/>
    <mergeCell ref="G3:G4"/>
    <mergeCell ref="U3:U4"/>
    <mergeCell ref="H3:H4"/>
    <mergeCell ref="J3:J4"/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21 B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23.570312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7" style="7" bestFit="1" customWidth="1"/>
    <col min="33" max="33" width="7.28515625" style="1" bestFit="1" customWidth="1"/>
  </cols>
  <sheetData>
    <row r="1" spans="1:38" ht="20.100000000000001" customHeight="1" x14ac:dyDescent="0.2">
      <c r="A1" s="145" t="s">
        <v>193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8" s="4" customFormat="1" ht="20.100000000000001" customHeight="1" x14ac:dyDescent="0.2">
      <c r="A2" s="148" t="s">
        <v>4</v>
      </c>
      <c r="B2" s="142" t="s">
        <v>190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8" s="5" customFormat="1" ht="20.100000000000001" customHeight="1" x14ac:dyDescent="0.2">
      <c r="A3" s="148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59">
        <f t="shared" si="0"/>
        <v>29</v>
      </c>
      <c r="AE3" s="160">
        <v>30</v>
      </c>
      <c r="AF3" s="45" t="s">
        <v>12</v>
      </c>
      <c r="AG3" s="96" t="s">
        <v>10</v>
      </c>
    </row>
    <row r="4" spans="1:38" s="5" customFormat="1" ht="20.100000000000001" customHeight="1" x14ac:dyDescent="0.2">
      <c r="A4" s="148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59"/>
      <c r="AE4" s="160"/>
      <c r="AF4" s="45" t="s">
        <v>9</v>
      </c>
      <c r="AG4" s="96" t="s">
        <v>9</v>
      </c>
    </row>
    <row r="5" spans="1:38" s="5" customFormat="1" x14ac:dyDescent="0.2">
      <c r="A5" s="57" t="s">
        <v>14</v>
      </c>
      <c r="B5" s="11">
        <v>19.2</v>
      </c>
      <c r="C5" s="11">
        <v>21.2</v>
      </c>
      <c r="D5" s="11">
        <v>20.5</v>
      </c>
      <c r="E5" s="11">
        <v>21.8</v>
      </c>
      <c r="F5" s="11">
        <v>21.7</v>
      </c>
      <c r="G5" s="11">
        <v>21.9</v>
      </c>
      <c r="H5" s="11">
        <v>22.2</v>
      </c>
      <c r="I5" s="11">
        <v>20.2</v>
      </c>
      <c r="J5" s="11">
        <v>21.4</v>
      </c>
      <c r="K5" s="11">
        <v>22.5</v>
      </c>
      <c r="L5" s="11">
        <v>23.1</v>
      </c>
      <c r="M5" s="11">
        <v>21.2</v>
      </c>
      <c r="N5" s="11">
        <v>20.5</v>
      </c>
      <c r="O5" s="11">
        <v>20.399999999999999</v>
      </c>
      <c r="P5" s="11">
        <v>16.600000000000001</v>
      </c>
      <c r="Q5" s="11">
        <v>14.3</v>
      </c>
      <c r="R5" s="11">
        <v>11.9</v>
      </c>
      <c r="S5" s="11">
        <v>14.4</v>
      </c>
      <c r="T5" s="11">
        <v>14.4</v>
      </c>
      <c r="U5" s="11">
        <v>17</v>
      </c>
      <c r="V5" s="11">
        <v>15.9</v>
      </c>
      <c r="W5" s="11">
        <v>16.3</v>
      </c>
      <c r="X5" s="11">
        <v>17.600000000000001</v>
      </c>
      <c r="Y5" s="11">
        <v>16.2</v>
      </c>
      <c r="Z5" s="11">
        <v>18.5</v>
      </c>
      <c r="AA5" s="11">
        <v>20</v>
      </c>
      <c r="AB5" s="11">
        <v>19.3</v>
      </c>
      <c r="AC5" s="11">
        <v>20.399999999999999</v>
      </c>
      <c r="AD5" s="11">
        <v>18.600000000000001</v>
      </c>
      <c r="AE5" s="11">
        <v>19</v>
      </c>
      <c r="AF5" s="15">
        <f>MIN(B5:AE5)</f>
        <v>11.9</v>
      </c>
      <c r="AG5" s="123">
        <f>AVERAGE(B5:AE5)</f>
        <v>18.939999999999998</v>
      </c>
    </row>
    <row r="6" spans="1:38" s="5" customFormat="1" x14ac:dyDescent="0.2">
      <c r="A6" s="57" t="s">
        <v>230</v>
      </c>
      <c r="B6" s="11">
        <v>11.7</v>
      </c>
      <c r="C6" s="11">
        <v>15.9</v>
      </c>
      <c r="D6" s="11">
        <v>19.3</v>
      </c>
      <c r="E6" s="11">
        <v>20.6</v>
      </c>
      <c r="F6" s="11">
        <v>19.600000000000001</v>
      </c>
      <c r="G6" s="11">
        <v>20.8</v>
      </c>
      <c r="H6" s="11">
        <v>21.2</v>
      </c>
      <c r="I6" s="11">
        <v>17.2</v>
      </c>
      <c r="J6" s="11">
        <v>18.2</v>
      </c>
      <c r="K6" s="11">
        <v>20.8</v>
      </c>
      <c r="L6" s="11">
        <v>20.6</v>
      </c>
      <c r="M6" s="11">
        <v>19.5</v>
      </c>
      <c r="N6" s="11">
        <v>18.399999999999999</v>
      </c>
      <c r="O6" s="11">
        <v>16.899999999999999</v>
      </c>
      <c r="P6" s="11">
        <v>11.1</v>
      </c>
      <c r="Q6" s="11">
        <v>12.4</v>
      </c>
      <c r="R6" s="11">
        <v>14.6</v>
      </c>
      <c r="S6" s="11">
        <v>13.2</v>
      </c>
      <c r="T6" s="11">
        <v>15.5</v>
      </c>
      <c r="U6" s="11">
        <v>17.3</v>
      </c>
      <c r="V6" s="11">
        <v>20.100000000000001</v>
      </c>
      <c r="W6" s="11">
        <v>17.8</v>
      </c>
      <c r="X6" s="11">
        <v>15.5</v>
      </c>
      <c r="Y6" s="11">
        <v>18.8</v>
      </c>
      <c r="Z6" s="11">
        <v>20.2</v>
      </c>
      <c r="AA6" s="11">
        <v>21.5</v>
      </c>
      <c r="AB6" s="11">
        <v>21</v>
      </c>
      <c r="AC6" s="11">
        <v>20.6</v>
      </c>
      <c r="AD6" s="11">
        <v>19.8</v>
      </c>
      <c r="AE6" s="11">
        <v>19.899999999999999</v>
      </c>
      <c r="AF6" s="15">
        <f>MIN(B6:AE6)</f>
        <v>11.1</v>
      </c>
      <c r="AG6" s="123">
        <f>AVERAGE(B6:AE6)</f>
        <v>18</v>
      </c>
    </row>
    <row r="7" spans="1:38" x14ac:dyDescent="0.2">
      <c r="A7" s="57" t="s">
        <v>81</v>
      </c>
      <c r="B7" s="11">
        <v>16.100000000000001</v>
      </c>
      <c r="C7" s="11">
        <v>17.5</v>
      </c>
      <c r="D7" s="11">
        <v>19.399999999999999</v>
      </c>
      <c r="E7" s="11">
        <v>20.100000000000001</v>
      </c>
      <c r="F7" s="11">
        <v>20.2</v>
      </c>
      <c r="G7" s="11">
        <v>20.6</v>
      </c>
      <c r="H7" s="11">
        <v>21.5</v>
      </c>
      <c r="I7" s="11">
        <v>20.6</v>
      </c>
      <c r="J7" s="11">
        <v>19.399999999999999</v>
      </c>
      <c r="K7" s="11">
        <v>20</v>
      </c>
      <c r="L7" s="11">
        <v>20.3</v>
      </c>
      <c r="M7" s="11">
        <v>20.2</v>
      </c>
      <c r="N7" s="11">
        <v>19.3</v>
      </c>
      <c r="O7" s="11">
        <v>17.7</v>
      </c>
      <c r="P7" s="11">
        <v>14</v>
      </c>
      <c r="Q7" s="11">
        <v>13</v>
      </c>
      <c r="R7" s="11">
        <v>11.8</v>
      </c>
      <c r="S7" s="11">
        <v>12.1</v>
      </c>
      <c r="T7" s="11">
        <v>13.4</v>
      </c>
      <c r="U7" s="11">
        <v>14.8</v>
      </c>
      <c r="V7" s="11">
        <v>14.6</v>
      </c>
      <c r="W7" s="11">
        <v>16.600000000000001</v>
      </c>
      <c r="X7" s="11">
        <v>16</v>
      </c>
      <c r="Y7" s="11">
        <v>17.2</v>
      </c>
      <c r="Z7" s="11">
        <v>18.5</v>
      </c>
      <c r="AA7" s="11">
        <v>20.2</v>
      </c>
      <c r="AB7" s="11">
        <v>20.399999999999999</v>
      </c>
      <c r="AC7" s="11">
        <v>19</v>
      </c>
      <c r="AD7" s="11">
        <v>16.899999999999999</v>
      </c>
      <c r="AE7" s="11">
        <v>17.5</v>
      </c>
      <c r="AF7" s="14">
        <f t="shared" ref="AF7:AF20" si="1">MIN(B7:AE7)</f>
        <v>11.8</v>
      </c>
      <c r="AG7" s="132">
        <f t="shared" ref="AG7:AG20" si="2">AVERAGE(B7:AE7)</f>
        <v>17.630000000000003</v>
      </c>
    </row>
    <row r="8" spans="1:38" x14ac:dyDescent="0.2">
      <c r="A8" s="57" t="s">
        <v>132</v>
      </c>
      <c r="B8" s="11">
        <v>16.899999999999999</v>
      </c>
      <c r="C8" s="11">
        <v>18.899999999999999</v>
      </c>
      <c r="D8" s="11">
        <v>19.600000000000001</v>
      </c>
      <c r="E8" s="11">
        <v>19.899999999999999</v>
      </c>
      <c r="F8" s="11">
        <v>21.2</v>
      </c>
      <c r="G8" s="11">
        <v>21.1</v>
      </c>
      <c r="H8" s="11">
        <v>21.7</v>
      </c>
      <c r="I8" s="11">
        <v>21.1</v>
      </c>
      <c r="J8" s="11">
        <v>20.2</v>
      </c>
      <c r="K8" s="11">
        <v>19.8</v>
      </c>
      <c r="L8" s="11">
        <v>19.8</v>
      </c>
      <c r="M8" s="11">
        <v>19.399999999999999</v>
      </c>
      <c r="N8" s="11">
        <v>19.899999999999999</v>
      </c>
      <c r="O8" s="11">
        <v>19.600000000000001</v>
      </c>
      <c r="P8" s="11">
        <v>15.3</v>
      </c>
      <c r="Q8" s="11">
        <v>14.2</v>
      </c>
      <c r="R8" s="11">
        <v>11.4</v>
      </c>
      <c r="S8" s="11">
        <v>13.2</v>
      </c>
      <c r="T8" s="11">
        <v>14.7</v>
      </c>
      <c r="U8" s="11">
        <v>18.2</v>
      </c>
      <c r="V8" s="11">
        <v>17.899999999999999</v>
      </c>
      <c r="W8" s="11">
        <v>14.2</v>
      </c>
      <c r="X8" s="11">
        <v>16.399999999999999</v>
      </c>
      <c r="Y8" s="11">
        <v>15.5</v>
      </c>
      <c r="Z8" s="11">
        <v>20.7</v>
      </c>
      <c r="AA8" s="11">
        <v>19</v>
      </c>
      <c r="AB8" s="11">
        <v>18.7</v>
      </c>
      <c r="AC8" s="11">
        <v>18.3</v>
      </c>
      <c r="AD8" s="11">
        <v>17</v>
      </c>
      <c r="AE8" s="11">
        <v>17.899999999999999</v>
      </c>
      <c r="AF8" s="14">
        <f t="shared" si="1"/>
        <v>11.4</v>
      </c>
      <c r="AG8" s="132">
        <f t="shared" si="2"/>
        <v>18.056666666666665</v>
      </c>
      <c r="AI8" s="12" t="s">
        <v>20</v>
      </c>
    </row>
    <row r="9" spans="1:38" x14ac:dyDescent="0.2">
      <c r="A9" s="57" t="s">
        <v>0</v>
      </c>
      <c r="B9" s="11">
        <v>17.399999999999999</v>
      </c>
      <c r="C9" s="11">
        <v>19.3</v>
      </c>
      <c r="D9" s="11">
        <v>22.9</v>
      </c>
      <c r="E9" s="11">
        <v>23.6</v>
      </c>
      <c r="F9" s="11">
        <v>23.4</v>
      </c>
      <c r="G9" s="11">
        <v>24.7</v>
      </c>
      <c r="H9" s="11">
        <v>23.7</v>
      </c>
      <c r="I9" s="11">
        <v>23.5</v>
      </c>
      <c r="J9" s="11">
        <v>22.7</v>
      </c>
      <c r="K9" s="11">
        <v>23.9</v>
      </c>
      <c r="L9" s="11">
        <v>23.7</v>
      </c>
      <c r="M9" s="11">
        <v>24</v>
      </c>
      <c r="N9" s="11">
        <v>21.9</v>
      </c>
      <c r="O9" s="11">
        <v>21.4</v>
      </c>
      <c r="P9" s="11">
        <v>18.5</v>
      </c>
      <c r="Q9" s="11">
        <v>19.2</v>
      </c>
      <c r="R9" s="11">
        <v>18.5</v>
      </c>
      <c r="S9" s="11">
        <v>19.7</v>
      </c>
      <c r="T9" s="11">
        <v>20.5</v>
      </c>
      <c r="U9" s="11">
        <v>22.2</v>
      </c>
      <c r="V9" s="11">
        <v>21</v>
      </c>
      <c r="W9" s="11">
        <v>22</v>
      </c>
      <c r="X9" s="11">
        <v>20.399999999999999</v>
      </c>
      <c r="Y9" s="11">
        <v>21.7</v>
      </c>
      <c r="Z9" s="11">
        <v>23.7</v>
      </c>
      <c r="AA9" s="11">
        <v>23.5</v>
      </c>
      <c r="AB9" s="11">
        <v>23.2</v>
      </c>
      <c r="AC9" s="11">
        <v>22.5</v>
      </c>
      <c r="AD9" s="11">
        <v>22</v>
      </c>
      <c r="AE9" s="11">
        <v>22</v>
      </c>
      <c r="AF9" s="14">
        <f t="shared" si="1"/>
        <v>17.399999999999999</v>
      </c>
      <c r="AG9" s="132">
        <f t="shared" si="2"/>
        <v>21.889999999999997</v>
      </c>
      <c r="AI9" s="12" t="s">
        <v>20</v>
      </c>
    </row>
    <row r="10" spans="1:38" x14ac:dyDescent="0.2">
      <c r="A10" s="57" t="s">
        <v>16</v>
      </c>
      <c r="B10" s="11">
        <v>17</v>
      </c>
      <c r="C10" s="11">
        <v>19.600000000000001</v>
      </c>
      <c r="D10" s="11">
        <v>18.399999999999999</v>
      </c>
      <c r="E10" s="11">
        <v>19.8</v>
      </c>
      <c r="F10" s="11">
        <v>19.600000000000001</v>
      </c>
      <c r="G10" s="11">
        <v>20.3</v>
      </c>
      <c r="H10" s="11">
        <v>20.7</v>
      </c>
      <c r="I10" s="11">
        <v>21</v>
      </c>
      <c r="J10" s="11">
        <v>19.7</v>
      </c>
      <c r="K10" s="11">
        <v>19.8</v>
      </c>
      <c r="L10" s="11">
        <v>19.899999999999999</v>
      </c>
      <c r="M10" s="11">
        <v>19.7</v>
      </c>
      <c r="N10" s="11">
        <v>20.2</v>
      </c>
      <c r="O10" s="11">
        <v>19.600000000000001</v>
      </c>
      <c r="P10" s="11">
        <v>16.5</v>
      </c>
      <c r="Q10" s="11">
        <v>14.2</v>
      </c>
      <c r="R10" s="11">
        <v>11.3</v>
      </c>
      <c r="S10" s="11">
        <v>12.5</v>
      </c>
      <c r="T10" s="11">
        <v>15.3</v>
      </c>
      <c r="U10" s="11">
        <v>16.600000000000001</v>
      </c>
      <c r="V10" s="11">
        <v>18.100000000000001</v>
      </c>
      <c r="W10" s="11">
        <v>16.8</v>
      </c>
      <c r="X10" s="11">
        <v>17</v>
      </c>
      <c r="Y10" s="11">
        <v>16.899999999999999</v>
      </c>
      <c r="Z10" s="11">
        <v>18.100000000000001</v>
      </c>
      <c r="AA10" s="11">
        <v>18.899999999999999</v>
      </c>
      <c r="AB10" s="11">
        <v>18.399999999999999</v>
      </c>
      <c r="AC10" s="11">
        <v>17.2</v>
      </c>
      <c r="AD10" s="11">
        <v>17.5</v>
      </c>
      <c r="AE10" s="11">
        <v>17</v>
      </c>
      <c r="AF10" s="14">
        <f t="shared" si="1"/>
        <v>11.3</v>
      </c>
      <c r="AG10" s="132">
        <f t="shared" si="2"/>
        <v>17.920000000000002</v>
      </c>
      <c r="AI10" t="s">
        <v>20</v>
      </c>
    </row>
    <row r="11" spans="1:38" x14ac:dyDescent="0.2">
      <c r="A11" s="57" t="s">
        <v>133</v>
      </c>
      <c r="B11" s="11">
        <v>15</v>
      </c>
      <c r="C11" s="11">
        <v>17.8</v>
      </c>
      <c r="D11" s="11">
        <v>20.100000000000001</v>
      </c>
      <c r="E11" s="11">
        <v>20.9</v>
      </c>
      <c r="F11" s="11">
        <v>18.8</v>
      </c>
      <c r="G11" s="11">
        <v>21.5</v>
      </c>
      <c r="H11" s="11">
        <v>21.6</v>
      </c>
      <c r="I11" s="11">
        <v>19.7</v>
      </c>
      <c r="J11" s="11">
        <v>17.899999999999999</v>
      </c>
      <c r="K11" s="11">
        <v>20.9</v>
      </c>
      <c r="L11" s="11">
        <v>19.399999999999999</v>
      </c>
      <c r="M11" s="11">
        <v>19.8</v>
      </c>
      <c r="N11" s="11">
        <v>20.2</v>
      </c>
      <c r="O11" s="11">
        <v>18</v>
      </c>
      <c r="P11" s="11">
        <v>10.3</v>
      </c>
      <c r="Q11" s="11">
        <v>8.6</v>
      </c>
      <c r="R11" s="11">
        <v>13.9</v>
      </c>
      <c r="S11" s="11">
        <v>12.7</v>
      </c>
      <c r="T11" s="11">
        <v>13</v>
      </c>
      <c r="U11" s="11">
        <v>13.1</v>
      </c>
      <c r="V11" s="11">
        <v>17.899999999999999</v>
      </c>
      <c r="W11" s="11">
        <v>17.3</v>
      </c>
      <c r="X11" s="11">
        <v>16.5</v>
      </c>
      <c r="Y11" s="11">
        <v>19.3</v>
      </c>
      <c r="Z11" s="11">
        <v>21.9</v>
      </c>
      <c r="AA11" s="11">
        <v>21</v>
      </c>
      <c r="AB11" s="11">
        <v>21.6</v>
      </c>
      <c r="AC11" s="11">
        <v>19.5</v>
      </c>
      <c r="AD11" s="11">
        <v>18.399999999999999</v>
      </c>
      <c r="AE11" s="11">
        <v>21.4</v>
      </c>
      <c r="AF11" s="14">
        <f t="shared" si="1"/>
        <v>8.6</v>
      </c>
      <c r="AG11" s="132">
        <f t="shared" si="2"/>
        <v>17.933333333333334</v>
      </c>
      <c r="AH11" s="12" t="s">
        <v>20</v>
      </c>
      <c r="AI11" t="s">
        <v>20</v>
      </c>
      <c r="AK11" t="s">
        <v>20</v>
      </c>
      <c r="AL11" t="s">
        <v>20</v>
      </c>
    </row>
    <row r="12" spans="1:38" x14ac:dyDescent="0.2">
      <c r="A12" s="57" t="s">
        <v>15</v>
      </c>
      <c r="B12" s="11">
        <v>14.3</v>
      </c>
      <c r="C12" s="11">
        <v>16.100000000000001</v>
      </c>
      <c r="D12" s="11">
        <v>20.2</v>
      </c>
      <c r="E12" s="11">
        <v>22.1</v>
      </c>
      <c r="F12" s="11">
        <v>21.7</v>
      </c>
      <c r="G12" s="11">
        <v>23.1</v>
      </c>
      <c r="H12" s="11">
        <v>23</v>
      </c>
      <c r="I12" s="11">
        <v>23.2</v>
      </c>
      <c r="J12" s="11">
        <v>21.9</v>
      </c>
      <c r="K12" s="11">
        <v>22.7</v>
      </c>
      <c r="L12" s="11">
        <v>23.6</v>
      </c>
      <c r="M12" s="11">
        <v>24.6</v>
      </c>
      <c r="N12" s="11">
        <v>20.9</v>
      </c>
      <c r="O12" s="11">
        <v>21.3</v>
      </c>
      <c r="P12" s="11">
        <v>13.9</v>
      </c>
      <c r="Q12" s="11">
        <v>16.2</v>
      </c>
      <c r="R12" s="11">
        <v>17</v>
      </c>
      <c r="S12" s="11">
        <v>16.7</v>
      </c>
      <c r="T12" s="11">
        <v>15.2</v>
      </c>
      <c r="U12" s="11">
        <v>18.100000000000001</v>
      </c>
      <c r="V12" s="11">
        <v>18.5</v>
      </c>
      <c r="W12" s="11">
        <v>19.2</v>
      </c>
      <c r="X12" s="11">
        <v>23.1</v>
      </c>
      <c r="Y12" s="11">
        <v>19.5</v>
      </c>
      <c r="Z12" s="11">
        <v>23.1</v>
      </c>
      <c r="AA12" s="11">
        <v>22.3</v>
      </c>
      <c r="AB12" s="11">
        <v>23.5</v>
      </c>
      <c r="AC12" s="11">
        <v>20.100000000000001</v>
      </c>
      <c r="AD12" s="11">
        <v>18.600000000000001</v>
      </c>
      <c r="AE12" s="11">
        <v>20.8</v>
      </c>
      <c r="AF12" s="14">
        <f t="shared" si="1"/>
        <v>13.9</v>
      </c>
      <c r="AG12" s="132">
        <f t="shared" si="2"/>
        <v>20.149999999999999</v>
      </c>
      <c r="AL12" t="s">
        <v>20</v>
      </c>
    </row>
    <row r="13" spans="1:38" x14ac:dyDescent="0.2">
      <c r="A13" s="57" t="s">
        <v>229</v>
      </c>
      <c r="B13" s="11">
        <v>18.7</v>
      </c>
      <c r="C13" s="11">
        <v>18.899999999999999</v>
      </c>
      <c r="D13" s="11">
        <v>20.7</v>
      </c>
      <c r="E13" s="11">
        <v>20.7</v>
      </c>
      <c r="F13" s="11">
        <v>21.5</v>
      </c>
      <c r="G13" s="11">
        <v>22.3</v>
      </c>
      <c r="H13" s="11">
        <v>22.1</v>
      </c>
      <c r="I13" s="11">
        <v>20.9</v>
      </c>
      <c r="J13" s="11">
        <v>21.3</v>
      </c>
      <c r="K13" s="11">
        <v>20.8</v>
      </c>
      <c r="L13" s="11">
        <v>21.9</v>
      </c>
      <c r="M13" s="11">
        <v>19.7</v>
      </c>
      <c r="N13" s="11">
        <v>20.5</v>
      </c>
      <c r="O13" s="11">
        <v>18.7</v>
      </c>
      <c r="P13" s="11">
        <v>16.5</v>
      </c>
      <c r="Q13" s="11">
        <v>14.4</v>
      </c>
      <c r="R13" s="11" t="s">
        <v>185</v>
      </c>
      <c r="S13" s="11" t="s">
        <v>185</v>
      </c>
      <c r="T13" s="11">
        <v>16.5</v>
      </c>
      <c r="U13" s="11">
        <v>18.3</v>
      </c>
      <c r="V13" s="11">
        <v>17.899999999999999</v>
      </c>
      <c r="W13" s="11">
        <v>17.5</v>
      </c>
      <c r="X13" s="11" t="s">
        <v>185</v>
      </c>
      <c r="Y13" s="11" t="s">
        <v>185</v>
      </c>
      <c r="Z13" s="11">
        <v>18.7</v>
      </c>
      <c r="AA13" s="11">
        <v>19.7</v>
      </c>
      <c r="AB13" s="11">
        <v>18.899999999999999</v>
      </c>
      <c r="AC13" s="11">
        <v>19.7</v>
      </c>
      <c r="AD13" s="11">
        <v>19.899999999999999</v>
      </c>
      <c r="AE13" s="11">
        <v>20.3</v>
      </c>
      <c r="AF13" s="14">
        <f t="shared" si="1"/>
        <v>14.4</v>
      </c>
      <c r="AG13" s="132">
        <f t="shared" si="2"/>
        <v>19.499999999999996</v>
      </c>
    </row>
    <row r="14" spans="1:38" x14ac:dyDescent="0.2">
      <c r="A14" s="57" t="s">
        <v>1</v>
      </c>
      <c r="B14" s="11">
        <v>11.5</v>
      </c>
      <c r="C14" s="11">
        <v>14.7</v>
      </c>
      <c r="D14" s="11">
        <v>18.8</v>
      </c>
      <c r="E14" s="11">
        <v>20</v>
      </c>
      <c r="F14" s="11">
        <v>18.899999999999999</v>
      </c>
      <c r="G14" s="11">
        <v>20.2</v>
      </c>
      <c r="H14" s="11">
        <v>21.1</v>
      </c>
      <c r="I14" s="11">
        <v>17.600000000000001</v>
      </c>
      <c r="J14" s="11">
        <v>17.600000000000001</v>
      </c>
      <c r="K14" s="11">
        <v>20.9</v>
      </c>
      <c r="L14" s="11">
        <v>20.6</v>
      </c>
      <c r="M14" s="11">
        <v>19.600000000000001</v>
      </c>
      <c r="N14" s="11">
        <v>19.100000000000001</v>
      </c>
      <c r="O14" s="11">
        <v>16.8</v>
      </c>
      <c r="P14" s="11">
        <v>12.9</v>
      </c>
      <c r="Q14" s="11">
        <v>11.9</v>
      </c>
      <c r="R14" s="11">
        <v>14.5</v>
      </c>
      <c r="S14" s="11">
        <v>13.5</v>
      </c>
      <c r="T14" s="11">
        <v>14.3</v>
      </c>
      <c r="U14" s="11">
        <v>22.4</v>
      </c>
      <c r="V14" s="11">
        <v>21</v>
      </c>
      <c r="W14" s="11">
        <v>17.399999999999999</v>
      </c>
      <c r="X14" s="11">
        <v>15</v>
      </c>
      <c r="Y14" s="11">
        <v>17.7</v>
      </c>
      <c r="Z14" s="11">
        <v>19</v>
      </c>
      <c r="AA14" s="11">
        <v>20</v>
      </c>
      <c r="AB14" s="11">
        <v>20.8</v>
      </c>
      <c r="AC14" s="11">
        <v>20.8</v>
      </c>
      <c r="AD14" s="11">
        <v>20.9</v>
      </c>
      <c r="AE14" s="11">
        <v>20.7</v>
      </c>
      <c r="AF14" s="14">
        <f t="shared" si="1"/>
        <v>11.5</v>
      </c>
      <c r="AG14" s="132">
        <f t="shared" si="2"/>
        <v>18.006666666666664</v>
      </c>
      <c r="AH14" s="12" t="s">
        <v>20</v>
      </c>
      <c r="AI14" t="s">
        <v>20</v>
      </c>
      <c r="AK14" t="s">
        <v>20</v>
      </c>
    </row>
    <row r="15" spans="1:38" x14ac:dyDescent="0.2">
      <c r="A15" s="57" t="s">
        <v>134</v>
      </c>
      <c r="B15" s="11">
        <v>16.899999999999999</v>
      </c>
      <c r="C15" s="11">
        <v>19.3</v>
      </c>
      <c r="D15" s="11">
        <v>20.5</v>
      </c>
      <c r="E15" s="11">
        <v>21.6</v>
      </c>
      <c r="F15" s="11">
        <v>20.8</v>
      </c>
      <c r="G15" s="11">
        <v>21.4</v>
      </c>
      <c r="H15" s="11">
        <v>21.8</v>
      </c>
      <c r="I15" s="11">
        <v>21.6</v>
      </c>
      <c r="J15" s="11">
        <v>20.100000000000001</v>
      </c>
      <c r="K15" s="11">
        <v>21.5</v>
      </c>
      <c r="L15" s="11">
        <v>20.6</v>
      </c>
      <c r="M15" s="11">
        <v>21.1</v>
      </c>
      <c r="N15" s="11">
        <v>20.100000000000001</v>
      </c>
      <c r="O15" s="11">
        <v>20</v>
      </c>
      <c r="P15" s="11">
        <v>14.8</v>
      </c>
      <c r="Q15" s="11">
        <v>14.8</v>
      </c>
      <c r="R15" s="11">
        <v>12.7</v>
      </c>
      <c r="S15" s="11">
        <v>14.8</v>
      </c>
      <c r="T15" s="11">
        <v>14.7</v>
      </c>
      <c r="U15" s="11">
        <v>16.100000000000001</v>
      </c>
      <c r="V15" s="11">
        <v>16.3</v>
      </c>
      <c r="W15" s="11">
        <v>16.7</v>
      </c>
      <c r="X15" s="11">
        <v>16.3</v>
      </c>
      <c r="Y15" s="11">
        <v>17.100000000000001</v>
      </c>
      <c r="Z15" s="11">
        <v>19.2</v>
      </c>
      <c r="AA15" s="11">
        <v>20.399999999999999</v>
      </c>
      <c r="AB15" s="11">
        <v>20.2</v>
      </c>
      <c r="AC15" s="11">
        <v>20</v>
      </c>
      <c r="AD15" s="11">
        <v>17.7</v>
      </c>
      <c r="AE15" s="11">
        <v>19.2</v>
      </c>
      <c r="AF15" s="14">
        <f t="shared" si="1"/>
        <v>12.7</v>
      </c>
      <c r="AG15" s="132">
        <f t="shared" si="2"/>
        <v>18.610000000000007</v>
      </c>
      <c r="AK15" t="s">
        <v>20</v>
      </c>
    </row>
    <row r="16" spans="1:38" x14ac:dyDescent="0.2">
      <c r="A16" s="57" t="s">
        <v>2</v>
      </c>
      <c r="B16" s="11">
        <v>15.8</v>
      </c>
      <c r="C16" s="11">
        <v>19.100000000000001</v>
      </c>
      <c r="D16" s="11">
        <v>20.2</v>
      </c>
      <c r="E16" s="11">
        <v>19.5</v>
      </c>
      <c r="F16" s="11">
        <v>19.3</v>
      </c>
      <c r="G16" s="11">
        <v>19.7</v>
      </c>
      <c r="H16" s="11">
        <v>21.1</v>
      </c>
      <c r="I16" s="11">
        <v>21.6</v>
      </c>
      <c r="J16" s="11">
        <v>18.100000000000001</v>
      </c>
      <c r="K16" s="11">
        <v>19.2</v>
      </c>
      <c r="L16" s="11">
        <v>20.6</v>
      </c>
      <c r="M16" s="11">
        <v>21.4</v>
      </c>
      <c r="N16" s="11">
        <v>19.899999999999999</v>
      </c>
      <c r="O16" s="11">
        <v>20.9</v>
      </c>
      <c r="P16" s="11">
        <v>12.3</v>
      </c>
      <c r="Q16" s="11">
        <v>11.9</v>
      </c>
      <c r="R16" s="11">
        <v>11.7</v>
      </c>
      <c r="S16" s="11">
        <v>13</v>
      </c>
      <c r="T16" s="11">
        <v>12.3</v>
      </c>
      <c r="U16" s="11">
        <v>13.8</v>
      </c>
      <c r="V16" s="11">
        <v>16.5</v>
      </c>
      <c r="W16" s="11">
        <v>16.600000000000001</v>
      </c>
      <c r="X16" s="11">
        <v>17.600000000000001</v>
      </c>
      <c r="Y16" s="11">
        <v>17.100000000000001</v>
      </c>
      <c r="Z16" s="11">
        <v>19.3</v>
      </c>
      <c r="AA16" s="11">
        <v>20.7</v>
      </c>
      <c r="AB16" s="11">
        <v>20.9</v>
      </c>
      <c r="AC16" s="11">
        <v>19.5</v>
      </c>
      <c r="AD16" s="11">
        <v>18.600000000000001</v>
      </c>
      <c r="AE16" s="11">
        <v>20.3</v>
      </c>
      <c r="AF16" s="14">
        <f t="shared" si="1"/>
        <v>11.7</v>
      </c>
      <c r="AG16" s="132">
        <f t="shared" si="2"/>
        <v>17.95</v>
      </c>
      <c r="AI16" t="s">
        <v>20</v>
      </c>
      <c r="AJ16" t="s">
        <v>20</v>
      </c>
      <c r="AK16" t="s">
        <v>20</v>
      </c>
    </row>
    <row r="17" spans="1:38" x14ac:dyDescent="0.2">
      <c r="A17" s="57" t="s">
        <v>123</v>
      </c>
      <c r="B17" s="11">
        <v>18.2</v>
      </c>
      <c r="C17" s="11">
        <v>20.100000000000001</v>
      </c>
      <c r="D17" s="11">
        <v>20</v>
      </c>
      <c r="E17" s="11">
        <v>21.2</v>
      </c>
      <c r="F17" s="11">
        <v>19.600000000000001</v>
      </c>
      <c r="G17" s="11">
        <v>21</v>
      </c>
      <c r="H17" s="11">
        <v>22.1</v>
      </c>
      <c r="I17" s="11">
        <v>21.8</v>
      </c>
      <c r="J17" s="11">
        <v>20.7</v>
      </c>
      <c r="K17" s="11">
        <v>20.2</v>
      </c>
      <c r="L17" s="11">
        <v>21.3</v>
      </c>
      <c r="M17" s="11">
        <v>21.2</v>
      </c>
      <c r="N17" s="11">
        <v>19.3</v>
      </c>
      <c r="O17" s="11">
        <v>20.5</v>
      </c>
      <c r="P17" s="11">
        <v>14.9</v>
      </c>
      <c r="Q17" s="11">
        <v>12.6</v>
      </c>
      <c r="R17" s="11">
        <v>12.4</v>
      </c>
      <c r="S17" s="11">
        <v>13.4</v>
      </c>
      <c r="T17" s="11">
        <v>14.4</v>
      </c>
      <c r="U17" s="11">
        <v>17.7</v>
      </c>
      <c r="V17" s="11">
        <v>17.100000000000001</v>
      </c>
      <c r="W17" s="11">
        <v>15</v>
      </c>
      <c r="X17" s="11">
        <v>17.600000000000001</v>
      </c>
      <c r="Y17" s="11">
        <v>16.3</v>
      </c>
      <c r="Z17" s="11">
        <v>20.9</v>
      </c>
      <c r="AA17" s="11">
        <v>21.9</v>
      </c>
      <c r="AB17" s="11">
        <v>20.3</v>
      </c>
      <c r="AC17" s="11">
        <v>21.5</v>
      </c>
      <c r="AD17" s="11">
        <v>19.2</v>
      </c>
      <c r="AE17" s="11">
        <v>20.399999999999999</v>
      </c>
      <c r="AF17" s="14">
        <f t="shared" si="1"/>
        <v>12.4</v>
      </c>
      <c r="AG17" s="132">
        <f t="shared" si="2"/>
        <v>18.759999999999998</v>
      </c>
      <c r="AI17" t="s">
        <v>20</v>
      </c>
    </row>
    <row r="18" spans="1:38" x14ac:dyDescent="0.2">
      <c r="A18" s="57" t="s">
        <v>6</v>
      </c>
      <c r="B18" s="11">
        <v>14.7</v>
      </c>
      <c r="C18" s="11">
        <v>17.399999999999999</v>
      </c>
      <c r="D18" s="11">
        <v>20.3</v>
      </c>
      <c r="E18" s="11">
        <v>20.9</v>
      </c>
      <c r="F18" s="11">
        <v>20.7</v>
      </c>
      <c r="G18" s="11">
        <v>20.9</v>
      </c>
      <c r="H18" s="11">
        <v>22.3</v>
      </c>
      <c r="I18" s="11">
        <v>21.8</v>
      </c>
      <c r="J18" s="11">
        <v>18.600000000000001</v>
      </c>
      <c r="K18" s="11">
        <v>21.3</v>
      </c>
      <c r="L18" s="11">
        <v>21.5</v>
      </c>
      <c r="M18" s="11">
        <v>21.2</v>
      </c>
      <c r="N18" s="11">
        <v>19</v>
      </c>
      <c r="O18" s="11">
        <v>19.2</v>
      </c>
      <c r="P18" s="11">
        <v>13.5</v>
      </c>
      <c r="Q18" s="11">
        <v>12.6</v>
      </c>
      <c r="R18" s="11">
        <v>13.3</v>
      </c>
      <c r="S18" s="11">
        <v>14.1</v>
      </c>
      <c r="T18" s="11">
        <v>14</v>
      </c>
      <c r="U18" s="11">
        <v>16.899999999999999</v>
      </c>
      <c r="V18" s="11">
        <v>18.399999999999999</v>
      </c>
      <c r="W18" s="11">
        <v>19.100000000000001</v>
      </c>
      <c r="X18" s="11">
        <v>16.3</v>
      </c>
      <c r="Y18" s="11">
        <v>17.8</v>
      </c>
      <c r="Z18" s="11">
        <v>22.7</v>
      </c>
      <c r="AA18" s="11">
        <v>22.4</v>
      </c>
      <c r="AB18" s="11">
        <v>22.9</v>
      </c>
      <c r="AC18" s="11">
        <v>22.3</v>
      </c>
      <c r="AD18" s="11">
        <v>19.100000000000001</v>
      </c>
      <c r="AE18" s="11">
        <v>18.8</v>
      </c>
      <c r="AF18" s="14">
        <f t="shared" si="1"/>
        <v>12.6</v>
      </c>
      <c r="AG18" s="132">
        <f t="shared" si="2"/>
        <v>18.8</v>
      </c>
    </row>
    <row r="19" spans="1:38" x14ac:dyDescent="0.2">
      <c r="A19" s="57" t="s">
        <v>17</v>
      </c>
      <c r="B19" s="11">
        <v>13.4</v>
      </c>
      <c r="C19" s="11">
        <v>16</v>
      </c>
      <c r="D19" s="11">
        <v>18.600000000000001</v>
      </c>
      <c r="E19" s="11">
        <v>20.9</v>
      </c>
      <c r="F19" s="11">
        <v>22.1</v>
      </c>
      <c r="G19" s="11">
        <v>21.1</v>
      </c>
      <c r="H19" s="11">
        <v>21.9</v>
      </c>
      <c r="I19" s="11">
        <v>21.7</v>
      </c>
      <c r="J19" s="11">
        <v>20.7</v>
      </c>
      <c r="K19" s="11">
        <v>21.4</v>
      </c>
      <c r="L19" s="11">
        <v>22.4</v>
      </c>
      <c r="M19" s="11">
        <v>21.6</v>
      </c>
      <c r="N19" s="11">
        <v>21.5</v>
      </c>
      <c r="O19" s="11">
        <v>21.3</v>
      </c>
      <c r="P19" s="11">
        <v>19.2</v>
      </c>
      <c r="Q19" s="11">
        <v>18.7</v>
      </c>
      <c r="R19" s="11">
        <v>15.8</v>
      </c>
      <c r="S19" s="11">
        <v>16.7</v>
      </c>
      <c r="T19" s="11">
        <v>16.8</v>
      </c>
      <c r="U19" s="11">
        <v>19.2</v>
      </c>
      <c r="V19" s="11">
        <v>18.100000000000001</v>
      </c>
      <c r="W19" s="11">
        <v>18.899999999999999</v>
      </c>
      <c r="X19" s="11">
        <v>17.5</v>
      </c>
      <c r="Y19" s="11">
        <v>19.5</v>
      </c>
      <c r="Z19" s="11">
        <v>21.7</v>
      </c>
      <c r="AA19" s="11">
        <v>21.8</v>
      </c>
      <c r="AB19" s="11">
        <v>22</v>
      </c>
      <c r="AC19" s="11">
        <v>20.100000000000001</v>
      </c>
      <c r="AD19" s="11">
        <v>20.2</v>
      </c>
      <c r="AE19" s="11">
        <v>19.899999999999999</v>
      </c>
      <c r="AF19" s="14">
        <f t="shared" si="1"/>
        <v>13.4</v>
      </c>
      <c r="AG19" s="132">
        <f t="shared" si="2"/>
        <v>19.690000000000001</v>
      </c>
      <c r="AH19" s="12" t="s">
        <v>20</v>
      </c>
      <c r="AI19" t="s">
        <v>20</v>
      </c>
      <c r="AK19" t="s">
        <v>20</v>
      </c>
    </row>
    <row r="20" spans="1:38" x14ac:dyDescent="0.2">
      <c r="A20" s="57" t="s">
        <v>3</v>
      </c>
      <c r="B20" s="11">
        <v>21.8</v>
      </c>
      <c r="C20" s="11">
        <v>19.7</v>
      </c>
      <c r="D20" s="11">
        <v>20.8</v>
      </c>
      <c r="E20" s="11">
        <v>23.3</v>
      </c>
      <c r="F20" s="11">
        <v>22.2</v>
      </c>
      <c r="G20" s="11">
        <v>22.9</v>
      </c>
      <c r="H20" s="11">
        <v>23.1</v>
      </c>
      <c r="I20" s="11">
        <v>23.6</v>
      </c>
      <c r="J20" s="11">
        <v>23.4</v>
      </c>
      <c r="K20" s="11">
        <v>23.2</v>
      </c>
      <c r="L20" s="11">
        <v>22.6</v>
      </c>
      <c r="M20" s="11">
        <v>22.1</v>
      </c>
      <c r="N20" s="11">
        <v>20.5</v>
      </c>
      <c r="O20" s="11">
        <v>20.3</v>
      </c>
      <c r="P20" s="11">
        <v>18.100000000000001</v>
      </c>
      <c r="Q20" s="11">
        <v>15.2</v>
      </c>
      <c r="R20" s="11">
        <v>13.8</v>
      </c>
      <c r="S20" s="11">
        <v>16</v>
      </c>
      <c r="T20" s="11">
        <v>16.5</v>
      </c>
      <c r="U20" s="11">
        <v>18.100000000000001</v>
      </c>
      <c r="V20" s="11">
        <v>17.600000000000001</v>
      </c>
      <c r="W20" s="11">
        <v>18.600000000000001</v>
      </c>
      <c r="X20" s="11">
        <v>17.899999999999999</v>
      </c>
      <c r="Y20" s="11">
        <v>17</v>
      </c>
      <c r="Z20" s="11">
        <v>19.8</v>
      </c>
      <c r="AA20" s="11">
        <v>21.1</v>
      </c>
      <c r="AB20" s="11">
        <v>21.8</v>
      </c>
      <c r="AC20" s="11">
        <v>23.2</v>
      </c>
      <c r="AD20" s="11">
        <v>21.2</v>
      </c>
      <c r="AE20" s="11">
        <v>20.399999999999999</v>
      </c>
      <c r="AF20" s="14">
        <f t="shared" si="1"/>
        <v>13.8</v>
      </c>
      <c r="AG20" s="132">
        <f t="shared" si="2"/>
        <v>20.193333333333335</v>
      </c>
    </row>
    <row r="21" spans="1:38" s="5" customFormat="1" ht="17.100000000000001" customHeight="1" x14ac:dyDescent="0.2">
      <c r="A21" s="58" t="s">
        <v>187</v>
      </c>
      <c r="B21" s="13">
        <f t="shared" ref="B21:AF21" si="3">MIN(B5:B20)</f>
        <v>11.5</v>
      </c>
      <c r="C21" s="13">
        <f t="shared" si="3"/>
        <v>14.7</v>
      </c>
      <c r="D21" s="13">
        <f t="shared" si="3"/>
        <v>18.399999999999999</v>
      </c>
      <c r="E21" s="13">
        <f t="shared" si="3"/>
        <v>19.5</v>
      </c>
      <c r="F21" s="13">
        <f t="shared" si="3"/>
        <v>18.8</v>
      </c>
      <c r="G21" s="13">
        <f t="shared" si="3"/>
        <v>19.7</v>
      </c>
      <c r="H21" s="13">
        <f t="shared" si="3"/>
        <v>20.7</v>
      </c>
      <c r="I21" s="13">
        <f t="shared" si="3"/>
        <v>17.2</v>
      </c>
      <c r="J21" s="13">
        <f t="shared" si="3"/>
        <v>17.600000000000001</v>
      </c>
      <c r="K21" s="13">
        <f t="shared" si="3"/>
        <v>19.2</v>
      </c>
      <c r="L21" s="13">
        <f t="shared" si="3"/>
        <v>19.399999999999999</v>
      </c>
      <c r="M21" s="13">
        <f t="shared" si="3"/>
        <v>19.399999999999999</v>
      </c>
      <c r="N21" s="13">
        <f t="shared" si="3"/>
        <v>18.399999999999999</v>
      </c>
      <c r="O21" s="13">
        <f t="shared" si="3"/>
        <v>16.8</v>
      </c>
      <c r="P21" s="13">
        <f t="shared" si="3"/>
        <v>10.3</v>
      </c>
      <c r="Q21" s="13">
        <f t="shared" si="3"/>
        <v>8.6</v>
      </c>
      <c r="R21" s="13">
        <f t="shared" si="3"/>
        <v>11.3</v>
      </c>
      <c r="S21" s="13">
        <f t="shared" si="3"/>
        <v>12.1</v>
      </c>
      <c r="T21" s="13">
        <f t="shared" si="3"/>
        <v>12.3</v>
      </c>
      <c r="U21" s="13">
        <f t="shared" si="3"/>
        <v>13.1</v>
      </c>
      <c r="V21" s="13">
        <f t="shared" si="3"/>
        <v>14.6</v>
      </c>
      <c r="W21" s="13">
        <f t="shared" si="3"/>
        <v>14.2</v>
      </c>
      <c r="X21" s="13">
        <f t="shared" si="3"/>
        <v>15</v>
      </c>
      <c r="Y21" s="13">
        <f t="shared" si="3"/>
        <v>15.5</v>
      </c>
      <c r="Z21" s="13">
        <f t="shared" si="3"/>
        <v>18.100000000000001</v>
      </c>
      <c r="AA21" s="13">
        <f t="shared" si="3"/>
        <v>18.899999999999999</v>
      </c>
      <c r="AB21" s="13">
        <f t="shared" si="3"/>
        <v>18.399999999999999</v>
      </c>
      <c r="AC21" s="13">
        <f t="shared" si="3"/>
        <v>17.2</v>
      </c>
      <c r="AD21" s="13">
        <f t="shared" si="3"/>
        <v>16.899999999999999</v>
      </c>
      <c r="AE21" s="13">
        <f t="shared" si="3"/>
        <v>17</v>
      </c>
      <c r="AF21" s="15">
        <f t="shared" si="3"/>
        <v>8.6</v>
      </c>
      <c r="AG21" s="123">
        <f>AVERAGE(AG5:AG20)</f>
        <v>18.876874999999998</v>
      </c>
      <c r="AK21" s="5" t="s">
        <v>20</v>
      </c>
    </row>
    <row r="22" spans="1:38" x14ac:dyDescent="0.2">
      <c r="A22" s="46"/>
      <c r="B22" s="47"/>
      <c r="C22" s="47"/>
      <c r="D22" s="47" t="s">
        <v>72</v>
      </c>
      <c r="E22" s="47"/>
      <c r="F22" s="47"/>
      <c r="G22" s="47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54"/>
      <c r="AE22" s="54"/>
      <c r="AF22" s="51"/>
      <c r="AG22" s="53"/>
    </row>
    <row r="23" spans="1:38" x14ac:dyDescent="0.2">
      <c r="A23" s="46"/>
      <c r="B23" s="48" t="s">
        <v>73</v>
      </c>
      <c r="C23" s="48"/>
      <c r="D23" s="48"/>
      <c r="E23" s="48"/>
      <c r="F23" s="48"/>
      <c r="G23" s="48"/>
      <c r="H23" s="48"/>
      <c r="I23" s="48"/>
      <c r="J23" s="109"/>
      <c r="K23" s="109"/>
      <c r="L23" s="109"/>
      <c r="M23" s="109" t="s">
        <v>18</v>
      </c>
      <c r="N23" s="109"/>
      <c r="O23" s="109"/>
      <c r="P23" s="109"/>
      <c r="Q23" s="109"/>
      <c r="R23" s="109"/>
      <c r="S23" s="109"/>
      <c r="T23" s="139" t="s">
        <v>189</v>
      </c>
      <c r="U23" s="139"/>
      <c r="V23" s="139"/>
      <c r="W23" s="139"/>
      <c r="X23" s="139"/>
      <c r="Y23" s="109"/>
      <c r="Z23" s="109"/>
      <c r="AA23" s="109"/>
      <c r="AB23" s="109"/>
      <c r="AC23" s="109"/>
      <c r="AD23" s="109"/>
      <c r="AE23" s="109"/>
      <c r="AF23" s="51"/>
      <c r="AG23" s="50"/>
      <c r="AK23" t="s">
        <v>20</v>
      </c>
      <c r="AL23" t="s">
        <v>20</v>
      </c>
    </row>
    <row r="24" spans="1:38" x14ac:dyDescent="0.2">
      <c r="A24" s="49"/>
      <c r="B24" s="109"/>
      <c r="C24" s="109"/>
      <c r="D24" s="109"/>
      <c r="E24" s="109"/>
      <c r="F24" s="109"/>
      <c r="G24" s="109"/>
      <c r="H24" s="109"/>
      <c r="I24" s="109"/>
      <c r="J24" s="110"/>
      <c r="K24" s="110"/>
      <c r="L24" s="110"/>
      <c r="M24" s="110" t="s">
        <v>19</v>
      </c>
      <c r="N24" s="110"/>
      <c r="O24" s="110"/>
      <c r="P24" s="110"/>
      <c r="Q24" s="109"/>
      <c r="R24" s="109"/>
      <c r="S24" s="109"/>
      <c r="T24" s="140" t="s">
        <v>69</v>
      </c>
      <c r="U24" s="140"/>
      <c r="V24" s="140"/>
      <c r="W24" s="140"/>
      <c r="X24" s="140"/>
      <c r="Y24" s="109"/>
      <c r="Z24" s="109"/>
      <c r="AA24" s="109"/>
      <c r="AB24" s="109"/>
      <c r="AC24" s="109"/>
      <c r="AD24" s="54"/>
      <c r="AE24" s="54"/>
      <c r="AF24" s="51"/>
      <c r="AG24" s="50"/>
    </row>
    <row r="25" spans="1:38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54"/>
      <c r="AE25" s="54"/>
      <c r="AF25" s="51"/>
      <c r="AG25" s="87"/>
    </row>
    <row r="26" spans="1:38" x14ac:dyDescent="0.2">
      <c r="A26" s="4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51"/>
      <c r="AG26" s="53"/>
      <c r="AJ26" s="12" t="s">
        <v>20</v>
      </c>
      <c r="AK26" t="s">
        <v>20</v>
      </c>
    </row>
    <row r="27" spans="1:38" x14ac:dyDescent="0.2">
      <c r="A27" s="4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51"/>
      <c r="AG27" s="53"/>
      <c r="AK27" t="s">
        <v>20</v>
      </c>
    </row>
    <row r="28" spans="1:38" ht="13.5" thickBot="1" x14ac:dyDescent="0.25">
      <c r="A28" s="60"/>
      <c r="B28" s="61"/>
      <c r="C28" s="61"/>
      <c r="D28" s="61"/>
      <c r="E28" s="61"/>
      <c r="F28" s="61"/>
      <c r="G28" s="61" t="s">
        <v>20</v>
      </c>
      <c r="H28" s="61"/>
      <c r="I28" s="61"/>
      <c r="J28" s="61"/>
      <c r="K28" s="61"/>
      <c r="L28" s="61" t="s">
        <v>20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88"/>
      <c r="AJ28" t="s">
        <v>20</v>
      </c>
      <c r="AK28" t="s">
        <v>20</v>
      </c>
    </row>
    <row r="29" spans="1:38" x14ac:dyDescent="0.2">
      <c r="AI29" t="s">
        <v>20</v>
      </c>
    </row>
    <row r="31" spans="1:38" x14ac:dyDescent="0.2">
      <c r="AD31" s="2" t="s">
        <v>20</v>
      </c>
    </row>
    <row r="32" spans="1:38" x14ac:dyDescent="0.2">
      <c r="AK32" t="s">
        <v>20</v>
      </c>
    </row>
    <row r="33" spans="9:38" x14ac:dyDescent="0.2">
      <c r="AH33" s="12" t="s">
        <v>20</v>
      </c>
      <c r="AI33" t="s">
        <v>20</v>
      </c>
      <c r="AJ33" t="s">
        <v>20</v>
      </c>
      <c r="AK33" t="s">
        <v>20</v>
      </c>
    </row>
    <row r="34" spans="9:38" x14ac:dyDescent="0.2">
      <c r="AK34" t="s">
        <v>20</v>
      </c>
    </row>
    <row r="35" spans="9:38" x14ac:dyDescent="0.2">
      <c r="AJ35" t="s">
        <v>20</v>
      </c>
    </row>
    <row r="36" spans="9:38" x14ac:dyDescent="0.2">
      <c r="I36" s="2" t="s">
        <v>20</v>
      </c>
      <c r="Y36" s="2" t="s">
        <v>20</v>
      </c>
      <c r="AB36" s="2" t="s">
        <v>20</v>
      </c>
      <c r="AH36" t="s">
        <v>20</v>
      </c>
      <c r="AI36" t="s">
        <v>20</v>
      </c>
      <c r="AJ36" t="s">
        <v>20</v>
      </c>
    </row>
    <row r="37" spans="9:38" x14ac:dyDescent="0.2">
      <c r="AJ37" t="s">
        <v>20</v>
      </c>
    </row>
    <row r="38" spans="9:38" x14ac:dyDescent="0.2">
      <c r="AK38" t="s">
        <v>20</v>
      </c>
      <c r="AL38" t="s">
        <v>20</v>
      </c>
    </row>
    <row r="39" spans="9:38" x14ac:dyDescent="0.2">
      <c r="AJ39" t="s">
        <v>20</v>
      </c>
    </row>
    <row r="43" spans="9:38" x14ac:dyDescent="0.2">
      <c r="AH43" s="12" t="s">
        <v>20</v>
      </c>
    </row>
  </sheetData>
  <mergeCells count="35">
    <mergeCell ref="Z3:Z4"/>
    <mergeCell ref="U3:U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24:X2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23:X23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E21 B21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23.7109375" style="2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5703125" style="7" bestFit="1" customWidth="1"/>
  </cols>
  <sheetData>
    <row r="1" spans="1:34" ht="20.100000000000001" customHeight="1" x14ac:dyDescent="0.2">
      <c r="A1" s="145" t="s">
        <v>194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7"/>
    </row>
    <row r="2" spans="1:34" s="4" customFormat="1" ht="20.100000000000001" customHeight="1" x14ac:dyDescent="0.2">
      <c r="A2" s="148" t="s">
        <v>4</v>
      </c>
      <c r="B2" s="142" t="s">
        <v>190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</row>
    <row r="3" spans="1:34" s="5" customFormat="1" ht="20.100000000000001" customHeight="1" x14ac:dyDescent="0.2">
      <c r="A3" s="148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41">
        <v>30</v>
      </c>
      <c r="AF3" s="161" t="s">
        <v>10</v>
      </c>
    </row>
    <row r="4" spans="1:34" s="5" customFormat="1" ht="20.100000000000001" customHeight="1" x14ac:dyDescent="0.2">
      <c r="A4" s="148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62"/>
    </row>
    <row r="5" spans="1:34" s="5" customFormat="1" x14ac:dyDescent="0.2">
      <c r="A5" s="57" t="s">
        <v>14</v>
      </c>
      <c r="B5" s="11">
        <v>90.166666666666671</v>
      </c>
      <c r="C5" s="11">
        <v>86.083333333333329</v>
      </c>
      <c r="D5" s="11">
        <v>79.666666666666671</v>
      </c>
      <c r="E5" s="11">
        <v>74.791666666666671</v>
      </c>
      <c r="F5" s="11">
        <v>77.291666666666671</v>
      </c>
      <c r="G5" s="11">
        <v>75.333333333333329</v>
      </c>
      <c r="H5" s="11">
        <v>74.333333333333329</v>
      </c>
      <c r="I5" s="11">
        <v>78.375</v>
      </c>
      <c r="J5" s="11">
        <v>76</v>
      </c>
      <c r="K5" s="11">
        <v>74.583333333333329</v>
      </c>
      <c r="L5" s="11">
        <v>76.375</v>
      </c>
      <c r="M5" s="11">
        <v>83.041666666666671</v>
      </c>
      <c r="N5" s="11">
        <v>94.083333333333329</v>
      </c>
      <c r="O5" s="11">
        <v>86.75</v>
      </c>
      <c r="P5" s="11">
        <v>76.416666666666671</v>
      </c>
      <c r="Q5" s="11">
        <v>75.75</v>
      </c>
      <c r="R5" s="11">
        <v>74.958333333333329</v>
      </c>
      <c r="S5" s="11">
        <v>74.416666666666671</v>
      </c>
      <c r="T5" s="11">
        <v>75.375</v>
      </c>
      <c r="U5" s="11">
        <v>71.708333333333329</v>
      </c>
      <c r="V5" s="11">
        <v>70.791666666666671</v>
      </c>
      <c r="W5" s="11">
        <v>66.583333333333329</v>
      </c>
      <c r="X5" s="11">
        <v>84.416666666666671</v>
      </c>
      <c r="Y5" s="11">
        <v>78.791666666666671</v>
      </c>
      <c r="Z5" s="11">
        <v>73.375</v>
      </c>
      <c r="AA5" s="11">
        <v>72.916666666666671</v>
      </c>
      <c r="AB5" s="11">
        <v>68.166666666666671</v>
      </c>
      <c r="AC5" s="11">
        <v>70.458333333333329</v>
      </c>
      <c r="AD5" s="11">
        <v>74.541666666666671</v>
      </c>
      <c r="AE5" s="11">
        <v>77.875</v>
      </c>
      <c r="AF5" s="86">
        <f>AVERAGE(B5:AE5)</f>
        <v>77.113888888888894</v>
      </c>
    </row>
    <row r="6" spans="1:34" s="5" customFormat="1" x14ac:dyDescent="0.2">
      <c r="A6" s="57" t="s">
        <v>230</v>
      </c>
      <c r="B6" s="11">
        <v>87.375</v>
      </c>
      <c r="C6" s="11">
        <v>96.125</v>
      </c>
      <c r="D6" s="11">
        <v>85.416666666666671</v>
      </c>
      <c r="E6" s="11">
        <v>81.208333333333329</v>
      </c>
      <c r="F6" s="11">
        <v>81.958333333333329</v>
      </c>
      <c r="G6" s="11">
        <v>82.833333333333329</v>
      </c>
      <c r="H6" s="11">
        <v>78.25</v>
      </c>
      <c r="I6" s="11">
        <v>90.458333333333329</v>
      </c>
      <c r="J6" s="11">
        <v>77.041666666666671</v>
      </c>
      <c r="K6" s="11">
        <v>80.166666666666671</v>
      </c>
      <c r="L6" s="11">
        <v>80.5</v>
      </c>
      <c r="M6" s="11">
        <v>93.333333333333329</v>
      </c>
      <c r="N6" s="11">
        <v>96.75</v>
      </c>
      <c r="O6" s="11">
        <v>88.166666666666671</v>
      </c>
      <c r="P6" s="11">
        <v>77.625</v>
      </c>
      <c r="Q6" s="11">
        <v>71.791666666666671</v>
      </c>
      <c r="R6" s="11">
        <v>69.875</v>
      </c>
      <c r="S6" s="11">
        <v>73.083333333333329</v>
      </c>
      <c r="T6" s="11">
        <v>72.041666666666671</v>
      </c>
      <c r="U6" s="11">
        <v>73.791666666666671</v>
      </c>
      <c r="V6" s="11">
        <v>68.416666666666671</v>
      </c>
      <c r="W6" s="11">
        <v>73.583333333333329</v>
      </c>
      <c r="X6" s="11">
        <v>83.791666666666671</v>
      </c>
      <c r="Y6" s="11">
        <v>81.541666666666671</v>
      </c>
      <c r="Z6" s="11">
        <v>73.5</v>
      </c>
      <c r="AA6" s="11">
        <v>74.083333333333329</v>
      </c>
      <c r="AB6" s="11">
        <v>71.083333333333329</v>
      </c>
      <c r="AC6" s="11">
        <v>63.916666666666664</v>
      </c>
      <c r="AD6" s="11">
        <v>64.583333333333329</v>
      </c>
      <c r="AE6" s="11">
        <v>81.666666666666671</v>
      </c>
      <c r="AF6" s="86">
        <f>AVERAGE(B6:AE6)</f>
        <v>79.131944444444443</v>
      </c>
    </row>
    <row r="7" spans="1:34" x14ac:dyDescent="0.2">
      <c r="A7" s="57" t="s">
        <v>81</v>
      </c>
      <c r="B7" s="11">
        <v>99.333333333333329</v>
      </c>
      <c r="C7" s="11">
        <v>92.5</v>
      </c>
      <c r="D7" s="11">
        <v>83.041666666666671</v>
      </c>
      <c r="E7" s="11">
        <v>82.416666666666671</v>
      </c>
      <c r="F7" s="11">
        <v>80.125</v>
      </c>
      <c r="G7" s="11">
        <v>77.333333333333329</v>
      </c>
      <c r="H7" s="11">
        <v>78.625</v>
      </c>
      <c r="I7" s="11">
        <v>79.916666666666671</v>
      </c>
      <c r="J7" s="11">
        <v>77.041666666666671</v>
      </c>
      <c r="K7" s="11">
        <v>76.666666666666671</v>
      </c>
      <c r="L7" s="11">
        <v>76.958333333333329</v>
      </c>
      <c r="M7" s="11">
        <v>85.125</v>
      </c>
      <c r="N7" s="11">
        <v>90.541666666666671</v>
      </c>
      <c r="O7" s="11">
        <v>88.416666666666671</v>
      </c>
      <c r="P7" s="11">
        <v>75.833333333333329</v>
      </c>
      <c r="Q7" s="11">
        <v>74.583333333333329</v>
      </c>
      <c r="R7" s="11">
        <v>69.416666666666671</v>
      </c>
      <c r="S7" s="11">
        <v>71</v>
      </c>
      <c r="T7" s="11">
        <v>72.541666666666671</v>
      </c>
      <c r="U7" s="11">
        <v>71.458333333333329</v>
      </c>
      <c r="V7" s="11">
        <v>65.708333333333329</v>
      </c>
      <c r="W7" s="11">
        <v>54.166666666666664</v>
      </c>
      <c r="X7" s="11">
        <v>84</v>
      </c>
      <c r="Y7" s="11">
        <v>73.583333333333329</v>
      </c>
      <c r="Z7" s="11">
        <v>73.916666666666671</v>
      </c>
      <c r="AA7" s="11">
        <v>71.458333333333329</v>
      </c>
      <c r="AB7" s="11">
        <v>71.958333333333329</v>
      </c>
      <c r="AC7" s="11">
        <v>69.333333333333329</v>
      </c>
      <c r="AD7" s="11">
        <v>67.166666666666671</v>
      </c>
      <c r="AE7" s="11">
        <v>72.833333333333329</v>
      </c>
      <c r="AF7" s="86">
        <f t="shared" ref="AF7:AF20" si="1">AVERAGE(B7:AE7)</f>
        <v>76.900000000000006</v>
      </c>
    </row>
    <row r="8" spans="1:34" x14ac:dyDescent="0.2">
      <c r="A8" s="57" t="s">
        <v>132</v>
      </c>
      <c r="B8" s="11" t="s">
        <v>185</v>
      </c>
      <c r="C8" s="11" t="s">
        <v>185</v>
      </c>
      <c r="D8" s="11" t="s">
        <v>185</v>
      </c>
      <c r="E8" s="11" t="s">
        <v>185</v>
      </c>
      <c r="F8" s="11" t="s">
        <v>185</v>
      </c>
      <c r="G8" s="11" t="s">
        <v>185</v>
      </c>
      <c r="H8" s="11" t="s">
        <v>185</v>
      </c>
      <c r="I8" s="11" t="s">
        <v>185</v>
      </c>
      <c r="J8" s="11" t="s">
        <v>185</v>
      </c>
      <c r="K8" s="11" t="s">
        <v>185</v>
      </c>
      <c r="L8" s="11" t="s">
        <v>185</v>
      </c>
      <c r="M8" s="11" t="s">
        <v>185</v>
      </c>
      <c r="N8" s="11" t="s">
        <v>185</v>
      </c>
      <c r="O8" s="11" t="s">
        <v>185</v>
      </c>
      <c r="P8" s="11" t="s">
        <v>185</v>
      </c>
      <c r="Q8" s="11" t="s">
        <v>185</v>
      </c>
      <c r="R8" s="11" t="s">
        <v>185</v>
      </c>
      <c r="S8" s="11" t="s">
        <v>185</v>
      </c>
      <c r="T8" s="11" t="s">
        <v>185</v>
      </c>
      <c r="U8" s="11" t="s">
        <v>185</v>
      </c>
      <c r="V8" s="11" t="s">
        <v>185</v>
      </c>
      <c r="W8" s="11" t="s">
        <v>185</v>
      </c>
      <c r="X8" s="11" t="s">
        <v>185</v>
      </c>
      <c r="Y8" s="11" t="s">
        <v>185</v>
      </c>
      <c r="Z8" s="11" t="s">
        <v>185</v>
      </c>
      <c r="AA8" s="11" t="s">
        <v>185</v>
      </c>
      <c r="AB8" s="11" t="s">
        <v>185</v>
      </c>
      <c r="AC8" s="11" t="s">
        <v>185</v>
      </c>
      <c r="AD8" s="11" t="s">
        <v>185</v>
      </c>
      <c r="AE8" s="11" t="s">
        <v>185</v>
      </c>
      <c r="AF8" s="86" t="s">
        <v>185</v>
      </c>
    </row>
    <row r="9" spans="1:34" x14ac:dyDescent="0.2">
      <c r="A9" s="57" t="s">
        <v>0</v>
      </c>
      <c r="B9" s="11">
        <v>82.791666666666671</v>
      </c>
      <c r="C9" s="11">
        <v>80.208333333333329</v>
      </c>
      <c r="D9" s="11">
        <v>73.791666666666671</v>
      </c>
      <c r="E9" s="11">
        <v>73.291666666666671</v>
      </c>
      <c r="F9" s="11">
        <v>73.625</v>
      </c>
      <c r="G9" s="11">
        <v>70.041666666666671</v>
      </c>
      <c r="H9" s="11">
        <v>70.666666666666671</v>
      </c>
      <c r="I9" s="11">
        <v>70.208333333333329</v>
      </c>
      <c r="J9" s="11">
        <v>68.958333333333329</v>
      </c>
      <c r="K9" s="11">
        <v>71.541666666666671</v>
      </c>
      <c r="L9" s="11">
        <v>72.958333333333329</v>
      </c>
      <c r="M9" s="11">
        <v>74.125</v>
      </c>
      <c r="N9" s="11">
        <v>77.875</v>
      </c>
      <c r="O9" s="11">
        <v>80.416666666666671</v>
      </c>
      <c r="P9" s="11">
        <v>69.208333333333329</v>
      </c>
      <c r="Q9" s="11">
        <v>60.333333333333336</v>
      </c>
      <c r="R9" s="11">
        <v>55</v>
      </c>
      <c r="S9" s="11">
        <v>58.458333333333336</v>
      </c>
      <c r="T9" s="11">
        <v>57.041666666666664</v>
      </c>
      <c r="U9" s="11">
        <v>57.291666666666664</v>
      </c>
      <c r="V9" s="11">
        <v>57.666666666666664</v>
      </c>
      <c r="W9" s="11">
        <v>55.625</v>
      </c>
      <c r="X9" s="11">
        <v>66.708333333333329</v>
      </c>
      <c r="Y9" s="11">
        <v>65.5</v>
      </c>
      <c r="Z9" s="11">
        <v>61.833333333333336</v>
      </c>
      <c r="AA9" s="11">
        <v>64.666666666666671</v>
      </c>
      <c r="AB9" s="11">
        <v>65.833333333333329</v>
      </c>
      <c r="AC9" s="11">
        <v>64.291666666666671</v>
      </c>
      <c r="AD9" s="11">
        <v>60.416666666666664</v>
      </c>
      <c r="AE9" s="11">
        <v>62</v>
      </c>
      <c r="AF9" s="86">
        <f t="shared" si="1"/>
        <v>67.412500000000009</v>
      </c>
    </row>
    <row r="10" spans="1:34" x14ac:dyDescent="0.2">
      <c r="A10" s="57" t="s">
        <v>16</v>
      </c>
      <c r="B10" s="11">
        <v>93.708333333333329</v>
      </c>
      <c r="C10" s="11">
        <v>84.583333333333329</v>
      </c>
      <c r="D10" s="11">
        <v>78.166666666666671</v>
      </c>
      <c r="E10" s="11">
        <v>71.5</v>
      </c>
      <c r="F10" s="11">
        <v>68.791666666666671</v>
      </c>
      <c r="G10" s="11">
        <v>68.125</v>
      </c>
      <c r="H10" s="11">
        <v>70.833333333333329</v>
      </c>
      <c r="I10" s="11">
        <v>72.041666666666671</v>
      </c>
      <c r="J10" s="11">
        <v>77.625</v>
      </c>
      <c r="K10" s="11">
        <v>76.916666666666671</v>
      </c>
      <c r="L10" s="11">
        <v>77.458333333333329</v>
      </c>
      <c r="M10" s="11">
        <v>77</v>
      </c>
      <c r="N10" s="11">
        <v>83.791666666666671</v>
      </c>
      <c r="O10" s="11">
        <v>88.833333333333329</v>
      </c>
      <c r="P10" s="11">
        <v>79.583333333333329</v>
      </c>
      <c r="Q10" s="11">
        <v>70.083333333333329</v>
      </c>
      <c r="R10" s="11">
        <v>57.083333333333336</v>
      </c>
      <c r="S10" s="11">
        <v>62.304347826086953</v>
      </c>
      <c r="T10" s="11">
        <v>61.541666666666664</v>
      </c>
      <c r="U10" s="11">
        <v>59.416666666666664</v>
      </c>
      <c r="V10" s="11">
        <v>55.041666666666664</v>
      </c>
      <c r="W10" s="11">
        <v>57.75</v>
      </c>
      <c r="X10" s="11">
        <v>74.541666666666671</v>
      </c>
      <c r="Y10" s="11">
        <v>69.208333333333329</v>
      </c>
      <c r="Z10" s="11">
        <v>64.541666666666671</v>
      </c>
      <c r="AA10" s="11">
        <v>65.291666666666671</v>
      </c>
      <c r="AB10" s="11">
        <v>66.083333333333329</v>
      </c>
      <c r="AC10" s="11">
        <v>62.5</v>
      </c>
      <c r="AD10" s="11">
        <v>60.083333333333336</v>
      </c>
      <c r="AE10" s="11">
        <v>58.227272727272727</v>
      </c>
      <c r="AF10" s="86">
        <f t="shared" si="1"/>
        <v>70.421887351778651</v>
      </c>
      <c r="AG10" t="s">
        <v>20</v>
      </c>
    </row>
    <row r="11" spans="1:34" x14ac:dyDescent="0.2">
      <c r="A11" s="57" t="s">
        <v>133</v>
      </c>
      <c r="B11" s="11">
        <v>82.083333333333329</v>
      </c>
      <c r="C11" s="11">
        <v>84.375</v>
      </c>
      <c r="D11" s="11">
        <v>75.25</v>
      </c>
      <c r="E11" s="11">
        <v>85.125</v>
      </c>
      <c r="F11" s="11">
        <v>84.041666666666671</v>
      </c>
      <c r="G11" s="11">
        <v>79.166666666666671</v>
      </c>
      <c r="H11" s="11">
        <v>78.375</v>
      </c>
      <c r="I11" s="11">
        <v>90.875</v>
      </c>
      <c r="J11" s="11">
        <v>81.375</v>
      </c>
      <c r="K11" s="11">
        <v>78.375</v>
      </c>
      <c r="L11" s="11">
        <v>83.041666666666671</v>
      </c>
      <c r="M11" s="11">
        <v>92.791666666666671</v>
      </c>
      <c r="N11" s="11">
        <v>93.25</v>
      </c>
      <c r="O11" s="11">
        <v>83</v>
      </c>
      <c r="P11" s="11">
        <v>75.958333333333329</v>
      </c>
      <c r="Q11" s="11">
        <v>70.434782608695656</v>
      </c>
      <c r="R11" s="11">
        <v>70.625</v>
      </c>
      <c r="S11" s="11">
        <v>72.083333333333329</v>
      </c>
      <c r="T11" s="11">
        <v>72.166666666666671</v>
      </c>
      <c r="U11" s="11">
        <v>74.25</v>
      </c>
      <c r="V11" s="11">
        <v>70.833333333333329</v>
      </c>
      <c r="W11" s="11">
        <v>72.125</v>
      </c>
      <c r="X11" s="11">
        <v>83.434782608695656</v>
      </c>
      <c r="Y11" s="11">
        <v>79.958333333333329</v>
      </c>
      <c r="Z11" s="11">
        <v>70.916666666666671</v>
      </c>
      <c r="AA11" s="11">
        <v>69.75</v>
      </c>
      <c r="AB11" s="11">
        <v>70.875</v>
      </c>
      <c r="AC11" s="11">
        <v>67.291666666666671</v>
      </c>
      <c r="AD11" s="11">
        <v>75.75</v>
      </c>
      <c r="AE11" s="11">
        <v>77.125</v>
      </c>
      <c r="AF11" s="86">
        <f t="shared" si="1"/>
        <v>78.156763285024155</v>
      </c>
      <c r="AH11" s="12" t="s">
        <v>20</v>
      </c>
    </row>
    <row r="12" spans="1:34" x14ac:dyDescent="0.2">
      <c r="A12" s="57" t="s">
        <v>15</v>
      </c>
      <c r="B12" s="11">
        <v>82.434782608695656</v>
      </c>
      <c r="C12" s="11">
        <v>81.25</v>
      </c>
      <c r="D12" s="11">
        <v>71.708333333333329</v>
      </c>
      <c r="E12" s="11">
        <v>65.5</v>
      </c>
      <c r="F12" s="11">
        <v>64.833333333333329</v>
      </c>
      <c r="G12" s="11">
        <v>66.041666666666671</v>
      </c>
      <c r="H12" s="11">
        <v>67.041666666666671</v>
      </c>
      <c r="I12" s="11">
        <v>70.25</v>
      </c>
      <c r="J12" s="11">
        <v>62.166666666666664</v>
      </c>
      <c r="K12" s="11">
        <v>65.826086956521735</v>
      </c>
      <c r="L12" s="11">
        <v>62.875</v>
      </c>
      <c r="M12" s="11">
        <v>71.541666666666671</v>
      </c>
      <c r="N12" s="11">
        <v>87.166666666666671</v>
      </c>
      <c r="O12" s="11">
        <v>83.041666666666671</v>
      </c>
      <c r="P12" s="11">
        <v>66.173913043478265</v>
      </c>
      <c r="Q12" s="11">
        <v>59.416666666666664</v>
      </c>
      <c r="R12" s="11">
        <v>56.958333333333336</v>
      </c>
      <c r="S12" s="11">
        <v>56.833333333333336</v>
      </c>
      <c r="T12" s="11">
        <v>60.826086956521742</v>
      </c>
      <c r="U12" s="11">
        <v>61.291666666666664</v>
      </c>
      <c r="V12" s="11">
        <v>61.125</v>
      </c>
      <c r="W12" s="11">
        <v>62.416666666666664</v>
      </c>
      <c r="X12" s="11">
        <v>66.25</v>
      </c>
      <c r="Y12" s="11">
        <v>66.625</v>
      </c>
      <c r="Z12" s="11">
        <v>60.291666666666664</v>
      </c>
      <c r="AA12" s="11">
        <v>60</v>
      </c>
      <c r="AB12" s="11">
        <v>57.458333333333336</v>
      </c>
      <c r="AC12" s="11">
        <v>54.5</v>
      </c>
      <c r="AD12" s="11">
        <v>59.291666666666664</v>
      </c>
      <c r="AE12" s="11">
        <v>60.208333333333336</v>
      </c>
      <c r="AF12" s="86">
        <f t="shared" si="1"/>
        <v>65.711473429951695</v>
      </c>
      <c r="AH12" t="s">
        <v>20</v>
      </c>
    </row>
    <row r="13" spans="1:34" x14ac:dyDescent="0.2">
      <c r="A13" s="57" t="s">
        <v>229</v>
      </c>
      <c r="B13" s="11">
        <v>90</v>
      </c>
      <c r="C13" s="11">
        <v>81.5</v>
      </c>
      <c r="D13" s="11">
        <v>75.5</v>
      </c>
      <c r="E13" s="11">
        <v>75</v>
      </c>
      <c r="F13" s="11">
        <v>69</v>
      </c>
      <c r="G13" s="11">
        <v>74</v>
      </c>
      <c r="H13" s="11">
        <v>69.5</v>
      </c>
      <c r="I13" s="11">
        <v>79.5</v>
      </c>
      <c r="J13" s="11">
        <v>75</v>
      </c>
      <c r="K13" s="11">
        <v>76</v>
      </c>
      <c r="L13" s="11">
        <v>67</v>
      </c>
      <c r="M13" s="11">
        <v>91</v>
      </c>
      <c r="N13" s="11">
        <v>80.5</v>
      </c>
      <c r="O13" s="11">
        <v>86</v>
      </c>
      <c r="P13" s="11">
        <v>82.5</v>
      </c>
      <c r="Q13" s="11">
        <v>71</v>
      </c>
      <c r="R13" s="11">
        <v>63</v>
      </c>
      <c r="S13" s="11">
        <v>73</v>
      </c>
      <c r="T13" s="11">
        <v>70.5</v>
      </c>
      <c r="U13" s="11">
        <v>67.5</v>
      </c>
      <c r="V13" s="11">
        <v>62.5</v>
      </c>
      <c r="W13" s="11">
        <v>66</v>
      </c>
      <c r="X13" s="11">
        <v>47</v>
      </c>
      <c r="Y13" s="11">
        <v>78</v>
      </c>
      <c r="Z13" s="11">
        <v>64.5</v>
      </c>
      <c r="AA13" s="11">
        <v>60</v>
      </c>
      <c r="AB13" s="11">
        <v>62</v>
      </c>
      <c r="AC13" s="11">
        <v>62.5</v>
      </c>
      <c r="AD13" s="11">
        <v>70</v>
      </c>
      <c r="AE13" s="11">
        <v>69.5</v>
      </c>
      <c r="AF13" s="86">
        <f t="shared" si="1"/>
        <v>71.966666666666669</v>
      </c>
      <c r="AH13" t="s">
        <v>20</v>
      </c>
    </row>
    <row r="14" spans="1:34" x14ac:dyDescent="0.2">
      <c r="A14" s="57" t="s">
        <v>1</v>
      </c>
      <c r="B14" s="11">
        <v>89.666666666666671</v>
      </c>
      <c r="C14" s="11">
        <v>92.5</v>
      </c>
      <c r="D14" s="11">
        <v>83.55</v>
      </c>
      <c r="E14" s="11">
        <v>76.916666666666671</v>
      </c>
      <c r="F14" s="11">
        <v>79.416666666666671</v>
      </c>
      <c r="G14" s="11">
        <v>76.291666666666671</v>
      </c>
      <c r="H14" s="11">
        <v>78.166666666666671</v>
      </c>
      <c r="I14" s="11">
        <v>86.625</v>
      </c>
      <c r="J14" s="11">
        <v>74.25</v>
      </c>
      <c r="K14" s="11">
        <v>73.875</v>
      </c>
      <c r="L14" s="11">
        <v>75.125</v>
      </c>
      <c r="M14" s="11">
        <v>87.083333333333329</v>
      </c>
      <c r="N14" s="11">
        <v>93.458333333333329</v>
      </c>
      <c r="O14" s="11">
        <v>88.083333333333329</v>
      </c>
      <c r="P14" s="11">
        <v>71.375</v>
      </c>
      <c r="Q14" s="11">
        <v>66.583333333333329</v>
      </c>
      <c r="R14" s="11">
        <v>67.333333333333329</v>
      </c>
      <c r="S14" s="11">
        <v>66.708333333333329</v>
      </c>
      <c r="T14" s="11">
        <v>69.818181818181813</v>
      </c>
      <c r="U14" s="11">
        <v>53.222222222222221</v>
      </c>
      <c r="V14" s="11">
        <v>53.07692307692308</v>
      </c>
      <c r="W14" s="11">
        <v>63.61904761904762</v>
      </c>
      <c r="X14" s="11">
        <v>82.227272727272734</v>
      </c>
      <c r="Y14" s="11">
        <v>82.181818181818187</v>
      </c>
      <c r="Z14" s="11">
        <v>75.708333333333329</v>
      </c>
      <c r="AA14" s="11">
        <v>74.916666666666671</v>
      </c>
      <c r="AB14" s="11">
        <v>68.958333333333329</v>
      </c>
      <c r="AC14" s="11">
        <v>68.958333333333329</v>
      </c>
      <c r="AD14" s="11">
        <v>62.208333333333336</v>
      </c>
      <c r="AE14" s="11">
        <v>64.708333333333329</v>
      </c>
      <c r="AF14" s="86">
        <f t="shared" si="1"/>
        <v>74.887071077071099</v>
      </c>
      <c r="AH14" t="s">
        <v>20</v>
      </c>
    </row>
    <row r="15" spans="1:34" x14ac:dyDescent="0.2">
      <c r="A15" s="57" t="s">
        <v>134</v>
      </c>
      <c r="B15" s="11">
        <v>94.208333333333329</v>
      </c>
      <c r="C15" s="11">
        <v>90.375</v>
      </c>
      <c r="D15" s="11">
        <v>81.041666666666671</v>
      </c>
      <c r="E15" s="11">
        <v>79.25</v>
      </c>
      <c r="F15" s="11">
        <v>80.333333333333329</v>
      </c>
      <c r="G15" s="11">
        <v>74.666666666666671</v>
      </c>
      <c r="H15" s="11">
        <v>75.291666666666671</v>
      </c>
      <c r="I15" s="11">
        <v>78.5</v>
      </c>
      <c r="J15" s="11">
        <v>77.791666666666671</v>
      </c>
      <c r="K15" s="11">
        <v>75.333333333333329</v>
      </c>
      <c r="L15" s="11">
        <v>85.208333333333329</v>
      </c>
      <c r="M15" s="11">
        <v>90</v>
      </c>
      <c r="N15" s="11">
        <v>96.833333333333329</v>
      </c>
      <c r="O15" s="11">
        <v>87.625</v>
      </c>
      <c r="P15" s="11">
        <v>77.875</v>
      </c>
      <c r="Q15" s="11">
        <v>71.416666666666671</v>
      </c>
      <c r="R15" s="11">
        <v>69.416666666666671</v>
      </c>
      <c r="S15" s="11">
        <v>68.958333333333329</v>
      </c>
      <c r="T15" s="11">
        <v>68.666666666666671</v>
      </c>
      <c r="U15" s="11">
        <v>65.875</v>
      </c>
      <c r="V15" s="11">
        <v>65.541666666666671</v>
      </c>
      <c r="W15" s="11">
        <v>61.958333333333336</v>
      </c>
      <c r="X15" s="11">
        <v>81.291666666666671</v>
      </c>
      <c r="Y15" s="11">
        <v>76.5</v>
      </c>
      <c r="Z15" s="11">
        <v>67.333333333333329</v>
      </c>
      <c r="AA15" s="11">
        <v>69.791666666666671</v>
      </c>
      <c r="AB15" s="11">
        <v>65.708333333333329</v>
      </c>
      <c r="AC15" s="11">
        <v>66.041666666666671</v>
      </c>
      <c r="AD15" s="11">
        <v>70.958333333333329</v>
      </c>
      <c r="AE15" s="11">
        <v>72</v>
      </c>
      <c r="AF15" s="86">
        <f t="shared" si="1"/>
        <v>76.19305555555556</v>
      </c>
      <c r="AG15" t="s">
        <v>20</v>
      </c>
    </row>
    <row r="16" spans="1:34" x14ac:dyDescent="0.2">
      <c r="A16" s="57" t="s">
        <v>2</v>
      </c>
      <c r="B16" s="11">
        <v>93.5</v>
      </c>
      <c r="C16" s="11">
        <v>90.541666666666671</v>
      </c>
      <c r="D16" s="11">
        <v>82.25</v>
      </c>
      <c r="E16" s="11">
        <v>88.166666666666671</v>
      </c>
      <c r="F16" s="11">
        <v>85.291666666666671</v>
      </c>
      <c r="G16" s="11">
        <v>78.875</v>
      </c>
      <c r="H16" s="11">
        <v>81.083333333333329</v>
      </c>
      <c r="I16" s="11">
        <v>83.708333333333329</v>
      </c>
      <c r="J16" s="11">
        <v>80.166666666666671</v>
      </c>
      <c r="K16" s="11">
        <v>78.666666666666671</v>
      </c>
      <c r="L16" s="11">
        <v>84</v>
      </c>
      <c r="M16" s="11">
        <v>83.458333333333329</v>
      </c>
      <c r="N16" s="11">
        <v>96.041666666666671</v>
      </c>
      <c r="O16" s="11">
        <v>85.208333333333329</v>
      </c>
      <c r="P16" s="11">
        <v>78.666666666666671</v>
      </c>
      <c r="Q16" s="11">
        <v>75.333333333333329</v>
      </c>
      <c r="R16" s="11">
        <v>76.958333333333329</v>
      </c>
      <c r="S16" s="11">
        <v>79.541666666666671</v>
      </c>
      <c r="T16" s="11">
        <v>78.833333333333329</v>
      </c>
      <c r="U16" s="11">
        <v>77.916666666666671</v>
      </c>
      <c r="V16" s="11">
        <v>74.791666666666671</v>
      </c>
      <c r="W16" s="11">
        <v>75.208333333333329</v>
      </c>
      <c r="X16" s="11">
        <v>83.166666666666671</v>
      </c>
      <c r="Y16" s="11">
        <v>78.875</v>
      </c>
      <c r="Z16" s="11">
        <v>73.208333333333329</v>
      </c>
      <c r="AA16" s="11">
        <v>75.041666666666671</v>
      </c>
      <c r="AB16" s="11">
        <v>75.125</v>
      </c>
      <c r="AC16" s="11">
        <v>77.5</v>
      </c>
      <c r="AD16" s="11">
        <v>76.416666666666671</v>
      </c>
      <c r="AE16" s="11">
        <v>78.375</v>
      </c>
      <c r="AF16" s="86">
        <f t="shared" si="1"/>
        <v>80.86388888888888</v>
      </c>
      <c r="AG16" t="s">
        <v>20</v>
      </c>
      <c r="AH16" t="s">
        <v>20</v>
      </c>
    </row>
    <row r="17" spans="1:34" x14ac:dyDescent="0.2">
      <c r="A17" s="57" t="s">
        <v>123</v>
      </c>
      <c r="B17" s="11">
        <v>100</v>
      </c>
      <c r="C17" s="11">
        <v>90.666666666666671</v>
      </c>
      <c r="D17" s="11">
        <v>85.625</v>
      </c>
      <c r="E17" s="11">
        <v>85.541666666666671</v>
      </c>
      <c r="F17" s="11">
        <v>86</v>
      </c>
      <c r="G17" s="11">
        <v>83.125</v>
      </c>
      <c r="H17" s="11">
        <v>80.25</v>
      </c>
      <c r="I17" s="11">
        <v>84.083333333333329</v>
      </c>
      <c r="J17" s="11">
        <v>84.291666666666671</v>
      </c>
      <c r="K17" s="11">
        <v>81.333333333333329</v>
      </c>
      <c r="L17" s="11">
        <v>93.333333333333329</v>
      </c>
      <c r="M17" s="11">
        <v>92.291666666666671</v>
      </c>
      <c r="N17" s="11">
        <v>98.208333333333329</v>
      </c>
      <c r="O17" s="11">
        <v>90.208333333333329</v>
      </c>
      <c r="P17" s="11">
        <v>83.75</v>
      </c>
      <c r="Q17" s="11">
        <v>75.166666666666671</v>
      </c>
      <c r="R17" s="11">
        <v>79.958333333333329</v>
      </c>
      <c r="S17" s="11">
        <v>79.25</v>
      </c>
      <c r="T17" s="11">
        <v>79.416666666666671</v>
      </c>
      <c r="U17" s="11">
        <v>75.375</v>
      </c>
      <c r="V17" s="11">
        <v>71.166666666666671</v>
      </c>
      <c r="W17" s="11">
        <v>71.791666666666671</v>
      </c>
      <c r="X17" s="11">
        <v>82.916666666666671</v>
      </c>
      <c r="Y17" s="11">
        <v>82.291666666666671</v>
      </c>
      <c r="Z17" s="11">
        <v>75.166666666666671</v>
      </c>
      <c r="AA17" s="11">
        <v>70.916666666666671</v>
      </c>
      <c r="AB17" s="11">
        <v>70.166666666666671</v>
      </c>
      <c r="AC17" s="11">
        <v>70.375</v>
      </c>
      <c r="AD17" s="11">
        <v>79.291666666666671</v>
      </c>
      <c r="AE17" s="11">
        <v>80.791666666666671</v>
      </c>
      <c r="AF17" s="86">
        <f t="shared" si="1"/>
        <v>82.091666666666654</v>
      </c>
      <c r="AH17" t="s">
        <v>20</v>
      </c>
    </row>
    <row r="18" spans="1:34" x14ac:dyDescent="0.2">
      <c r="A18" s="57" t="s">
        <v>6</v>
      </c>
      <c r="B18" s="11">
        <v>88.416666666666671</v>
      </c>
      <c r="C18" s="11">
        <v>85.916666666666671</v>
      </c>
      <c r="D18" s="11">
        <v>76.416666666666671</v>
      </c>
      <c r="E18" s="11">
        <v>74.166666666666671</v>
      </c>
      <c r="F18" s="11">
        <v>77.708333333333329</v>
      </c>
      <c r="G18" s="11">
        <v>71.666666666666671</v>
      </c>
      <c r="H18" s="11">
        <v>68.791666666666671</v>
      </c>
      <c r="I18" s="11">
        <v>71.916666666666671</v>
      </c>
      <c r="J18" s="11">
        <v>76.650000000000006</v>
      </c>
      <c r="K18" s="11">
        <v>76</v>
      </c>
      <c r="L18" s="11">
        <v>73.5</v>
      </c>
      <c r="M18" s="11">
        <v>74.826086956521735</v>
      </c>
      <c r="N18" s="11">
        <v>89.5</v>
      </c>
      <c r="O18" s="11">
        <v>83.125</v>
      </c>
      <c r="P18" s="11">
        <v>75.708333333333329</v>
      </c>
      <c r="Q18" s="11">
        <v>70.875</v>
      </c>
      <c r="R18" s="11">
        <v>66.708333333333329</v>
      </c>
      <c r="S18" s="11">
        <v>70.458333333333329</v>
      </c>
      <c r="T18" s="11">
        <v>69.208333333333329</v>
      </c>
      <c r="U18" s="11">
        <v>65.666666666666671</v>
      </c>
      <c r="V18" s="11">
        <v>59.416666666666664</v>
      </c>
      <c r="W18" s="11">
        <v>57.043478260869563</v>
      </c>
      <c r="X18" s="11">
        <v>74.625</v>
      </c>
      <c r="Y18" s="11">
        <v>72</v>
      </c>
      <c r="Z18" s="11">
        <v>58.083333333333336</v>
      </c>
      <c r="AA18" s="11">
        <v>62.130434782608695</v>
      </c>
      <c r="AB18" s="11">
        <v>63.94736842105263</v>
      </c>
      <c r="AC18" s="11">
        <v>61.333333333333336</v>
      </c>
      <c r="AD18" s="11">
        <v>60.217391304347828</v>
      </c>
      <c r="AE18" s="11">
        <v>69.818181818181813</v>
      </c>
      <c r="AF18" s="86">
        <f t="shared" si="1"/>
        <v>71.528042495897182</v>
      </c>
      <c r="AH18" t="s">
        <v>20</v>
      </c>
    </row>
    <row r="19" spans="1:34" x14ac:dyDescent="0.2">
      <c r="A19" s="57" t="s">
        <v>17</v>
      </c>
      <c r="B19" s="11">
        <v>98.25</v>
      </c>
      <c r="C19" s="11">
        <v>91.5</v>
      </c>
      <c r="D19" s="11">
        <v>80.833333333333329</v>
      </c>
      <c r="E19" s="11">
        <v>73.041666666666671</v>
      </c>
      <c r="F19" s="11">
        <v>67.833333333333329</v>
      </c>
      <c r="G19" s="11">
        <v>65.875</v>
      </c>
      <c r="H19" s="11">
        <v>65.125</v>
      </c>
      <c r="I19" s="11">
        <v>65.708333333333329</v>
      </c>
      <c r="J19" s="11">
        <v>76.208333333333329</v>
      </c>
      <c r="K19" s="11">
        <v>72.375</v>
      </c>
      <c r="L19" s="11">
        <v>72</v>
      </c>
      <c r="M19" s="11">
        <v>70.541666666666671</v>
      </c>
      <c r="N19" s="11">
        <v>79.208333333333329</v>
      </c>
      <c r="O19" s="11">
        <v>90.708333333333329</v>
      </c>
      <c r="P19" s="11">
        <v>81.583333333333329</v>
      </c>
      <c r="Q19" s="11">
        <v>74.333333333333329</v>
      </c>
      <c r="R19" s="11">
        <v>64.208333333333329</v>
      </c>
      <c r="S19" s="11">
        <v>61.041666666666664</v>
      </c>
      <c r="T19" s="11">
        <v>60.208333333333336</v>
      </c>
      <c r="U19" s="11">
        <v>60.375</v>
      </c>
      <c r="V19" s="11">
        <v>54.75</v>
      </c>
      <c r="W19" s="11">
        <v>54.375</v>
      </c>
      <c r="X19" s="11">
        <v>77.583333333333329</v>
      </c>
      <c r="Y19" s="11">
        <v>70.458333333333329</v>
      </c>
      <c r="Z19" s="11">
        <v>65.291666666666671</v>
      </c>
      <c r="AA19" s="11">
        <v>65.958333333333329</v>
      </c>
      <c r="AB19" s="11">
        <v>59.541666666666664</v>
      </c>
      <c r="AC19" s="11">
        <v>59.041666666666664</v>
      </c>
      <c r="AD19" s="11">
        <v>54</v>
      </c>
      <c r="AE19" s="11">
        <v>57.875</v>
      </c>
      <c r="AF19" s="86">
        <f t="shared" si="1"/>
        <v>69.661111111111097</v>
      </c>
      <c r="AG19" t="s">
        <v>20</v>
      </c>
      <c r="AH19" s="12" t="s">
        <v>20</v>
      </c>
    </row>
    <row r="20" spans="1:34" x14ac:dyDescent="0.2">
      <c r="A20" s="57" t="s">
        <v>3</v>
      </c>
      <c r="B20" s="11">
        <v>76.375</v>
      </c>
      <c r="C20" s="11">
        <v>68.208333333333329</v>
      </c>
      <c r="D20" s="11">
        <v>64.5</v>
      </c>
      <c r="E20" s="11">
        <v>61.958333333333336</v>
      </c>
      <c r="F20" s="11">
        <v>66.375</v>
      </c>
      <c r="G20" s="11">
        <v>65</v>
      </c>
      <c r="H20" s="11">
        <v>62.958333333333336</v>
      </c>
      <c r="I20" s="11">
        <v>69.291666666666671</v>
      </c>
      <c r="J20" s="11">
        <v>63.916666666666664</v>
      </c>
      <c r="K20" s="11">
        <v>58.583333333333336</v>
      </c>
      <c r="L20" s="11">
        <v>70.083333333333329</v>
      </c>
      <c r="M20" s="11">
        <v>76.666666666666671</v>
      </c>
      <c r="N20" s="11">
        <v>83.875</v>
      </c>
      <c r="O20" s="11">
        <v>76.458333333333329</v>
      </c>
      <c r="P20" s="11">
        <v>63.708333333333336</v>
      </c>
      <c r="Q20" s="11">
        <v>50.583333333333336</v>
      </c>
      <c r="R20" s="11">
        <v>55.375</v>
      </c>
      <c r="S20" s="11">
        <v>55.208333333333336</v>
      </c>
      <c r="T20" s="11">
        <v>59.125</v>
      </c>
      <c r="U20" s="11">
        <v>58.458333333333336</v>
      </c>
      <c r="V20" s="11">
        <v>53.875</v>
      </c>
      <c r="W20" s="11">
        <v>56.708333333333336</v>
      </c>
      <c r="X20" s="11">
        <v>68.541666666666671</v>
      </c>
      <c r="Y20" s="11">
        <v>63.375</v>
      </c>
      <c r="Z20" s="11">
        <v>58.333333333333336</v>
      </c>
      <c r="AA20" s="11">
        <v>58.208333333333336</v>
      </c>
      <c r="AB20" s="11">
        <v>60</v>
      </c>
      <c r="AC20" s="11">
        <v>57.75</v>
      </c>
      <c r="AD20" s="11">
        <v>55.875</v>
      </c>
      <c r="AE20" s="11">
        <v>61.583333333333336</v>
      </c>
      <c r="AF20" s="86">
        <f t="shared" si="1"/>
        <v>63.365277777777763</v>
      </c>
      <c r="AG20" t="s">
        <v>20</v>
      </c>
      <c r="AH20" t="s">
        <v>20</v>
      </c>
    </row>
    <row r="21" spans="1:34" s="5" customFormat="1" ht="17.100000000000001" customHeight="1" x14ac:dyDescent="0.2">
      <c r="A21" s="58" t="s">
        <v>186</v>
      </c>
      <c r="B21" s="13">
        <f t="shared" ref="B21:AE21" si="2">AVERAGE(B5:B20)</f>
        <v>89.887318840579709</v>
      </c>
      <c r="C21" s="13">
        <f t="shared" si="2"/>
        <v>86.422222222222217</v>
      </c>
      <c r="D21" s="13">
        <f t="shared" si="2"/>
        <v>78.450555555555553</v>
      </c>
      <c r="E21" s="13">
        <f t="shared" si="2"/>
        <v>76.524999999999991</v>
      </c>
      <c r="F21" s="13">
        <f t="shared" si="2"/>
        <v>76.174999999999997</v>
      </c>
      <c r="G21" s="13">
        <f t="shared" si="2"/>
        <v>73.891666666666666</v>
      </c>
      <c r="H21" s="13">
        <f t="shared" si="2"/>
        <v>73.286111111111097</v>
      </c>
      <c r="I21" s="13">
        <f t="shared" si="2"/>
        <v>78.097222222222229</v>
      </c>
      <c r="J21" s="13">
        <f t="shared" si="2"/>
        <v>75.232222222222219</v>
      </c>
      <c r="K21" s="13">
        <f t="shared" si="2"/>
        <v>74.416183574879213</v>
      </c>
      <c r="L21" s="13">
        <f t="shared" si="2"/>
        <v>76.694444444444443</v>
      </c>
      <c r="M21" s="13">
        <f t="shared" si="2"/>
        <v>82.855072463768138</v>
      </c>
      <c r="N21" s="13">
        <f t="shared" si="2"/>
        <v>89.405555555555551</v>
      </c>
      <c r="O21" s="13">
        <f t="shared" si="2"/>
        <v>85.7361111111111</v>
      </c>
      <c r="P21" s="13">
        <f t="shared" si="2"/>
        <v>75.731038647342984</v>
      </c>
      <c r="Q21" s="13">
        <f t="shared" si="2"/>
        <v>69.178985507246381</v>
      </c>
      <c r="R21" s="13">
        <f t="shared" si="2"/>
        <v>66.458333333333343</v>
      </c>
      <c r="S21" s="13">
        <f t="shared" si="2"/>
        <v>68.156400966183568</v>
      </c>
      <c r="T21" s="13">
        <f t="shared" si="2"/>
        <v>68.487395696091369</v>
      </c>
      <c r="U21" s="13">
        <f t="shared" si="2"/>
        <v>66.239814814814807</v>
      </c>
      <c r="V21" s="13">
        <f t="shared" si="2"/>
        <v>62.980128205128196</v>
      </c>
      <c r="W21" s="13">
        <f t="shared" si="2"/>
        <v>63.263612836438924</v>
      </c>
      <c r="X21" s="13">
        <f t="shared" si="2"/>
        <v>76.033025911286785</v>
      </c>
      <c r="Y21" s="13">
        <f t="shared" si="2"/>
        <v>74.592676767676764</v>
      </c>
      <c r="Z21" s="13">
        <f t="shared" si="2"/>
        <v>67.733333333333334</v>
      </c>
      <c r="AA21" s="13">
        <f t="shared" si="2"/>
        <v>67.675362318840584</v>
      </c>
      <c r="AB21" s="13">
        <f t="shared" si="2"/>
        <v>66.460380116959058</v>
      </c>
      <c r="AC21" s="13">
        <f t="shared" si="2"/>
        <v>65.052777777777777</v>
      </c>
      <c r="AD21" s="13">
        <f t="shared" si="2"/>
        <v>66.053381642512079</v>
      </c>
      <c r="AE21" s="13">
        <f t="shared" si="2"/>
        <v>69.639141414141406</v>
      </c>
      <c r="AF21" s="89">
        <f>AVERAGE(AF5:AF20)</f>
        <v>73.693682509314854</v>
      </c>
    </row>
    <row r="22" spans="1:34" x14ac:dyDescent="0.2">
      <c r="A22" s="46"/>
      <c r="B22" s="47"/>
      <c r="C22" s="47"/>
      <c r="D22" s="47" t="s">
        <v>72</v>
      </c>
      <c r="E22" s="47"/>
      <c r="F22" s="47"/>
      <c r="G22" s="47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54"/>
      <c r="AE22" s="59" t="s">
        <v>20</v>
      </c>
      <c r="AF22" s="84"/>
    </row>
    <row r="23" spans="1:34" x14ac:dyDescent="0.2">
      <c r="A23" s="46"/>
      <c r="B23" s="48" t="s">
        <v>73</v>
      </c>
      <c r="C23" s="48"/>
      <c r="D23" s="48"/>
      <c r="E23" s="48"/>
      <c r="F23" s="48"/>
      <c r="G23" s="48"/>
      <c r="H23" s="48"/>
      <c r="I23" s="48"/>
      <c r="J23" s="109"/>
      <c r="K23" s="109"/>
      <c r="L23" s="109"/>
      <c r="M23" s="109" t="s">
        <v>18</v>
      </c>
      <c r="N23" s="109"/>
      <c r="O23" s="109"/>
      <c r="P23" s="109"/>
      <c r="Q23" s="109"/>
      <c r="R23" s="109"/>
      <c r="S23" s="109"/>
      <c r="T23" s="139" t="s">
        <v>189</v>
      </c>
      <c r="U23" s="139"/>
      <c r="V23" s="139"/>
      <c r="W23" s="139"/>
      <c r="X23" s="139"/>
      <c r="Y23" s="109"/>
      <c r="Z23" s="109"/>
      <c r="AA23" s="109"/>
      <c r="AB23" s="109"/>
      <c r="AC23" s="109"/>
      <c r="AD23" s="109"/>
      <c r="AE23" s="109"/>
      <c r="AF23" s="84"/>
      <c r="AH23" t="s">
        <v>20</v>
      </c>
    </row>
    <row r="24" spans="1:34" x14ac:dyDescent="0.2">
      <c r="A24" s="49"/>
      <c r="B24" s="109"/>
      <c r="C24" s="109"/>
      <c r="D24" s="109"/>
      <c r="E24" s="109"/>
      <c r="F24" s="109"/>
      <c r="G24" s="109"/>
      <c r="H24" s="109"/>
      <c r="I24" s="109"/>
      <c r="J24" s="110"/>
      <c r="K24" s="110"/>
      <c r="L24" s="110"/>
      <c r="M24" s="110" t="s">
        <v>19</v>
      </c>
      <c r="N24" s="110"/>
      <c r="O24" s="110"/>
      <c r="P24" s="110"/>
      <c r="Q24" s="109"/>
      <c r="R24" s="109"/>
      <c r="S24" s="109"/>
      <c r="T24" s="140" t="s">
        <v>69</v>
      </c>
      <c r="U24" s="140"/>
      <c r="V24" s="140"/>
      <c r="W24" s="140"/>
      <c r="X24" s="140"/>
      <c r="Y24" s="109"/>
      <c r="Z24" s="109"/>
      <c r="AA24" s="109"/>
      <c r="AB24" s="109"/>
      <c r="AC24" s="109"/>
      <c r="AD24" s="54"/>
      <c r="AE24" s="54"/>
      <c r="AF24" s="84"/>
    </row>
    <row r="25" spans="1:34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54"/>
      <c r="AE25" s="54"/>
      <c r="AF25" s="84"/>
    </row>
    <row r="26" spans="1:34" x14ac:dyDescent="0.2">
      <c r="A26" s="4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54"/>
      <c r="AF26" s="84"/>
    </row>
    <row r="27" spans="1:34" x14ac:dyDescent="0.2">
      <c r="A27" s="4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55"/>
      <c r="AF27" s="84"/>
    </row>
    <row r="28" spans="1:34" ht="13.5" thickBot="1" x14ac:dyDescent="0.25">
      <c r="A28" s="60"/>
      <c r="B28" s="61"/>
      <c r="C28" s="61"/>
      <c r="D28" s="61"/>
      <c r="E28" s="61"/>
      <c r="F28" s="61"/>
      <c r="G28" s="61" t="s">
        <v>20</v>
      </c>
      <c r="H28" s="61"/>
      <c r="I28" s="61"/>
      <c r="J28" s="61"/>
      <c r="K28" s="61"/>
      <c r="L28" s="61" t="s">
        <v>20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85"/>
    </row>
    <row r="31" spans="1:34" x14ac:dyDescent="0.2">
      <c r="K31" s="2" t="s">
        <v>20</v>
      </c>
      <c r="AE31" s="2" t="s">
        <v>20</v>
      </c>
      <c r="AG31" t="s">
        <v>20</v>
      </c>
    </row>
    <row r="32" spans="1:34" x14ac:dyDescent="0.2">
      <c r="AH32" t="s">
        <v>20</v>
      </c>
    </row>
    <row r="33" spans="11:33" x14ac:dyDescent="0.2">
      <c r="M33" s="2" t="s">
        <v>20</v>
      </c>
      <c r="T33" s="2" t="s">
        <v>20</v>
      </c>
      <c r="AG33" t="s">
        <v>20</v>
      </c>
    </row>
    <row r="34" spans="11:33" x14ac:dyDescent="0.2">
      <c r="AB34" s="2" t="s">
        <v>20</v>
      </c>
      <c r="AC34" s="2" t="s">
        <v>20</v>
      </c>
      <c r="AF34" s="7" t="s">
        <v>20</v>
      </c>
      <c r="AG34" t="s">
        <v>20</v>
      </c>
    </row>
    <row r="35" spans="11:33" x14ac:dyDescent="0.2">
      <c r="P35" s="2" t="s">
        <v>20</v>
      </c>
      <c r="R35" s="2" t="s">
        <v>20</v>
      </c>
    </row>
    <row r="36" spans="11:33" x14ac:dyDescent="0.2">
      <c r="AG36" t="s">
        <v>20</v>
      </c>
    </row>
    <row r="37" spans="11:33" x14ac:dyDescent="0.2">
      <c r="AG37" t="s">
        <v>20</v>
      </c>
    </row>
    <row r="38" spans="11:33" x14ac:dyDescent="0.2">
      <c r="AG38" t="s">
        <v>20</v>
      </c>
    </row>
    <row r="39" spans="11:33" x14ac:dyDescent="0.2">
      <c r="AG39" t="s">
        <v>20</v>
      </c>
    </row>
    <row r="40" spans="11:33" x14ac:dyDescent="0.2">
      <c r="T40" s="2" t="s">
        <v>20</v>
      </c>
    </row>
    <row r="43" spans="11:33" x14ac:dyDescent="0.2">
      <c r="K43" s="2" t="s">
        <v>20</v>
      </c>
    </row>
  </sheetData>
  <mergeCells count="36">
    <mergeCell ref="B2:AF2"/>
    <mergeCell ref="M3:M4"/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F3:AF4"/>
    <mergeCell ref="T23:X23"/>
    <mergeCell ref="T24:X24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23.14062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1" width="6.28515625" style="2" customWidth="1"/>
    <col min="32" max="32" width="7.5703125" style="7" bestFit="1" customWidth="1"/>
    <col min="33" max="33" width="7.7109375" style="1" customWidth="1"/>
  </cols>
  <sheetData>
    <row r="1" spans="1:35" ht="20.100000000000001" customHeight="1" x14ac:dyDescent="0.2">
      <c r="A1" s="145" t="s">
        <v>195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5" s="4" customFormat="1" ht="20.100000000000001" customHeight="1" x14ac:dyDescent="0.2">
      <c r="A2" s="164" t="s">
        <v>4</v>
      </c>
      <c r="B2" s="142" t="s">
        <v>190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5" s="5" customFormat="1" ht="20.100000000000001" customHeight="1" x14ac:dyDescent="0.2">
      <c r="A3" s="164"/>
      <c r="B3" s="163">
        <v>1</v>
      </c>
      <c r="C3" s="163">
        <f>SUM(B3+1)</f>
        <v>2</v>
      </c>
      <c r="D3" s="163">
        <f t="shared" ref="D3:AD3" si="0">SUM(C3+1)</f>
        <v>3</v>
      </c>
      <c r="E3" s="163">
        <f t="shared" si="0"/>
        <v>4</v>
      </c>
      <c r="F3" s="163">
        <f t="shared" si="0"/>
        <v>5</v>
      </c>
      <c r="G3" s="163">
        <f t="shared" si="0"/>
        <v>6</v>
      </c>
      <c r="H3" s="163">
        <f t="shared" si="0"/>
        <v>7</v>
      </c>
      <c r="I3" s="163">
        <f t="shared" si="0"/>
        <v>8</v>
      </c>
      <c r="J3" s="163">
        <f t="shared" si="0"/>
        <v>9</v>
      </c>
      <c r="K3" s="163">
        <f t="shared" si="0"/>
        <v>10</v>
      </c>
      <c r="L3" s="163">
        <f t="shared" si="0"/>
        <v>11</v>
      </c>
      <c r="M3" s="163">
        <f t="shared" si="0"/>
        <v>12</v>
      </c>
      <c r="N3" s="163">
        <f t="shared" si="0"/>
        <v>13</v>
      </c>
      <c r="O3" s="163">
        <f t="shared" si="0"/>
        <v>14</v>
      </c>
      <c r="P3" s="163">
        <f t="shared" si="0"/>
        <v>15</v>
      </c>
      <c r="Q3" s="163">
        <f t="shared" si="0"/>
        <v>16</v>
      </c>
      <c r="R3" s="163">
        <f t="shared" si="0"/>
        <v>17</v>
      </c>
      <c r="S3" s="163">
        <f t="shared" si="0"/>
        <v>18</v>
      </c>
      <c r="T3" s="163">
        <f t="shared" si="0"/>
        <v>19</v>
      </c>
      <c r="U3" s="163">
        <f t="shared" si="0"/>
        <v>20</v>
      </c>
      <c r="V3" s="163">
        <f t="shared" si="0"/>
        <v>21</v>
      </c>
      <c r="W3" s="163">
        <f t="shared" si="0"/>
        <v>22</v>
      </c>
      <c r="X3" s="163">
        <f t="shared" si="0"/>
        <v>23</v>
      </c>
      <c r="Y3" s="163">
        <f t="shared" si="0"/>
        <v>24</v>
      </c>
      <c r="Z3" s="163">
        <f t="shared" si="0"/>
        <v>25</v>
      </c>
      <c r="AA3" s="163">
        <f t="shared" si="0"/>
        <v>26</v>
      </c>
      <c r="AB3" s="163">
        <f t="shared" si="0"/>
        <v>27</v>
      </c>
      <c r="AC3" s="163">
        <f t="shared" si="0"/>
        <v>28</v>
      </c>
      <c r="AD3" s="163">
        <f t="shared" si="0"/>
        <v>29</v>
      </c>
      <c r="AE3" s="165">
        <v>30</v>
      </c>
      <c r="AF3" s="100" t="s">
        <v>11</v>
      </c>
      <c r="AG3" s="96" t="s">
        <v>10</v>
      </c>
    </row>
    <row r="4" spans="1:35" s="5" customFormat="1" ht="20.100000000000001" customHeight="1" x14ac:dyDescent="0.2">
      <c r="A4" s="164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5"/>
      <c r="AF4" s="100" t="s">
        <v>9</v>
      </c>
      <c r="AG4" s="96" t="s">
        <v>9</v>
      </c>
    </row>
    <row r="5" spans="1:35" s="5" customFormat="1" x14ac:dyDescent="0.2">
      <c r="A5" s="57" t="s">
        <v>14</v>
      </c>
      <c r="B5" s="11">
        <v>99</v>
      </c>
      <c r="C5" s="11">
        <v>99</v>
      </c>
      <c r="D5" s="11">
        <v>100</v>
      </c>
      <c r="E5" s="11">
        <v>99</v>
      </c>
      <c r="F5" s="11">
        <v>99</v>
      </c>
      <c r="G5" s="11">
        <v>100</v>
      </c>
      <c r="H5" s="11">
        <v>99</v>
      </c>
      <c r="I5" s="11">
        <v>100</v>
      </c>
      <c r="J5" s="11">
        <v>99</v>
      </c>
      <c r="K5" s="11">
        <v>99</v>
      </c>
      <c r="L5" s="11">
        <v>97</v>
      </c>
      <c r="M5" s="11">
        <v>100</v>
      </c>
      <c r="N5" s="11">
        <v>100</v>
      </c>
      <c r="O5" s="11">
        <v>100</v>
      </c>
      <c r="P5" s="11">
        <v>96</v>
      </c>
      <c r="Q5" s="11">
        <v>100</v>
      </c>
      <c r="R5" s="11">
        <v>100</v>
      </c>
      <c r="S5" s="11">
        <v>100</v>
      </c>
      <c r="T5" s="11">
        <v>100</v>
      </c>
      <c r="U5" s="11">
        <v>99</v>
      </c>
      <c r="V5" s="11">
        <v>100</v>
      </c>
      <c r="W5" s="11">
        <v>99</v>
      </c>
      <c r="X5" s="11">
        <v>98</v>
      </c>
      <c r="Y5" s="11">
        <v>100</v>
      </c>
      <c r="Z5" s="11">
        <v>98</v>
      </c>
      <c r="AA5" s="11">
        <v>100</v>
      </c>
      <c r="AB5" s="11">
        <v>98</v>
      </c>
      <c r="AC5" s="11">
        <v>100</v>
      </c>
      <c r="AD5" s="11">
        <v>100</v>
      </c>
      <c r="AE5" s="11">
        <v>100</v>
      </c>
      <c r="AF5" s="15">
        <f>MAX(B5:AE5)</f>
        <v>100</v>
      </c>
      <c r="AG5" s="123">
        <f>AVERAGE(B5:AE5)</f>
        <v>99.266666666666666</v>
      </c>
    </row>
    <row r="6" spans="1:35" s="5" customFormat="1" x14ac:dyDescent="0.2">
      <c r="A6" s="57" t="s">
        <v>230</v>
      </c>
      <c r="B6" s="11">
        <v>99</v>
      </c>
      <c r="C6" s="11">
        <v>99</v>
      </c>
      <c r="D6" s="11">
        <v>98</v>
      </c>
      <c r="E6" s="11">
        <v>97</v>
      </c>
      <c r="F6" s="11">
        <v>97</v>
      </c>
      <c r="G6" s="11">
        <v>99</v>
      </c>
      <c r="H6" s="11">
        <v>94</v>
      </c>
      <c r="I6" s="11">
        <v>99</v>
      </c>
      <c r="J6" s="11">
        <v>98</v>
      </c>
      <c r="K6" s="11">
        <v>96</v>
      </c>
      <c r="L6" s="11">
        <v>98</v>
      </c>
      <c r="M6" s="11">
        <v>99</v>
      </c>
      <c r="N6" s="11">
        <v>99</v>
      </c>
      <c r="O6" s="11">
        <v>99</v>
      </c>
      <c r="P6" s="11">
        <v>97</v>
      </c>
      <c r="Q6" s="11">
        <v>93</v>
      </c>
      <c r="R6" s="11">
        <v>88</v>
      </c>
      <c r="S6" s="11">
        <v>92</v>
      </c>
      <c r="T6" s="11">
        <v>86</v>
      </c>
      <c r="U6" s="11">
        <v>89</v>
      </c>
      <c r="V6" s="11">
        <v>84</v>
      </c>
      <c r="W6" s="11">
        <v>99</v>
      </c>
      <c r="X6" s="11">
        <v>99</v>
      </c>
      <c r="Y6" s="11">
        <v>98</v>
      </c>
      <c r="Z6" s="11">
        <v>88</v>
      </c>
      <c r="AA6" s="11">
        <v>89</v>
      </c>
      <c r="AB6" s="11">
        <v>91</v>
      </c>
      <c r="AC6" s="11">
        <v>90</v>
      </c>
      <c r="AD6" s="11">
        <v>79</v>
      </c>
      <c r="AE6" s="11">
        <v>96</v>
      </c>
      <c r="AF6" s="15">
        <f>MAX(B6:AE6)</f>
        <v>99</v>
      </c>
      <c r="AG6" s="123">
        <f>AVERAGE(B6:AE6)</f>
        <v>94.3</v>
      </c>
    </row>
    <row r="7" spans="1:35" x14ac:dyDescent="0.2">
      <c r="A7" s="57" t="s">
        <v>81</v>
      </c>
      <c r="B7" s="11">
        <v>100</v>
      </c>
      <c r="C7" s="11">
        <v>100</v>
      </c>
      <c r="D7" s="11">
        <v>100</v>
      </c>
      <c r="E7" s="11">
        <v>98</v>
      </c>
      <c r="F7" s="11">
        <v>100</v>
      </c>
      <c r="G7" s="11">
        <v>100</v>
      </c>
      <c r="H7" s="11">
        <v>100</v>
      </c>
      <c r="I7" s="11">
        <v>100</v>
      </c>
      <c r="J7" s="11">
        <v>98</v>
      </c>
      <c r="K7" s="11">
        <v>99</v>
      </c>
      <c r="L7" s="11">
        <v>97</v>
      </c>
      <c r="M7" s="11">
        <v>100</v>
      </c>
      <c r="N7" s="11">
        <v>100</v>
      </c>
      <c r="O7" s="11">
        <v>100</v>
      </c>
      <c r="P7" s="11">
        <v>98</v>
      </c>
      <c r="Q7" s="11">
        <v>100</v>
      </c>
      <c r="R7" s="11">
        <v>94</v>
      </c>
      <c r="S7" s="11">
        <v>100</v>
      </c>
      <c r="T7" s="11">
        <v>98</v>
      </c>
      <c r="U7" s="11">
        <v>97</v>
      </c>
      <c r="V7" s="11">
        <v>95</v>
      </c>
      <c r="W7" s="11">
        <v>78</v>
      </c>
      <c r="X7" s="11">
        <v>100</v>
      </c>
      <c r="Y7" s="11">
        <v>99</v>
      </c>
      <c r="Z7" s="11">
        <v>96</v>
      </c>
      <c r="AA7" s="11">
        <v>95</v>
      </c>
      <c r="AB7" s="11">
        <v>93</v>
      </c>
      <c r="AC7" s="11">
        <v>94</v>
      </c>
      <c r="AD7" s="11">
        <v>94</v>
      </c>
      <c r="AE7" s="11">
        <v>97</v>
      </c>
      <c r="AF7" s="15">
        <f t="shared" ref="AF7:AF20" si="1">MAX(B7:AE7)</f>
        <v>100</v>
      </c>
      <c r="AG7" s="123">
        <f t="shared" ref="AG7:AG20" si="2">AVERAGE(B7:AE7)</f>
        <v>97.333333333333329</v>
      </c>
    </row>
    <row r="8" spans="1:35" x14ac:dyDescent="0.2">
      <c r="A8" s="57" t="s">
        <v>132</v>
      </c>
      <c r="B8" s="11" t="s">
        <v>185</v>
      </c>
      <c r="C8" s="11" t="s">
        <v>185</v>
      </c>
      <c r="D8" s="11" t="s">
        <v>185</v>
      </c>
      <c r="E8" s="11" t="s">
        <v>185</v>
      </c>
      <c r="F8" s="11" t="s">
        <v>185</v>
      </c>
      <c r="G8" s="11" t="s">
        <v>185</v>
      </c>
      <c r="H8" s="11" t="s">
        <v>185</v>
      </c>
      <c r="I8" s="11" t="s">
        <v>185</v>
      </c>
      <c r="J8" s="11" t="s">
        <v>185</v>
      </c>
      <c r="K8" s="11" t="s">
        <v>185</v>
      </c>
      <c r="L8" s="11" t="s">
        <v>185</v>
      </c>
      <c r="M8" s="11" t="s">
        <v>185</v>
      </c>
      <c r="N8" s="11" t="s">
        <v>185</v>
      </c>
      <c r="O8" s="11" t="s">
        <v>185</v>
      </c>
      <c r="P8" s="11" t="s">
        <v>185</v>
      </c>
      <c r="Q8" s="11" t="s">
        <v>185</v>
      </c>
      <c r="R8" s="11" t="s">
        <v>185</v>
      </c>
      <c r="S8" s="11" t="s">
        <v>185</v>
      </c>
      <c r="T8" s="11" t="s">
        <v>185</v>
      </c>
      <c r="U8" s="11" t="s">
        <v>185</v>
      </c>
      <c r="V8" s="11" t="s">
        <v>185</v>
      </c>
      <c r="W8" s="11" t="s">
        <v>185</v>
      </c>
      <c r="X8" s="11" t="s">
        <v>185</v>
      </c>
      <c r="Y8" s="11" t="s">
        <v>185</v>
      </c>
      <c r="Z8" s="11" t="s">
        <v>185</v>
      </c>
      <c r="AA8" s="11" t="s">
        <v>185</v>
      </c>
      <c r="AB8" s="11" t="s">
        <v>185</v>
      </c>
      <c r="AC8" s="11" t="s">
        <v>185</v>
      </c>
      <c r="AD8" s="11" t="s">
        <v>185</v>
      </c>
      <c r="AE8" s="11" t="s">
        <v>185</v>
      </c>
      <c r="AF8" s="15" t="s">
        <v>185</v>
      </c>
      <c r="AG8" s="123" t="s">
        <v>185</v>
      </c>
    </row>
    <row r="9" spans="1:35" x14ac:dyDescent="0.2">
      <c r="A9" s="57" t="s">
        <v>0</v>
      </c>
      <c r="B9" s="11">
        <v>88</v>
      </c>
      <c r="C9" s="11">
        <v>87</v>
      </c>
      <c r="D9" s="11">
        <v>80</v>
      </c>
      <c r="E9" s="11">
        <v>79</v>
      </c>
      <c r="F9" s="11">
        <v>79</v>
      </c>
      <c r="G9" s="11">
        <v>78</v>
      </c>
      <c r="H9" s="11">
        <v>79</v>
      </c>
      <c r="I9" s="11">
        <v>78</v>
      </c>
      <c r="J9" s="11">
        <v>76</v>
      </c>
      <c r="K9" s="11">
        <v>76</v>
      </c>
      <c r="L9" s="11">
        <v>77</v>
      </c>
      <c r="M9" s="11">
        <v>79</v>
      </c>
      <c r="N9" s="11">
        <v>85</v>
      </c>
      <c r="O9" s="11">
        <v>85</v>
      </c>
      <c r="P9" s="11">
        <v>80</v>
      </c>
      <c r="Q9" s="11">
        <v>79</v>
      </c>
      <c r="R9" s="11">
        <v>66</v>
      </c>
      <c r="S9" s="11">
        <v>70</v>
      </c>
      <c r="T9" s="11">
        <v>68</v>
      </c>
      <c r="U9" s="11">
        <v>64</v>
      </c>
      <c r="V9" s="11">
        <v>69</v>
      </c>
      <c r="W9" s="11">
        <v>65</v>
      </c>
      <c r="X9" s="11">
        <v>78</v>
      </c>
      <c r="Y9" s="11">
        <v>77</v>
      </c>
      <c r="Z9" s="11">
        <v>69</v>
      </c>
      <c r="AA9" s="11">
        <v>71</v>
      </c>
      <c r="AB9" s="11">
        <v>73</v>
      </c>
      <c r="AC9" s="11">
        <v>72</v>
      </c>
      <c r="AD9" s="11">
        <v>69</v>
      </c>
      <c r="AE9" s="11">
        <v>71</v>
      </c>
      <c r="AF9" s="15">
        <f t="shared" si="1"/>
        <v>88</v>
      </c>
      <c r="AG9" s="123">
        <f t="shared" si="2"/>
        <v>75.566666666666663</v>
      </c>
      <c r="AI9" s="12" t="s">
        <v>20</v>
      </c>
    </row>
    <row r="10" spans="1:35" x14ac:dyDescent="0.2">
      <c r="A10" s="57" t="s">
        <v>16</v>
      </c>
      <c r="B10" s="11">
        <v>100</v>
      </c>
      <c r="C10" s="11">
        <v>100</v>
      </c>
      <c r="D10" s="11">
        <v>100</v>
      </c>
      <c r="E10" s="11">
        <v>100</v>
      </c>
      <c r="F10" s="11">
        <v>100</v>
      </c>
      <c r="G10" s="11">
        <v>93</v>
      </c>
      <c r="H10" s="11">
        <v>91</v>
      </c>
      <c r="I10" s="11">
        <v>91</v>
      </c>
      <c r="J10" s="11">
        <v>94</v>
      </c>
      <c r="K10" s="11">
        <v>95</v>
      </c>
      <c r="L10" s="11">
        <v>99</v>
      </c>
      <c r="M10" s="11">
        <v>100</v>
      </c>
      <c r="N10" s="11">
        <v>100</v>
      </c>
      <c r="O10" s="11">
        <v>100</v>
      </c>
      <c r="P10" s="11">
        <v>100</v>
      </c>
      <c r="Q10" s="11">
        <v>93</v>
      </c>
      <c r="R10" s="11">
        <v>87</v>
      </c>
      <c r="S10" s="11">
        <v>94</v>
      </c>
      <c r="T10" s="11">
        <v>89</v>
      </c>
      <c r="U10" s="11">
        <v>88</v>
      </c>
      <c r="V10" s="11">
        <v>81</v>
      </c>
      <c r="W10" s="11">
        <v>82</v>
      </c>
      <c r="X10" s="11">
        <v>90</v>
      </c>
      <c r="Y10" s="11">
        <v>89</v>
      </c>
      <c r="Z10" s="11">
        <v>90</v>
      </c>
      <c r="AA10" s="11">
        <v>89</v>
      </c>
      <c r="AB10" s="11">
        <v>86</v>
      </c>
      <c r="AC10" s="11">
        <v>85</v>
      </c>
      <c r="AD10" s="11">
        <v>85</v>
      </c>
      <c r="AE10" s="11">
        <v>83</v>
      </c>
      <c r="AF10" s="15">
        <f t="shared" si="1"/>
        <v>100</v>
      </c>
      <c r="AG10" s="123">
        <f t="shared" si="2"/>
        <v>92.466666666666669</v>
      </c>
    </row>
    <row r="11" spans="1:35" x14ac:dyDescent="0.2">
      <c r="A11" s="57" t="s">
        <v>133</v>
      </c>
      <c r="B11" s="11">
        <v>94</v>
      </c>
      <c r="C11" s="11">
        <v>97</v>
      </c>
      <c r="D11" s="11">
        <v>92</v>
      </c>
      <c r="E11" s="11">
        <v>96</v>
      </c>
      <c r="F11" s="11">
        <v>98</v>
      </c>
      <c r="G11" s="11">
        <v>97</v>
      </c>
      <c r="H11" s="11">
        <v>96</v>
      </c>
      <c r="I11" s="11">
        <v>97</v>
      </c>
      <c r="J11" s="11">
        <v>98</v>
      </c>
      <c r="K11" s="11">
        <v>97</v>
      </c>
      <c r="L11" s="11">
        <v>96</v>
      </c>
      <c r="M11" s="11">
        <v>98</v>
      </c>
      <c r="N11" s="11">
        <v>97</v>
      </c>
      <c r="O11" s="11">
        <v>97</v>
      </c>
      <c r="P11" s="11">
        <v>98</v>
      </c>
      <c r="Q11" s="11">
        <v>97</v>
      </c>
      <c r="R11" s="11">
        <v>95</v>
      </c>
      <c r="S11" s="11">
        <v>97</v>
      </c>
      <c r="T11" s="11">
        <v>97</v>
      </c>
      <c r="U11" s="11">
        <v>97</v>
      </c>
      <c r="V11" s="11">
        <v>91</v>
      </c>
      <c r="W11" s="11">
        <v>92</v>
      </c>
      <c r="X11" s="11">
        <v>95</v>
      </c>
      <c r="Y11" s="11">
        <v>96</v>
      </c>
      <c r="Z11" s="11">
        <v>87</v>
      </c>
      <c r="AA11" s="11">
        <v>90</v>
      </c>
      <c r="AB11" s="11">
        <v>88</v>
      </c>
      <c r="AC11" s="11">
        <v>91</v>
      </c>
      <c r="AD11" s="11">
        <v>97</v>
      </c>
      <c r="AE11" s="11">
        <v>93</v>
      </c>
      <c r="AF11" s="15">
        <f t="shared" si="1"/>
        <v>98</v>
      </c>
      <c r="AG11" s="123">
        <f t="shared" si="2"/>
        <v>95.033333333333331</v>
      </c>
      <c r="AH11" s="12" t="s">
        <v>20</v>
      </c>
    </row>
    <row r="12" spans="1:35" x14ac:dyDescent="0.2">
      <c r="A12" s="57" t="s">
        <v>15</v>
      </c>
      <c r="B12" s="11">
        <v>87</v>
      </c>
      <c r="C12" s="11">
        <v>87</v>
      </c>
      <c r="D12" s="11">
        <v>87</v>
      </c>
      <c r="E12" s="11">
        <v>83</v>
      </c>
      <c r="F12" s="11">
        <v>82</v>
      </c>
      <c r="G12" s="11">
        <v>80</v>
      </c>
      <c r="H12" s="11">
        <v>82</v>
      </c>
      <c r="I12" s="11">
        <v>82</v>
      </c>
      <c r="J12" s="11">
        <v>76</v>
      </c>
      <c r="K12" s="11">
        <v>82</v>
      </c>
      <c r="L12" s="11">
        <v>74</v>
      </c>
      <c r="M12" s="11">
        <v>80</v>
      </c>
      <c r="N12" s="11">
        <v>90</v>
      </c>
      <c r="O12" s="11">
        <v>91</v>
      </c>
      <c r="P12" s="11">
        <v>84</v>
      </c>
      <c r="Q12" s="11">
        <v>76</v>
      </c>
      <c r="R12" s="11">
        <v>74</v>
      </c>
      <c r="S12" s="11">
        <v>76</v>
      </c>
      <c r="T12" s="11">
        <v>81</v>
      </c>
      <c r="U12" s="11">
        <v>79</v>
      </c>
      <c r="V12" s="11">
        <v>83</v>
      </c>
      <c r="W12" s="11">
        <v>78</v>
      </c>
      <c r="X12" s="11">
        <v>76</v>
      </c>
      <c r="Y12" s="11">
        <v>83</v>
      </c>
      <c r="Z12" s="11">
        <v>73</v>
      </c>
      <c r="AA12" s="11">
        <v>76</v>
      </c>
      <c r="AB12" s="11">
        <v>73</v>
      </c>
      <c r="AC12" s="11">
        <v>77</v>
      </c>
      <c r="AD12" s="11">
        <v>80</v>
      </c>
      <c r="AE12" s="11">
        <v>81</v>
      </c>
      <c r="AF12" s="15">
        <f t="shared" si="1"/>
        <v>91</v>
      </c>
      <c r="AG12" s="123">
        <f t="shared" si="2"/>
        <v>80.433333333333337</v>
      </c>
      <c r="AI12" t="s">
        <v>20</v>
      </c>
    </row>
    <row r="13" spans="1:35" x14ac:dyDescent="0.2">
      <c r="A13" s="57" t="s">
        <v>229</v>
      </c>
      <c r="B13" s="11" t="s">
        <v>185</v>
      </c>
      <c r="C13" s="11" t="s">
        <v>185</v>
      </c>
      <c r="D13" s="11" t="s">
        <v>185</v>
      </c>
      <c r="E13" s="11" t="s">
        <v>185</v>
      </c>
      <c r="F13" s="11" t="s">
        <v>185</v>
      </c>
      <c r="G13" s="11" t="s">
        <v>185</v>
      </c>
      <c r="H13" s="11" t="s">
        <v>185</v>
      </c>
      <c r="I13" s="11" t="s">
        <v>185</v>
      </c>
      <c r="J13" s="11" t="s">
        <v>185</v>
      </c>
      <c r="K13" s="11" t="s">
        <v>185</v>
      </c>
      <c r="L13" s="11" t="s">
        <v>185</v>
      </c>
      <c r="M13" s="11" t="s">
        <v>185</v>
      </c>
      <c r="N13" s="11" t="s">
        <v>185</v>
      </c>
      <c r="O13" s="11" t="s">
        <v>185</v>
      </c>
      <c r="P13" s="11" t="s">
        <v>185</v>
      </c>
      <c r="Q13" s="11" t="s">
        <v>185</v>
      </c>
      <c r="R13" s="11" t="s">
        <v>185</v>
      </c>
      <c r="S13" s="11" t="s">
        <v>185</v>
      </c>
      <c r="T13" s="11" t="s">
        <v>185</v>
      </c>
      <c r="U13" s="11" t="s">
        <v>185</v>
      </c>
      <c r="V13" s="11" t="s">
        <v>185</v>
      </c>
      <c r="W13" s="11" t="s">
        <v>185</v>
      </c>
      <c r="X13" s="11" t="s">
        <v>185</v>
      </c>
      <c r="Y13" s="11" t="s">
        <v>185</v>
      </c>
      <c r="Z13" s="11" t="s">
        <v>185</v>
      </c>
      <c r="AA13" s="11" t="s">
        <v>185</v>
      </c>
      <c r="AB13" s="11" t="s">
        <v>185</v>
      </c>
      <c r="AC13" s="11" t="s">
        <v>185</v>
      </c>
      <c r="AD13" s="11" t="s">
        <v>185</v>
      </c>
      <c r="AE13" s="11" t="s">
        <v>185</v>
      </c>
      <c r="AF13" s="15" t="s">
        <v>185</v>
      </c>
      <c r="AG13" s="123" t="s">
        <v>185</v>
      </c>
    </row>
    <row r="14" spans="1:35" x14ac:dyDescent="0.2">
      <c r="A14" s="57" t="s">
        <v>1</v>
      </c>
      <c r="B14" s="11">
        <v>97</v>
      </c>
      <c r="C14" s="11">
        <v>97</v>
      </c>
      <c r="D14" s="11">
        <v>97</v>
      </c>
      <c r="E14" s="11">
        <v>92</v>
      </c>
      <c r="F14" s="11">
        <v>96</v>
      </c>
      <c r="G14" s="11">
        <v>96</v>
      </c>
      <c r="H14" s="11">
        <v>94</v>
      </c>
      <c r="I14" s="11">
        <v>95</v>
      </c>
      <c r="J14" s="11">
        <v>94</v>
      </c>
      <c r="K14" s="11">
        <v>89</v>
      </c>
      <c r="L14" s="11">
        <v>93</v>
      </c>
      <c r="M14" s="11">
        <v>95</v>
      </c>
      <c r="N14" s="11">
        <v>97</v>
      </c>
      <c r="O14" s="11">
        <v>97</v>
      </c>
      <c r="P14" s="11">
        <v>85</v>
      </c>
      <c r="Q14" s="11">
        <v>90</v>
      </c>
      <c r="R14" s="11">
        <v>87</v>
      </c>
      <c r="S14" s="11">
        <v>89</v>
      </c>
      <c r="T14" s="11">
        <v>90</v>
      </c>
      <c r="U14" s="11">
        <v>70</v>
      </c>
      <c r="V14" s="11">
        <v>83</v>
      </c>
      <c r="W14" s="11">
        <v>95</v>
      </c>
      <c r="X14" s="11">
        <v>97</v>
      </c>
      <c r="Y14" s="11">
        <v>97</v>
      </c>
      <c r="Z14" s="11">
        <v>90</v>
      </c>
      <c r="AA14" s="11">
        <v>92</v>
      </c>
      <c r="AB14" s="11">
        <v>88</v>
      </c>
      <c r="AC14" s="11">
        <v>88</v>
      </c>
      <c r="AD14" s="11">
        <v>86</v>
      </c>
      <c r="AE14" s="11">
        <v>82</v>
      </c>
      <c r="AF14" s="15">
        <f t="shared" si="1"/>
        <v>97</v>
      </c>
      <c r="AG14" s="123">
        <f t="shared" si="2"/>
        <v>91.266666666666666</v>
      </c>
      <c r="AH14" s="12" t="s">
        <v>20</v>
      </c>
      <c r="AI14" t="s">
        <v>20</v>
      </c>
    </row>
    <row r="15" spans="1:35" x14ac:dyDescent="0.2">
      <c r="A15" s="57" t="s">
        <v>134</v>
      </c>
      <c r="B15" s="11">
        <v>99</v>
      </c>
      <c r="C15" s="11">
        <v>100</v>
      </c>
      <c r="D15" s="11">
        <v>100</v>
      </c>
      <c r="E15" s="11">
        <v>100</v>
      </c>
      <c r="F15" s="11">
        <v>100</v>
      </c>
      <c r="G15" s="11">
        <v>100</v>
      </c>
      <c r="H15" s="11">
        <v>97</v>
      </c>
      <c r="I15" s="11">
        <v>98</v>
      </c>
      <c r="J15" s="11">
        <v>99</v>
      </c>
      <c r="K15" s="11">
        <v>100</v>
      </c>
      <c r="L15" s="11">
        <v>99</v>
      </c>
      <c r="M15" s="11">
        <v>100</v>
      </c>
      <c r="N15" s="11">
        <v>100</v>
      </c>
      <c r="O15" s="11">
        <v>100</v>
      </c>
      <c r="P15" s="11">
        <v>97</v>
      </c>
      <c r="Q15" s="11">
        <v>98</v>
      </c>
      <c r="R15" s="11">
        <v>98</v>
      </c>
      <c r="S15" s="11">
        <v>97</v>
      </c>
      <c r="T15" s="11">
        <v>98</v>
      </c>
      <c r="U15" s="11">
        <v>98</v>
      </c>
      <c r="V15" s="11">
        <v>98</v>
      </c>
      <c r="W15" s="11">
        <v>96</v>
      </c>
      <c r="X15" s="11">
        <v>100</v>
      </c>
      <c r="Y15" s="11">
        <v>100</v>
      </c>
      <c r="Z15" s="11">
        <v>95</v>
      </c>
      <c r="AA15" s="11">
        <v>99</v>
      </c>
      <c r="AB15" s="11">
        <v>95</v>
      </c>
      <c r="AC15" s="11">
        <v>99</v>
      </c>
      <c r="AD15" s="11">
        <v>98</v>
      </c>
      <c r="AE15" s="11">
        <v>98</v>
      </c>
      <c r="AF15" s="15">
        <f t="shared" si="1"/>
        <v>100</v>
      </c>
      <c r="AG15" s="123">
        <f t="shared" si="2"/>
        <v>98.533333333333331</v>
      </c>
    </row>
    <row r="16" spans="1:35" x14ac:dyDescent="0.2">
      <c r="A16" s="57" t="s">
        <v>2</v>
      </c>
      <c r="B16" s="11">
        <v>98</v>
      </c>
      <c r="C16" s="11">
        <v>99</v>
      </c>
      <c r="D16" s="11">
        <v>99</v>
      </c>
      <c r="E16" s="11">
        <v>100</v>
      </c>
      <c r="F16" s="11">
        <v>99</v>
      </c>
      <c r="G16" s="11">
        <v>99</v>
      </c>
      <c r="H16" s="11">
        <v>98</v>
      </c>
      <c r="I16" s="11">
        <v>97</v>
      </c>
      <c r="J16" s="11">
        <v>98</v>
      </c>
      <c r="K16" s="11">
        <v>99</v>
      </c>
      <c r="L16" s="11">
        <v>96</v>
      </c>
      <c r="M16" s="11">
        <v>98</v>
      </c>
      <c r="N16" s="11">
        <v>99</v>
      </c>
      <c r="O16" s="11">
        <v>99</v>
      </c>
      <c r="P16" s="11">
        <v>98</v>
      </c>
      <c r="Q16" s="11">
        <v>98</v>
      </c>
      <c r="R16" s="11">
        <v>99</v>
      </c>
      <c r="S16" s="11">
        <v>99</v>
      </c>
      <c r="T16" s="11">
        <v>99</v>
      </c>
      <c r="U16" s="11">
        <v>99</v>
      </c>
      <c r="V16" s="11">
        <v>98</v>
      </c>
      <c r="W16" s="11">
        <v>98</v>
      </c>
      <c r="X16" s="11">
        <v>98</v>
      </c>
      <c r="Y16" s="11">
        <v>99</v>
      </c>
      <c r="Z16" s="11">
        <v>91</v>
      </c>
      <c r="AA16" s="11">
        <v>94</v>
      </c>
      <c r="AB16" s="11">
        <v>94</v>
      </c>
      <c r="AC16" s="11">
        <v>97</v>
      </c>
      <c r="AD16" s="11">
        <v>98</v>
      </c>
      <c r="AE16" s="11">
        <v>97</v>
      </c>
      <c r="AF16" s="15">
        <f t="shared" si="1"/>
        <v>100</v>
      </c>
      <c r="AG16" s="123">
        <f t="shared" si="2"/>
        <v>97.8</v>
      </c>
    </row>
    <row r="17" spans="1:35" x14ac:dyDescent="0.2">
      <c r="A17" s="57" t="s">
        <v>123</v>
      </c>
      <c r="B17" s="11">
        <v>100</v>
      </c>
      <c r="C17" s="11">
        <v>100</v>
      </c>
      <c r="D17" s="11">
        <v>100</v>
      </c>
      <c r="E17" s="11">
        <v>100</v>
      </c>
      <c r="F17" s="11">
        <v>100</v>
      </c>
      <c r="G17" s="11">
        <v>100</v>
      </c>
      <c r="H17" s="11">
        <v>100</v>
      </c>
      <c r="I17" s="11">
        <v>100</v>
      </c>
      <c r="J17" s="11">
        <v>100</v>
      </c>
      <c r="K17" s="11">
        <v>100</v>
      </c>
      <c r="L17" s="11">
        <v>100</v>
      </c>
      <c r="M17" s="11">
        <v>100</v>
      </c>
      <c r="N17" s="11">
        <v>100</v>
      </c>
      <c r="O17" s="11">
        <v>100</v>
      </c>
      <c r="P17" s="11">
        <v>100</v>
      </c>
      <c r="Q17" s="11">
        <v>100</v>
      </c>
      <c r="R17" s="11">
        <v>100</v>
      </c>
      <c r="S17" s="11">
        <v>100</v>
      </c>
      <c r="T17" s="11">
        <v>100</v>
      </c>
      <c r="U17" s="11">
        <v>100</v>
      </c>
      <c r="V17" s="11">
        <v>100</v>
      </c>
      <c r="W17" s="11">
        <v>100</v>
      </c>
      <c r="X17" s="11">
        <v>100</v>
      </c>
      <c r="Y17" s="11">
        <v>100</v>
      </c>
      <c r="Z17" s="11">
        <v>100</v>
      </c>
      <c r="AA17" s="11">
        <v>100</v>
      </c>
      <c r="AB17" s="11">
        <v>100</v>
      </c>
      <c r="AC17" s="11">
        <v>100</v>
      </c>
      <c r="AD17" s="11">
        <v>100</v>
      </c>
      <c r="AE17" s="11">
        <v>100</v>
      </c>
      <c r="AF17" s="15">
        <f t="shared" si="1"/>
        <v>100</v>
      </c>
      <c r="AG17" s="123">
        <f t="shared" si="2"/>
        <v>100</v>
      </c>
    </row>
    <row r="18" spans="1:35" x14ac:dyDescent="0.2">
      <c r="A18" s="57" t="s">
        <v>6</v>
      </c>
      <c r="B18" s="11">
        <v>94</v>
      </c>
      <c r="C18" s="11">
        <v>95</v>
      </c>
      <c r="D18" s="11">
        <v>90</v>
      </c>
      <c r="E18" s="11">
        <v>90</v>
      </c>
      <c r="F18" s="11">
        <v>91</v>
      </c>
      <c r="G18" s="11">
        <v>91</v>
      </c>
      <c r="H18" s="11">
        <v>85</v>
      </c>
      <c r="I18" s="11">
        <v>87</v>
      </c>
      <c r="J18" s="11">
        <v>91</v>
      </c>
      <c r="K18" s="11">
        <v>86</v>
      </c>
      <c r="L18" s="11">
        <v>85</v>
      </c>
      <c r="M18" s="11">
        <v>90</v>
      </c>
      <c r="N18" s="11">
        <v>95</v>
      </c>
      <c r="O18" s="11">
        <v>94</v>
      </c>
      <c r="P18" s="11">
        <v>92</v>
      </c>
      <c r="Q18" s="11">
        <v>93</v>
      </c>
      <c r="R18" s="11">
        <v>85</v>
      </c>
      <c r="S18" s="11">
        <v>91</v>
      </c>
      <c r="T18" s="11">
        <v>90</v>
      </c>
      <c r="U18" s="11">
        <v>83</v>
      </c>
      <c r="V18" s="11">
        <v>80</v>
      </c>
      <c r="W18" s="11">
        <v>75</v>
      </c>
      <c r="X18" s="11">
        <v>91</v>
      </c>
      <c r="Y18" s="11">
        <v>89</v>
      </c>
      <c r="Z18" s="11">
        <v>71</v>
      </c>
      <c r="AA18" s="11">
        <v>76</v>
      </c>
      <c r="AB18" s="11">
        <v>76</v>
      </c>
      <c r="AC18" s="11">
        <v>74</v>
      </c>
      <c r="AD18" s="11">
        <v>80</v>
      </c>
      <c r="AE18" s="11">
        <v>89</v>
      </c>
      <c r="AF18" s="15">
        <f t="shared" si="1"/>
        <v>95</v>
      </c>
      <c r="AG18" s="123">
        <f t="shared" si="2"/>
        <v>86.63333333333334</v>
      </c>
      <c r="AI18" t="s">
        <v>20</v>
      </c>
    </row>
    <row r="19" spans="1:35" x14ac:dyDescent="0.2">
      <c r="A19" s="57" t="s">
        <v>17</v>
      </c>
      <c r="B19" s="11">
        <v>100</v>
      </c>
      <c r="C19" s="11">
        <v>100</v>
      </c>
      <c r="D19" s="11">
        <v>100</v>
      </c>
      <c r="E19" s="11">
        <v>92</v>
      </c>
      <c r="F19" s="11">
        <v>90</v>
      </c>
      <c r="G19" s="11">
        <v>90</v>
      </c>
      <c r="H19" s="11">
        <v>87</v>
      </c>
      <c r="I19" s="11">
        <v>89</v>
      </c>
      <c r="J19" s="11">
        <v>96</v>
      </c>
      <c r="K19" s="11">
        <v>93</v>
      </c>
      <c r="L19" s="11">
        <v>89</v>
      </c>
      <c r="M19" s="11">
        <v>90</v>
      </c>
      <c r="N19" s="11">
        <v>92</v>
      </c>
      <c r="O19" s="11">
        <v>99</v>
      </c>
      <c r="P19" s="11">
        <v>99</v>
      </c>
      <c r="Q19" s="11">
        <v>93</v>
      </c>
      <c r="R19" s="11">
        <v>93</v>
      </c>
      <c r="S19" s="11">
        <v>79</v>
      </c>
      <c r="T19" s="11">
        <v>82</v>
      </c>
      <c r="U19" s="11">
        <v>85</v>
      </c>
      <c r="V19" s="11">
        <v>84</v>
      </c>
      <c r="W19" s="11">
        <v>73</v>
      </c>
      <c r="X19" s="11">
        <v>99</v>
      </c>
      <c r="Y19" s="11">
        <v>86</v>
      </c>
      <c r="Z19" s="11">
        <v>87</v>
      </c>
      <c r="AA19" s="11">
        <v>87</v>
      </c>
      <c r="AB19" s="11">
        <v>80</v>
      </c>
      <c r="AC19" s="11">
        <v>82</v>
      </c>
      <c r="AD19" s="11">
        <v>79</v>
      </c>
      <c r="AE19" s="11">
        <v>82</v>
      </c>
      <c r="AF19" s="15">
        <f t="shared" si="1"/>
        <v>100</v>
      </c>
      <c r="AG19" s="123">
        <f t="shared" si="2"/>
        <v>89.233333333333334</v>
      </c>
      <c r="AH19" s="12" t="s">
        <v>20</v>
      </c>
      <c r="AI19" t="s">
        <v>20</v>
      </c>
    </row>
    <row r="20" spans="1:35" x14ac:dyDescent="0.2">
      <c r="A20" s="57" t="s">
        <v>3</v>
      </c>
      <c r="B20" s="11">
        <v>91</v>
      </c>
      <c r="C20" s="11">
        <v>84</v>
      </c>
      <c r="D20" s="11">
        <v>83</v>
      </c>
      <c r="E20" s="11">
        <v>81</v>
      </c>
      <c r="F20" s="11">
        <v>87</v>
      </c>
      <c r="G20" s="11">
        <v>87</v>
      </c>
      <c r="H20" s="11">
        <v>81</v>
      </c>
      <c r="I20" s="11">
        <v>93</v>
      </c>
      <c r="J20" s="11">
        <v>84</v>
      </c>
      <c r="K20" s="11">
        <v>85</v>
      </c>
      <c r="L20" s="11">
        <v>93</v>
      </c>
      <c r="M20" s="11">
        <v>93</v>
      </c>
      <c r="N20" s="11">
        <v>91</v>
      </c>
      <c r="O20" s="11">
        <v>93</v>
      </c>
      <c r="P20" s="11">
        <v>84</v>
      </c>
      <c r="Q20" s="11">
        <v>76</v>
      </c>
      <c r="R20" s="11">
        <v>84</v>
      </c>
      <c r="S20" s="11">
        <v>74</v>
      </c>
      <c r="T20" s="11">
        <v>82</v>
      </c>
      <c r="U20" s="11">
        <v>81</v>
      </c>
      <c r="V20" s="11">
        <v>77</v>
      </c>
      <c r="W20" s="11">
        <v>89</v>
      </c>
      <c r="X20" s="11">
        <v>89</v>
      </c>
      <c r="Y20" s="11">
        <v>88</v>
      </c>
      <c r="Z20" s="11">
        <v>85</v>
      </c>
      <c r="AA20" s="11">
        <v>85</v>
      </c>
      <c r="AB20" s="11">
        <v>85</v>
      </c>
      <c r="AC20" s="11">
        <v>83</v>
      </c>
      <c r="AD20" s="11">
        <v>85</v>
      </c>
      <c r="AE20" s="11">
        <v>83</v>
      </c>
      <c r="AF20" s="15">
        <f t="shared" si="1"/>
        <v>93</v>
      </c>
      <c r="AG20" s="123">
        <f t="shared" si="2"/>
        <v>85.2</v>
      </c>
    </row>
    <row r="21" spans="1:35" s="5" customFormat="1" ht="17.100000000000001" customHeight="1" x14ac:dyDescent="0.2">
      <c r="A21" s="58" t="s">
        <v>7</v>
      </c>
      <c r="B21" s="13">
        <f t="shared" ref="B21:AF21" si="3">MAX(B5:B20)</f>
        <v>100</v>
      </c>
      <c r="C21" s="13">
        <f t="shared" si="3"/>
        <v>100</v>
      </c>
      <c r="D21" s="13">
        <f t="shared" si="3"/>
        <v>100</v>
      </c>
      <c r="E21" s="13">
        <f t="shared" si="3"/>
        <v>100</v>
      </c>
      <c r="F21" s="13">
        <f t="shared" si="3"/>
        <v>100</v>
      </c>
      <c r="G21" s="13">
        <f t="shared" si="3"/>
        <v>100</v>
      </c>
      <c r="H21" s="13">
        <f t="shared" si="3"/>
        <v>100</v>
      </c>
      <c r="I21" s="13">
        <f t="shared" si="3"/>
        <v>100</v>
      </c>
      <c r="J21" s="13">
        <f t="shared" si="3"/>
        <v>100</v>
      </c>
      <c r="K21" s="13">
        <f t="shared" si="3"/>
        <v>100</v>
      </c>
      <c r="L21" s="13">
        <f t="shared" si="3"/>
        <v>100</v>
      </c>
      <c r="M21" s="13">
        <f t="shared" si="3"/>
        <v>100</v>
      </c>
      <c r="N21" s="13">
        <f t="shared" si="3"/>
        <v>100</v>
      </c>
      <c r="O21" s="13">
        <f t="shared" si="3"/>
        <v>100</v>
      </c>
      <c r="P21" s="13">
        <f t="shared" si="3"/>
        <v>100</v>
      </c>
      <c r="Q21" s="13">
        <f t="shared" si="3"/>
        <v>100</v>
      </c>
      <c r="R21" s="13">
        <f t="shared" si="3"/>
        <v>100</v>
      </c>
      <c r="S21" s="13">
        <f t="shared" si="3"/>
        <v>100</v>
      </c>
      <c r="T21" s="13">
        <f t="shared" si="3"/>
        <v>100</v>
      </c>
      <c r="U21" s="13">
        <f t="shared" si="3"/>
        <v>100</v>
      </c>
      <c r="V21" s="13">
        <f t="shared" si="3"/>
        <v>100</v>
      </c>
      <c r="W21" s="13">
        <f t="shared" si="3"/>
        <v>100</v>
      </c>
      <c r="X21" s="13">
        <f t="shared" si="3"/>
        <v>100</v>
      </c>
      <c r="Y21" s="13">
        <f t="shared" si="3"/>
        <v>100</v>
      </c>
      <c r="Z21" s="13">
        <f t="shared" si="3"/>
        <v>100</v>
      </c>
      <c r="AA21" s="13">
        <f t="shared" si="3"/>
        <v>100</v>
      </c>
      <c r="AB21" s="13">
        <f t="shared" si="3"/>
        <v>100</v>
      </c>
      <c r="AC21" s="13">
        <f t="shared" si="3"/>
        <v>100</v>
      </c>
      <c r="AD21" s="13">
        <f t="shared" si="3"/>
        <v>100</v>
      </c>
      <c r="AE21" s="13">
        <f t="shared" si="3"/>
        <v>100</v>
      </c>
      <c r="AF21" s="15">
        <f t="shared" si="3"/>
        <v>100</v>
      </c>
      <c r="AG21" s="123">
        <f>AVERAGE(AG5:AG20)</f>
        <v>91.647619047619045</v>
      </c>
      <c r="AI21" s="5" t="s">
        <v>20</v>
      </c>
    </row>
    <row r="22" spans="1:35" x14ac:dyDescent="0.2">
      <c r="A22" s="46"/>
      <c r="B22" s="47"/>
      <c r="C22" s="47"/>
      <c r="D22" s="47" t="s">
        <v>72</v>
      </c>
      <c r="E22" s="47"/>
      <c r="F22" s="47"/>
      <c r="G22" s="47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54"/>
      <c r="AE22" s="59" t="s">
        <v>20</v>
      </c>
      <c r="AF22" s="51"/>
      <c r="AG22" s="53"/>
    </row>
    <row r="23" spans="1:35" x14ac:dyDescent="0.2">
      <c r="A23" s="46"/>
      <c r="B23" s="48" t="s">
        <v>73</v>
      </c>
      <c r="C23" s="48"/>
      <c r="D23" s="48"/>
      <c r="E23" s="48"/>
      <c r="F23" s="48"/>
      <c r="G23" s="48"/>
      <c r="H23" s="48"/>
      <c r="I23" s="48"/>
      <c r="J23" s="109"/>
      <c r="K23" s="109"/>
      <c r="L23" s="109"/>
      <c r="M23" s="109" t="s">
        <v>18</v>
      </c>
      <c r="N23" s="109"/>
      <c r="O23" s="109"/>
      <c r="P23" s="109"/>
      <c r="Q23" s="109"/>
      <c r="R23" s="109"/>
      <c r="S23" s="109"/>
      <c r="T23" s="139" t="s">
        <v>189</v>
      </c>
      <c r="U23" s="139"/>
      <c r="V23" s="139"/>
      <c r="W23" s="139"/>
      <c r="X23" s="139"/>
      <c r="Y23" s="109"/>
      <c r="Z23" s="109"/>
      <c r="AA23" s="109"/>
      <c r="AB23" s="109"/>
      <c r="AC23" s="109"/>
      <c r="AD23" s="109"/>
      <c r="AE23" s="109"/>
      <c r="AF23" s="51"/>
      <c r="AG23" s="50"/>
    </row>
    <row r="24" spans="1:35" x14ac:dyDescent="0.2">
      <c r="A24" s="49"/>
      <c r="B24" s="109"/>
      <c r="C24" s="109"/>
      <c r="D24" s="109"/>
      <c r="E24" s="109"/>
      <c r="F24" s="109"/>
      <c r="G24" s="109"/>
      <c r="H24" s="109"/>
      <c r="I24" s="109"/>
      <c r="J24" s="110"/>
      <c r="K24" s="110"/>
      <c r="L24" s="110"/>
      <c r="M24" s="110" t="s">
        <v>19</v>
      </c>
      <c r="N24" s="110"/>
      <c r="O24" s="110"/>
      <c r="P24" s="110"/>
      <c r="Q24" s="109"/>
      <c r="R24" s="109"/>
      <c r="S24" s="109"/>
      <c r="T24" s="140" t="s">
        <v>69</v>
      </c>
      <c r="U24" s="140"/>
      <c r="V24" s="140"/>
      <c r="W24" s="140"/>
      <c r="X24" s="140"/>
      <c r="Y24" s="109"/>
      <c r="Z24" s="109"/>
      <c r="AA24" s="109"/>
      <c r="AB24" s="109"/>
      <c r="AC24" s="109"/>
      <c r="AD24" s="54"/>
      <c r="AE24" s="54"/>
      <c r="AF24" s="51"/>
      <c r="AG24" s="50"/>
      <c r="AH24" s="12" t="s">
        <v>20</v>
      </c>
      <c r="AI24" s="12" t="s">
        <v>20</v>
      </c>
    </row>
    <row r="25" spans="1:35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54"/>
      <c r="AE25" s="54"/>
      <c r="AF25" s="51"/>
      <c r="AG25" s="87"/>
    </row>
    <row r="26" spans="1:35" x14ac:dyDescent="0.2">
      <c r="A26" s="4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54"/>
      <c r="AF26" s="51"/>
      <c r="AG26" s="53"/>
      <c r="AI26" t="s">
        <v>20</v>
      </c>
    </row>
    <row r="27" spans="1:35" x14ac:dyDescent="0.2">
      <c r="A27" s="4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55"/>
      <c r="AF27" s="51"/>
      <c r="AG27" s="53"/>
    </row>
    <row r="28" spans="1:35" ht="13.5" thickBot="1" x14ac:dyDescent="0.25">
      <c r="A28" s="60"/>
      <c r="B28" s="61"/>
      <c r="C28" s="61"/>
      <c r="D28" s="61"/>
      <c r="E28" s="61"/>
      <c r="F28" s="61"/>
      <c r="G28" s="61" t="s">
        <v>20</v>
      </c>
      <c r="H28" s="61"/>
      <c r="I28" s="61"/>
      <c r="J28" s="61"/>
      <c r="K28" s="61"/>
      <c r="L28" s="61" t="s">
        <v>20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88"/>
    </row>
    <row r="29" spans="1:35" x14ac:dyDescent="0.2">
      <c r="AI29" t="s">
        <v>20</v>
      </c>
    </row>
    <row r="30" spans="1:35" x14ac:dyDescent="0.2">
      <c r="U30" s="2" t="s">
        <v>20</v>
      </c>
      <c r="Y30" s="2" t="s">
        <v>20</v>
      </c>
      <c r="AI30" t="s">
        <v>20</v>
      </c>
    </row>
    <row r="31" spans="1:35" x14ac:dyDescent="0.2">
      <c r="L31" s="2" t="s">
        <v>20</v>
      </c>
      <c r="Q31" s="2" t="s">
        <v>20</v>
      </c>
      <c r="U31" s="2" t="s">
        <v>20</v>
      </c>
      <c r="AD31" s="2" t="s">
        <v>20</v>
      </c>
      <c r="AI31" t="s">
        <v>20</v>
      </c>
    </row>
    <row r="32" spans="1:35" x14ac:dyDescent="0.2">
      <c r="O32" s="2" t="s">
        <v>20</v>
      </c>
      <c r="AB32" s="2" t="s">
        <v>20</v>
      </c>
      <c r="AF32" s="7" t="s">
        <v>20</v>
      </c>
    </row>
    <row r="33" spans="7:36" x14ac:dyDescent="0.2">
      <c r="G33" s="2" t="s">
        <v>20</v>
      </c>
      <c r="L33" s="2" t="s">
        <v>20</v>
      </c>
      <c r="AI33" t="s">
        <v>20</v>
      </c>
      <c r="AJ33" t="s">
        <v>20</v>
      </c>
    </row>
    <row r="34" spans="7:36" x14ac:dyDescent="0.2">
      <c r="P34" s="2" t="s">
        <v>188</v>
      </c>
      <c r="S34" s="2" t="s">
        <v>20</v>
      </c>
      <c r="U34" s="2" t="s">
        <v>20</v>
      </c>
      <c r="V34" s="2" t="s">
        <v>20</v>
      </c>
      <c r="Y34" s="2" t="s">
        <v>20</v>
      </c>
      <c r="AD34" s="2" t="s">
        <v>20</v>
      </c>
      <c r="AI34" t="s">
        <v>20</v>
      </c>
    </row>
    <row r="35" spans="7:36" x14ac:dyDescent="0.2">
      <c r="L35" s="2" t="s">
        <v>20</v>
      </c>
      <c r="S35" s="2" t="s">
        <v>20</v>
      </c>
      <c r="T35" s="2" t="s">
        <v>20</v>
      </c>
      <c r="Z35" s="2" t="s">
        <v>20</v>
      </c>
      <c r="AA35" s="2" t="s">
        <v>20</v>
      </c>
      <c r="AB35" s="2" t="s">
        <v>20</v>
      </c>
      <c r="AE35" s="2" t="s">
        <v>20</v>
      </c>
      <c r="AI35" t="s">
        <v>20</v>
      </c>
    </row>
    <row r="36" spans="7:36" x14ac:dyDescent="0.2">
      <c r="V36" s="2" t="s">
        <v>20</v>
      </c>
      <c r="W36" s="2" t="s">
        <v>20</v>
      </c>
      <c r="X36" s="2" t="s">
        <v>20</v>
      </c>
      <c r="Y36" s="2" t="s">
        <v>20</v>
      </c>
      <c r="AF36" s="7" t="s">
        <v>20</v>
      </c>
    </row>
    <row r="37" spans="7:36" x14ac:dyDescent="0.2">
      <c r="G37" s="2" t="s">
        <v>20</v>
      </c>
      <c r="P37" s="2" t="s">
        <v>20</v>
      </c>
      <c r="V37" s="2" t="s">
        <v>20</v>
      </c>
      <c r="Y37" s="2" t="s">
        <v>20</v>
      </c>
      <c r="AE37" s="2" t="s">
        <v>20</v>
      </c>
      <c r="AI37" t="s">
        <v>20</v>
      </c>
    </row>
    <row r="38" spans="7:36" x14ac:dyDescent="0.2">
      <c r="R38" s="2" t="s">
        <v>20</v>
      </c>
      <c r="U38" s="2" t="s">
        <v>20</v>
      </c>
      <c r="AI38" t="s">
        <v>20</v>
      </c>
    </row>
    <row r="39" spans="7:36" x14ac:dyDescent="0.2">
      <c r="L39" s="2" t="s">
        <v>20</v>
      </c>
      <c r="Y39" s="2" t="s">
        <v>20</v>
      </c>
      <c r="AC39" s="2" t="s">
        <v>20</v>
      </c>
      <c r="AD39" s="2" t="s">
        <v>20</v>
      </c>
      <c r="AH39" t="s">
        <v>20</v>
      </c>
      <c r="AI39" t="s">
        <v>20</v>
      </c>
    </row>
    <row r="41" spans="7:36" x14ac:dyDescent="0.2">
      <c r="N41" s="2" t="s">
        <v>20</v>
      </c>
      <c r="AI41" t="s">
        <v>20</v>
      </c>
    </row>
    <row r="42" spans="7:36" x14ac:dyDescent="0.2">
      <c r="U42" s="2" t="s">
        <v>20</v>
      </c>
    </row>
    <row r="47" spans="7:36" x14ac:dyDescent="0.2">
      <c r="W47" s="2" t="s">
        <v>20</v>
      </c>
    </row>
  </sheetData>
  <mergeCells count="35">
    <mergeCell ref="Z3:Z4"/>
    <mergeCell ref="H3:H4"/>
    <mergeCell ref="I3:I4"/>
    <mergeCell ref="T3:T4"/>
    <mergeCell ref="V3:V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G2"/>
    <mergeCell ref="A2:A4"/>
    <mergeCell ref="S3:S4"/>
    <mergeCell ref="AE3:AE4"/>
    <mergeCell ref="T24:X24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J3:J4"/>
    <mergeCell ref="T23:X23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23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7" style="6" bestFit="1" customWidth="1"/>
    <col min="33" max="33" width="6.85546875" style="1" customWidth="1"/>
  </cols>
  <sheetData>
    <row r="1" spans="1:38" ht="20.100000000000001" customHeight="1" thickBot="1" x14ac:dyDescent="0.25">
      <c r="A1" s="145" t="s">
        <v>196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7"/>
    </row>
    <row r="2" spans="1:38" s="4" customFormat="1" ht="20.100000000000001" customHeight="1" x14ac:dyDescent="0.2">
      <c r="A2" s="166" t="s">
        <v>4</v>
      </c>
      <c r="B2" s="167" t="s">
        <v>190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9"/>
    </row>
    <row r="3" spans="1:38" s="5" customFormat="1" ht="20.100000000000001" customHeight="1" x14ac:dyDescent="0.2">
      <c r="A3" s="148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59">
        <v>30</v>
      </c>
      <c r="AF3" s="100" t="s">
        <v>12</v>
      </c>
      <c r="AG3" s="96" t="s">
        <v>10</v>
      </c>
    </row>
    <row r="4" spans="1:38" s="5" customFormat="1" ht="20.100000000000001" customHeight="1" x14ac:dyDescent="0.2">
      <c r="A4" s="148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59"/>
      <c r="AF4" s="100" t="s">
        <v>9</v>
      </c>
      <c r="AG4" s="96" t="s">
        <v>9</v>
      </c>
    </row>
    <row r="5" spans="1:38" s="5" customFormat="1" x14ac:dyDescent="0.2">
      <c r="A5" s="57" t="s">
        <v>14</v>
      </c>
      <c r="B5" s="11">
        <v>74</v>
      </c>
      <c r="C5" s="11">
        <v>58</v>
      </c>
      <c r="D5" s="11">
        <v>41</v>
      </c>
      <c r="E5" s="11">
        <v>36</v>
      </c>
      <c r="F5" s="11">
        <v>48</v>
      </c>
      <c r="G5" s="11">
        <v>42</v>
      </c>
      <c r="H5" s="11">
        <v>36</v>
      </c>
      <c r="I5" s="11">
        <v>50</v>
      </c>
      <c r="J5" s="11">
        <v>42</v>
      </c>
      <c r="K5" s="11">
        <v>39</v>
      </c>
      <c r="L5" s="11">
        <v>41</v>
      </c>
      <c r="M5" s="11">
        <v>52</v>
      </c>
      <c r="N5" s="11">
        <v>85</v>
      </c>
      <c r="O5" s="11">
        <v>53</v>
      </c>
      <c r="P5" s="11">
        <v>47</v>
      </c>
      <c r="Q5" s="11">
        <v>40</v>
      </c>
      <c r="R5" s="11">
        <v>36</v>
      </c>
      <c r="S5" s="11">
        <v>33</v>
      </c>
      <c r="T5" s="11">
        <v>39</v>
      </c>
      <c r="U5" s="11">
        <v>30</v>
      </c>
      <c r="V5" s="11">
        <v>25</v>
      </c>
      <c r="W5" s="11">
        <v>24</v>
      </c>
      <c r="X5" s="11">
        <v>44</v>
      </c>
      <c r="Y5" s="11">
        <v>41</v>
      </c>
      <c r="Z5" s="11">
        <v>36</v>
      </c>
      <c r="AA5" s="11">
        <v>32</v>
      </c>
      <c r="AB5" s="11">
        <v>29</v>
      </c>
      <c r="AC5" s="11">
        <v>31</v>
      </c>
      <c r="AD5" s="11">
        <v>31</v>
      </c>
      <c r="AE5" s="11">
        <v>39</v>
      </c>
      <c r="AF5" s="15">
        <f>MIN(B5:AE5)</f>
        <v>24</v>
      </c>
      <c r="AG5" s="123">
        <f>AVERAGE(B5:AE5)</f>
        <v>41.8</v>
      </c>
    </row>
    <row r="6" spans="1:38" s="5" customFormat="1" x14ac:dyDescent="0.2">
      <c r="A6" s="57" t="s">
        <v>230</v>
      </c>
      <c r="B6" s="11">
        <v>72</v>
      </c>
      <c r="C6" s="11">
        <v>83</v>
      </c>
      <c r="D6" s="11">
        <v>59</v>
      </c>
      <c r="E6" s="11">
        <v>55</v>
      </c>
      <c r="F6" s="11">
        <v>47</v>
      </c>
      <c r="G6" s="11">
        <v>52</v>
      </c>
      <c r="H6" s="11">
        <v>57</v>
      </c>
      <c r="I6" s="11">
        <v>77</v>
      </c>
      <c r="J6" s="11">
        <v>50</v>
      </c>
      <c r="K6" s="11">
        <v>56</v>
      </c>
      <c r="L6" s="11">
        <v>55</v>
      </c>
      <c r="M6" s="11">
        <v>74</v>
      </c>
      <c r="N6" s="11">
        <v>87</v>
      </c>
      <c r="O6" s="11">
        <v>62</v>
      </c>
      <c r="P6" s="11">
        <v>49</v>
      </c>
      <c r="Q6" s="11">
        <v>40</v>
      </c>
      <c r="R6" s="11">
        <v>44</v>
      </c>
      <c r="S6" s="11">
        <v>46</v>
      </c>
      <c r="T6" s="11">
        <v>44</v>
      </c>
      <c r="U6" s="11">
        <v>48</v>
      </c>
      <c r="V6" s="11">
        <v>40</v>
      </c>
      <c r="W6" s="11">
        <v>40</v>
      </c>
      <c r="X6" s="11">
        <v>64</v>
      </c>
      <c r="Y6" s="11">
        <v>62</v>
      </c>
      <c r="Z6" s="11">
        <v>52</v>
      </c>
      <c r="AA6" s="11">
        <v>51</v>
      </c>
      <c r="AB6" s="11">
        <v>48</v>
      </c>
      <c r="AC6" s="11">
        <v>39</v>
      </c>
      <c r="AD6" s="11">
        <v>44</v>
      </c>
      <c r="AE6" s="11">
        <v>55</v>
      </c>
      <c r="AF6" s="15">
        <f>MIN(B6:AE6)</f>
        <v>39</v>
      </c>
      <c r="AG6" s="123">
        <f>AVERAGE(B6:AE6)</f>
        <v>55.06666666666667</v>
      </c>
    </row>
    <row r="7" spans="1:38" x14ac:dyDescent="0.2">
      <c r="A7" s="57" t="s">
        <v>81</v>
      </c>
      <c r="B7" s="11">
        <v>91</v>
      </c>
      <c r="C7" s="11">
        <v>69</v>
      </c>
      <c r="D7" s="11">
        <v>50</v>
      </c>
      <c r="E7" s="11">
        <v>51</v>
      </c>
      <c r="F7" s="11">
        <v>46</v>
      </c>
      <c r="G7" s="11">
        <v>40</v>
      </c>
      <c r="H7" s="11">
        <v>49</v>
      </c>
      <c r="I7" s="11">
        <v>52</v>
      </c>
      <c r="J7" s="11">
        <v>44</v>
      </c>
      <c r="K7" s="11">
        <v>45</v>
      </c>
      <c r="L7" s="11">
        <v>51</v>
      </c>
      <c r="M7" s="11">
        <v>59</v>
      </c>
      <c r="N7" s="11">
        <v>67</v>
      </c>
      <c r="O7" s="11">
        <v>64</v>
      </c>
      <c r="P7" s="11">
        <v>38</v>
      </c>
      <c r="Q7" s="11">
        <v>39</v>
      </c>
      <c r="R7" s="11">
        <v>31</v>
      </c>
      <c r="S7" s="11">
        <v>31</v>
      </c>
      <c r="T7" s="11">
        <v>41</v>
      </c>
      <c r="U7" s="11">
        <v>35</v>
      </c>
      <c r="V7" s="11">
        <v>28</v>
      </c>
      <c r="W7" s="11">
        <v>35</v>
      </c>
      <c r="X7" s="11">
        <v>61</v>
      </c>
      <c r="Y7" s="11">
        <v>54</v>
      </c>
      <c r="Z7" s="11">
        <v>44</v>
      </c>
      <c r="AA7" s="11">
        <v>43</v>
      </c>
      <c r="AB7" s="11">
        <v>45</v>
      </c>
      <c r="AC7" s="11">
        <v>40</v>
      </c>
      <c r="AD7" s="11">
        <v>36</v>
      </c>
      <c r="AE7" s="11">
        <v>41</v>
      </c>
      <c r="AF7" s="15">
        <f t="shared" ref="AF7:AF20" si="1">MIN(B7:AE7)</f>
        <v>28</v>
      </c>
      <c r="AG7" s="123">
        <f t="shared" ref="AG7:AG20" si="2">AVERAGE(B7:AE7)</f>
        <v>47.333333333333336</v>
      </c>
    </row>
    <row r="8" spans="1:38" x14ac:dyDescent="0.2">
      <c r="A8" s="57" t="s">
        <v>132</v>
      </c>
      <c r="B8" s="11" t="s">
        <v>185</v>
      </c>
      <c r="C8" s="11" t="s">
        <v>185</v>
      </c>
      <c r="D8" s="11" t="s">
        <v>185</v>
      </c>
      <c r="E8" s="11" t="s">
        <v>185</v>
      </c>
      <c r="F8" s="11" t="s">
        <v>185</v>
      </c>
      <c r="G8" s="11" t="s">
        <v>185</v>
      </c>
      <c r="H8" s="11" t="s">
        <v>185</v>
      </c>
      <c r="I8" s="11" t="s">
        <v>185</v>
      </c>
      <c r="J8" s="11" t="s">
        <v>185</v>
      </c>
      <c r="K8" s="11" t="s">
        <v>185</v>
      </c>
      <c r="L8" s="11" t="s">
        <v>185</v>
      </c>
      <c r="M8" s="11" t="s">
        <v>185</v>
      </c>
      <c r="N8" s="11" t="s">
        <v>185</v>
      </c>
      <c r="O8" s="11" t="s">
        <v>185</v>
      </c>
      <c r="P8" s="11" t="s">
        <v>185</v>
      </c>
      <c r="Q8" s="11" t="s">
        <v>185</v>
      </c>
      <c r="R8" s="11" t="s">
        <v>185</v>
      </c>
      <c r="S8" s="11" t="s">
        <v>185</v>
      </c>
      <c r="T8" s="11" t="s">
        <v>185</v>
      </c>
      <c r="U8" s="11" t="s">
        <v>185</v>
      </c>
      <c r="V8" s="11" t="s">
        <v>185</v>
      </c>
      <c r="W8" s="11" t="s">
        <v>185</v>
      </c>
      <c r="X8" s="11" t="s">
        <v>185</v>
      </c>
      <c r="Y8" s="11" t="s">
        <v>185</v>
      </c>
      <c r="Z8" s="11" t="s">
        <v>185</v>
      </c>
      <c r="AA8" s="11" t="s">
        <v>185</v>
      </c>
      <c r="AB8" s="11" t="s">
        <v>185</v>
      </c>
      <c r="AC8" s="11" t="s">
        <v>185</v>
      </c>
      <c r="AD8" s="11" t="s">
        <v>185</v>
      </c>
      <c r="AE8" s="11" t="s">
        <v>185</v>
      </c>
      <c r="AF8" s="15" t="s">
        <v>185</v>
      </c>
      <c r="AG8" s="123" t="s">
        <v>185</v>
      </c>
    </row>
    <row r="9" spans="1:38" x14ac:dyDescent="0.2">
      <c r="A9" s="57" t="s">
        <v>0</v>
      </c>
      <c r="B9" s="11">
        <v>76</v>
      </c>
      <c r="C9" s="11">
        <v>69</v>
      </c>
      <c r="D9" s="11">
        <v>60</v>
      </c>
      <c r="E9" s="11">
        <v>59</v>
      </c>
      <c r="F9" s="11">
        <v>61</v>
      </c>
      <c r="G9" s="11">
        <v>55</v>
      </c>
      <c r="H9" s="11">
        <v>62</v>
      </c>
      <c r="I9" s="11">
        <v>59</v>
      </c>
      <c r="J9" s="11">
        <v>59</v>
      </c>
      <c r="K9" s="11">
        <v>62</v>
      </c>
      <c r="L9" s="11">
        <v>64</v>
      </c>
      <c r="M9" s="11">
        <v>64</v>
      </c>
      <c r="N9" s="11">
        <v>72</v>
      </c>
      <c r="O9" s="11">
        <v>71</v>
      </c>
      <c r="P9" s="11">
        <v>51</v>
      </c>
      <c r="Q9" s="11">
        <v>45</v>
      </c>
      <c r="R9" s="11">
        <v>43</v>
      </c>
      <c r="S9" s="11">
        <v>45</v>
      </c>
      <c r="T9" s="11">
        <v>43</v>
      </c>
      <c r="U9" s="11">
        <v>47</v>
      </c>
      <c r="V9" s="11">
        <v>41</v>
      </c>
      <c r="W9" s="11">
        <v>46</v>
      </c>
      <c r="X9" s="11">
        <v>56</v>
      </c>
      <c r="Y9" s="11">
        <v>57</v>
      </c>
      <c r="Z9" s="11">
        <v>54</v>
      </c>
      <c r="AA9" s="11">
        <v>56</v>
      </c>
      <c r="AB9" s="11">
        <v>53</v>
      </c>
      <c r="AC9" s="11">
        <v>52</v>
      </c>
      <c r="AD9" s="11">
        <v>47</v>
      </c>
      <c r="AE9" s="11">
        <v>48</v>
      </c>
      <c r="AF9" s="15">
        <f t="shared" si="1"/>
        <v>41</v>
      </c>
      <c r="AG9" s="123">
        <f t="shared" si="2"/>
        <v>55.9</v>
      </c>
      <c r="AI9" s="12" t="s">
        <v>20</v>
      </c>
    </row>
    <row r="10" spans="1:38" x14ac:dyDescent="0.2">
      <c r="A10" s="57" t="s">
        <v>16</v>
      </c>
      <c r="B10" s="11">
        <v>69</v>
      </c>
      <c r="C10" s="11">
        <v>51</v>
      </c>
      <c r="D10" s="11">
        <v>45</v>
      </c>
      <c r="E10" s="11">
        <v>36</v>
      </c>
      <c r="F10" s="11">
        <v>37</v>
      </c>
      <c r="G10" s="11">
        <v>36</v>
      </c>
      <c r="H10" s="11">
        <v>40</v>
      </c>
      <c r="I10" s="11">
        <v>43</v>
      </c>
      <c r="J10" s="11">
        <v>49</v>
      </c>
      <c r="K10" s="11">
        <v>44</v>
      </c>
      <c r="L10" s="11">
        <v>46</v>
      </c>
      <c r="M10" s="11">
        <v>43</v>
      </c>
      <c r="N10" s="11">
        <v>54</v>
      </c>
      <c r="O10" s="11">
        <v>64</v>
      </c>
      <c r="P10" s="11">
        <v>46</v>
      </c>
      <c r="Q10" s="11">
        <v>38</v>
      </c>
      <c r="R10" s="11">
        <v>15</v>
      </c>
      <c r="S10" s="11">
        <v>30</v>
      </c>
      <c r="T10" s="11">
        <v>33</v>
      </c>
      <c r="U10" s="11">
        <v>26</v>
      </c>
      <c r="V10" s="11">
        <v>25</v>
      </c>
      <c r="W10" s="11">
        <v>28</v>
      </c>
      <c r="X10" s="11">
        <v>57</v>
      </c>
      <c r="Y10" s="11">
        <v>40</v>
      </c>
      <c r="Z10" s="11">
        <v>30</v>
      </c>
      <c r="AA10" s="11">
        <v>36</v>
      </c>
      <c r="AB10" s="11">
        <v>35</v>
      </c>
      <c r="AC10" s="11">
        <v>30</v>
      </c>
      <c r="AD10" s="11">
        <v>29</v>
      </c>
      <c r="AE10" s="11">
        <v>29</v>
      </c>
      <c r="AF10" s="15">
        <f t="shared" si="1"/>
        <v>15</v>
      </c>
      <c r="AG10" s="123">
        <f t="shared" si="2"/>
        <v>39.466666666666669</v>
      </c>
      <c r="AI10" t="s">
        <v>20</v>
      </c>
      <c r="AK10" t="s">
        <v>20</v>
      </c>
    </row>
    <row r="11" spans="1:38" x14ac:dyDescent="0.2">
      <c r="A11" s="57" t="s">
        <v>133</v>
      </c>
      <c r="B11" s="11">
        <v>63</v>
      </c>
      <c r="C11" s="11">
        <v>68</v>
      </c>
      <c r="D11" s="11">
        <v>55</v>
      </c>
      <c r="E11" s="11">
        <v>63</v>
      </c>
      <c r="F11" s="11">
        <v>55</v>
      </c>
      <c r="G11" s="11">
        <v>49</v>
      </c>
      <c r="H11" s="11">
        <v>50</v>
      </c>
      <c r="I11" s="11">
        <v>78</v>
      </c>
      <c r="J11" s="11">
        <v>49</v>
      </c>
      <c r="K11" s="11">
        <v>48</v>
      </c>
      <c r="L11" s="11">
        <v>72</v>
      </c>
      <c r="M11" s="11">
        <v>84</v>
      </c>
      <c r="N11" s="11">
        <v>80</v>
      </c>
      <c r="O11" s="11">
        <v>52</v>
      </c>
      <c r="P11" s="11">
        <v>41</v>
      </c>
      <c r="Q11" s="11">
        <v>39</v>
      </c>
      <c r="R11" s="11">
        <v>45</v>
      </c>
      <c r="S11" s="11">
        <v>43</v>
      </c>
      <c r="T11" s="11">
        <v>40</v>
      </c>
      <c r="U11" s="11">
        <v>46</v>
      </c>
      <c r="V11" s="11">
        <v>40</v>
      </c>
      <c r="W11" s="11">
        <v>38</v>
      </c>
      <c r="X11" s="11">
        <v>64</v>
      </c>
      <c r="Y11" s="11">
        <v>52</v>
      </c>
      <c r="Z11" s="11">
        <v>46</v>
      </c>
      <c r="AA11" s="11">
        <v>43</v>
      </c>
      <c r="AB11" s="11">
        <v>41</v>
      </c>
      <c r="AC11" s="11">
        <v>38</v>
      </c>
      <c r="AD11" s="11">
        <v>43</v>
      </c>
      <c r="AE11" s="11">
        <v>55</v>
      </c>
      <c r="AF11" s="15">
        <f t="shared" si="1"/>
        <v>38</v>
      </c>
      <c r="AG11" s="123">
        <f t="shared" si="2"/>
        <v>52.666666666666664</v>
      </c>
      <c r="AH11" s="12" t="s">
        <v>20</v>
      </c>
      <c r="AI11" t="s">
        <v>20</v>
      </c>
    </row>
    <row r="12" spans="1:38" x14ac:dyDescent="0.2">
      <c r="A12" s="57" t="s">
        <v>15</v>
      </c>
      <c r="B12" s="11">
        <v>74</v>
      </c>
      <c r="C12" s="11">
        <v>69</v>
      </c>
      <c r="D12" s="11">
        <v>52</v>
      </c>
      <c r="E12" s="11">
        <v>41</v>
      </c>
      <c r="F12" s="11">
        <v>44</v>
      </c>
      <c r="G12" s="11">
        <v>47</v>
      </c>
      <c r="H12" s="11">
        <v>46</v>
      </c>
      <c r="I12" s="11">
        <v>54</v>
      </c>
      <c r="J12" s="11">
        <v>46</v>
      </c>
      <c r="K12" s="11">
        <v>46</v>
      </c>
      <c r="L12" s="11">
        <v>50</v>
      </c>
      <c r="M12" s="11">
        <v>59</v>
      </c>
      <c r="N12" s="11">
        <v>80</v>
      </c>
      <c r="O12" s="11">
        <v>67</v>
      </c>
      <c r="P12" s="11">
        <v>38</v>
      </c>
      <c r="Q12" s="11">
        <v>36</v>
      </c>
      <c r="R12" s="11">
        <v>37</v>
      </c>
      <c r="S12" s="11">
        <v>34</v>
      </c>
      <c r="T12" s="11">
        <v>39</v>
      </c>
      <c r="U12" s="11">
        <v>41</v>
      </c>
      <c r="V12" s="11">
        <v>34</v>
      </c>
      <c r="W12" s="11">
        <v>44</v>
      </c>
      <c r="X12" s="11">
        <v>55</v>
      </c>
      <c r="Y12" s="11">
        <v>47</v>
      </c>
      <c r="Z12" s="11">
        <v>46</v>
      </c>
      <c r="AA12" s="11">
        <v>44</v>
      </c>
      <c r="AB12" s="11">
        <v>40</v>
      </c>
      <c r="AC12" s="11">
        <v>31</v>
      </c>
      <c r="AD12" s="11">
        <v>32</v>
      </c>
      <c r="AE12" s="11">
        <v>36</v>
      </c>
      <c r="AF12" s="15">
        <f t="shared" si="1"/>
        <v>31</v>
      </c>
      <c r="AG12" s="123">
        <f t="shared" si="2"/>
        <v>46.966666666666669</v>
      </c>
      <c r="AJ12" t="s">
        <v>20</v>
      </c>
      <c r="AK12" t="s">
        <v>20</v>
      </c>
    </row>
    <row r="13" spans="1:38" x14ac:dyDescent="0.2">
      <c r="A13" s="57" t="s">
        <v>229</v>
      </c>
      <c r="B13" s="11" t="s">
        <v>185</v>
      </c>
      <c r="C13" s="11" t="s">
        <v>185</v>
      </c>
      <c r="D13" s="11" t="s">
        <v>185</v>
      </c>
      <c r="E13" s="11" t="s">
        <v>185</v>
      </c>
      <c r="F13" s="11" t="s">
        <v>185</v>
      </c>
      <c r="G13" s="11" t="s">
        <v>185</v>
      </c>
      <c r="H13" s="11" t="s">
        <v>185</v>
      </c>
      <c r="I13" s="11" t="s">
        <v>185</v>
      </c>
      <c r="J13" s="11" t="s">
        <v>185</v>
      </c>
      <c r="K13" s="11" t="s">
        <v>185</v>
      </c>
      <c r="L13" s="11" t="s">
        <v>185</v>
      </c>
      <c r="M13" s="11" t="s">
        <v>185</v>
      </c>
      <c r="N13" s="11" t="s">
        <v>185</v>
      </c>
      <c r="O13" s="11" t="s">
        <v>185</v>
      </c>
      <c r="P13" s="11" t="s">
        <v>185</v>
      </c>
      <c r="Q13" s="11" t="s">
        <v>185</v>
      </c>
      <c r="R13" s="11" t="s">
        <v>185</v>
      </c>
      <c r="S13" s="11" t="s">
        <v>185</v>
      </c>
      <c r="T13" s="11" t="s">
        <v>185</v>
      </c>
      <c r="U13" s="11" t="s">
        <v>185</v>
      </c>
      <c r="V13" s="11" t="s">
        <v>185</v>
      </c>
      <c r="W13" s="11" t="s">
        <v>185</v>
      </c>
      <c r="X13" s="11" t="s">
        <v>185</v>
      </c>
      <c r="Y13" s="11" t="s">
        <v>185</v>
      </c>
      <c r="Z13" s="11" t="s">
        <v>185</v>
      </c>
      <c r="AA13" s="11" t="s">
        <v>185</v>
      </c>
      <c r="AB13" s="11" t="s">
        <v>185</v>
      </c>
      <c r="AC13" s="11" t="s">
        <v>185</v>
      </c>
      <c r="AD13" s="11" t="s">
        <v>185</v>
      </c>
      <c r="AE13" s="11" t="s">
        <v>185</v>
      </c>
      <c r="AF13" s="15" t="s">
        <v>185</v>
      </c>
      <c r="AG13" s="123" t="s">
        <v>185</v>
      </c>
    </row>
    <row r="14" spans="1:38" x14ac:dyDescent="0.2">
      <c r="A14" s="57" t="s">
        <v>1</v>
      </c>
      <c r="B14" s="11">
        <v>81</v>
      </c>
      <c r="C14" s="11">
        <v>84</v>
      </c>
      <c r="D14" s="11">
        <v>60</v>
      </c>
      <c r="E14" s="11">
        <v>47</v>
      </c>
      <c r="F14" s="11">
        <v>53</v>
      </c>
      <c r="G14" s="11">
        <v>47</v>
      </c>
      <c r="H14" s="11">
        <v>51</v>
      </c>
      <c r="I14" s="11">
        <v>73</v>
      </c>
      <c r="J14" s="11">
        <v>49</v>
      </c>
      <c r="K14" s="11">
        <v>50</v>
      </c>
      <c r="L14" s="11">
        <v>49</v>
      </c>
      <c r="M14" s="11">
        <v>70</v>
      </c>
      <c r="N14" s="11">
        <v>82</v>
      </c>
      <c r="O14" s="11">
        <v>64</v>
      </c>
      <c r="P14" s="11">
        <v>48</v>
      </c>
      <c r="Q14" s="11">
        <v>37</v>
      </c>
      <c r="R14" s="11">
        <v>45</v>
      </c>
      <c r="S14" s="11">
        <v>42</v>
      </c>
      <c r="T14" s="11">
        <v>46</v>
      </c>
      <c r="U14" s="11">
        <v>33</v>
      </c>
      <c r="V14" s="11">
        <v>32</v>
      </c>
      <c r="W14" s="11">
        <v>36</v>
      </c>
      <c r="X14" s="11">
        <v>69</v>
      </c>
      <c r="Y14" s="11">
        <v>63</v>
      </c>
      <c r="Z14" s="11">
        <v>54</v>
      </c>
      <c r="AA14" s="11">
        <v>48</v>
      </c>
      <c r="AB14" s="11">
        <v>45</v>
      </c>
      <c r="AC14" s="11">
        <v>45</v>
      </c>
      <c r="AD14" s="11">
        <v>35</v>
      </c>
      <c r="AE14" s="11">
        <v>39</v>
      </c>
      <c r="AF14" s="15">
        <f t="shared" si="1"/>
        <v>32</v>
      </c>
      <c r="AG14" s="123">
        <f t="shared" si="2"/>
        <v>52.56666666666667</v>
      </c>
      <c r="AH14" s="12" t="s">
        <v>20</v>
      </c>
      <c r="AJ14" t="s">
        <v>20</v>
      </c>
      <c r="AK14" t="s">
        <v>20</v>
      </c>
      <c r="AL14" t="s">
        <v>20</v>
      </c>
    </row>
    <row r="15" spans="1:38" x14ac:dyDescent="0.2">
      <c r="A15" s="57" t="s">
        <v>134</v>
      </c>
      <c r="B15" s="11">
        <v>85</v>
      </c>
      <c r="C15" s="11">
        <v>68</v>
      </c>
      <c r="D15" s="11">
        <v>48</v>
      </c>
      <c r="E15" s="11">
        <v>40</v>
      </c>
      <c r="F15" s="11">
        <v>43</v>
      </c>
      <c r="G15" s="11">
        <v>43</v>
      </c>
      <c r="H15" s="11">
        <v>42</v>
      </c>
      <c r="I15" s="11">
        <v>45</v>
      </c>
      <c r="J15" s="11">
        <v>44</v>
      </c>
      <c r="K15" s="11">
        <v>44</v>
      </c>
      <c r="L15" s="11">
        <v>59</v>
      </c>
      <c r="M15" s="11">
        <v>60</v>
      </c>
      <c r="N15" s="11">
        <v>88</v>
      </c>
      <c r="O15" s="11">
        <v>60</v>
      </c>
      <c r="P15" s="11">
        <v>44</v>
      </c>
      <c r="Q15" s="11">
        <v>40</v>
      </c>
      <c r="R15" s="11">
        <v>39</v>
      </c>
      <c r="S15" s="11">
        <v>33</v>
      </c>
      <c r="T15" s="11">
        <v>35</v>
      </c>
      <c r="U15" s="11">
        <v>33</v>
      </c>
      <c r="V15" s="11">
        <v>26</v>
      </c>
      <c r="W15" s="11">
        <v>28</v>
      </c>
      <c r="X15" s="11">
        <v>52</v>
      </c>
      <c r="Y15" s="11">
        <v>44</v>
      </c>
      <c r="Z15" s="11">
        <v>41</v>
      </c>
      <c r="AA15" s="11">
        <v>38</v>
      </c>
      <c r="AB15" s="11">
        <v>33</v>
      </c>
      <c r="AC15" s="11">
        <v>26</v>
      </c>
      <c r="AD15" s="11">
        <v>38</v>
      </c>
      <c r="AE15" s="11">
        <v>40</v>
      </c>
      <c r="AF15" s="15">
        <f t="shared" si="1"/>
        <v>26</v>
      </c>
      <c r="AG15" s="123">
        <f t="shared" si="2"/>
        <v>45.3</v>
      </c>
      <c r="AI15" t="s">
        <v>20</v>
      </c>
      <c r="AK15" t="s">
        <v>20</v>
      </c>
    </row>
    <row r="16" spans="1:38" x14ac:dyDescent="0.2">
      <c r="A16" s="57" t="s">
        <v>2</v>
      </c>
      <c r="B16" s="11">
        <v>83</v>
      </c>
      <c r="C16" s="11">
        <v>74</v>
      </c>
      <c r="D16" s="11">
        <v>55</v>
      </c>
      <c r="E16" s="11">
        <v>60</v>
      </c>
      <c r="F16" s="11">
        <v>53</v>
      </c>
      <c r="G16" s="11">
        <v>44</v>
      </c>
      <c r="H16" s="11">
        <v>53</v>
      </c>
      <c r="I16" s="11">
        <v>57</v>
      </c>
      <c r="J16" s="11">
        <v>54</v>
      </c>
      <c r="K16" s="11">
        <v>46</v>
      </c>
      <c r="L16" s="11">
        <v>54</v>
      </c>
      <c r="M16" s="11">
        <v>54</v>
      </c>
      <c r="N16" s="11">
        <v>87</v>
      </c>
      <c r="O16" s="11">
        <v>57</v>
      </c>
      <c r="P16" s="11">
        <v>49</v>
      </c>
      <c r="Q16" s="11">
        <v>42</v>
      </c>
      <c r="R16" s="11">
        <v>48</v>
      </c>
      <c r="S16" s="11">
        <v>49</v>
      </c>
      <c r="T16" s="11">
        <v>44</v>
      </c>
      <c r="U16" s="11">
        <v>42</v>
      </c>
      <c r="V16" s="11">
        <v>35</v>
      </c>
      <c r="W16" s="11">
        <v>41</v>
      </c>
      <c r="X16" s="11">
        <v>64</v>
      </c>
      <c r="Y16" s="11">
        <v>50</v>
      </c>
      <c r="Z16" s="11">
        <v>46</v>
      </c>
      <c r="AA16" s="11">
        <v>48</v>
      </c>
      <c r="AB16" s="11">
        <v>42</v>
      </c>
      <c r="AC16" s="11">
        <v>46</v>
      </c>
      <c r="AD16" s="11">
        <v>44</v>
      </c>
      <c r="AE16" s="11">
        <v>50</v>
      </c>
      <c r="AF16" s="15">
        <f t="shared" si="1"/>
        <v>35</v>
      </c>
      <c r="AG16" s="123">
        <f t="shared" si="2"/>
        <v>52.366666666666667</v>
      </c>
    </row>
    <row r="17" spans="1:38" x14ac:dyDescent="0.2">
      <c r="A17" s="57" t="s">
        <v>123</v>
      </c>
      <c r="B17" s="11">
        <v>97</v>
      </c>
      <c r="C17" s="11">
        <v>69</v>
      </c>
      <c r="D17" s="11">
        <v>50</v>
      </c>
      <c r="E17" s="11">
        <v>43</v>
      </c>
      <c r="F17" s="11">
        <v>53</v>
      </c>
      <c r="G17" s="11">
        <v>51</v>
      </c>
      <c r="H17" s="11">
        <v>43</v>
      </c>
      <c r="I17" s="11">
        <v>50</v>
      </c>
      <c r="J17" s="11">
        <v>47</v>
      </c>
      <c r="K17" s="11">
        <v>46</v>
      </c>
      <c r="L17" s="11">
        <v>72</v>
      </c>
      <c r="M17" s="11">
        <v>56</v>
      </c>
      <c r="N17" s="11">
        <v>81</v>
      </c>
      <c r="O17" s="11">
        <v>59</v>
      </c>
      <c r="P17" s="11">
        <v>47</v>
      </c>
      <c r="Q17" s="11">
        <v>36</v>
      </c>
      <c r="R17" s="11">
        <v>43</v>
      </c>
      <c r="S17" s="11">
        <v>44</v>
      </c>
      <c r="T17" s="11">
        <v>38</v>
      </c>
      <c r="U17" s="11">
        <v>35</v>
      </c>
      <c r="V17" s="11">
        <v>29</v>
      </c>
      <c r="W17" s="11">
        <v>30</v>
      </c>
      <c r="X17" s="11">
        <v>51</v>
      </c>
      <c r="Y17" s="11">
        <v>49</v>
      </c>
      <c r="Z17" s="11">
        <v>43</v>
      </c>
      <c r="AA17" s="11">
        <v>42</v>
      </c>
      <c r="AB17" s="11">
        <v>39</v>
      </c>
      <c r="AC17" s="11">
        <v>36</v>
      </c>
      <c r="AD17" s="11">
        <v>39</v>
      </c>
      <c r="AE17" s="11">
        <v>47</v>
      </c>
      <c r="AF17" s="15">
        <f t="shared" si="1"/>
        <v>29</v>
      </c>
      <c r="AG17" s="123">
        <f t="shared" si="2"/>
        <v>48.833333333333336</v>
      </c>
      <c r="AI17" t="s">
        <v>20</v>
      </c>
      <c r="AK17" t="s">
        <v>20</v>
      </c>
      <c r="AL17" t="s">
        <v>20</v>
      </c>
    </row>
    <row r="18" spans="1:38" x14ac:dyDescent="0.2">
      <c r="A18" s="57" t="s">
        <v>6</v>
      </c>
      <c r="B18" s="11">
        <v>79</v>
      </c>
      <c r="C18" s="11">
        <v>66</v>
      </c>
      <c r="D18" s="11">
        <v>48</v>
      </c>
      <c r="E18" s="11">
        <v>49</v>
      </c>
      <c r="F18" s="11">
        <v>54</v>
      </c>
      <c r="G18" s="11">
        <v>43</v>
      </c>
      <c r="H18" s="11">
        <v>46</v>
      </c>
      <c r="I18" s="11">
        <v>46</v>
      </c>
      <c r="J18" s="11">
        <v>51</v>
      </c>
      <c r="K18" s="11">
        <v>55</v>
      </c>
      <c r="L18" s="11">
        <v>64</v>
      </c>
      <c r="M18" s="11">
        <v>53</v>
      </c>
      <c r="N18" s="11">
        <v>75</v>
      </c>
      <c r="O18" s="11">
        <v>58</v>
      </c>
      <c r="P18" s="11">
        <v>45</v>
      </c>
      <c r="Q18" s="11">
        <v>34</v>
      </c>
      <c r="R18" s="11">
        <v>36</v>
      </c>
      <c r="S18" s="11">
        <v>39</v>
      </c>
      <c r="T18" s="11">
        <v>37</v>
      </c>
      <c r="U18" s="11">
        <v>39</v>
      </c>
      <c r="V18" s="11">
        <v>31</v>
      </c>
      <c r="W18" s="11">
        <v>40</v>
      </c>
      <c r="X18" s="11">
        <v>57</v>
      </c>
      <c r="Y18" s="11">
        <v>49</v>
      </c>
      <c r="Z18" s="11">
        <v>44</v>
      </c>
      <c r="AA18" s="11">
        <v>44</v>
      </c>
      <c r="AB18" s="11">
        <v>43</v>
      </c>
      <c r="AC18" s="11">
        <v>36</v>
      </c>
      <c r="AD18" s="11">
        <v>36</v>
      </c>
      <c r="AE18" s="11">
        <v>41</v>
      </c>
      <c r="AF18" s="15">
        <f t="shared" si="1"/>
        <v>31</v>
      </c>
      <c r="AG18" s="123">
        <f t="shared" si="2"/>
        <v>47.93333333333333</v>
      </c>
      <c r="AK18" t="s">
        <v>20</v>
      </c>
    </row>
    <row r="19" spans="1:38" x14ac:dyDescent="0.2">
      <c r="A19" s="57" t="s">
        <v>17</v>
      </c>
      <c r="B19" s="11">
        <v>88</v>
      </c>
      <c r="C19" s="11">
        <v>67</v>
      </c>
      <c r="D19" s="11">
        <v>40</v>
      </c>
      <c r="E19" s="11">
        <v>43</v>
      </c>
      <c r="F19" s="11">
        <v>28</v>
      </c>
      <c r="G19" s="11">
        <v>30</v>
      </c>
      <c r="H19" s="11">
        <v>35</v>
      </c>
      <c r="I19" s="11">
        <v>36</v>
      </c>
      <c r="J19" s="11">
        <v>49</v>
      </c>
      <c r="K19" s="11">
        <v>41</v>
      </c>
      <c r="L19" s="11">
        <v>46</v>
      </c>
      <c r="M19" s="11">
        <v>43</v>
      </c>
      <c r="N19" s="11">
        <v>58</v>
      </c>
      <c r="O19" s="11">
        <v>67</v>
      </c>
      <c r="P19" s="11">
        <v>54</v>
      </c>
      <c r="Q19" s="11">
        <v>47</v>
      </c>
      <c r="R19" s="11">
        <v>32</v>
      </c>
      <c r="S19" s="11">
        <v>31</v>
      </c>
      <c r="T19" s="11">
        <v>32</v>
      </c>
      <c r="U19" s="11">
        <v>23</v>
      </c>
      <c r="V19" s="11">
        <v>24</v>
      </c>
      <c r="W19" s="11">
        <v>28</v>
      </c>
      <c r="X19" s="11">
        <v>56</v>
      </c>
      <c r="Y19" s="11">
        <v>49</v>
      </c>
      <c r="Z19" s="11">
        <v>36</v>
      </c>
      <c r="AA19" s="11">
        <v>34</v>
      </c>
      <c r="AB19" s="11">
        <v>31</v>
      </c>
      <c r="AC19" s="11">
        <v>27</v>
      </c>
      <c r="AD19" s="11">
        <v>23</v>
      </c>
      <c r="AE19" s="11">
        <v>30</v>
      </c>
      <c r="AF19" s="15">
        <f t="shared" si="1"/>
        <v>23</v>
      </c>
      <c r="AG19" s="123">
        <f t="shared" si="2"/>
        <v>40.93333333333333</v>
      </c>
      <c r="AH19" s="12" t="s">
        <v>20</v>
      </c>
      <c r="AI19" t="s">
        <v>20</v>
      </c>
      <c r="AJ19" t="s">
        <v>20</v>
      </c>
    </row>
    <row r="20" spans="1:38" x14ac:dyDescent="0.2">
      <c r="A20" s="57" t="s">
        <v>3</v>
      </c>
      <c r="B20" s="11">
        <v>56</v>
      </c>
      <c r="C20" s="11">
        <v>43</v>
      </c>
      <c r="D20" s="11">
        <v>36</v>
      </c>
      <c r="E20" s="11">
        <v>36</v>
      </c>
      <c r="F20" s="11">
        <v>36</v>
      </c>
      <c r="G20" s="11">
        <v>37</v>
      </c>
      <c r="H20" s="11">
        <v>37</v>
      </c>
      <c r="I20" s="11">
        <v>46</v>
      </c>
      <c r="J20" s="11">
        <v>34</v>
      </c>
      <c r="K20" s="11">
        <v>31</v>
      </c>
      <c r="L20" s="11">
        <v>49</v>
      </c>
      <c r="M20" s="11">
        <v>44</v>
      </c>
      <c r="N20" s="11">
        <v>70</v>
      </c>
      <c r="O20" s="11">
        <v>45</v>
      </c>
      <c r="P20" s="11">
        <v>33</v>
      </c>
      <c r="Q20" s="11">
        <v>24</v>
      </c>
      <c r="R20" s="11">
        <v>26</v>
      </c>
      <c r="S20" s="11">
        <v>30</v>
      </c>
      <c r="T20" s="11">
        <v>32</v>
      </c>
      <c r="U20" s="11">
        <v>25</v>
      </c>
      <c r="V20" s="11">
        <v>26</v>
      </c>
      <c r="W20" s="11">
        <v>20</v>
      </c>
      <c r="X20" s="11">
        <v>50</v>
      </c>
      <c r="Y20" s="11">
        <v>25</v>
      </c>
      <c r="Z20" s="11">
        <v>30</v>
      </c>
      <c r="AA20" s="11">
        <v>28</v>
      </c>
      <c r="AB20" s="11">
        <v>31</v>
      </c>
      <c r="AC20" s="11">
        <v>28</v>
      </c>
      <c r="AD20" s="11">
        <v>26</v>
      </c>
      <c r="AE20" s="11">
        <v>32</v>
      </c>
      <c r="AF20" s="15">
        <f t="shared" si="1"/>
        <v>20</v>
      </c>
      <c r="AG20" s="123">
        <f t="shared" si="2"/>
        <v>35.533333333333331</v>
      </c>
      <c r="AI20" t="s">
        <v>20</v>
      </c>
    </row>
    <row r="21" spans="1:38" s="5" customFormat="1" ht="17.100000000000001" customHeight="1" x14ac:dyDescent="0.2">
      <c r="A21" s="97" t="s">
        <v>187</v>
      </c>
      <c r="B21" s="13">
        <f t="shared" ref="B21:AF21" si="3">MIN(B5:B20)</f>
        <v>56</v>
      </c>
      <c r="C21" s="13">
        <f t="shared" si="3"/>
        <v>43</v>
      </c>
      <c r="D21" s="13">
        <f t="shared" si="3"/>
        <v>36</v>
      </c>
      <c r="E21" s="13">
        <f t="shared" si="3"/>
        <v>36</v>
      </c>
      <c r="F21" s="13">
        <f t="shared" si="3"/>
        <v>28</v>
      </c>
      <c r="G21" s="13">
        <f t="shared" si="3"/>
        <v>30</v>
      </c>
      <c r="H21" s="13">
        <f t="shared" si="3"/>
        <v>35</v>
      </c>
      <c r="I21" s="13">
        <f t="shared" si="3"/>
        <v>36</v>
      </c>
      <c r="J21" s="13">
        <f t="shared" si="3"/>
        <v>34</v>
      </c>
      <c r="K21" s="13">
        <f t="shared" si="3"/>
        <v>31</v>
      </c>
      <c r="L21" s="13">
        <f t="shared" si="3"/>
        <v>41</v>
      </c>
      <c r="M21" s="13">
        <f t="shared" si="3"/>
        <v>43</v>
      </c>
      <c r="N21" s="13">
        <f t="shared" si="3"/>
        <v>54</v>
      </c>
      <c r="O21" s="13">
        <f t="shared" si="3"/>
        <v>45</v>
      </c>
      <c r="P21" s="13">
        <f t="shared" si="3"/>
        <v>33</v>
      </c>
      <c r="Q21" s="13">
        <f t="shared" si="3"/>
        <v>24</v>
      </c>
      <c r="R21" s="13">
        <f t="shared" si="3"/>
        <v>15</v>
      </c>
      <c r="S21" s="13">
        <f t="shared" si="3"/>
        <v>30</v>
      </c>
      <c r="T21" s="13">
        <f t="shared" si="3"/>
        <v>32</v>
      </c>
      <c r="U21" s="13">
        <f t="shared" si="3"/>
        <v>23</v>
      </c>
      <c r="V21" s="13">
        <f t="shared" si="3"/>
        <v>24</v>
      </c>
      <c r="W21" s="13">
        <f t="shared" si="3"/>
        <v>20</v>
      </c>
      <c r="X21" s="13">
        <f t="shared" si="3"/>
        <v>44</v>
      </c>
      <c r="Y21" s="13">
        <f t="shared" si="3"/>
        <v>25</v>
      </c>
      <c r="Z21" s="13">
        <f t="shared" si="3"/>
        <v>30</v>
      </c>
      <c r="AA21" s="13">
        <f t="shared" si="3"/>
        <v>28</v>
      </c>
      <c r="AB21" s="13">
        <f t="shared" si="3"/>
        <v>29</v>
      </c>
      <c r="AC21" s="13">
        <f t="shared" si="3"/>
        <v>26</v>
      </c>
      <c r="AD21" s="13">
        <f t="shared" si="3"/>
        <v>23</v>
      </c>
      <c r="AE21" s="13">
        <f t="shared" si="3"/>
        <v>29</v>
      </c>
      <c r="AF21" s="15">
        <f t="shared" si="3"/>
        <v>15</v>
      </c>
      <c r="AG21" s="123">
        <f>AVERAGE(AG5:AG20)</f>
        <v>47.333333333333329</v>
      </c>
      <c r="AK21" s="5" t="s">
        <v>20</v>
      </c>
    </row>
    <row r="22" spans="1:38" x14ac:dyDescent="0.2">
      <c r="A22" s="46"/>
      <c r="B22" s="47"/>
      <c r="C22" s="47"/>
      <c r="D22" s="47" t="s">
        <v>72</v>
      </c>
      <c r="E22" s="47"/>
      <c r="F22" s="47"/>
      <c r="G22" s="47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54"/>
      <c r="AE22" s="59" t="s">
        <v>20</v>
      </c>
      <c r="AF22" s="51"/>
      <c r="AG22" s="53"/>
    </row>
    <row r="23" spans="1:38" x14ac:dyDescent="0.2">
      <c r="A23" s="46"/>
      <c r="B23" s="48" t="s">
        <v>73</v>
      </c>
      <c r="C23" s="48"/>
      <c r="D23" s="48"/>
      <c r="E23" s="48"/>
      <c r="F23" s="48"/>
      <c r="G23" s="48"/>
      <c r="H23" s="48"/>
      <c r="I23" s="48"/>
      <c r="J23" s="109"/>
      <c r="K23" s="109"/>
      <c r="L23" s="109"/>
      <c r="M23" s="109" t="s">
        <v>18</v>
      </c>
      <c r="N23" s="109"/>
      <c r="O23" s="109"/>
      <c r="P23" s="109"/>
      <c r="Q23" s="109"/>
      <c r="R23" s="109"/>
      <c r="S23" s="109"/>
      <c r="T23" s="139" t="s">
        <v>189</v>
      </c>
      <c r="U23" s="139"/>
      <c r="V23" s="139"/>
      <c r="W23" s="139"/>
      <c r="X23" s="139"/>
      <c r="Y23" s="109"/>
      <c r="Z23" s="109"/>
      <c r="AA23" s="109"/>
      <c r="AB23" s="109"/>
      <c r="AC23" s="109"/>
      <c r="AD23" s="109"/>
      <c r="AE23" s="109"/>
      <c r="AF23" s="51"/>
      <c r="AG23" s="50"/>
      <c r="AI23" s="12" t="s">
        <v>20</v>
      </c>
      <c r="AK23" t="s">
        <v>20</v>
      </c>
    </row>
    <row r="24" spans="1:38" x14ac:dyDescent="0.2">
      <c r="A24" s="49"/>
      <c r="B24" s="109"/>
      <c r="C24" s="109"/>
      <c r="D24" s="109"/>
      <c r="E24" s="109"/>
      <c r="F24" s="109"/>
      <c r="G24" s="109"/>
      <c r="H24" s="109"/>
      <c r="I24" s="109"/>
      <c r="J24" s="110"/>
      <c r="K24" s="110"/>
      <c r="L24" s="110"/>
      <c r="M24" s="110" t="s">
        <v>19</v>
      </c>
      <c r="N24" s="110"/>
      <c r="O24" s="110"/>
      <c r="P24" s="110"/>
      <c r="Q24" s="109"/>
      <c r="R24" s="109"/>
      <c r="S24" s="109"/>
      <c r="T24" s="140" t="s">
        <v>69</v>
      </c>
      <c r="U24" s="140"/>
      <c r="V24" s="140"/>
      <c r="W24" s="140"/>
      <c r="X24" s="140"/>
      <c r="Y24" s="109"/>
      <c r="Z24" s="109"/>
      <c r="AA24" s="109"/>
      <c r="AB24" s="109"/>
      <c r="AC24" s="109"/>
      <c r="AD24" s="54"/>
      <c r="AE24" s="54"/>
      <c r="AF24" s="51"/>
      <c r="AG24" s="50"/>
    </row>
    <row r="25" spans="1:38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54"/>
      <c r="AE25" s="54"/>
      <c r="AF25" s="51"/>
      <c r="AG25" s="87"/>
    </row>
    <row r="26" spans="1:38" x14ac:dyDescent="0.2">
      <c r="A26" s="4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54"/>
      <c r="AF26" s="51"/>
      <c r="AG26" s="53"/>
      <c r="AK26" t="s">
        <v>20</v>
      </c>
    </row>
    <row r="27" spans="1:38" x14ac:dyDescent="0.2">
      <c r="A27" s="4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55"/>
      <c r="AF27" s="51"/>
      <c r="AG27" s="53"/>
    </row>
    <row r="28" spans="1:38" ht="13.5" thickBot="1" x14ac:dyDescent="0.25">
      <c r="A28" s="60"/>
      <c r="B28" s="61"/>
      <c r="C28" s="61"/>
      <c r="D28" s="61"/>
      <c r="E28" s="61"/>
      <c r="F28" s="61"/>
      <c r="G28" s="61" t="s">
        <v>20</v>
      </c>
      <c r="H28" s="61"/>
      <c r="I28" s="61"/>
      <c r="J28" s="61"/>
      <c r="K28" s="61"/>
      <c r="L28" s="61" t="s">
        <v>20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88"/>
    </row>
    <row r="29" spans="1:38" x14ac:dyDescent="0.2">
      <c r="AF29" s="7"/>
    </row>
    <row r="32" spans="1:38" x14ac:dyDescent="0.2">
      <c r="AK32" t="s">
        <v>20</v>
      </c>
      <c r="AL32" t="s">
        <v>20</v>
      </c>
    </row>
    <row r="33" spans="7:37" x14ac:dyDescent="0.2">
      <c r="AJ33" t="s">
        <v>20</v>
      </c>
      <c r="AK33" t="s">
        <v>20</v>
      </c>
    </row>
    <row r="34" spans="7:37" x14ac:dyDescent="0.2">
      <c r="P34" s="2" t="s">
        <v>20</v>
      </c>
      <c r="AE34" s="2" t="s">
        <v>20</v>
      </c>
      <c r="AH34" t="s">
        <v>20</v>
      </c>
      <c r="AK34" t="s">
        <v>20</v>
      </c>
    </row>
    <row r="35" spans="7:37" x14ac:dyDescent="0.2">
      <c r="T35" s="2" t="s">
        <v>20</v>
      </c>
      <c r="Z35" s="2" t="s">
        <v>20</v>
      </c>
      <c r="AI35" t="s">
        <v>20</v>
      </c>
    </row>
    <row r="37" spans="7:37" x14ac:dyDescent="0.2">
      <c r="N37" s="2" t="s">
        <v>20</v>
      </c>
      <c r="AJ37" t="s">
        <v>20</v>
      </c>
      <c r="AK37" t="s">
        <v>20</v>
      </c>
    </row>
    <row r="38" spans="7:37" x14ac:dyDescent="0.2">
      <c r="G38" s="2" t="s">
        <v>20</v>
      </c>
      <c r="AJ38" t="s">
        <v>20</v>
      </c>
      <c r="AK38" t="s">
        <v>20</v>
      </c>
    </row>
    <row r="39" spans="7:37" x14ac:dyDescent="0.2">
      <c r="AJ39" t="s">
        <v>20</v>
      </c>
    </row>
    <row r="40" spans="7:37" x14ac:dyDescent="0.2">
      <c r="J40" s="2" t="s">
        <v>20</v>
      </c>
    </row>
  </sheetData>
  <mergeCells count="35">
    <mergeCell ref="A2:A4"/>
    <mergeCell ref="B3:B4"/>
    <mergeCell ref="A1:AG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G2"/>
    <mergeCell ref="C3:C4"/>
    <mergeCell ref="D3:D4"/>
    <mergeCell ref="E3:E4"/>
    <mergeCell ref="F3:F4"/>
    <mergeCell ref="G3:G4"/>
    <mergeCell ref="H3:H4"/>
    <mergeCell ref="T23:X23"/>
    <mergeCell ref="T24:X24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zoomScale="90" zoomScaleNormal="90" workbookViewId="0">
      <selection activeCell="B6" sqref="B6:AE6"/>
    </sheetView>
  </sheetViews>
  <sheetFormatPr defaultRowHeight="12.75" x14ac:dyDescent="0.2"/>
  <cols>
    <col min="1" max="1" width="23.28515625" style="2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1" width="5.42578125" style="3" customWidth="1"/>
    <col min="32" max="32" width="7.42578125" style="7" bestFit="1" customWidth="1"/>
  </cols>
  <sheetData>
    <row r="1" spans="1:37" ht="20.100000000000001" customHeight="1" x14ac:dyDescent="0.2">
      <c r="A1" s="149" t="s">
        <v>197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52"/>
    </row>
    <row r="2" spans="1:37" s="4" customFormat="1" ht="20.100000000000001" customHeight="1" thickBot="1" x14ac:dyDescent="0.25">
      <c r="A2" s="148" t="s">
        <v>4</v>
      </c>
      <c r="B2" s="142" t="s">
        <v>190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72"/>
      <c r="AG2" s="173"/>
    </row>
    <row r="3" spans="1:37" s="5" customFormat="1" ht="20.100000000000001" customHeight="1" x14ac:dyDescent="0.2">
      <c r="A3" s="148"/>
      <c r="B3" s="152">
        <v>1</v>
      </c>
      <c r="C3" s="152">
        <f>SUM(B3+1)</f>
        <v>2</v>
      </c>
      <c r="D3" s="152">
        <f t="shared" ref="D3:AD3" si="0">SUM(C3+1)</f>
        <v>3</v>
      </c>
      <c r="E3" s="152">
        <f t="shared" si="0"/>
        <v>4</v>
      </c>
      <c r="F3" s="152">
        <f t="shared" si="0"/>
        <v>5</v>
      </c>
      <c r="G3" s="152">
        <f t="shared" si="0"/>
        <v>6</v>
      </c>
      <c r="H3" s="152">
        <f t="shared" si="0"/>
        <v>7</v>
      </c>
      <c r="I3" s="152">
        <f t="shared" si="0"/>
        <v>8</v>
      </c>
      <c r="J3" s="152">
        <f t="shared" si="0"/>
        <v>9</v>
      </c>
      <c r="K3" s="152">
        <f t="shared" si="0"/>
        <v>10</v>
      </c>
      <c r="L3" s="152">
        <f t="shared" si="0"/>
        <v>11</v>
      </c>
      <c r="M3" s="152">
        <f t="shared" si="0"/>
        <v>12</v>
      </c>
      <c r="N3" s="152">
        <f t="shared" si="0"/>
        <v>13</v>
      </c>
      <c r="O3" s="152">
        <f t="shared" si="0"/>
        <v>14</v>
      </c>
      <c r="P3" s="152">
        <f t="shared" si="0"/>
        <v>15</v>
      </c>
      <c r="Q3" s="152">
        <f t="shared" si="0"/>
        <v>16</v>
      </c>
      <c r="R3" s="152">
        <f t="shared" si="0"/>
        <v>17</v>
      </c>
      <c r="S3" s="152">
        <f t="shared" si="0"/>
        <v>18</v>
      </c>
      <c r="T3" s="152">
        <f t="shared" si="0"/>
        <v>19</v>
      </c>
      <c r="U3" s="152">
        <f t="shared" si="0"/>
        <v>20</v>
      </c>
      <c r="V3" s="152">
        <f t="shared" si="0"/>
        <v>21</v>
      </c>
      <c r="W3" s="152">
        <f t="shared" si="0"/>
        <v>22</v>
      </c>
      <c r="X3" s="152">
        <f t="shared" si="0"/>
        <v>23</v>
      </c>
      <c r="Y3" s="152">
        <f t="shared" si="0"/>
        <v>24</v>
      </c>
      <c r="Z3" s="152">
        <f t="shared" si="0"/>
        <v>25</v>
      </c>
      <c r="AA3" s="152">
        <f t="shared" si="0"/>
        <v>26</v>
      </c>
      <c r="AB3" s="152">
        <f t="shared" si="0"/>
        <v>27</v>
      </c>
      <c r="AC3" s="152">
        <f t="shared" si="0"/>
        <v>28</v>
      </c>
      <c r="AD3" s="152">
        <f t="shared" si="0"/>
        <v>29</v>
      </c>
      <c r="AE3" s="170">
        <v>30</v>
      </c>
      <c r="AF3" s="116" t="s">
        <v>11</v>
      </c>
      <c r="AG3" s="130" t="s">
        <v>10</v>
      </c>
    </row>
    <row r="4" spans="1:37" s="5" customFormat="1" ht="20.100000000000001" customHeight="1" x14ac:dyDescent="0.2">
      <c r="A4" s="14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71"/>
      <c r="AF4" s="117" t="s">
        <v>9</v>
      </c>
      <c r="AG4" s="96" t="s">
        <v>9</v>
      </c>
    </row>
    <row r="5" spans="1:37" s="5" customFormat="1" x14ac:dyDescent="0.2">
      <c r="A5" s="57" t="s">
        <v>14</v>
      </c>
      <c r="B5" s="11">
        <v>10.8</v>
      </c>
      <c r="C5" s="11">
        <v>6.84</v>
      </c>
      <c r="D5" s="11">
        <v>10.08</v>
      </c>
      <c r="E5" s="11">
        <v>12.24</v>
      </c>
      <c r="F5" s="11">
        <v>9.7200000000000006</v>
      </c>
      <c r="G5" s="11">
        <v>7.5600000000000005</v>
      </c>
      <c r="H5" s="11">
        <v>10.44</v>
      </c>
      <c r="I5" s="11">
        <v>11.520000000000001</v>
      </c>
      <c r="J5" s="11">
        <v>6.84</v>
      </c>
      <c r="K5" s="11">
        <v>7.2</v>
      </c>
      <c r="L5" s="11">
        <v>18.720000000000002</v>
      </c>
      <c r="M5" s="11">
        <v>14.04</v>
      </c>
      <c r="N5" s="11">
        <v>16.559999999999999</v>
      </c>
      <c r="O5" s="11">
        <v>11.879999999999999</v>
      </c>
      <c r="P5" s="11">
        <v>7.5600000000000005</v>
      </c>
      <c r="Q5" s="11">
        <v>8.64</v>
      </c>
      <c r="R5" s="11">
        <v>9</v>
      </c>
      <c r="S5" s="11">
        <v>7.2</v>
      </c>
      <c r="T5" s="11">
        <v>5.04</v>
      </c>
      <c r="U5" s="11">
        <v>12.24</v>
      </c>
      <c r="V5" s="11">
        <v>10.08</v>
      </c>
      <c r="W5" s="11">
        <v>13.68</v>
      </c>
      <c r="X5" s="11">
        <v>13.68</v>
      </c>
      <c r="Y5" s="11">
        <v>10.8</v>
      </c>
      <c r="Z5" s="11">
        <v>12.96</v>
      </c>
      <c r="AA5" s="11">
        <v>11.879999999999999</v>
      </c>
      <c r="AB5" s="11">
        <v>13.32</v>
      </c>
      <c r="AC5" s="11">
        <v>9</v>
      </c>
      <c r="AD5" s="11">
        <v>6.12</v>
      </c>
      <c r="AE5" s="114">
        <v>10.08</v>
      </c>
      <c r="AF5" s="118">
        <f>MAX(B5:AE5)</f>
        <v>18.720000000000002</v>
      </c>
      <c r="AG5" s="128">
        <f>AVERAGE(B5:AE5)</f>
        <v>10.523999999999999</v>
      </c>
    </row>
    <row r="6" spans="1:37" s="5" customFormat="1" x14ac:dyDescent="0.2">
      <c r="A6" s="57" t="s">
        <v>230</v>
      </c>
      <c r="B6" s="11">
        <v>13.32</v>
      </c>
      <c r="C6" s="11">
        <v>19.8</v>
      </c>
      <c r="D6" s="11">
        <v>17.64</v>
      </c>
      <c r="E6" s="11">
        <v>16.920000000000002</v>
      </c>
      <c r="F6" s="11">
        <v>13.68</v>
      </c>
      <c r="G6" s="11">
        <v>12.24</v>
      </c>
      <c r="H6" s="11">
        <v>15.840000000000002</v>
      </c>
      <c r="I6" s="11">
        <v>26.28</v>
      </c>
      <c r="J6" s="11">
        <v>12.6</v>
      </c>
      <c r="K6" s="11">
        <v>13.32</v>
      </c>
      <c r="L6" s="11">
        <v>21.240000000000002</v>
      </c>
      <c r="M6" s="11">
        <v>18</v>
      </c>
      <c r="N6" s="11">
        <v>15.120000000000001</v>
      </c>
      <c r="O6" s="11">
        <v>15.48</v>
      </c>
      <c r="P6" s="11">
        <v>15.120000000000001</v>
      </c>
      <c r="Q6" s="11">
        <v>15.48</v>
      </c>
      <c r="R6" s="11">
        <v>15.840000000000002</v>
      </c>
      <c r="S6" s="11">
        <v>12.6</v>
      </c>
      <c r="T6" s="11">
        <v>15.120000000000001</v>
      </c>
      <c r="U6" s="11">
        <v>16.2</v>
      </c>
      <c r="V6" s="11">
        <v>12.24</v>
      </c>
      <c r="W6" s="11">
        <v>23.040000000000003</v>
      </c>
      <c r="X6" s="11">
        <v>24.48</v>
      </c>
      <c r="Y6" s="11">
        <v>16.559999999999999</v>
      </c>
      <c r="Z6" s="11">
        <v>21.6</v>
      </c>
      <c r="AA6" s="11">
        <v>15.840000000000002</v>
      </c>
      <c r="AB6" s="11">
        <v>19.8</v>
      </c>
      <c r="AC6" s="11">
        <v>15.840000000000002</v>
      </c>
      <c r="AD6" s="11">
        <v>13.32</v>
      </c>
      <c r="AE6" s="11">
        <v>16.2</v>
      </c>
      <c r="AF6" s="118">
        <f>MAX(B6:AE6)</f>
        <v>26.28</v>
      </c>
      <c r="AG6" s="128">
        <f>AVERAGE(B6:AE6)</f>
        <v>16.692</v>
      </c>
    </row>
    <row r="7" spans="1:37" x14ac:dyDescent="0.2">
      <c r="A7" s="57" t="s">
        <v>81</v>
      </c>
      <c r="B7" s="11">
        <v>14.04</v>
      </c>
      <c r="C7" s="11">
        <v>18</v>
      </c>
      <c r="D7" s="11">
        <v>21.240000000000002</v>
      </c>
      <c r="E7" s="11">
        <v>15.120000000000001</v>
      </c>
      <c r="F7" s="11">
        <v>17.64</v>
      </c>
      <c r="G7" s="11">
        <v>20.52</v>
      </c>
      <c r="H7" s="11">
        <v>19.079999999999998</v>
      </c>
      <c r="I7" s="11">
        <v>15.840000000000002</v>
      </c>
      <c r="J7" s="11">
        <v>16.920000000000002</v>
      </c>
      <c r="K7" s="11">
        <v>14.76</v>
      </c>
      <c r="L7" s="11">
        <v>21.6</v>
      </c>
      <c r="M7" s="11">
        <v>25.2</v>
      </c>
      <c r="N7" s="11">
        <v>19.8</v>
      </c>
      <c r="O7" s="11">
        <v>16.559999999999999</v>
      </c>
      <c r="P7" s="11">
        <v>25.2</v>
      </c>
      <c r="Q7" s="11">
        <v>21.96</v>
      </c>
      <c r="R7" s="11">
        <v>20.52</v>
      </c>
      <c r="S7" s="11">
        <v>18.720000000000002</v>
      </c>
      <c r="T7" s="11">
        <v>17.28</v>
      </c>
      <c r="U7" s="11">
        <v>21.6</v>
      </c>
      <c r="V7" s="11">
        <v>16.559999999999999</v>
      </c>
      <c r="W7" s="11">
        <v>24.48</v>
      </c>
      <c r="X7" s="11">
        <v>38.159999999999997</v>
      </c>
      <c r="Y7" s="11">
        <v>19.079999999999998</v>
      </c>
      <c r="Z7" s="11">
        <v>23.040000000000003</v>
      </c>
      <c r="AA7" s="11">
        <v>17.28</v>
      </c>
      <c r="AB7" s="11">
        <v>21.96</v>
      </c>
      <c r="AC7" s="11">
        <v>18.720000000000002</v>
      </c>
      <c r="AD7" s="11">
        <v>17.64</v>
      </c>
      <c r="AE7" s="114">
        <v>24.12</v>
      </c>
      <c r="AF7" s="119">
        <f t="shared" ref="AF7:AF19" si="1">MAX(B7:AE7)</f>
        <v>38.159999999999997</v>
      </c>
      <c r="AG7" s="129">
        <f t="shared" ref="AG7:AG19" si="2">AVERAGE(B7:AE7)</f>
        <v>20.088000000000001</v>
      </c>
    </row>
    <row r="8" spans="1:37" x14ac:dyDescent="0.2">
      <c r="A8" s="57" t="s">
        <v>132</v>
      </c>
      <c r="B8" s="11">
        <v>16.559999999999999</v>
      </c>
      <c r="C8" s="11">
        <v>16.559999999999999</v>
      </c>
      <c r="D8" s="11">
        <v>18.36</v>
      </c>
      <c r="E8" s="11">
        <v>14.4</v>
      </c>
      <c r="F8" s="11">
        <v>18</v>
      </c>
      <c r="G8" s="11">
        <v>15.840000000000002</v>
      </c>
      <c r="H8" s="11">
        <v>13.32</v>
      </c>
      <c r="I8" s="11">
        <v>12.6</v>
      </c>
      <c r="J8" s="11">
        <v>15.48</v>
      </c>
      <c r="K8" s="11">
        <v>10.44</v>
      </c>
      <c r="L8" s="11">
        <v>16.559999999999999</v>
      </c>
      <c r="M8" s="11">
        <v>19.440000000000001</v>
      </c>
      <c r="N8" s="11">
        <v>22.68</v>
      </c>
      <c r="O8" s="11">
        <v>17.28</v>
      </c>
      <c r="P8" s="11">
        <v>20.52</v>
      </c>
      <c r="Q8" s="11">
        <v>17.28</v>
      </c>
      <c r="R8" s="11">
        <v>16.2</v>
      </c>
      <c r="S8" s="11">
        <v>14.04</v>
      </c>
      <c r="T8" s="11">
        <v>14.76</v>
      </c>
      <c r="U8" s="11">
        <v>13.32</v>
      </c>
      <c r="V8" s="11">
        <v>13.32</v>
      </c>
      <c r="W8" s="11">
        <v>22.68</v>
      </c>
      <c r="X8" s="11">
        <v>30.6</v>
      </c>
      <c r="Y8" s="11">
        <v>11.520000000000001</v>
      </c>
      <c r="Z8" s="11">
        <v>15.840000000000002</v>
      </c>
      <c r="AA8" s="11">
        <v>12.6</v>
      </c>
      <c r="AB8" s="11">
        <v>17.64</v>
      </c>
      <c r="AC8" s="11">
        <v>14.76</v>
      </c>
      <c r="AD8" s="11">
        <v>13.32</v>
      </c>
      <c r="AE8" s="114">
        <v>15.48</v>
      </c>
      <c r="AF8" s="119">
        <f t="shared" si="1"/>
        <v>30.6</v>
      </c>
      <c r="AG8" s="129">
        <f t="shared" si="2"/>
        <v>16.38</v>
      </c>
    </row>
    <row r="9" spans="1:37" x14ac:dyDescent="0.2">
      <c r="A9" s="57" t="s">
        <v>0</v>
      </c>
      <c r="B9" s="11">
        <v>10.08</v>
      </c>
      <c r="C9" s="11">
        <v>5.7600000000000007</v>
      </c>
      <c r="D9" s="11">
        <v>21.240000000000002</v>
      </c>
      <c r="E9" s="11">
        <v>11.16</v>
      </c>
      <c r="F9" s="11">
        <v>16.559999999999999</v>
      </c>
      <c r="G9" s="11">
        <v>18.720000000000002</v>
      </c>
      <c r="H9" s="11">
        <v>19.440000000000001</v>
      </c>
      <c r="I9" s="11">
        <v>19.8</v>
      </c>
      <c r="J9" s="11">
        <v>9.7200000000000006</v>
      </c>
      <c r="K9" s="11">
        <v>12.6</v>
      </c>
      <c r="L9" s="11">
        <v>14.04</v>
      </c>
      <c r="M9" s="11">
        <v>21.240000000000002</v>
      </c>
      <c r="N9" s="11">
        <v>8.64</v>
      </c>
      <c r="O9" s="11">
        <v>16.920000000000002</v>
      </c>
      <c r="P9" s="11">
        <v>17.64</v>
      </c>
      <c r="Q9" s="11">
        <v>16.920000000000002</v>
      </c>
      <c r="R9" s="11">
        <v>20.88</v>
      </c>
      <c r="S9" s="11">
        <v>16.559999999999999</v>
      </c>
      <c r="T9" s="11">
        <v>17.64</v>
      </c>
      <c r="U9" s="11">
        <v>13.32</v>
      </c>
      <c r="V9" s="11">
        <v>16.559999999999999</v>
      </c>
      <c r="W9" s="11">
        <v>16.2</v>
      </c>
      <c r="X9" s="11">
        <v>33.840000000000003</v>
      </c>
      <c r="Y9" s="11">
        <v>12.6</v>
      </c>
      <c r="Z9" s="11">
        <v>18.720000000000002</v>
      </c>
      <c r="AA9" s="11">
        <v>13.32</v>
      </c>
      <c r="AB9" s="11">
        <v>16.920000000000002</v>
      </c>
      <c r="AC9" s="11">
        <v>16.2</v>
      </c>
      <c r="AD9" s="11">
        <v>11.879999999999999</v>
      </c>
      <c r="AE9" s="114">
        <v>23.400000000000002</v>
      </c>
      <c r="AF9" s="119">
        <f t="shared" si="1"/>
        <v>33.840000000000003</v>
      </c>
      <c r="AG9" s="129">
        <f t="shared" si="2"/>
        <v>16.284000000000002</v>
      </c>
      <c r="AI9" s="12" t="s">
        <v>20</v>
      </c>
    </row>
    <row r="10" spans="1:37" x14ac:dyDescent="0.2">
      <c r="A10" s="57" t="s">
        <v>16</v>
      </c>
      <c r="B10" s="11">
        <v>15.840000000000002</v>
      </c>
      <c r="C10" s="11">
        <v>14.04</v>
      </c>
      <c r="D10" s="11">
        <v>24.12</v>
      </c>
      <c r="E10" s="11">
        <v>14.4</v>
      </c>
      <c r="F10" s="11">
        <v>13.32</v>
      </c>
      <c r="G10" s="11">
        <v>14.4</v>
      </c>
      <c r="H10" s="11">
        <v>17.64</v>
      </c>
      <c r="I10" s="11">
        <v>16.2</v>
      </c>
      <c r="J10" s="11">
        <v>12.6</v>
      </c>
      <c r="K10" s="11">
        <v>12.96</v>
      </c>
      <c r="L10" s="11">
        <v>19.440000000000001</v>
      </c>
      <c r="M10" s="11">
        <v>19.440000000000001</v>
      </c>
      <c r="N10" s="11">
        <v>24.12</v>
      </c>
      <c r="O10" s="11">
        <v>11.879999999999999</v>
      </c>
      <c r="P10" s="11">
        <v>14.76</v>
      </c>
      <c r="Q10" s="11">
        <v>14.04</v>
      </c>
      <c r="R10" s="11">
        <v>15.48</v>
      </c>
      <c r="S10" s="11">
        <v>12.24</v>
      </c>
      <c r="T10" s="11">
        <v>19.8</v>
      </c>
      <c r="U10" s="11">
        <v>15.840000000000002</v>
      </c>
      <c r="V10" s="11">
        <v>13.68</v>
      </c>
      <c r="W10" s="11">
        <v>18.720000000000002</v>
      </c>
      <c r="X10" s="11">
        <v>23.400000000000002</v>
      </c>
      <c r="Y10" s="11">
        <v>18.720000000000002</v>
      </c>
      <c r="Z10" s="11">
        <v>23.040000000000003</v>
      </c>
      <c r="AA10" s="11">
        <v>17.28</v>
      </c>
      <c r="AB10" s="11">
        <v>18.36</v>
      </c>
      <c r="AC10" s="11">
        <v>16.559999999999999</v>
      </c>
      <c r="AD10" s="11">
        <v>16.2</v>
      </c>
      <c r="AE10" s="114">
        <v>15.840000000000002</v>
      </c>
      <c r="AF10" s="119">
        <f t="shared" si="1"/>
        <v>24.12</v>
      </c>
      <c r="AG10" s="129">
        <f t="shared" si="2"/>
        <v>16.812000000000001</v>
      </c>
    </row>
    <row r="11" spans="1:37" x14ac:dyDescent="0.2">
      <c r="A11" s="57" t="s">
        <v>133</v>
      </c>
      <c r="B11" s="11">
        <v>14.4</v>
      </c>
      <c r="C11" s="11">
        <v>19.8</v>
      </c>
      <c r="D11" s="11">
        <v>28.08</v>
      </c>
      <c r="E11" s="11">
        <v>29.880000000000003</v>
      </c>
      <c r="F11" s="11">
        <v>10.08</v>
      </c>
      <c r="G11" s="11">
        <v>14.4</v>
      </c>
      <c r="H11" s="11">
        <v>24.48</v>
      </c>
      <c r="I11" s="11">
        <v>18</v>
      </c>
      <c r="J11" s="11">
        <v>9.7200000000000006</v>
      </c>
      <c r="K11" s="11">
        <v>16.920000000000002</v>
      </c>
      <c r="L11" s="11">
        <v>28.8</v>
      </c>
      <c r="M11" s="11">
        <v>32.76</v>
      </c>
      <c r="N11" s="11">
        <v>18.720000000000002</v>
      </c>
      <c r="O11" s="11">
        <v>22.32</v>
      </c>
      <c r="P11" s="11">
        <v>13.32</v>
      </c>
      <c r="Q11" s="11">
        <v>22.68</v>
      </c>
      <c r="R11" s="11">
        <v>16.920000000000002</v>
      </c>
      <c r="S11" s="11">
        <v>17.64</v>
      </c>
      <c r="T11" s="11">
        <v>18.36</v>
      </c>
      <c r="U11" s="11">
        <v>19.440000000000001</v>
      </c>
      <c r="V11" s="11">
        <v>18</v>
      </c>
      <c r="W11" s="11">
        <v>29.52</v>
      </c>
      <c r="X11" s="11">
        <v>19.079999999999998</v>
      </c>
      <c r="Y11" s="11">
        <v>27.720000000000002</v>
      </c>
      <c r="Z11" s="11">
        <v>33.119999999999997</v>
      </c>
      <c r="AA11" s="11">
        <v>26.64</v>
      </c>
      <c r="AB11" s="11">
        <v>28.08</v>
      </c>
      <c r="AC11" s="11">
        <v>20.88</v>
      </c>
      <c r="AD11" s="11">
        <v>16.920000000000002</v>
      </c>
      <c r="AE11" s="114">
        <v>26.64</v>
      </c>
      <c r="AF11" s="119">
        <f t="shared" si="1"/>
        <v>33.119999999999997</v>
      </c>
      <c r="AG11" s="129">
        <f t="shared" si="2"/>
        <v>21.443999999999999</v>
      </c>
      <c r="AH11" s="12" t="s">
        <v>20</v>
      </c>
    </row>
    <row r="12" spans="1:37" x14ac:dyDescent="0.2">
      <c r="A12" s="57" t="s">
        <v>15</v>
      </c>
      <c r="B12" s="11">
        <v>7.5600000000000005</v>
      </c>
      <c r="C12" s="11">
        <v>7.5600000000000005</v>
      </c>
      <c r="D12" s="11">
        <v>14.4</v>
      </c>
      <c r="E12" s="11">
        <v>11.520000000000001</v>
      </c>
      <c r="F12" s="11">
        <v>8.64</v>
      </c>
      <c r="G12" s="11">
        <v>8.2799999999999994</v>
      </c>
      <c r="H12" s="11">
        <v>12.96</v>
      </c>
      <c r="I12" s="11">
        <v>12.96</v>
      </c>
      <c r="J12" s="11">
        <v>9</v>
      </c>
      <c r="K12" s="11">
        <v>12.96</v>
      </c>
      <c r="L12" s="11">
        <v>15.120000000000001</v>
      </c>
      <c r="M12" s="11">
        <v>14.04</v>
      </c>
      <c r="N12" s="11">
        <v>9.3600000000000012</v>
      </c>
      <c r="O12" s="11">
        <v>10.44</v>
      </c>
      <c r="P12" s="11">
        <v>5.4</v>
      </c>
      <c r="Q12" s="11">
        <v>10.44</v>
      </c>
      <c r="R12" s="11">
        <v>6.84</v>
      </c>
      <c r="S12" s="11">
        <v>7.2</v>
      </c>
      <c r="T12" s="11">
        <v>6.84</v>
      </c>
      <c r="U12" s="11">
        <v>12.6</v>
      </c>
      <c r="V12" s="11">
        <v>11.879999999999999</v>
      </c>
      <c r="W12" s="11">
        <v>15.840000000000002</v>
      </c>
      <c r="X12" s="11">
        <v>19.079999999999998</v>
      </c>
      <c r="Y12" s="11">
        <v>16.2</v>
      </c>
      <c r="Z12" s="11">
        <v>17.28</v>
      </c>
      <c r="AA12" s="11">
        <v>15.840000000000002</v>
      </c>
      <c r="AB12" s="11">
        <v>17.64</v>
      </c>
      <c r="AC12" s="11">
        <v>13.32</v>
      </c>
      <c r="AD12" s="11">
        <v>7.9200000000000008</v>
      </c>
      <c r="AE12" s="114">
        <v>12.6</v>
      </c>
      <c r="AF12" s="119">
        <f t="shared" si="1"/>
        <v>19.079999999999998</v>
      </c>
      <c r="AG12" s="129">
        <f t="shared" si="2"/>
        <v>11.723999999999998</v>
      </c>
      <c r="AI12" t="s">
        <v>20</v>
      </c>
    </row>
    <row r="13" spans="1:37" x14ac:dyDescent="0.2">
      <c r="A13" s="57" t="s">
        <v>229</v>
      </c>
      <c r="B13" s="11">
        <v>3.6</v>
      </c>
      <c r="C13" s="11">
        <v>3.6</v>
      </c>
      <c r="D13" s="11">
        <v>3.6</v>
      </c>
      <c r="E13" s="11">
        <v>0</v>
      </c>
      <c r="F13" s="11">
        <v>3.6</v>
      </c>
      <c r="G13" s="11">
        <v>3.6</v>
      </c>
      <c r="H13" s="11">
        <v>3.6</v>
      </c>
      <c r="I13" s="11">
        <v>3.6</v>
      </c>
      <c r="J13" s="11">
        <v>3.6</v>
      </c>
      <c r="K13" s="11">
        <v>3.6</v>
      </c>
      <c r="L13" s="11">
        <v>0</v>
      </c>
      <c r="M13" s="11">
        <v>3.6</v>
      </c>
      <c r="N13" s="11">
        <v>0</v>
      </c>
      <c r="O13" s="11">
        <v>0</v>
      </c>
      <c r="P13" s="11">
        <v>7.5600000000000005</v>
      </c>
      <c r="Q13" s="11">
        <v>7.5600000000000005</v>
      </c>
      <c r="R13" s="11">
        <v>3.6</v>
      </c>
      <c r="S13" s="11">
        <v>3.6</v>
      </c>
      <c r="T13" s="11">
        <v>0</v>
      </c>
      <c r="U13" s="11">
        <v>0</v>
      </c>
      <c r="V13" s="11">
        <v>0</v>
      </c>
      <c r="W13" s="11">
        <v>0</v>
      </c>
      <c r="X13" s="11">
        <v>3.6</v>
      </c>
      <c r="Y13" s="11">
        <v>3.6</v>
      </c>
      <c r="Z13" s="11">
        <v>3.6</v>
      </c>
      <c r="AA13" s="11">
        <v>3.6</v>
      </c>
      <c r="AB13" s="11">
        <v>3.6</v>
      </c>
      <c r="AC13" s="11">
        <v>7.5600000000000005</v>
      </c>
      <c r="AD13" s="11">
        <v>3.6</v>
      </c>
      <c r="AE13" s="114">
        <v>3.6</v>
      </c>
      <c r="AF13" s="119">
        <f t="shared" si="1"/>
        <v>7.5600000000000005</v>
      </c>
      <c r="AG13" s="129">
        <f t="shared" si="2"/>
        <v>3.0359999999999996</v>
      </c>
      <c r="AJ13" t="s">
        <v>20</v>
      </c>
    </row>
    <row r="14" spans="1:37" x14ac:dyDescent="0.2">
      <c r="A14" s="57" t="s">
        <v>1</v>
      </c>
      <c r="B14" s="11" t="s">
        <v>185</v>
      </c>
      <c r="C14" s="11" t="s">
        <v>185</v>
      </c>
      <c r="D14" s="11" t="s">
        <v>185</v>
      </c>
      <c r="E14" s="11" t="s">
        <v>185</v>
      </c>
      <c r="F14" s="11" t="s">
        <v>185</v>
      </c>
      <c r="G14" s="11" t="s">
        <v>185</v>
      </c>
      <c r="H14" s="11" t="s">
        <v>185</v>
      </c>
      <c r="I14" s="11" t="s">
        <v>185</v>
      </c>
      <c r="J14" s="11" t="s">
        <v>185</v>
      </c>
      <c r="K14" s="11" t="s">
        <v>185</v>
      </c>
      <c r="L14" s="11" t="s">
        <v>185</v>
      </c>
      <c r="M14" s="11" t="s">
        <v>185</v>
      </c>
      <c r="N14" s="11" t="s">
        <v>185</v>
      </c>
      <c r="O14" s="11" t="s">
        <v>185</v>
      </c>
      <c r="P14" s="11" t="s">
        <v>185</v>
      </c>
      <c r="Q14" s="11" t="s">
        <v>185</v>
      </c>
      <c r="R14" s="11" t="s">
        <v>185</v>
      </c>
      <c r="S14" s="11" t="s">
        <v>185</v>
      </c>
      <c r="T14" s="11" t="s">
        <v>185</v>
      </c>
      <c r="U14" s="11" t="s">
        <v>185</v>
      </c>
      <c r="V14" s="11" t="s">
        <v>185</v>
      </c>
      <c r="W14" s="11" t="s">
        <v>185</v>
      </c>
      <c r="X14" s="11" t="s">
        <v>185</v>
      </c>
      <c r="Y14" s="11" t="s">
        <v>185</v>
      </c>
      <c r="Z14" s="11" t="s">
        <v>185</v>
      </c>
      <c r="AA14" s="11" t="s">
        <v>185</v>
      </c>
      <c r="AB14" s="11" t="s">
        <v>185</v>
      </c>
      <c r="AC14" s="11" t="s">
        <v>185</v>
      </c>
      <c r="AD14" s="11" t="s">
        <v>185</v>
      </c>
      <c r="AE14" s="114" t="s">
        <v>185</v>
      </c>
      <c r="AF14" s="119" t="s">
        <v>185</v>
      </c>
      <c r="AG14" s="129" t="s">
        <v>185</v>
      </c>
      <c r="AH14" s="12" t="s">
        <v>20</v>
      </c>
      <c r="AJ14" t="s">
        <v>20</v>
      </c>
    </row>
    <row r="15" spans="1:37" x14ac:dyDescent="0.2">
      <c r="A15" s="57" t="s">
        <v>134</v>
      </c>
      <c r="B15" s="11">
        <v>14.4</v>
      </c>
      <c r="C15" s="11">
        <v>12.24</v>
      </c>
      <c r="D15" s="11">
        <v>12.24</v>
      </c>
      <c r="E15" s="11">
        <v>14.4</v>
      </c>
      <c r="F15" s="11">
        <v>12.96</v>
      </c>
      <c r="G15" s="11">
        <v>10.8</v>
      </c>
      <c r="H15" s="11">
        <v>12.6</v>
      </c>
      <c r="I15" s="11">
        <v>14.04</v>
      </c>
      <c r="J15" s="11">
        <v>8.2799999999999994</v>
      </c>
      <c r="K15" s="11">
        <v>11.520000000000001</v>
      </c>
      <c r="L15" s="11">
        <v>15.120000000000001</v>
      </c>
      <c r="M15" s="11">
        <v>15.48</v>
      </c>
      <c r="N15" s="11">
        <v>21.6</v>
      </c>
      <c r="O15" s="11">
        <v>19.440000000000001</v>
      </c>
      <c r="P15" s="11">
        <v>12.96</v>
      </c>
      <c r="Q15" s="11">
        <v>12.6</v>
      </c>
      <c r="R15" s="11">
        <v>10.44</v>
      </c>
      <c r="S15" s="11">
        <v>9.7200000000000006</v>
      </c>
      <c r="T15" s="11">
        <v>11.16</v>
      </c>
      <c r="U15" s="11">
        <v>15.120000000000001</v>
      </c>
      <c r="V15" s="11">
        <v>16.559999999999999</v>
      </c>
      <c r="W15" s="11">
        <v>23.040000000000003</v>
      </c>
      <c r="X15" s="11">
        <v>26.64</v>
      </c>
      <c r="Y15" s="11">
        <v>14.4</v>
      </c>
      <c r="Z15" s="11">
        <v>14.4</v>
      </c>
      <c r="AA15" s="11">
        <v>16.920000000000002</v>
      </c>
      <c r="AB15" s="11">
        <v>17.64</v>
      </c>
      <c r="AC15" s="11">
        <v>16.920000000000002</v>
      </c>
      <c r="AD15" s="11">
        <v>12.6</v>
      </c>
      <c r="AE15" s="114">
        <v>14.04</v>
      </c>
      <c r="AF15" s="119">
        <f t="shared" si="1"/>
        <v>26.64</v>
      </c>
      <c r="AG15" s="129">
        <f t="shared" si="2"/>
        <v>14.675999999999998</v>
      </c>
      <c r="AJ15" t="s">
        <v>20</v>
      </c>
    </row>
    <row r="16" spans="1:37" x14ac:dyDescent="0.2">
      <c r="A16" s="57" t="s">
        <v>2</v>
      </c>
      <c r="B16" s="11">
        <v>5.04</v>
      </c>
      <c r="C16" s="11">
        <v>6.48</v>
      </c>
      <c r="D16" s="11">
        <v>23.759999999999998</v>
      </c>
      <c r="E16" s="11">
        <v>11.520000000000001</v>
      </c>
      <c r="F16" s="11">
        <v>6.84</v>
      </c>
      <c r="G16" s="11">
        <v>6.48</v>
      </c>
      <c r="H16" s="11">
        <v>11.520000000000001</v>
      </c>
      <c r="I16" s="11">
        <v>16.2</v>
      </c>
      <c r="J16" s="11">
        <v>4.32</v>
      </c>
      <c r="K16" s="11">
        <v>12.6</v>
      </c>
      <c r="L16" s="11">
        <v>21.240000000000002</v>
      </c>
      <c r="M16" s="11">
        <v>20.16</v>
      </c>
      <c r="N16" s="11">
        <v>15.48</v>
      </c>
      <c r="O16" s="11">
        <v>13.68</v>
      </c>
      <c r="P16" s="11">
        <v>8.2799999999999994</v>
      </c>
      <c r="Q16" s="11">
        <v>10.44</v>
      </c>
      <c r="R16" s="11">
        <v>9</v>
      </c>
      <c r="S16" s="11">
        <v>9.7200000000000006</v>
      </c>
      <c r="T16" s="11">
        <v>8.2799999999999994</v>
      </c>
      <c r="U16" s="11">
        <v>14.76</v>
      </c>
      <c r="V16" s="11">
        <v>9</v>
      </c>
      <c r="W16" s="11">
        <v>17.64</v>
      </c>
      <c r="X16" s="11">
        <v>22.32</v>
      </c>
      <c r="Y16" s="11">
        <v>14.76</v>
      </c>
      <c r="Z16" s="11">
        <v>19.079999999999998</v>
      </c>
      <c r="AA16" s="11">
        <v>8.64</v>
      </c>
      <c r="AB16" s="11">
        <v>13.32</v>
      </c>
      <c r="AC16" s="11">
        <v>11.520000000000001</v>
      </c>
      <c r="AD16" s="11">
        <v>5.4</v>
      </c>
      <c r="AE16" s="114">
        <v>14.76</v>
      </c>
      <c r="AF16" s="119">
        <f t="shared" si="1"/>
        <v>23.759999999999998</v>
      </c>
      <c r="AG16" s="129">
        <f t="shared" si="2"/>
        <v>12.407999999999996</v>
      </c>
      <c r="AJ16" t="s">
        <v>20</v>
      </c>
      <c r="AK16" t="s">
        <v>20</v>
      </c>
    </row>
    <row r="17" spans="1:37" x14ac:dyDescent="0.2">
      <c r="A17" s="57" t="s">
        <v>123</v>
      </c>
      <c r="B17" s="11">
        <v>11.879999999999999</v>
      </c>
      <c r="C17" s="11">
        <v>17.28</v>
      </c>
      <c r="D17" s="11">
        <v>21.96</v>
      </c>
      <c r="E17" s="11">
        <v>19.8</v>
      </c>
      <c r="F17" s="11">
        <v>12.96</v>
      </c>
      <c r="G17" s="11">
        <v>18.36</v>
      </c>
      <c r="H17" s="11">
        <v>22.32</v>
      </c>
      <c r="I17" s="11">
        <v>23.400000000000002</v>
      </c>
      <c r="J17" s="11">
        <v>11.520000000000001</v>
      </c>
      <c r="K17" s="11">
        <v>14.4</v>
      </c>
      <c r="L17" s="11">
        <v>19.079999999999998</v>
      </c>
      <c r="M17" s="11">
        <v>24.12</v>
      </c>
      <c r="N17" s="11">
        <v>24.840000000000003</v>
      </c>
      <c r="O17" s="11">
        <v>17.64</v>
      </c>
      <c r="P17" s="11">
        <v>16.2</v>
      </c>
      <c r="Q17" s="11">
        <v>21.6</v>
      </c>
      <c r="R17" s="11">
        <v>20.16</v>
      </c>
      <c r="S17" s="11">
        <v>21.6</v>
      </c>
      <c r="T17" s="11">
        <v>16.559999999999999</v>
      </c>
      <c r="U17" s="11">
        <v>23.400000000000002</v>
      </c>
      <c r="V17" s="11">
        <v>19.079999999999998</v>
      </c>
      <c r="W17" s="11">
        <v>21.6</v>
      </c>
      <c r="X17" s="11">
        <v>42.480000000000004</v>
      </c>
      <c r="Y17" s="11">
        <v>20.52</v>
      </c>
      <c r="Z17" s="11">
        <v>22.32</v>
      </c>
      <c r="AA17" s="11">
        <v>19.8</v>
      </c>
      <c r="AB17" s="11">
        <v>18</v>
      </c>
      <c r="AC17" s="11">
        <v>12.24</v>
      </c>
      <c r="AD17" s="11">
        <v>14.04</v>
      </c>
      <c r="AE17" s="114">
        <v>23.759999999999998</v>
      </c>
      <c r="AF17" s="119">
        <f t="shared" si="1"/>
        <v>42.480000000000004</v>
      </c>
      <c r="AG17" s="129">
        <f t="shared" si="2"/>
        <v>19.764000000000003</v>
      </c>
      <c r="AJ17" t="s">
        <v>20</v>
      </c>
      <c r="AK17" t="s">
        <v>20</v>
      </c>
    </row>
    <row r="18" spans="1:37" x14ac:dyDescent="0.2">
      <c r="A18" s="57" t="s">
        <v>6</v>
      </c>
      <c r="B18" s="11">
        <v>13.32</v>
      </c>
      <c r="C18" s="11">
        <v>12.24</v>
      </c>
      <c r="D18" s="11">
        <v>16.559999999999999</v>
      </c>
      <c r="E18" s="11">
        <v>12.96</v>
      </c>
      <c r="F18" s="11">
        <v>11.879999999999999</v>
      </c>
      <c r="G18" s="11">
        <v>9.3600000000000012</v>
      </c>
      <c r="H18" s="11">
        <v>15.120000000000001</v>
      </c>
      <c r="I18" s="11">
        <v>14.04</v>
      </c>
      <c r="J18" s="11">
        <v>12.24</v>
      </c>
      <c r="K18" s="11">
        <v>12.96</v>
      </c>
      <c r="L18" s="11">
        <v>10.8</v>
      </c>
      <c r="M18" s="11">
        <v>17.64</v>
      </c>
      <c r="N18" s="11">
        <v>16.920000000000002</v>
      </c>
      <c r="O18" s="11">
        <v>13.68</v>
      </c>
      <c r="P18" s="11">
        <v>17.28</v>
      </c>
      <c r="Q18" s="11">
        <v>12.6</v>
      </c>
      <c r="R18" s="11">
        <v>10.08</v>
      </c>
      <c r="S18" s="11">
        <v>12.96</v>
      </c>
      <c r="T18" s="11">
        <v>13.68</v>
      </c>
      <c r="U18" s="11">
        <v>12.96</v>
      </c>
      <c r="V18" s="11">
        <v>11.520000000000001</v>
      </c>
      <c r="W18" s="11">
        <v>14.4</v>
      </c>
      <c r="X18" s="11">
        <v>17.28</v>
      </c>
      <c r="Y18" s="11">
        <v>11.879999999999999</v>
      </c>
      <c r="Z18" s="11">
        <v>16.559999999999999</v>
      </c>
      <c r="AA18" s="11">
        <v>11.879999999999999</v>
      </c>
      <c r="AB18" s="11">
        <v>16.559999999999999</v>
      </c>
      <c r="AC18" s="11">
        <v>12.6</v>
      </c>
      <c r="AD18" s="11">
        <v>10.08</v>
      </c>
      <c r="AE18" s="114">
        <v>15.48</v>
      </c>
      <c r="AF18" s="119">
        <f t="shared" si="1"/>
        <v>17.64</v>
      </c>
      <c r="AG18" s="129">
        <f t="shared" si="2"/>
        <v>13.584000000000001</v>
      </c>
    </row>
    <row r="19" spans="1:37" x14ac:dyDescent="0.2">
      <c r="A19" s="57" t="s">
        <v>17</v>
      </c>
      <c r="B19" s="11">
        <v>14.4</v>
      </c>
      <c r="C19" s="11">
        <v>13.32</v>
      </c>
      <c r="D19" s="11">
        <v>15.120000000000001</v>
      </c>
      <c r="E19" s="11">
        <v>21.240000000000002</v>
      </c>
      <c r="F19" s="11">
        <v>22.32</v>
      </c>
      <c r="G19" s="11">
        <v>16.559999999999999</v>
      </c>
      <c r="H19" s="11">
        <v>15.48</v>
      </c>
      <c r="I19" s="11">
        <v>12.96</v>
      </c>
      <c r="J19" s="11">
        <v>16.920000000000002</v>
      </c>
      <c r="K19" s="11">
        <v>15.48</v>
      </c>
      <c r="L19" s="11">
        <v>20.88</v>
      </c>
      <c r="M19" s="11">
        <v>19.440000000000001</v>
      </c>
      <c r="N19" s="11">
        <v>19.440000000000001</v>
      </c>
      <c r="O19" s="11">
        <v>15.840000000000002</v>
      </c>
      <c r="P19" s="11">
        <v>26.64</v>
      </c>
      <c r="Q19" s="11">
        <v>15.48</v>
      </c>
      <c r="R19" s="11">
        <v>23.400000000000002</v>
      </c>
      <c r="S19" s="11">
        <v>25.56</v>
      </c>
      <c r="T19" s="11">
        <v>14.4</v>
      </c>
      <c r="U19" s="11">
        <v>17.64</v>
      </c>
      <c r="V19" s="11">
        <v>15.120000000000001</v>
      </c>
      <c r="W19" s="11">
        <v>22.68</v>
      </c>
      <c r="X19" s="11">
        <v>45.36</v>
      </c>
      <c r="Y19" s="11">
        <v>19.079999999999998</v>
      </c>
      <c r="Z19" s="11">
        <v>19.440000000000001</v>
      </c>
      <c r="AA19" s="11">
        <v>16.2</v>
      </c>
      <c r="AB19" s="11">
        <v>22.32</v>
      </c>
      <c r="AC19" s="11">
        <v>18.720000000000002</v>
      </c>
      <c r="AD19" s="11">
        <v>15.48</v>
      </c>
      <c r="AE19" s="114">
        <v>16.559999999999999</v>
      </c>
      <c r="AF19" s="119">
        <f t="shared" si="1"/>
        <v>45.36</v>
      </c>
      <c r="AG19" s="129">
        <f t="shared" si="2"/>
        <v>19.115999999999996</v>
      </c>
      <c r="AH19" s="12" t="s">
        <v>20</v>
      </c>
    </row>
    <row r="20" spans="1:37" x14ac:dyDescent="0.2">
      <c r="A20" s="57" t="s">
        <v>3</v>
      </c>
      <c r="B20" s="11" t="s">
        <v>185</v>
      </c>
      <c r="C20" s="11" t="s">
        <v>185</v>
      </c>
      <c r="D20" s="11" t="s">
        <v>185</v>
      </c>
      <c r="E20" s="11" t="s">
        <v>185</v>
      </c>
      <c r="F20" s="11" t="s">
        <v>185</v>
      </c>
      <c r="G20" s="11" t="s">
        <v>185</v>
      </c>
      <c r="H20" s="11" t="s">
        <v>185</v>
      </c>
      <c r="I20" s="11" t="s">
        <v>185</v>
      </c>
      <c r="J20" s="11" t="s">
        <v>185</v>
      </c>
      <c r="K20" s="11" t="s">
        <v>185</v>
      </c>
      <c r="L20" s="11" t="s">
        <v>185</v>
      </c>
      <c r="M20" s="11" t="s">
        <v>185</v>
      </c>
      <c r="N20" s="11" t="s">
        <v>185</v>
      </c>
      <c r="O20" s="11" t="s">
        <v>185</v>
      </c>
      <c r="P20" s="11" t="s">
        <v>185</v>
      </c>
      <c r="Q20" s="11" t="s">
        <v>185</v>
      </c>
      <c r="R20" s="11" t="s">
        <v>185</v>
      </c>
      <c r="S20" s="11" t="s">
        <v>185</v>
      </c>
      <c r="T20" s="11" t="s">
        <v>185</v>
      </c>
      <c r="U20" s="11" t="s">
        <v>185</v>
      </c>
      <c r="V20" s="11" t="s">
        <v>185</v>
      </c>
      <c r="W20" s="11" t="s">
        <v>185</v>
      </c>
      <c r="X20" s="11" t="s">
        <v>185</v>
      </c>
      <c r="Y20" s="11" t="s">
        <v>185</v>
      </c>
      <c r="Z20" s="11" t="s">
        <v>185</v>
      </c>
      <c r="AA20" s="11" t="s">
        <v>185</v>
      </c>
      <c r="AB20" s="11" t="s">
        <v>185</v>
      </c>
      <c r="AC20" s="11" t="s">
        <v>185</v>
      </c>
      <c r="AD20" s="11" t="s">
        <v>185</v>
      </c>
      <c r="AE20" s="114" t="s">
        <v>185</v>
      </c>
      <c r="AF20" s="119" t="s">
        <v>185</v>
      </c>
      <c r="AG20" s="129" t="s">
        <v>185</v>
      </c>
    </row>
    <row r="21" spans="1:37" s="5" customFormat="1" ht="17.100000000000001" customHeight="1" thickBot="1" x14ac:dyDescent="0.25">
      <c r="A21" s="58" t="s">
        <v>7</v>
      </c>
      <c r="B21" s="13">
        <f t="shared" ref="B21:AF21" si="3">MAX(B5:B20)</f>
        <v>16.559999999999999</v>
      </c>
      <c r="C21" s="13">
        <f t="shared" si="3"/>
        <v>19.8</v>
      </c>
      <c r="D21" s="13">
        <f t="shared" si="3"/>
        <v>28.08</v>
      </c>
      <c r="E21" s="13">
        <f t="shared" si="3"/>
        <v>29.880000000000003</v>
      </c>
      <c r="F21" s="13">
        <f t="shared" si="3"/>
        <v>22.32</v>
      </c>
      <c r="G21" s="13">
        <f t="shared" si="3"/>
        <v>20.52</v>
      </c>
      <c r="H21" s="13">
        <f t="shared" si="3"/>
        <v>24.48</v>
      </c>
      <c r="I21" s="13">
        <f t="shared" si="3"/>
        <v>26.28</v>
      </c>
      <c r="J21" s="13">
        <f t="shared" si="3"/>
        <v>16.920000000000002</v>
      </c>
      <c r="K21" s="13">
        <f t="shared" si="3"/>
        <v>16.920000000000002</v>
      </c>
      <c r="L21" s="13">
        <f t="shared" si="3"/>
        <v>28.8</v>
      </c>
      <c r="M21" s="13">
        <f t="shared" si="3"/>
        <v>32.76</v>
      </c>
      <c r="N21" s="13">
        <f t="shared" si="3"/>
        <v>24.840000000000003</v>
      </c>
      <c r="O21" s="13">
        <f t="shared" si="3"/>
        <v>22.32</v>
      </c>
      <c r="P21" s="13">
        <f t="shared" si="3"/>
        <v>26.64</v>
      </c>
      <c r="Q21" s="13">
        <f t="shared" si="3"/>
        <v>22.68</v>
      </c>
      <c r="R21" s="13">
        <f t="shared" si="3"/>
        <v>23.400000000000002</v>
      </c>
      <c r="S21" s="13">
        <f t="shared" si="3"/>
        <v>25.56</v>
      </c>
      <c r="T21" s="13">
        <f t="shared" si="3"/>
        <v>19.8</v>
      </c>
      <c r="U21" s="13">
        <f t="shared" si="3"/>
        <v>23.400000000000002</v>
      </c>
      <c r="V21" s="13">
        <f t="shared" si="3"/>
        <v>19.079999999999998</v>
      </c>
      <c r="W21" s="13">
        <f t="shared" si="3"/>
        <v>29.52</v>
      </c>
      <c r="X21" s="13">
        <f t="shared" si="3"/>
        <v>45.36</v>
      </c>
      <c r="Y21" s="13">
        <f t="shared" si="3"/>
        <v>27.720000000000002</v>
      </c>
      <c r="Z21" s="13">
        <f t="shared" si="3"/>
        <v>33.119999999999997</v>
      </c>
      <c r="AA21" s="13">
        <f t="shared" si="3"/>
        <v>26.64</v>
      </c>
      <c r="AB21" s="13">
        <f t="shared" si="3"/>
        <v>28.08</v>
      </c>
      <c r="AC21" s="13">
        <f t="shared" si="3"/>
        <v>20.88</v>
      </c>
      <c r="AD21" s="13">
        <f t="shared" si="3"/>
        <v>17.64</v>
      </c>
      <c r="AE21" s="113">
        <f t="shared" si="3"/>
        <v>26.64</v>
      </c>
      <c r="AF21" s="115">
        <f t="shared" si="3"/>
        <v>45.36</v>
      </c>
      <c r="AG21" s="131">
        <f>AVERAGE(AG5:AG20)</f>
        <v>15.180857142857141</v>
      </c>
      <c r="AJ21" s="5" t="s">
        <v>20</v>
      </c>
      <c r="AK21" s="5" t="s">
        <v>20</v>
      </c>
    </row>
    <row r="22" spans="1:37" x14ac:dyDescent="0.2">
      <c r="A22" s="46"/>
      <c r="B22" s="47"/>
      <c r="C22" s="47"/>
      <c r="D22" s="47" t="s">
        <v>72</v>
      </c>
      <c r="E22" s="47"/>
      <c r="F22" s="47"/>
      <c r="G22" s="47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54"/>
      <c r="AE22" s="59" t="s">
        <v>20</v>
      </c>
      <c r="AF22" s="51"/>
      <c r="AG22" s="53"/>
      <c r="AJ22" t="s">
        <v>20</v>
      </c>
    </row>
    <row r="23" spans="1:37" x14ac:dyDescent="0.2">
      <c r="A23" s="46"/>
      <c r="B23" s="48" t="s">
        <v>73</v>
      </c>
      <c r="C23" s="48"/>
      <c r="D23" s="48"/>
      <c r="E23" s="48"/>
      <c r="F23" s="48"/>
      <c r="G23" s="48"/>
      <c r="H23" s="48"/>
      <c r="I23" s="48"/>
      <c r="J23" s="109"/>
      <c r="K23" s="109"/>
      <c r="L23" s="109"/>
      <c r="M23" s="109" t="s">
        <v>18</v>
      </c>
      <c r="N23" s="109"/>
      <c r="O23" s="109"/>
      <c r="P23" s="109"/>
      <c r="Q23" s="109"/>
      <c r="R23" s="109"/>
      <c r="S23" s="109"/>
      <c r="T23" s="139" t="s">
        <v>189</v>
      </c>
      <c r="U23" s="139"/>
      <c r="V23" s="139"/>
      <c r="W23" s="139"/>
      <c r="X23" s="139"/>
      <c r="Y23" s="109"/>
      <c r="Z23" s="109"/>
      <c r="AA23" s="109"/>
      <c r="AB23" s="109"/>
      <c r="AC23" s="109"/>
      <c r="AD23" s="109"/>
      <c r="AE23" s="109"/>
      <c r="AF23" s="51"/>
      <c r="AG23" s="50"/>
      <c r="AI23" t="s">
        <v>20</v>
      </c>
      <c r="AJ23" t="s">
        <v>20</v>
      </c>
      <c r="AK23" t="s">
        <v>20</v>
      </c>
    </row>
    <row r="24" spans="1:37" x14ac:dyDescent="0.2">
      <c r="A24" s="49"/>
      <c r="B24" s="109"/>
      <c r="C24" s="109"/>
      <c r="D24" s="109"/>
      <c r="E24" s="109"/>
      <c r="F24" s="109"/>
      <c r="G24" s="109"/>
      <c r="H24" s="109"/>
      <c r="I24" s="109"/>
      <c r="J24" s="110"/>
      <c r="K24" s="110"/>
      <c r="L24" s="110"/>
      <c r="M24" s="110" t="s">
        <v>19</v>
      </c>
      <c r="N24" s="110"/>
      <c r="O24" s="110"/>
      <c r="P24" s="110"/>
      <c r="Q24" s="109"/>
      <c r="R24" s="109"/>
      <c r="S24" s="109"/>
      <c r="T24" s="140" t="s">
        <v>69</v>
      </c>
      <c r="U24" s="140"/>
      <c r="V24" s="140"/>
      <c r="W24" s="140"/>
      <c r="X24" s="140"/>
      <c r="Y24" s="109"/>
      <c r="Z24" s="109"/>
      <c r="AA24" s="109"/>
      <c r="AB24" s="109"/>
      <c r="AC24" s="109"/>
      <c r="AD24" s="54"/>
      <c r="AE24" s="54"/>
      <c r="AF24" s="51"/>
      <c r="AG24" s="50"/>
    </row>
    <row r="25" spans="1:37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54"/>
      <c r="AE25" s="54"/>
      <c r="AF25" s="51"/>
      <c r="AG25" s="87"/>
      <c r="AK25" t="s">
        <v>20</v>
      </c>
    </row>
    <row r="26" spans="1:37" x14ac:dyDescent="0.2">
      <c r="A26" s="4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54"/>
      <c r="AF26" s="51"/>
      <c r="AG26" s="53"/>
    </row>
    <row r="27" spans="1:37" x14ac:dyDescent="0.2">
      <c r="A27" s="4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55"/>
      <c r="AF27" s="51"/>
      <c r="AG27" s="53"/>
      <c r="AJ27" t="s">
        <v>20</v>
      </c>
      <c r="AK27" t="s">
        <v>20</v>
      </c>
    </row>
    <row r="28" spans="1:37" ht="13.5" thickBot="1" x14ac:dyDescent="0.25">
      <c r="A28" s="60"/>
      <c r="B28" s="61"/>
      <c r="C28" s="61"/>
      <c r="D28" s="61"/>
      <c r="E28" s="61"/>
      <c r="F28" s="61"/>
      <c r="G28" s="61" t="s">
        <v>20</v>
      </c>
      <c r="H28" s="61"/>
      <c r="I28" s="61"/>
      <c r="J28" s="61"/>
      <c r="K28" s="61"/>
      <c r="L28" s="61" t="s">
        <v>20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88"/>
    </row>
    <row r="29" spans="1:37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G29" s="1"/>
      <c r="AJ29" t="s">
        <v>20</v>
      </c>
    </row>
    <row r="30" spans="1:37" x14ac:dyDescent="0.2">
      <c r="AI30" t="s">
        <v>20</v>
      </c>
    </row>
    <row r="31" spans="1:37" x14ac:dyDescent="0.2">
      <c r="AA31" s="3" t="s">
        <v>20</v>
      </c>
      <c r="AG31" t="s">
        <v>20</v>
      </c>
      <c r="AJ31" t="s">
        <v>20</v>
      </c>
      <c r="AK31" s="12" t="s">
        <v>20</v>
      </c>
    </row>
    <row r="32" spans="1:37" x14ac:dyDescent="0.2">
      <c r="U32" s="3" t="s">
        <v>20</v>
      </c>
      <c r="AJ32" t="s">
        <v>20</v>
      </c>
      <c r="AK32" t="s">
        <v>20</v>
      </c>
    </row>
    <row r="33" spans="7:37" x14ac:dyDescent="0.2">
      <c r="J33" s="3" t="s">
        <v>20</v>
      </c>
      <c r="N33" s="3" t="s">
        <v>20</v>
      </c>
      <c r="S33" s="3" t="s">
        <v>20</v>
      </c>
      <c r="V33" s="3" t="s">
        <v>20</v>
      </c>
      <c r="AJ33" t="s">
        <v>20</v>
      </c>
      <c r="AK33" t="s">
        <v>20</v>
      </c>
    </row>
    <row r="34" spans="7:37" x14ac:dyDescent="0.2">
      <c r="G34" s="3" t="s">
        <v>20</v>
      </c>
      <c r="H34" s="3" t="s">
        <v>188</v>
      </c>
      <c r="P34" s="3" t="s">
        <v>20</v>
      </c>
      <c r="S34" s="3" t="s">
        <v>20</v>
      </c>
      <c r="U34" s="3" t="s">
        <v>20</v>
      </c>
      <c r="V34" s="3" t="s">
        <v>20</v>
      </c>
      <c r="AC34" s="3" t="s">
        <v>20</v>
      </c>
      <c r="AK34" t="s">
        <v>20</v>
      </c>
    </row>
    <row r="35" spans="7:37" x14ac:dyDescent="0.2">
      <c r="T35" s="3" t="s">
        <v>20</v>
      </c>
      <c r="W35" s="3" t="s">
        <v>20</v>
      </c>
      <c r="AA35" s="3" t="s">
        <v>20</v>
      </c>
      <c r="AE35" s="3" t="s">
        <v>20</v>
      </c>
    </row>
    <row r="36" spans="7:37" x14ac:dyDescent="0.2">
      <c r="W36" s="3" t="s">
        <v>20</v>
      </c>
      <c r="Z36" s="3" t="s">
        <v>20</v>
      </c>
      <c r="AI36" t="s">
        <v>20</v>
      </c>
      <c r="AK36" t="s">
        <v>20</v>
      </c>
    </row>
    <row r="37" spans="7:37" x14ac:dyDescent="0.2">
      <c r="P37" s="3" t="s">
        <v>20</v>
      </c>
      <c r="Q37" s="3" t="s">
        <v>20</v>
      </c>
      <c r="AA37" s="3" t="s">
        <v>20</v>
      </c>
      <c r="AE37" s="3" t="s">
        <v>20</v>
      </c>
      <c r="AJ37" t="s">
        <v>20</v>
      </c>
    </row>
    <row r="38" spans="7:37" x14ac:dyDescent="0.2">
      <c r="AI38" t="s">
        <v>20</v>
      </c>
    </row>
    <row r="39" spans="7:37" x14ac:dyDescent="0.2">
      <c r="K39" s="3" t="s">
        <v>20</v>
      </c>
      <c r="M39" s="3" t="s">
        <v>20</v>
      </c>
      <c r="AJ39" t="s">
        <v>20</v>
      </c>
    </row>
    <row r="40" spans="7:37" x14ac:dyDescent="0.2">
      <c r="G40" s="3" t="s">
        <v>20</v>
      </c>
    </row>
    <row r="41" spans="7:37" x14ac:dyDescent="0.2">
      <c r="M41" s="3" t="s">
        <v>20</v>
      </c>
      <c r="AJ41" t="s">
        <v>20</v>
      </c>
    </row>
    <row r="43" spans="7:37" x14ac:dyDescent="0.2">
      <c r="R43" s="3" t="s">
        <v>20</v>
      </c>
    </row>
  </sheetData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23:X23"/>
    <mergeCell ref="T24:X2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workbookViewId="0">
      <selection activeCell="B6" sqref="B6:AF6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1" width="3.5703125" style="2" customWidth="1"/>
    <col min="32" max="32" width="18.140625" style="6" bestFit="1" customWidth="1"/>
  </cols>
  <sheetData>
    <row r="1" spans="1:36" ht="20.100000000000001" customHeight="1" thickBot="1" x14ac:dyDescent="0.25">
      <c r="A1" s="145" t="s">
        <v>5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7"/>
    </row>
    <row r="2" spans="1:36" s="4" customFormat="1" ht="16.5" customHeight="1" x14ac:dyDescent="0.2">
      <c r="A2" s="179" t="s">
        <v>4</v>
      </c>
      <c r="B2" s="142" t="s">
        <v>190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4"/>
    </row>
    <row r="3" spans="1:36" s="5" customFormat="1" ht="12" customHeight="1" x14ac:dyDescent="0.2">
      <c r="A3" s="180"/>
      <c r="B3" s="181">
        <v>1</v>
      </c>
      <c r="C3" s="174">
        <f>SUM(B3+1)</f>
        <v>2</v>
      </c>
      <c r="D3" s="174">
        <f t="shared" ref="D3:AD3" si="0">SUM(C3+1)</f>
        <v>3</v>
      </c>
      <c r="E3" s="174">
        <f t="shared" si="0"/>
        <v>4</v>
      </c>
      <c r="F3" s="174">
        <f t="shared" si="0"/>
        <v>5</v>
      </c>
      <c r="G3" s="174">
        <f t="shared" si="0"/>
        <v>6</v>
      </c>
      <c r="H3" s="174">
        <f t="shared" si="0"/>
        <v>7</v>
      </c>
      <c r="I3" s="174">
        <f t="shared" si="0"/>
        <v>8</v>
      </c>
      <c r="J3" s="174">
        <f t="shared" si="0"/>
        <v>9</v>
      </c>
      <c r="K3" s="174">
        <f t="shared" si="0"/>
        <v>10</v>
      </c>
      <c r="L3" s="174">
        <f t="shared" si="0"/>
        <v>11</v>
      </c>
      <c r="M3" s="174">
        <f t="shared" si="0"/>
        <v>12</v>
      </c>
      <c r="N3" s="174">
        <f t="shared" si="0"/>
        <v>13</v>
      </c>
      <c r="O3" s="174">
        <f t="shared" si="0"/>
        <v>14</v>
      </c>
      <c r="P3" s="174">
        <f t="shared" si="0"/>
        <v>15</v>
      </c>
      <c r="Q3" s="174">
        <f t="shared" si="0"/>
        <v>16</v>
      </c>
      <c r="R3" s="174">
        <f t="shared" si="0"/>
        <v>17</v>
      </c>
      <c r="S3" s="174">
        <f t="shared" si="0"/>
        <v>18</v>
      </c>
      <c r="T3" s="174">
        <f t="shared" si="0"/>
        <v>19</v>
      </c>
      <c r="U3" s="174">
        <f t="shared" si="0"/>
        <v>20</v>
      </c>
      <c r="V3" s="174">
        <f t="shared" si="0"/>
        <v>21</v>
      </c>
      <c r="W3" s="174">
        <f t="shared" si="0"/>
        <v>22</v>
      </c>
      <c r="X3" s="174">
        <f t="shared" si="0"/>
        <v>23</v>
      </c>
      <c r="Y3" s="174">
        <f t="shared" si="0"/>
        <v>24</v>
      </c>
      <c r="Z3" s="174">
        <f t="shared" si="0"/>
        <v>25</v>
      </c>
      <c r="AA3" s="174">
        <f t="shared" si="0"/>
        <v>26</v>
      </c>
      <c r="AB3" s="174">
        <f t="shared" si="0"/>
        <v>27</v>
      </c>
      <c r="AC3" s="174">
        <f t="shared" si="0"/>
        <v>28</v>
      </c>
      <c r="AD3" s="174">
        <f t="shared" si="0"/>
        <v>29</v>
      </c>
      <c r="AE3" s="178">
        <v>30</v>
      </c>
      <c r="AF3" s="108" t="s">
        <v>181</v>
      </c>
    </row>
    <row r="4" spans="1:36" s="5" customFormat="1" ht="13.5" customHeight="1" x14ac:dyDescent="0.2">
      <c r="A4" s="180"/>
      <c r="B4" s="182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71"/>
      <c r="AF4" s="101" t="s">
        <v>9</v>
      </c>
    </row>
    <row r="5" spans="1:36" s="5" customFormat="1" x14ac:dyDescent="0.2">
      <c r="A5" s="90" t="s">
        <v>14</v>
      </c>
      <c r="B5" s="11" t="s">
        <v>220</v>
      </c>
      <c r="C5" s="11" t="s">
        <v>221</v>
      </c>
      <c r="D5" s="11" t="s">
        <v>221</v>
      </c>
      <c r="E5" s="11" t="s">
        <v>221</v>
      </c>
      <c r="F5" s="11" t="s">
        <v>220</v>
      </c>
      <c r="G5" s="11" t="s">
        <v>220</v>
      </c>
      <c r="H5" s="11" t="s">
        <v>221</v>
      </c>
      <c r="I5" s="11" t="s">
        <v>222</v>
      </c>
      <c r="J5" s="11" t="s">
        <v>223</v>
      </c>
      <c r="K5" s="11" t="s">
        <v>224</v>
      </c>
      <c r="L5" s="11" t="s">
        <v>225</v>
      </c>
      <c r="M5" s="11" t="s">
        <v>226</v>
      </c>
      <c r="N5" s="11" t="s">
        <v>221</v>
      </c>
      <c r="O5" s="11" t="s">
        <v>220</v>
      </c>
      <c r="P5" s="11" t="s">
        <v>221</v>
      </c>
      <c r="Q5" s="11" t="s">
        <v>221</v>
      </c>
      <c r="R5" s="11" t="s">
        <v>221</v>
      </c>
      <c r="S5" s="11" t="s">
        <v>220</v>
      </c>
      <c r="T5" s="11" t="s">
        <v>221</v>
      </c>
      <c r="U5" s="11" t="s">
        <v>221</v>
      </c>
      <c r="V5" s="11" t="s">
        <v>221</v>
      </c>
      <c r="W5" s="11" t="s">
        <v>226</v>
      </c>
      <c r="X5" s="11" t="s">
        <v>226</v>
      </c>
      <c r="Y5" s="11" t="s">
        <v>224</v>
      </c>
      <c r="Z5" s="11" t="s">
        <v>221</v>
      </c>
      <c r="AA5" s="11" t="s">
        <v>221</v>
      </c>
      <c r="AB5" s="11" t="s">
        <v>220</v>
      </c>
      <c r="AC5" s="11" t="s">
        <v>220</v>
      </c>
      <c r="AD5" s="11" t="s">
        <v>220</v>
      </c>
      <c r="AE5" s="11" t="s">
        <v>224</v>
      </c>
      <c r="AF5" s="120" t="s">
        <v>221</v>
      </c>
    </row>
    <row r="6" spans="1:36" s="5" customFormat="1" x14ac:dyDescent="0.2">
      <c r="A6" s="57" t="s">
        <v>230</v>
      </c>
      <c r="B6" s="11" t="s">
        <v>185</v>
      </c>
      <c r="C6" s="11" t="s">
        <v>185</v>
      </c>
      <c r="D6" s="11" t="s">
        <v>185</v>
      </c>
      <c r="E6" s="11" t="s">
        <v>185</v>
      </c>
      <c r="F6" s="11" t="s">
        <v>185</v>
      </c>
      <c r="G6" s="11" t="s">
        <v>185</v>
      </c>
      <c r="H6" s="11" t="s">
        <v>185</v>
      </c>
      <c r="I6" s="11" t="s">
        <v>185</v>
      </c>
      <c r="J6" s="11" t="s">
        <v>185</v>
      </c>
      <c r="K6" s="11" t="s">
        <v>185</v>
      </c>
      <c r="L6" s="11" t="s">
        <v>185</v>
      </c>
      <c r="M6" s="11" t="s">
        <v>185</v>
      </c>
      <c r="N6" s="11" t="s">
        <v>185</v>
      </c>
      <c r="O6" s="11" t="s">
        <v>185</v>
      </c>
      <c r="P6" s="11" t="s">
        <v>185</v>
      </c>
      <c r="Q6" s="11" t="s">
        <v>185</v>
      </c>
      <c r="R6" s="11" t="s">
        <v>185</v>
      </c>
      <c r="S6" s="11" t="s">
        <v>185</v>
      </c>
      <c r="T6" s="11" t="s">
        <v>185</v>
      </c>
      <c r="U6" s="11" t="s">
        <v>185</v>
      </c>
      <c r="V6" s="11" t="s">
        <v>185</v>
      </c>
      <c r="W6" s="11" t="s">
        <v>185</v>
      </c>
      <c r="X6" s="11" t="s">
        <v>185</v>
      </c>
      <c r="Y6" s="11" t="s">
        <v>185</v>
      </c>
      <c r="Z6" s="11" t="s">
        <v>185</v>
      </c>
      <c r="AA6" s="11" t="s">
        <v>185</v>
      </c>
      <c r="AB6" s="11" t="s">
        <v>185</v>
      </c>
      <c r="AC6" s="11" t="s">
        <v>185</v>
      </c>
      <c r="AD6" s="11" t="s">
        <v>185</v>
      </c>
      <c r="AE6" s="11" t="s">
        <v>185</v>
      </c>
      <c r="AF6" s="11" t="s">
        <v>185</v>
      </c>
    </row>
    <row r="7" spans="1:36" x14ac:dyDescent="0.2">
      <c r="A7" s="90" t="s">
        <v>81</v>
      </c>
      <c r="B7" s="11" t="s">
        <v>222</v>
      </c>
      <c r="C7" s="11" t="s">
        <v>222</v>
      </c>
      <c r="D7" s="11" t="s">
        <v>222</v>
      </c>
      <c r="E7" s="11" t="s">
        <v>222</v>
      </c>
      <c r="F7" s="11" t="s">
        <v>222</v>
      </c>
      <c r="G7" s="11" t="s">
        <v>222</v>
      </c>
      <c r="H7" s="11" t="s">
        <v>222</v>
      </c>
      <c r="I7" s="11" t="s">
        <v>222</v>
      </c>
      <c r="J7" s="11" t="s">
        <v>222</v>
      </c>
      <c r="K7" s="11" t="s">
        <v>226</v>
      </c>
      <c r="L7" s="11" t="s">
        <v>220</v>
      </c>
      <c r="M7" s="11" t="s">
        <v>220</v>
      </c>
      <c r="N7" s="11" t="s">
        <v>222</v>
      </c>
      <c r="O7" s="11" t="s">
        <v>224</v>
      </c>
      <c r="P7" s="11" t="s">
        <v>222</v>
      </c>
      <c r="Q7" s="11" t="s">
        <v>222</v>
      </c>
      <c r="R7" s="11" t="s">
        <v>226</v>
      </c>
      <c r="S7" s="11" t="s">
        <v>222</v>
      </c>
      <c r="T7" s="11" t="s">
        <v>222</v>
      </c>
      <c r="U7" s="11" t="s">
        <v>222</v>
      </c>
      <c r="V7" s="11" t="s">
        <v>222</v>
      </c>
      <c r="W7" s="11" t="s">
        <v>223</v>
      </c>
      <c r="X7" s="11" t="s">
        <v>226</v>
      </c>
      <c r="Y7" s="11" t="s">
        <v>225</v>
      </c>
      <c r="Z7" s="11" t="s">
        <v>226</v>
      </c>
      <c r="AA7" s="11" t="s">
        <v>223</v>
      </c>
      <c r="AB7" s="11" t="s">
        <v>223</v>
      </c>
      <c r="AC7" s="11" t="s">
        <v>225</v>
      </c>
      <c r="AD7" s="11" t="s">
        <v>226</v>
      </c>
      <c r="AE7" s="11" t="s">
        <v>222</v>
      </c>
      <c r="AF7" s="120" t="s">
        <v>222</v>
      </c>
    </row>
    <row r="8" spans="1:36" x14ac:dyDescent="0.2">
      <c r="A8" s="90" t="s">
        <v>132</v>
      </c>
      <c r="B8" s="11" t="s">
        <v>224</v>
      </c>
      <c r="C8" s="11" t="s">
        <v>226</v>
      </c>
      <c r="D8" s="11" t="s">
        <v>224</v>
      </c>
      <c r="E8" s="11" t="s">
        <v>224</v>
      </c>
      <c r="F8" s="11" t="s">
        <v>222</v>
      </c>
      <c r="G8" s="11" t="s">
        <v>224</v>
      </c>
      <c r="H8" s="11" t="s">
        <v>224</v>
      </c>
      <c r="I8" s="11" t="s">
        <v>224</v>
      </c>
      <c r="J8" s="11" t="s">
        <v>224</v>
      </c>
      <c r="K8" s="11" t="s">
        <v>224</v>
      </c>
      <c r="L8" s="11" t="s">
        <v>220</v>
      </c>
      <c r="M8" s="11" t="s">
        <v>223</v>
      </c>
      <c r="N8" s="11" t="s">
        <v>225</v>
      </c>
      <c r="O8" s="11" t="s">
        <v>224</v>
      </c>
      <c r="P8" s="11" t="s">
        <v>224</v>
      </c>
      <c r="Q8" s="11" t="s">
        <v>222</v>
      </c>
      <c r="R8" s="11" t="s">
        <v>224</v>
      </c>
      <c r="S8" s="11" t="s">
        <v>224</v>
      </c>
      <c r="T8" s="11" t="s">
        <v>224</v>
      </c>
      <c r="U8" s="11" t="s">
        <v>222</v>
      </c>
      <c r="V8" s="11" t="s">
        <v>224</v>
      </c>
      <c r="W8" s="11" t="s">
        <v>224</v>
      </c>
      <c r="X8" s="11" t="s">
        <v>223</v>
      </c>
      <c r="Y8" s="11" t="s">
        <v>224</v>
      </c>
      <c r="Z8" s="11" t="s">
        <v>223</v>
      </c>
      <c r="AA8" s="11" t="s">
        <v>224</v>
      </c>
      <c r="AB8" s="11" t="s">
        <v>223</v>
      </c>
      <c r="AC8" s="11" t="s">
        <v>224</v>
      </c>
      <c r="AD8" s="11" t="s">
        <v>224</v>
      </c>
      <c r="AE8" s="11" t="s">
        <v>224</v>
      </c>
      <c r="AF8" s="120" t="s">
        <v>224</v>
      </c>
      <c r="AH8" t="s">
        <v>20</v>
      </c>
    </row>
    <row r="9" spans="1:36" x14ac:dyDescent="0.2">
      <c r="A9" s="90" t="s">
        <v>0</v>
      </c>
      <c r="B9" s="11" t="s">
        <v>223</v>
      </c>
      <c r="C9" s="11" t="s">
        <v>226</v>
      </c>
      <c r="D9" s="11" t="s">
        <v>226</v>
      </c>
      <c r="E9" s="11" t="s">
        <v>223</v>
      </c>
      <c r="F9" s="11" t="s">
        <v>226</v>
      </c>
      <c r="G9" s="11" t="s">
        <v>222</v>
      </c>
      <c r="H9" s="11" t="s">
        <v>226</v>
      </c>
      <c r="I9" s="11" t="s">
        <v>226</v>
      </c>
      <c r="J9" s="11" t="s">
        <v>222</v>
      </c>
      <c r="K9" s="11" t="s">
        <v>226</v>
      </c>
      <c r="L9" s="11" t="s">
        <v>225</v>
      </c>
      <c r="M9" s="11" t="s">
        <v>223</v>
      </c>
      <c r="N9" s="11" t="s">
        <v>223</v>
      </c>
      <c r="O9" s="11" t="s">
        <v>223</v>
      </c>
      <c r="P9" s="11" t="s">
        <v>222</v>
      </c>
      <c r="Q9" s="11" t="s">
        <v>222</v>
      </c>
      <c r="R9" s="11" t="s">
        <v>222</v>
      </c>
      <c r="S9" s="11" t="s">
        <v>222</v>
      </c>
      <c r="T9" s="11" t="s">
        <v>222</v>
      </c>
      <c r="U9" s="11" t="s">
        <v>222</v>
      </c>
      <c r="V9" s="11" t="s">
        <v>226</v>
      </c>
      <c r="W9" s="11" t="s">
        <v>223</v>
      </c>
      <c r="X9" s="11" t="s">
        <v>223</v>
      </c>
      <c r="Y9" s="11" t="s">
        <v>225</v>
      </c>
      <c r="Z9" s="11" t="s">
        <v>226</v>
      </c>
      <c r="AA9" s="11" t="s">
        <v>225</v>
      </c>
      <c r="AB9" s="11" t="s">
        <v>225</v>
      </c>
      <c r="AC9" s="11" t="s">
        <v>225</v>
      </c>
      <c r="AD9" s="11" t="s">
        <v>226</v>
      </c>
      <c r="AE9" s="11" t="s">
        <v>222</v>
      </c>
      <c r="AF9" s="120" t="s">
        <v>226</v>
      </c>
      <c r="AG9" s="12" t="s">
        <v>20</v>
      </c>
      <c r="AH9" t="s">
        <v>20</v>
      </c>
    </row>
    <row r="10" spans="1:36" x14ac:dyDescent="0.2">
      <c r="A10" s="90" t="s">
        <v>16</v>
      </c>
      <c r="B10" s="11" t="s">
        <v>221</v>
      </c>
      <c r="C10" s="11" t="s">
        <v>226</v>
      </c>
      <c r="D10" s="11" t="s">
        <v>225</v>
      </c>
      <c r="E10" s="11" t="s">
        <v>225</v>
      </c>
      <c r="F10" s="11" t="s">
        <v>226</v>
      </c>
      <c r="G10" s="11" t="s">
        <v>225</v>
      </c>
      <c r="H10" s="11" t="s">
        <v>225</v>
      </c>
      <c r="I10" s="11" t="s">
        <v>226</v>
      </c>
      <c r="J10" s="11" t="s">
        <v>225</v>
      </c>
      <c r="K10" s="11" t="s">
        <v>225</v>
      </c>
      <c r="L10" s="11" t="s">
        <v>225</v>
      </c>
      <c r="M10" s="11" t="s">
        <v>225</v>
      </c>
      <c r="N10" s="11" t="s">
        <v>225</v>
      </c>
      <c r="O10" s="11" t="s">
        <v>227</v>
      </c>
      <c r="P10" s="11" t="s">
        <v>222</v>
      </c>
      <c r="Q10" s="11" t="s">
        <v>226</v>
      </c>
      <c r="R10" s="11" t="s">
        <v>222</v>
      </c>
      <c r="S10" s="11" t="s">
        <v>226</v>
      </c>
      <c r="T10" s="11" t="s">
        <v>226</v>
      </c>
      <c r="U10" s="11" t="s">
        <v>226</v>
      </c>
      <c r="V10" s="11" t="s">
        <v>225</v>
      </c>
      <c r="W10" s="11" t="s">
        <v>225</v>
      </c>
      <c r="X10" s="11" t="s">
        <v>225</v>
      </c>
      <c r="Y10" s="11" t="s">
        <v>225</v>
      </c>
      <c r="Z10" s="11" t="s">
        <v>225</v>
      </c>
      <c r="AA10" s="11" t="s">
        <v>225</v>
      </c>
      <c r="AB10" s="11" t="s">
        <v>225</v>
      </c>
      <c r="AC10" s="11" t="s">
        <v>225</v>
      </c>
      <c r="AD10" s="11" t="s">
        <v>225</v>
      </c>
      <c r="AE10" s="11" t="s">
        <v>225</v>
      </c>
      <c r="AF10" s="120" t="s">
        <v>225</v>
      </c>
      <c r="AI10" t="s">
        <v>20</v>
      </c>
    </row>
    <row r="11" spans="1:36" x14ac:dyDescent="0.2">
      <c r="A11" s="90" t="s">
        <v>133</v>
      </c>
      <c r="B11" s="11" t="s">
        <v>224</v>
      </c>
      <c r="C11" s="11" t="s">
        <v>225</v>
      </c>
      <c r="D11" s="11" t="s">
        <v>225</v>
      </c>
      <c r="E11" s="11" t="s">
        <v>225</v>
      </c>
      <c r="F11" s="11" t="s">
        <v>225</v>
      </c>
      <c r="G11" s="11" t="s">
        <v>222</v>
      </c>
      <c r="H11" s="11" t="s">
        <v>226</v>
      </c>
      <c r="I11" s="11" t="s">
        <v>225</v>
      </c>
      <c r="J11" s="11" t="s">
        <v>222</v>
      </c>
      <c r="K11" s="11" t="s">
        <v>226</v>
      </c>
      <c r="L11" s="11" t="s">
        <v>225</v>
      </c>
      <c r="M11" s="11" t="s">
        <v>225</v>
      </c>
      <c r="N11" s="11" t="s">
        <v>225</v>
      </c>
      <c r="O11" s="11" t="s">
        <v>224</v>
      </c>
      <c r="P11" s="11" t="s">
        <v>224</v>
      </c>
      <c r="Q11" s="11" t="s">
        <v>224</v>
      </c>
      <c r="R11" s="11" t="s">
        <v>224</v>
      </c>
      <c r="S11" s="11" t="s">
        <v>224</v>
      </c>
      <c r="T11" s="11" t="s">
        <v>224</v>
      </c>
      <c r="U11" s="11" t="s">
        <v>224</v>
      </c>
      <c r="V11" s="11" t="s">
        <v>224</v>
      </c>
      <c r="W11" s="11" t="s">
        <v>224</v>
      </c>
      <c r="X11" s="11" t="s">
        <v>224</v>
      </c>
      <c r="Y11" s="11" t="s">
        <v>224</v>
      </c>
      <c r="Z11" s="11" t="s">
        <v>224</v>
      </c>
      <c r="AA11" s="11" t="s">
        <v>224</v>
      </c>
      <c r="AB11" s="11" t="s">
        <v>224</v>
      </c>
      <c r="AC11" s="11" t="s">
        <v>224</v>
      </c>
      <c r="AD11" s="11" t="s">
        <v>224</v>
      </c>
      <c r="AE11" s="11" t="s">
        <v>224</v>
      </c>
      <c r="AF11" s="120" t="s">
        <v>224</v>
      </c>
      <c r="AJ11" t="s">
        <v>20</v>
      </c>
    </row>
    <row r="12" spans="1:36" x14ac:dyDescent="0.2">
      <c r="A12" s="90" t="s">
        <v>15</v>
      </c>
      <c r="B12" s="11" t="s">
        <v>227</v>
      </c>
      <c r="C12" s="11" t="s">
        <v>220</v>
      </c>
      <c r="D12" s="11" t="s">
        <v>223</v>
      </c>
      <c r="E12" s="11" t="s">
        <v>222</v>
      </c>
      <c r="F12" s="11" t="s">
        <v>222</v>
      </c>
      <c r="G12" s="11" t="s">
        <v>226</v>
      </c>
      <c r="H12" s="11" t="s">
        <v>222</v>
      </c>
      <c r="I12" s="11" t="s">
        <v>224</v>
      </c>
      <c r="J12" s="11" t="s">
        <v>223</v>
      </c>
      <c r="K12" s="11" t="s">
        <v>223</v>
      </c>
      <c r="L12" s="11" t="s">
        <v>223</v>
      </c>
      <c r="M12" s="11" t="s">
        <v>223</v>
      </c>
      <c r="N12" s="11" t="s">
        <v>223</v>
      </c>
      <c r="O12" s="11" t="s">
        <v>227</v>
      </c>
      <c r="P12" s="11" t="s">
        <v>224</v>
      </c>
      <c r="Q12" s="11" t="s">
        <v>224</v>
      </c>
      <c r="R12" s="11" t="s">
        <v>222</v>
      </c>
      <c r="S12" s="11" t="s">
        <v>224</v>
      </c>
      <c r="T12" s="11" t="s">
        <v>222</v>
      </c>
      <c r="U12" s="11" t="s">
        <v>222</v>
      </c>
      <c r="V12" s="11" t="s">
        <v>223</v>
      </c>
      <c r="W12" s="11" t="s">
        <v>223</v>
      </c>
      <c r="X12" s="11" t="s">
        <v>225</v>
      </c>
      <c r="Y12" s="11" t="s">
        <v>226</v>
      </c>
      <c r="Z12" s="11" t="s">
        <v>226</v>
      </c>
      <c r="AA12" s="11" t="s">
        <v>223</v>
      </c>
      <c r="AB12" s="11" t="s">
        <v>223</v>
      </c>
      <c r="AC12" s="11" t="s">
        <v>223</v>
      </c>
      <c r="AD12" s="11" t="s">
        <v>222</v>
      </c>
      <c r="AE12" s="11" t="s">
        <v>222</v>
      </c>
      <c r="AF12" s="120" t="s">
        <v>223</v>
      </c>
      <c r="AH12" t="s">
        <v>20</v>
      </c>
    </row>
    <row r="13" spans="1:36" x14ac:dyDescent="0.2">
      <c r="A13" s="90" t="s">
        <v>229</v>
      </c>
      <c r="B13" s="11" t="s">
        <v>223</v>
      </c>
      <c r="C13" s="11" t="s">
        <v>223</v>
      </c>
      <c r="D13" s="11" t="s">
        <v>223</v>
      </c>
      <c r="E13" s="11" t="s">
        <v>223</v>
      </c>
      <c r="F13" s="11" t="s">
        <v>223</v>
      </c>
      <c r="G13" s="11" t="s">
        <v>223</v>
      </c>
      <c r="H13" s="11" t="s">
        <v>223</v>
      </c>
      <c r="I13" s="11" t="s">
        <v>223</v>
      </c>
      <c r="J13" s="11" t="s">
        <v>223</v>
      </c>
      <c r="K13" s="11" t="s">
        <v>223</v>
      </c>
      <c r="L13" s="11" t="s">
        <v>223</v>
      </c>
      <c r="M13" s="11" t="s">
        <v>223</v>
      </c>
      <c r="N13" s="11" t="s">
        <v>223</v>
      </c>
      <c r="O13" s="11" t="s">
        <v>223</v>
      </c>
      <c r="P13" s="11" t="s">
        <v>223</v>
      </c>
      <c r="Q13" s="11" t="s">
        <v>223</v>
      </c>
      <c r="R13" s="11" t="s">
        <v>223</v>
      </c>
      <c r="S13" s="11" t="s">
        <v>223</v>
      </c>
      <c r="T13" s="11" t="s">
        <v>223</v>
      </c>
      <c r="U13" s="11" t="s">
        <v>223</v>
      </c>
      <c r="V13" s="11" t="s">
        <v>223</v>
      </c>
      <c r="W13" s="11" t="s">
        <v>223</v>
      </c>
      <c r="X13" s="11" t="s">
        <v>223</v>
      </c>
      <c r="Y13" s="11" t="s">
        <v>223</v>
      </c>
      <c r="Z13" s="11" t="s">
        <v>223</v>
      </c>
      <c r="AA13" s="11" t="s">
        <v>223</v>
      </c>
      <c r="AB13" s="11" t="s">
        <v>223</v>
      </c>
      <c r="AC13" s="11" t="s">
        <v>223</v>
      </c>
      <c r="AD13" s="11" t="s">
        <v>223</v>
      </c>
      <c r="AE13" s="11" t="s">
        <v>223</v>
      </c>
      <c r="AF13" s="120" t="s">
        <v>223</v>
      </c>
      <c r="AI13" t="s">
        <v>20</v>
      </c>
    </row>
    <row r="14" spans="1:36" x14ac:dyDescent="0.2">
      <c r="A14" s="90" t="s">
        <v>1</v>
      </c>
      <c r="B14" s="11" t="s">
        <v>223</v>
      </c>
      <c r="C14" s="11" t="s">
        <v>223</v>
      </c>
      <c r="D14" s="11" t="s">
        <v>223</v>
      </c>
      <c r="E14" s="11" t="s">
        <v>223</v>
      </c>
      <c r="F14" s="11" t="s">
        <v>223</v>
      </c>
      <c r="G14" s="11" t="s">
        <v>223</v>
      </c>
      <c r="H14" s="11" t="s">
        <v>223</v>
      </c>
      <c r="I14" s="11" t="s">
        <v>223</v>
      </c>
      <c r="J14" s="11" t="s">
        <v>223</v>
      </c>
      <c r="K14" s="11" t="s">
        <v>223</v>
      </c>
      <c r="L14" s="11" t="s">
        <v>223</v>
      </c>
      <c r="M14" s="11" t="s">
        <v>223</v>
      </c>
      <c r="N14" s="11" t="s">
        <v>223</v>
      </c>
      <c r="O14" s="11" t="s">
        <v>223</v>
      </c>
      <c r="P14" s="11" t="s">
        <v>223</v>
      </c>
      <c r="Q14" s="11" t="s">
        <v>223</v>
      </c>
      <c r="R14" s="11" t="s">
        <v>223</v>
      </c>
      <c r="S14" s="11" t="s">
        <v>223</v>
      </c>
      <c r="T14" s="11" t="s">
        <v>223</v>
      </c>
      <c r="U14" s="11" t="s">
        <v>223</v>
      </c>
      <c r="V14" s="11" t="s">
        <v>223</v>
      </c>
      <c r="W14" s="11" t="s">
        <v>223</v>
      </c>
      <c r="X14" s="11" t="s">
        <v>223</v>
      </c>
      <c r="Y14" s="11" t="s">
        <v>223</v>
      </c>
      <c r="Z14" s="11" t="s">
        <v>223</v>
      </c>
      <c r="AA14" s="11" t="s">
        <v>223</v>
      </c>
      <c r="AB14" s="11" t="s">
        <v>223</v>
      </c>
      <c r="AC14" s="11" t="s">
        <v>223</v>
      </c>
      <c r="AD14" s="11" t="s">
        <v>223</v>
      </c>
      <c r="AE14" s="11" t="s">
        <v>223</v>
      </c>
      <c r="AF14" s="120" t="s">
        <v>223</v>
      </c>
      <c r="AI14" t="s">
        <v>20</v>
      </c>
    </row>
    <row r="15" spans="1:36" x14ac:dyDescent="0.2">
      <c r="A15" s="90" t="s">
        <v>134</v>
      </c>
      <c r="B15" s="11" t="s">
        <v>224</v>
      </c>
      <c r="C15" s="11" t="s">
        <v>224</v>
      </c>
      <c r="D15" s="11" t="s">
        <v>222</v>
      </c>
      <c r="E15" s="11" t="s">
        <v>223</v>
      </c>
      <c r="F15" s="11" t="s">
        <v>225</v>
      </c>
      <c r="G15" s="11" t="s">
        <v>222</v>
      </c>
      <c r="H15" s="11" t="s">
        <v>222</v>
      </c>
      <c r="I15" s="11" t="s">
        <v>220</v>
      </c>
      <c r="J15" s="11" t="s">
        <v>224</v>
      </c>
      <c r="K15" s="11" t="s">
        <v>225</v>
      </c>
      <c r="L15" s="11" t="s">
        <v>223</v>
      </c>
      <c r="M15" s="11" t="s">
        <v>223</v>
      </c>
      <c r="N15" s="11" t="s">
        <v>222</v>
      </c>
      <c r="O15" s="11" t="s">
        <v>224</v>
      </c>
      <c r="P15" s="11" t="s">
        <v>224</v>
      </c>
      <c r="Q15" s="11" t="s">
        <v>222</v>
      </c>
      <c r="R15" s="11" t="s">
        <v>224</v>
      </c>
      <c r="S15" s="11" t="s">
        <v>224</v>
      </c>
      <c r="T15" s="11" t="s">
        <v>222</v>
      </c>
      <c r="U15" s="11" t="s">
        <v>224</v>
      </c>
      <c r="V15" s="11" t="s">
        <v>226</v>
      </c>
      <c r="W15" s="11" t="s">
        <v>220</v>
      </c>
      <c r="X15" s="11" t="s">
        <v>220</v>
      </c>
      <c r="Y15" s="11" t="s">
        <v>225</v>
      </c>
      <c r="Z15" s="11" t="s">
        <v>225</v>
      </c>
      <c r="AA15" s="11" t="s">
        <v>225</v>
      </c>
      <c r="AB15" s="11" t="s">
        <v>223</v>
      </c>
      <c r="AC15" s="11" t="s">
        <v>220</v>
      </c>
      <c r="AD15" s="11" t="s">
        <v>222</v>
      </c>
      <c r="AE15" s="11" t="s">
        <v>226</v>
      </c>
      <c r="AF15" s="120" t="s">
        <v>224</v>
      </c>
      <c r="AH15" t="s">
        <v>20</v>
      </c>
    </row>
    <row r="16" spans="1:36" x14ac:dyDescent="0.2">
      <c r="A16" s="90" t="s">
        <v>2</v>
      </c>
      <c r="B16" s="11" t="s">
        <v>227</v>
      </c>
      <c r="C16" s="11" t="s">
        <v>227</v>
      </c>
      <c r="D16" s="11" t="s">
        <v>227</v>
      </c>
      <c r="E16" s="11" t="s">
        <v>227</v>
      </c>
      <c r="F16" s="11" t="s">
        <v>227</v>
      </c>
      <c r="G16" s="11" t="s">
        <v>227</v>
      </c>
      <c r="H16" s="11" t="s">
        <v>227</v>
      </c>
      <c r="I16" s="11" t="s">
        <v>227</v>
      </c>
      <c r="J16" s="11" t="s">
        <v>227</v>
      </c>
      <c r="K16" s="11" t="s">
        <v>227</v>
      </c>
      <c r="L16" s="11" t="s">
        <v>227</v>
      </c>
      <c r="M16" s="11" t="s">
        <v>227</v>
      </c>
      <c r="N16" s="11" t="s">
        <v>227</v>
      </c>
      <c r="O16" s="11" t="s">
        <v>227</v>
      </c>
      <c r="P16" s="11" t="s">
        <v>227</v>
      </c>
      <c r="Q16" s="11" t="s">
        <v>227</v>
      </c>
      <c r="R16" s="11" t="s">
        <v>227</v>
      </c>
      <c r="S16" s="11" t="s">
        <v>227</v>
      </c>
      <c r="T16" s="11" t="s">
        <v>227</v>
      </c>
      <c r="U16" s="11" t="s">
        <v>227</v>
      </c>
      <c r="V16" s="11" t="s">
        <v>227</v>
      </c>
      <c r="W16" s="11" t="s">
        <v>227</v>
      </c>
      <c r="X16" s="11" t="s">
        <v>227</v>
      </c>
      <c r="Y16" s="11" t="s">
        <v>227</v>
      </c>
      <c r="Z16" s="11" t="s">
        <v>227</v>
      </c>
      <c r="AA16" s="11" t="s">
        <v>227</v>
      </c>
      <c r="AB16" s="11" t="s">
        <v>227</v>
      </c>
      <c r="AC16" s="11" t="s">
        <v>227</v>
      </c>
      <c r="AD16" s="11" t="s">
        <v>227</v>
      </c>
      <c r="AE16" s="11" t="s">
        <v>227</v>
      </c>
      <c r="AF16" s="120" t="s">
        <v>227</v>
      </c>
      <c r="AI16" t="s">
        <v>20</v>
      </c>
    </row>
    <row r="17" spans="1:37" x14ac:dyDescent="0.2">
      <c r="A17" s="90" t="s">
        <v>123</v>
      </c>
      <c r="B17" s="11" t="s">
        <v>227</v>
      </c>
      <c r="C17" s="11" t="s">
        <v>222</v>
      </c>
      <c r="D17" s="11" t="s">
        <v>226</v>
      </c>
      <c r="E17" s="11" t="s">
        <v>225</v>
      </c>
      <c r="F17" s="11" t="s">
        <v>222</v>
      </c>
      <c r="G17" s="11" t="s">
        <v>222</v>
      </c>
      <c r="H17" s="11" t="s">
        <v>226</v>
      </c>
      <c r="I17" s="11" t="s">
        <v>225</v>
      </c>
      <c r="J17" s="11" t="s">
        <v>221</v>
      </c>
      <c r="K17" s="11" t="s">
        <v>222</v>
      </c>
      <c r="L17" s="11" t="s">
        <v>226</v>
      </c>
      <c r="M17" s="11" t="s">
        <v>223</v>
      </c>
      <c r="N17" s="11" t="s">
        <v>222</v>
      </c>
      <c r="O17" s="11" t="s">
        <v>224</v>
      </c>
      <c r="P17" s="11" t="s">
        <v>222</v>
      </c>
      <c r="Q17" s="11" t="s">
        <v>222</v>
      </c>
      <c r="R17" s="11" t="s">
        <v>222</v>
      </c>
      <c r="S17" s="11" t="s">
        <v>222</v>
      </c>
      <c r="T17" s="11" t="s">
        <v>222</v>
      </c>
      <c r="U17" s="11" t="s">
        <v>226</v>
      </c>
      <c r="V17" s="11" t="s">
        <v>225</v>
      </c>
      <c r="W17" s="11" t="s">
        <v>223</v>
      </c>
      <c r="X17" s="11" t="s">
        <v>220</v>
      </c>
      <c r="Y17" s="11" t="s">
        <v>225</v>
      </c>
      <c r="Z17" s="11" t="s">
        <v>225</v>
      </c>
      <c r="AA17" s="11" t="s">
        <v>225</v>
      </c>
      <c r="AB17" s="11" t="s">
        <v>225</v>
      </c>
      <c r="AC17" s="11" t="s">
        <v>225</v>
      </c>
      <c r="AD17" s="11" t="s">
        <v>225</v>
      </c>
      <c r="AE17" s="11" t="s">
        <v>225</v>
      </c>
      <c r="AF17" s="120" t="s">
        <v>222</v>
      </c>
      <c r="AH17" t="s">
        <v>20</v>
      </c>
      <c r="AI17" t="s">
        <v>20</v>
      </c>
      <c r="AJ17" t="s">
        <v>20</v>
      </c>
    </row>
    <row r="18" spans="1:37" x14ac:dyDescent="0.2">
      <c r="A18" s="90" t="s">
        <v>6</v>
      </c>
      <c r="B18" s="11" t="s">
        <v>224</v>
      </c>
      <c r="C18" s="11" t="s">
        <v>222</v>
      </c>
      <c r="D18" s="11" t="s">
        <v>226</v>
      </c>
      <c r="E18" s="11" t="s">
        <v>222</v>
      </c>
      <c r="F18" s="11" t="s">
        <v>222</v>
      </c>
      <c r="G18" s="11" t="s">
        <v>222</v>
      </c>
      <c r="H18" s="11" t="s">
        <v>222</v>
      </c>
      <c r="I18" s="11" t="s">
        <v>222</v>
      </c>
      <c r="J18" s="11" t="s">
        <v>222</v>
      </c>
      <c r="K18" s="11" t="s">
        <v>223</v>
      </c>
      <c r="L18" s="11" t="s">
        <v>223</v>
      </c>
      <c r="M18" s="11" t="s">
        <v>220</v>
      </c>
      <c r="N18" s="11" t="s">
        <v>220</v>
      </c>
      <c r="O18" s="11" t="s">
        <v>224</v>
      </c>
      <c r="P18" s="11" t="s">
        <v>222</v>
      </c>
      <c r="Q18" s="11" t="s">
        <v>222</v>
      </c>
      <c r="R18" s="11" t="s">
        <v>222</v>
      </c>
      <c r="S18" s="11" t="s">
        <v>222</v>
      </c>
      <c r="T18" s="11" t="s">
        <v>222</v>
      </c>
      <c r="U18" s="11" t="s">
        <v>222</v>
      </c>
      <c r="V18" s="11" t="s">
        <v>222</v>
      </c>
      <c r="W18" s="11" t="s">
        <v>223</v>
      </c>
      <c r="X18" s="11" t="s">
        <v>220</v>
      </c>
      <c r="Y18" s="11" t="s">
        <v>223</v>
      </c>
      <c r="Z18" s="11" t="s">
        <v>225</v>
      </c>
      <c r="AA18" s="11" t="s">
        <v>225</v>
      </c>
      <c r="AB18" s="11" t="s">
        <v>223</v>
      </c>
      <c r="AC18" s="11" t="s">
        <v>223</v>
      </c>
      <c r="AD18" s="11" t="s">
        <v>225</v>
      </c>
      <c r="AE18" s="11" t="s">
        <v>222</v>
      </c>
      <c r="AF18" s="120" t="s">
        <v>223</v>
      </c>
      <c r="AG18" t="s">
        <v>20</v>
      </c>
      <c r="AI18" t="s">
        <v>20</v>
      </c>
      <c r="AJ18" t="s">
        <v>20</v>
      </c>
    </row>
    <row r="19" spans="1:37" x14ac:dyDescent="0.2">
      <c r="A19" s="90" t="s">
        <v>17</v>
      </c>
      <c r="B19" s="11" t="s">
        <v>227</v>
      </c>
      <c r="C19" s="11" t="s">
        <v>227</v>
      </c>
      <c r="D19" s="11" t="s">
        <v>224</v>
      </c>
      <c r="E19" s="11" t="s">
        <v>226</v>
      </c>
      <c r="F19" s="11" t="s">
        <v>222</v>
      </c>
      <c r="G19" s="11" t="s">
        <v>222</v>
      </c>
      <c r="H19" s="11" t="s">
        <v>226</v>
      </c>
      <c r="I19" s="11" t="s">
        <v>226</v>
      </c>
      <c r="J19" s="11" t="s">
        <v>226</v>
      </c>
      <c r="K19" s="11" t="s">
        <v>225</v>
      </c>
      <c r="L19" s="11" t="s">
        <v>225</v>
      </c>
      <c r="M19" s="11" t="s">
        <v>220</v>
      </c>
      <c r="N19" s="11" t="s">
        <v>225</v>
      </c>
      <c r="O19" s="11" t="s">
        <v>222</v>
      </c>
      <c r="P19" s="11" t="s">
        <v>222</v>
      </c>
      <c r="Q19" s="11" t="s">
        <v>224</v>
      </c>
      <c r="R19" s="11" t="s">
        <v>222</v>
      </c>
      <c r="S19" s="11" t="s">
        <v>224</v>
      </c>
      <c r="T19" s="11" t="s">
        <v>222</v>
      </c>
      <c r="U19" s="11" t="s">
        <v>222</v>
      </c>
      <c r="V19" s="11" t="s">
        <v>226</v>
      </c>
      <c r="W19" s="11" t="s">
        <v>226</v>
      </c>
      <c r="X19" s="11" t="s">
        <v>226</v>
      </c>
      <c r="Y19" s="11" t="s">
        <v>226</v>
      </c>
      <c r="Z19" s="11" t="s">
        <v>226</v>
      </c>
      <c r="AA19" s="11" t="s">
        <v>226</v>
      </c>
      <c r="AB19" s="11" t="s">
        <v>225</v>
      </c>
      <c r="AC19" s="11" t="s">
        <v>225</v>
      </c>
      <c r="AD19" s="11" t="s">
        <v>226</v>
      </c>
      <c r="AE19" s="11" t="s">
        <v>226</v>
      </c>
      <c r="AF19" s="120" t="s">
        <v>226</v>
      </c>
      <c r="AH19" t="s">
        <v>20</v>
      </c>
      <c r="AI19" t="s">
        <v>20</v>
      </c>
      <c r="AK19" t="s">
        <v>20</v>
      </c>
    </row>
    <row r="20" spans="1:37" ht="13.5" thickBot="1" x14ac:dyDescent="0.25">
      <c r="A20" s="91" t="s">
        <v>3</v>
      </c>
      <c r="B20" s="11" t="s">
        <v>223</v>
      </c>
      <c r="C20" s="11" t="s">
        <v>223</v>
      </c>
      <c r="D20" s="11" t="s">
        <v>223</v>
      </c>
      <c r="E20" s="11" t="s">
        <v>223</v>
      </c>
      <c r="F20" s="11" t="s">
        <v>223</v>
      </c>
      <c r="G20" s="11" t="s">
        <v>223</v>
      </c>
      <c r="H20" s="11" t="s">
        <v>223</v>
      </c>
      <c r="I20" s="11" t="s">
        <v>223</v>
      </c>
      <c r="J20" s="11" t="s">
        <v>223</v>
      </c>
      <c r="K20" s="11" t="s">
        <v>223</v>
      </c>
      <c r="L20" s="11" t="s">
        <v>223</v>
      </c>
      <c r="M20" s="11" t="s">
        <v>223</v>
      </c>
      <c r="N20" s="11" t="s">
        <v>223</v>
      </c>
      <c r="O20" s="11" t="s">
        <v>223</v>
      </c>
      <c r="P20" s="11" t="s">
        <v>223</v>
      </c>
      <c r="Q20" s="11" t="s">
        <v>223</v>
      </c>
      <c r="R20" s="11" t="s">
        <v>223</v>
      </c>
      <c r="S20" s="11" t="s">
        <v>223</v>
      </c>
      <c r="T20" s="11" t="s">
        <v>223</v>
      </c>
      <c r="U20" s="11" t="s">
        <v>223</v>
      </c>
      <c r="V20" s="11" t="s">
        <v>223</v>
      </c>
      <c r="W20" s="11" t="s">
        <v>223</v>
      </c>
      <c r="X20" s="11" t="s">
        <v>223</v>
      </c>
      <c r="Y20" s="11" t="s">
        <v>223</v>
      </c>
      <c r="Z20" s="11" t="s">
        <v>223</v>
      </c>
      <c r="AA20" s="11" t="s">
        <v>223</v>
      </c>
      <c r="AB20" s="11" t="s">
        <v>223</v>
      </c>
      <c r="AC20" s="11" t="s">
        <v>223</v>
      </c>
      <c r="AD20" s="11" t="s">
        <v>223</v>
      </c>
      <c r="AE20" s="11" t="s">
        <v>223</v>
      </c>
      <c r="AF20" s="120" t="s">
        <v>223</v>
      </c>
    </row>
    <row r="21" spans="1:37" s="5" customFormat="1" ht="17.100000000000001" customHeight="1" thickBot="1" x14ac:dyDescent="0.25">
      <c r="A21" s="92" t="s">
        <v>183</v>
      </c>
      <c r="B21" s="133" t="s">
        <v>223</v>
      </c>
      <c r="C21" s="134" t="s">
        <v>222</v>
      </c>
      <c r="D21" s="134" t="s">
        <v>223</v>
      </c>
      <c r="E21" s="134" t="s">
        <v>223</v>
      </c>
      <c r="F21" s="134" t="s">
        <v>222</v>
      </c>
      <c r="G21" s="134" t="s">
        <v>222</v>
      </c>
      <c r="H21" s="134" t="s">
        <v>226</v>
      </c>
      <c r="I21" s="134" t="s">
        <v>222</v>
      </c>
      <c r="J21" s="134" t="s">
        <v>223</v>
      </c>
      <c r="K21" s="134" t="s">
        <v>223</v>
      </c>
      <c r="L21" s="134" t="s">
        <v>225</v>
      </c>
      <c r="M21" s="134" t="s">
        <v>223</v>
      </c>
      <c r="N21" s="134" t="s">
        <v>223</v>
      </c>
      <c r="O21" s="134" t="s">
        <v>224</v>
      </c>
      <c r="P21" s="134" t="s">
        <v>222</v>
      </c>
      <c r="Q21" s="134" t="s">
        <v>222</v>
      </c>
      <c r="R21" s="134" t="s">
        <v>222</v>
      </c>
      <c r="S21" s="134" t="s">
        <v>222</v>
      </c>
      <c r="T21" s="134" t="s">
        <v>222</v>
      </c>
      <c r="U21" s="134" t="s">
        <v>222</v>
      </c>
      <c r="V21" s="134" t="s">
        <v>223</v>
      </c>
      <c r="W21" s="134" t="s">
        <v>223</v>
      </c>
      <c r="X21" s="134" t="s">
        <v>223</v>
      </c>
      <c r="Y21" s="134" t="s">
        <v>225</v>
      </c>
      <c r="Z21" s="134" t="s">
        <v>223</v>
      </c>
      <c r="AA21" s="134" t="s">
        <v>223</v>
      </c>
      <c r="AB21" s="134" t="s">
        <v>223</v>
      </c>
      <c r="AC21" s="134" t="s">
        <v>223</v>
      </c>
      <c r="AD21" s="134" t="s">
        <v>225</v>
      </c>
      <c r="AE21" s="135" t="s">
        <v>222</v>
      </c>
      <c r="AF21" s="102"/>
      <c r="AJ21" s="5" t="s">
        <v>20</v>
      </c>
    </row>
    <row r="22" spans="1:37" s="8" customFormat="1" ht="13.5" thickBot="1" x14ac:dyDescent="0.25">
      <c r="A22" s="175" t="s">
        <v>182</v>
      </c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7"/>
      <c r="AF22" s="104" t="s">
        <v>223</v>
      </c>
      <c r="AJ22" s="8" t="s">
        <v>20</v>
      </c>
    </row>
    <row r="23" spans="1:37" x14ac:dyDescent="0.2">
      <c r="A23" s="46"/>
      <c r="B23" s="47"/>
      <c r="C23" s="47"/>
      <c r="D23" s="47" t="s">
        <v>72</v>
      </c>
      <c r="E23" s="47"/>
      <c r="F23" s="47"/>
      <c r="G23" s="47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54"/>
      <c r="AE23" s="59" t="s">
        <v>20</v>
      </c>
      <c r="AF23" s="84"/>
    </row>
    <row r="24" spans="1:37" x14ac:dyDescent="0.2">
      <c r="A24" s="46"/>
      <c r="B24" s="48" t="s">
        <v>73</v>
      </c>
      <c r="C24" s="48"/>
      <c r="D24" s="48"/>
      <c r="E24" s="48"/>
      <c r="F24" s="48"/>
      <c r="G24" s="48"/>
      <c r="H24" s="48"/>
      <c r="I24" s="48"/>
      <c r="J24" s="109"/>
      <c r="K24" s="109"/>
      <c r="L24" s="109"/>
      <c r="M24" s="109" t="s">
        <v>18</v>
      </c>
      <c r="N24" s="109"/>
      <c r="O24" s="109"/>
      <c r="P24" s="109"/>
      <c r="Q24" s="109"/>
      <c r="R24" s="109"/>
      <c r="S24" s="109"/>
      <c r="T24" s="139" t="s">
        <v>189</v>
      </c>
      <c r="U24" s="139"/>
      <c r="V24" s="139"/>
      <c r="W24" s="139"/>
      <c r="X24" s="139"/>
      <c r="Y24" s="109"/>
      <c r="Z24" s="109"/>
      <c r="AA24" s="109"/>
      <c r="AB24" s="109"/>
      <c r="AC24" s="109"/>
      <c r="AD24" s="109"/>
      <c r="AE24" s="109"/>
      <c r="AF24" s="84"/>
      <c r="AJ24" t="s">
        <v>20</v>
      </c>
    </row>
    <row r="25" spans="1:37" x14ac:dyDescent="0.2">
      <c r="A25" s="49"/>
      <c r="B25" s="109"/>
      <c r="C25" s="109"/>
      <c r="D25" s="109"/>
      <c r="E25" s="109"/>
      <c r="F25" s="109"/>
      <c r="G25" s="109"/>
      <c r="H25" s="109"/>
      <c r="I25" s="109"/>
      <c r="J25" s="110"/>
      <c r="K25" s="110"/>
      <c r="L25" s="110"/>
      <c r="M25" s="110" t="s">
        <v>19</v>
      </c>
      <c r="N25" s="110"/>
      <c r="O25" s="110"/>
      <c r="P25" s="110"/>
      <c r="Q25" s="109"/>
      <c r="R25" s="109"/>
      <c r="S25" s="109"/>
      <c r="T25" s="140" t="s">
        <v>69</v>
      </c>
      <c r="U25" s="140"/>
      <c r="V25" s="140"/>
      <c r="W25" s="140"/>
      <c r="X25" s="140"/>
      <c r="Y25" s="109"/>
      <c r="Z25" s="109"/>
      <c r="AA25" s="109"/>
      <c r="AB25" s="109"/>
      <c r="AC25" s="109"/>
      <c r="AD25" s="54"/>
      <c r="AE25" s="54"/>
      <c r="AF25" s="84"/>
    </row>
    <row r="26" spans="1:37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54"/>
      <c r="AE26" s="54"/>
      <c r="AF26" s="84"/>
    </row>
    <row r="27" spans="1:37" x14ac:dyDescent="0.2">
      <c r="A27" s="4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54"/>
      <c r="AF27" s="84"/>
      <c r="AJ27" t="s">
        <v>20</v>
      </c>
    </row>
    <row r="28" spans="1:37" x14ac:dyDescent="0.2">
      <c r="A28" s="4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55"/>
      <c r="AF28" s="84"/>
      <c r="AH28" t="s">
        <v>20</v>
      </c>
      <c r="AI28" t="s">
        <v>20</v>
      </c>
      <c r="AK28" t="s">
        <v>20</v>
      </c>
    </row>
    <row r="29" spans="1:37" ht="13.5" thickBot="1" x14ac:dyDescent="0.25">
      <c r="A29" s="60"/>
      <c r="B29" s="61"/>
      <c r="C29" s="61"/>
      <c r="D29" s="61"/>
      <c r="E29" s="61"/>
      <c r="F29" s="61"/>
      <c r="G29" s="61" t="s">
        <v>20</v>
      </c>
      <c r="H29" s="61"/>
      <c r="I29" s="61"/>
      <c r="J29" s="61"/>
      <c r="K29" s="61"/>
      <c r="L29" s="61" t="s">
        <v>20</v>
      </c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85"/>
      <c r="AK29" t="s">
        <v>20</v>
      </c>
    </row>
    <row r="30" spans="1:37" x14ac:dyDescent="0.2">
      <c r="AF30" s="7"/>
    </row>
    <row r="31" spans="1:37" x14ac:dyDescent="0.2">
      <c r="AK31" t="s">
        <v>20</v>
      </c>
    </row>
    <row r="32" spans="1:37" x14ac:dyDescent="0.2">
      <c r="AJ32" t="s">
        <v>20</v>
      </c>
    </row>
    <row r="33" spans="10:36" x14ac:dyDescent="0.2">
      <c r="V33" s="2" t="s">
        <v>20</v>
      </c>
      <c r="AI33" t="s">
        <v>20</v>
      </c>
    </row>
    <row r="34" spans="10:36" x14ac:dyDescent="0.2">
      <c r="AH34" t="s">
        <v>20</v>
      </c>
    </row>
    <row r="35" spans="10:36" x14ac:dyDescent="0.2">
      <c r="AH35" t="s">
        <v>20</v>
      </c>
      <c r="AI35" t="s">
        <v>20</v>
      </c>
      <c r="AJ35" t="s">
        <v>20</v>
      </c>
    </row>
    <row r="37" spans="10:36" x14ac:dyDescent="0.2">
      <c r="Q37" s="2" t="s">
        <v>20</v>
      </c>
      <c r="AI37" t="s">
        <v>20</v>
      </c>
    </row>
    <row r="38" spans="10:36" x14ac:dyDescent="0.2">
      <c r="J38" s="2" t="s">
        <v>20</v>
      </c>
    </row>
    <row r="40" spans="10:36" x14ac:dyDescent="0.2">
      <c r="O40" s="2" t="s">
        <v>20</v>
      </c>
    </row>
    <row r="41" spans="10:36" x14ac:dyDescent="0.2">
      <c r="P41" s="2" t="s">
        <v>20</v>
      </c>
      <c r="AB41" s="2" t="s">
        <v>20</v>
      </c>
    </row>
    <row r="45" spans="10:36" x14ac:dyDescent="0.2">
      <c r="Z45" s="2" t="s">
        <v>20</v>
      </c>
    </row>
    <row r="53" spans="22:22" x14ac:dyDescent="0.2">
      <c r="V53" s="2" t="s">
        <v>20</v>
      </c>
    </row>
  </sheetData>
  <mergeCells count="36">
    <mergeCell ref="A1:AF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Y3:Y4"/>
    <mergeCell ref="N3:N4"/>
    <mergeCell ref="O3:O4"/>
    <mergeCell ref="P3:P4"/>
    <mergeCell ref="Q3:Q4"/>
    <mergeCell ref="B2:AF2"/>
    <mergeCell ref="T24:X24"/>
    <mergeCell ref="Z3:Z4"/>
    <mergeCell ref="X3:X4"/>
    <mergeCell ref="U3:U4"/>
    <mergeCell ref="T25:X25"/>
    <mergeCell ref="A22:AE22"/>
    <mergeCell ref="AE3:AE4"/>
    <mergeCell ref="AA3:AA4"/>
    <mergeCell ref="AB3:AB4"/>
    <mergeCell ref="AC3:AC4"/>
    <mergeCell ref="AD3:AD4"/>
    <mergeCell ref="W3:W4"/>
    <mergeCell ref="L3:L4"/>
    <mergeCell ref="V3:V4"/>
    <mergeCell ref="R3:R4"/>
    <mergeCell ref="M3:M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3"/>
  <sheetViews>
    <sheetView zoomScale="90" zoomScaleNormal="90" workbookViewId="0">
      <selection activeCell="AG10" sqref="AG10"/>
    </sheetView>
  </sheetViews>
  <sheetFormatPr defaultRowHeight="12.75" x14ac:dyDescent="0.2"/>
  <cols>
    <col min="1" max="1" width="23" style="2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14" width="5.42578125" style="2" bestFit="1" customWidth="1"/>
    <col min="15" max="15" width="6" style="2" customWidth="1"/>
    <col min="16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7" ht="20.100000000000001" customHeight="1" x14ac:dyDescent="0.2">
      <c r="A1" s="145" t="s">
        <v>198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68"/>
    </row>
    <row r="2" spans="1:37" s="4" customFormat="1" ht="20.100000000000001" customHeight="1" x14ac:dyDescent="0.2">
      <c r="A2" s="148" t="s">
        <v>4</v>
      </c>
      <c r="B2" s="142" t="s">
        <v>190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4"/>
    </row>
    <row r="3" spans="1:37" s="5" customFormat="1" ht="20.100000000000001" customHeight="1" x14ac:dyDescent="0.2">
      <c r="A3" s="148"/>
      <c r="B3" s="141">
        <v>1</v>
      </c>
      <c r="C3" s="141">
        <f>SUM(B3+1)</f>
        <v>2</v>
      </c>
      <c r="D3" s="141">
        <f t="shared" ref="D3:AD3" si="0">SUM(C3+1)</f>
        <v>3</v>
      </c>
      <c r="E3" s="141">
        <f t="shared" si="0"/>
        <v>4</v>
      </c>
      <c r="F3" s="141">
        <f t="shared" si="0"/>
        <v>5</v>
      </c>
      <c r="G3" s="141">
        <f t="shared" si="0"/>
        <v>6</v>
      </c>
      <c r="H3" s="141">
        <f t="shared" si="0"/>
        <v>7</v>
      </c>
      <c r="I3" s="141">
        <f t="shared" si="0"/>
        <v>8</v>
      </c>
      <c r="J3" s="141">
        <f t="shared" si="0"/>
        <v>9</v>
      </c>
      <c r="K3" s="141">
        <f t="shared" si="0"/>
        <v>10</v>
      </c>
      <c r="L3" s="141">
        <f t="shared" si="0"/>
        <v>11</v>
      </c>
      <c r="M3" s="141">
        <f t="shared" si="0"/>
        <v>12</v>
      </c>
      <c r="N3" s="141">
        <f t="shared" si="0"/>
        <v>13</v>
      </c>
      <c r="O3" s="141">
        <f t="shared" si="0"/>
        <v>14</v>
      </c>
      <c r="P3" s="141">
        <f t="shared" si="0"/>
        <v>15</v>
      </c>
      <c r="Q3" s="141">
        <f t="shared" si="0"/>
        <v>16</v>
      </c>
      <c r="R3" s="141">
        <f t="shared" si="0"/>
        <v>17</v>
      </c>
      <c r="S3" s="141">
        <f t="shared" si="0"/>
        <v>18</v>
      </c>
      <c r="T3" s="141">
        <f t="shared" si="0"/>
        <v>19</v>
      </c>
      <c r="U3" s="141">
        <f t="shared" si="0"/>
        <v>20</v>
      </c>
      <c r="V3" s="141">
        <f t="shared" si="0"/>
        <v>21</v>
      </c>
      <c r="W3" s="141">
        <f t="shared" si="0"/>
        <v>22</v>
      </c>
      <c r="X3" s="141">
        <f t="shared" si="0"/>
        <v>23</v>
      </c>
      <c r="Y3" s="141">
        <f t="shared" si="0"/>
        <v>24</v>
      </c>
      <c r="Z3" s="141">
        <f t="shared" si="0"/>
        <v>25</v>
      </c>
      <c r="AA3" s="141">
        <f t="shared" si="0"/>
        <v>26</v>
      </c>
      <c r="AB3" s="141">
        <f t="shared" si="0"/>
        <v>27</v>
      </c>
      <c r="AC3" s="141">
        <f t="shared" si="0"/>
        <v>28</v>
      </c>
      <c r="AD3" s="141">
        <f t="shared" si="0"/>
        <v>29</v>
      </c>
      <c r="AE3" s="159">
        <v>30</v>
      </c>
      <c r="AF3" s="100" t="s">
        <v>11</v>
      </c>
      <c r="AG3" s="127" t="s">
        <v>10</v>
      </c>
    </row>
    <row r="4" spans="1:37" s="5" customFormat="1" ht="20.100000000000001" customHeight="1" x14ac:dyDescent="0.2">
      <c r="A4" s="148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59"/>
      <c r="AF4" s="100" t="s">
        <v>9</v>
      </c>
      <c r="AG4" s="96" t="s">
        <v>9</v>
      </c>
    </row>
    <row r="5" spans="1:37" s="5" customFormat="1" x14ac:dyDescent="0.2">
      <c r="A5" s="57" t="s">
        <v>14</v>
      </c>
      <c r="B5" s="11">
        <v>23.400000000000002</v>
      </c>
      <c r="C5" s="11">
        <v>16.2</v>
      </c>
      <c r="D5" s="11">
        <v>23.040000000000003</v>
      </c>
      <c r="E5" s="11">
        <v>30.96</v>
      </c>
      <c r="F5" s="11">
        <v>33.119999999999997</v>
      </c>
      <c r="G5" s="11">
        <v>21.96</v>
      </c>
      <c r="H5" s="11">
        <v>27.36</v>
      </c>
      <c r="I5" s="11">
        <v>38.519999999999996</v>
      </c>
      <c r="J5" s="11">
        <v>18</v>
      </c>
      <c r="K5" s="11">
        <v>17.28</v>
      </c>
      <c r="L5" s="11">
        <v>40.32</v>
      </c>
      <c r="M5" s="11">
        <v>41.4</v>
      </c>
      <c r="N5" s="11">
        <v>35.28</v>
      </c>
      <c r="O5" s="11">
        <v>23.400000000000002</v>
      </c>
      <c r="P5" s="11">
        <v>18</v>
      </c>
      <c r="Q5" s="11">
        <v>22.68</v>
      </c>
      <c r="R5" s="11">
        <v>20.52</v>
      </c>
      <c r="S5" s="11">
        <v>16.920000000000002</v>
      </c>
      <c r="T5" s="11">
        <v>15.840000000000002</v>
      </c>
      <c r="U5" s="11">
        <v>28.08</v>
      </c>
      <c r="V5" s="11">
        <v>24.840000000000003</v>
      </c>
      <c r="W5" s="11">
        <v>32.76</v>
      </c>
      <c r="X5" s="11">
        <v>66.239999999999995</v>
      </c>
      <c r="Y5" s="11">
        <v>22.32</v>
      </c>
      <c r="Z5" s="11">
        <v>27.36</v>
      </c>
      <c r="AA5" s="11">
        <v>28.08</v>
      </c>
      <c r="AB5" s="11">
        <v>32.4</v>
      </c>
      <c r="AC5" s="11">
        <v>24.12</v>
      </c>
      <c r="AD5" s="11">
        <v>19.440000000000001</v>
      </c>
      <c r="AE5" s="11">
        <v>26.28</v>
      </c>
      <c r="AF5" s="15">
        <f>MAX(B5:AE5)</f>
        <v>66.239999999999995</v>
      </c>
      <c r="AG5" s="128">
        <f>AVERAGE(B5:AE5)</f>
        <v>27.204000000000004</v>
      </c>
    </row>
    <row r="6" spans="1:37" s="5" customFormat="1" x14ac:dyDescent="0.2">
      <c r="A6" s="57" t="s">
        <v>230</v>
      </c>
      <c r="B6" s="11">
        <v>26.64</v>
      </c>
      <c r="C6" s="11">
        <v>34.92</v>
      </c>
      <c r="D6" s="11">
        <v>42.12</v>
      </c>
      <c r="E6" s="11">
        <v>38.159999999999997</v>
      </c>
      <c r="F6" s="11">
        <v>26.28</v>
      </c>
      <c r="G6" s="11">
        <v>24.840000000000003</v>
      </c>
      <c r="H6" s="11">
        <v>31.680000000000003</v>
      </c>
      <c r="I6" s="11">
        <v>53.28</v>
      </c>
      <c r="J6" s="11">
        <v>25.92</v>
      </c>
      <c r="K6" s="11">
        <v>30.96</v>
      </c>
      <c r="L6" s="11">
        <v>42.480000000000004</v>
      </c>
      <c r="M6" s="11">
        <v>38.159999999999997</v>
      </c>
      <c r="N6" s="11">
        <v>40.680000000000007</v>
      </c>
      <c r="O6" s="11">
        <v>33.480000000000004</v>
      </c>
      <c r="P6" s="11">
        <v>26.28</v>
      </c>
      <c r="Q6" s="11">
        <v>29.52</v>
      </c>
      <c r="R6" s="11">
        <v>28.8</v>
      </c>
      <c r="S6" s="11">
        <v>22.32</v>
      </c>
      <c r="T6" s="11">
        <v>28.44</v>
      </c>
      <c r="U6" s="11">
        <v>34.200000000000003</v>
      </c>
      <c r="V6" s="11">
        <v>25.2</v>
      </c>
      <c r="W6" s="11">
        <v>51.12</v>
      </c>
      <c r="X6" s="11">
        <v>77.400000000000006</v>
      </c>
      <c r="Y6" s="11">
        <v>36.72</v>
      </c>
      <c r="Z6" s="11">
        <v>47.519999999999996</v>
      </c>
      <c r="AA6" s="11">
        <v>33.119999999999997</v>
      </c>
      <c r="AB6" s="11">
        <v>41.04</v>
      </c>
      <c r="AC6" s="11">
        <v>37.080000000000005</v>
      </c>
      <c r="AD6" s="11">
        <v>25.56</v>
      </c>
      <c r="AE6" s="11">
        <v>34.92</v>
      </c>
      <c r="AF6" s="15">
        <f>MAX(B6:AE6)</f>
        <v>77.400000000000006</v>
      </c>
      <c r="AG6" s="128">
        <f>AVERAGE(B6:AE6)</f>
        <v>35.628000000000014</v>
      </c>
    </row>
    <row r="7" spans="1:37" x14ac:dyDescent="0.2">
      <c r="A7" s="57" t="s">
        <v>81</v>
      </c>
      <c r="B7" s="11">
        <v>20.52</v>
      </c>
      <c r="C7" s="11">
        <v>30.240000000000002</v>
      </c>
      <c r="D7" s="11">
        <v>32.76</v>
      </c>
      <c r="E7" s="11">
        <v>33.480000000000004</v>
      </c>
      <c r="F7" s="11">
        <v>27.36</v>
      </c>
      <c r="G7" s="11">
        <v>31.319999999999997</v>
      </c>
      <c r="H7" s="11">
        <v>31.319999999999997</v>
      </c>
      <c r="I7" s="11">
        <v>28.8</v>
      </c>
      <c r="J7" s="11">
        <v>33.840000000000003</v>
      </c>
      <c r="K7" s="11">
        <v>27</v>
      </c>
      <c r="L7" s="11">
        <v>38.880000000000003</v>
      </c>
      <c r="M7" s="11">
        <v>56.16</v>
      </c>
      <c r="N7" s="11">
        <v>47.519999999999996</v>
      </c>
      <c r="O7" s="11">
        <v>30.6</v>
      </c>
      <c r="P7" s="11">
        <v>36</v>
      </c>
      <c r="Q7" s="11">
        <v>32.76</v>
      </c>
      <c r="R7" s="11">
        <v>33.840000000000003</v>
      </c>
      <c r="S7" s="11">
        <v>30.240000000000002</v>
      </c>
      <c r="T7" s="11">
        <v>29.16</v>
      </c>
      <c r="U7" s="11">
        <v>33.840000000000003</v>
      </c>
      <c r="V7" s="11">
        <v>28.44</v>
      </c>
      <c r="W7" s="11">
        <v>39.96</v>
      </c>
      <c r="X7" s="11">
        <v>65.52</v>
      </c>
      <c r="Y7" s="11">
        <v>33.480000000000004</v>
      </c>
      <c r="Z7" s="11">
        <v>33.840000000000003</v>
      </c>
      <c r="AA7" s="11">
        <v>30.6</v>
      </c>
      <c r="AB7" s="11">
        <v>35.64</v>
      </c>
      <c r="AC7" s="11">
        <v>35.64</v>
      </c>
      <c r="AD7" s="11">
        <v>31.680000000000003</v>
      </c>
      <c r="AE7" s="11">
        <v>35.64</v>
      </c>
      <c r="AF7" s="86">
        <f t="shared" ref="AF7:AF19" si="1">MAX(B7:AE7)</f>
        <v>65.52</v>
      </c>
      <c r="AG7" s="129">
        <f t="shared" ref="AG7:AG19" si="2">AVERAGE(B7:AE7)</f>
        <v>34.536000000000008</v>
      </c>
    </row>
    <row r="8" spans="1:37" x14ac:dyDescent="0.2">
      <c r="A8" s="57" t="s">
        <v>132</v>
      </c>
      <c r="B8" s="11">
        <v>29.52</v>
      </c>
      <c r="C8" s="11">
        <v>31.680000000000003</v>
      </c>
      <c r="D8" s="11">
        <v>35.28</v>
      </c>
      <c r="E8" s="11">
        <v>27</v>
      </c>
      <c r="F8" s="11">
        <v>33.480000000000004</v>
      </c>
      <c r="G8" s="11">
        <v>26.28</v>
      </c>
      <c r="H8" s="11">
        <v>27</v>
      </c>
      <c r="I8" s="11">
        <v>28.44</v>
      </c>
      <c r="J8" s="11">
        <v>31.680000000000003</v>
      </c>
      <c r="K8" s="11">
        <v>27.36</v>
      </c>
      <c r="L8" s="11">
        <v>47.16</v>
      </c>
      <c r="M8" s="11">
        <v>47.88</v>
      </c>
      <c r="N8" s="11">
        <v>43.56</v>
      </c>
      <c r="O8" s="11">
        <v>33.840000000000003</v>
      </c>
      <c r="P8" s="11">
        <v>37.800000000000004</v>
      </c>
      <c r="Q8" s="11">
        <v>31.319999999999997</v>
      </c>
      <c r="R8" s="11">
        <v>29.16</v>
      </c>
      <c r="S8" s="11">
        <v>24.840000000000003</v>
      </c>
      <c r="T8" s="11">
        <v>25.56</v>
      </c>
      <c r="U8" s="11">
        <v>27</v>
      </c>
      <c r="V8" s="11">
        <v>27.36</v>
      </c>
      <c r="W8" s="11">
        <v>37.080000000000005</v>
      </c>
      <c r="X8" s="11">
        <v>70.2</v>
      </c>
      <c r="Y8" s="11">
        <v>47.16</v>
      </c>
      <c r="Z8" s="11">
        <v>31.319999999999997</v>
      </c>
      <c r="AA8" s="11">
        <v>30.6</v>
      </c>
      <c r="AB8" s="11">
        <v>31.319999999999997</v>
      </c>
      <c r="AC8" s="11">
        <v>27</v>
      </c>
      <c r="AD8" s="11">
        <v>28.44</v>
      </c>
      <c r="AE8" s="11">
        <v>31.319999999999997</v>
      </c>
      <c r="AF8" s="86">
        <f t="shared" si="1"/>
        <v>70.2</v>
      </c>
      <c r="AG8" s="129">
        <f t="shared" si="2"/>
        <v>33.588000000000008</v>
      </c>
    </row>
    <row r="9" spans="1:37" x14ac:dyDescent="0.2">
      <c r="A9" s="57" t="s">
        <v>0</v>
      </c>
      <c r="B9" s="111">
        <v>24.12</v>
      </c>
      <c r="C9" s="111">
        <v>21.96</v>
      </c>
      <c r="D9" s="111">
        <v>38.159999999999997</v>
      </c>
      <c r="E9" s="111">
        <v>33.119999999999997</v>
      </c>
      <c r="F9" s="111">
        <v>27.720000000000002</v>
      </c>
      <c r="G9" s="111">
        <v>34.92</v>
      </c>
      <c r="H9" s="111">
        <v>34.92</v>
      </c>
      <c r="I9" s="111">
        <v>40.32</v>
      </c>
      <c r="J9" s="111">
        <v>23.040000000000003</v>
      </c>
      <c r="K9" s="111">
        <v>48.96</v>
      </c>
      <c r="L9" s="111">
        <v>39.6</v>
      </c>
      <c r="M9" s="111">
        <v>46.800000000000004</v>
      </c>
      <c r="N9" s="111">
        <v>35.28</v>
      </c>
      <c r="O9" s="111">
        <v>30.240000000000002</v>
      </c>
      <c r="P9" s="111">
        <v>29.880000000000003</v>
      </c>
      <c r="Q9" s="111">
        <v>28.44</v>
      </c>
      <c r="R9" s="111">
        <v>36</v>
      </c>
      <c r="S9" s="111">
        <v>29.880000000000003</v>
      </c>
      <c r="T9" s="111">
        <v>34.200000000000003</v>
      </c>
      <c r="U9" s="111">
        <v>32.76</v>
      </c>
      <c r="V9" s="111">
        <v>32.04</v>
      </c>
      <c r="W9" s="111">
        <v>41.4</v>
      </c>
      <c r="X9" s="111">
        <v>54.36</v>
      </c>
      <c r="Y9" s="111">
        <v>29.52</v>
      </c>
      <c r="Z9" s="111">
        <v>37.080000000000005</v>
      </c>
      <c r="AA9" s="111">
        <v>27.36</v>
      </c>
      <c r="AB9" s="111">
        <v>33.480000000000004</v>
      </c>
      <c r="AC9" s="111">
        <v>36</v>
      </c>
      <c r="AD9" s="111">
        <v>29.16</v>
      </c>
      <c r="AE9" s="111">
        <v>37.080000000000005</v>
      </c>
      <c r="AF9" s="86">
        <f t="shared" si="1"/>
        <v>54.36</v>
      </c>
      <c r="AG9" s="129">
        <f t="shared" si="2"/>
        <v>34.260000000000005</v>
      </c>
      <c r="AI9" s="12" t="s">
        <v>20</v>
      </c>
      <c r="AJ9" t="s">
        <v>20</v>
      </c>
    </row>
    <row r="10" spans="1:37" x14ac:dyDescent="0.2">
      <c r="A10" s="57" t="s">
        <v>16</v>
      </c>
      <c r="B10" s="111">
        <v>25.56</v>
      </c>
      <c r="C10" s="111">
        <v>28.08</v>
      </c>
      <c r="D10" s="111">
        <v>43.92</v>
      </c>
      <c r="E10" s="111">
        <v>25.2</v>
      </c>
      <c r="F10" s="111">
        <v>27</v>
      </c>
      <c r="G10" s="111">
        <v>29.880000000000003</v>
      </c>
      <c r="H10" s="111">
        <v>28.8</v>
      </c>
      <c r="I10" s="111">
        <v>48.6</v>
      </c>
      <c r="J10" s="111">
        <v>46.800000000000004</v>
      </c>
      <c r="K10" s="111">
        <v>29.880000000000003</v>
      </c>
      <c r="L10" s="111">
        <v>50.4</v>
      </c>
      <c r="M10" s="111">
        <v>31.319999999999997</v>
      </c>
      <c r="N10" s="111">
        <v>54.36</v>
      </c>
      <c r="O10" s="111">
        <v>22.68</v>
      </c>
      <c r="P10" s="111">
        <v>42.12</v>
      </c>
      <c r="Q10" s="111">
        <v>24.12</v>
      </c>
      <c r="R10" s="111">
        <v>25.92</v>
      </c>
      <c r="S10" s="111">
        <v>21.6</v>
      </c>
      <c r="T10" s="111">
        <v>32.04</v>
      </c>
      <c r="U10" s="111">
        <v>24.48</v>
      </c>
      <c r="V10" s="111">
        <v>29.52</v>
      </c>
      <c r="W10" s="111">
        <v>35.28</v>
      </c>
      <c r="X10" s="111">
        <v>53.64</v>
      </c>
      <c r="Y10" s="111">
        <v>29.52</v>
      </c>
      <c r="Z10" s="111">
        <v>37.800000000000004</v>
      </c>
      <c r="AA10" s="111">
        <v>33.480000000000004</v>
      </c>
      <c r="AB10" s="111">
        <v>31.680000000000003</v>
      </c>
      <c r="AC10" s="111">
        <v>28.8</v>
      </c>
      <c r="AD10" s="111">
        <v>29.880000000000003</v>
      </c>
      <c r="AE10" s="111">
        <v>28.8</v>
      </c>
      <c r="AF10" s="86">
        <f t="shared" si="1"/>
        <v>54.36</v>
      </c>
      <c r="AG10" s="129">
        <f t="shared" si="2"/>
        <v>33.371999999999993</v>
      </c>
    </row>
    <row r="11" spans="1:37" x14ac:dyDescent="0.2">
      <c r="A11" s="57" t="s">
        <v>133</v>
      </c>
      <c r="B11" s="111">
        <v>24.48</v>
      </c>
      <c r="C11" s="111">
        <v>29.880000000000003</v>
      </c>
      <c r="D11" s="111">
        <v>39.24</v>
      </c>
      <c r="E11" s="111">
        <v>48.96</v>
      </c>
      <c r="F11" s="111">
        <v>21.96</v>
      </c>
      <c r="G11" s="111">
        <v>24.48</v>
      </c>
      <c r="H11" s="111">
        <v>42.12</v>
      </c>
      <c r="I11" s="111">
        <v>49.32</v>
      </c>
      <c r="J11" s="111">
        <v>19.079999999999998</v>
      </c>
      <c r="K11" s="111">
        <v>34.92</v>
      </c>
      <c r="L11" s="111">
        <v>49.680000000000007</v>
      </c>
      <c r="M11" s="111">
        <v>50.04</v>
      </c>
      <c r="N11" s="111">
        <v>28.8</v>
      </c>
      <c r="O11" s="111">
        <v>37.080000000000005</v>
      </c>
      <c r="P11" s="111">
        <v>22.68</v>
      </c>
      <c r="Q11" s="111">
        <v>33.119999999999997</v>
      </c>
      <c r="R11" s="111">
        <v>28.44</v>
      </c>
      <c r="S11" s="111">
        <v>29.52</v>
      </c>
      <c r="T11" s="111">
        <v>30.6</v>
      </c>
      <c r="U11" s="111">
        <v>32.76</v>
      </c>
      <c r="V11" s="111">
        <v>31.680000000000003</v>
      </c>
      <c r="W11" s="111">
        <v>47.519999999999996</v>
      </c>
      <c r="X11" s="111">
        <v>73.08</v>
      </c>
      <c r="Y11" s="111">
        <v>40.680000000000007</v>
      </c>
      <c r="Z11" s="111">
        <v>44.28</v>
      </c>
      <c r="AA11" s="111">
        <v>41.04</v>
      </c>
      <c r="AB11" s="111">
        <v>46.080000000000005</v>
      </c>
      <c r="AC11" s="111">
        <v>36</v>
      </c>
      <c r="AD11" s="111">
        <v>28.08</v>
      </c>
      <c r="AE11" s="111">
        <v>42.480000000000004</v>
      </c>
      <c r="AF11" s="86">
        <f t="shared" si="1"/>
        <v>73.08</v>
      </c>
      <c r="AG11" s="129">
        <f t="shared" si="2"/>
        <v>36.936</v>
      </c>
      <c r="AH11" s="12" t="s">
        <v>20</v>
      </c>
      <c r="AJ11" t="s">
        <v>20</v>
      </c>
    </row>
    <row r="12" spans="1:37" x14ac:dyDescent="0.2">
      <c r="A12" s="57" t="s">
        <v>15</v>
      </c>
      <c r="B12" s="111">
        <v>24.840000000000003</v>
      </c>
      <c r="C12" s="111">
        <v>16.2</v>
      </c>
      <c r="D12" s="111">
        <v>30.6</v>
      </c>
      <c r="E12" s="111">
        <v>23.759999999999998</v>
      </c>
      <c r="F12" s="111">
        <v>29.52</v>
      </c>
      <c r="G12" s="111">
        <v>23.400000000000002</v>
      </c>
      <c r="H12" s="111">
        <v>25.56</v>
      </c>
      <c r="I12" s="111">
        <v>34.92</v>
      </c>
      <c r="J12" s="111">
        <v>20.16</v>
      </c>
      <c r="K12" s="111">
        <v>29.16</v>
      </c>
      <c r="L12" s="111">
        <v>37.440000000000005</v>
      </c>
      <c r="M12" s="111">
        <v>36</v>
      </c>
      <c r="N12" s="111">
        <v>23.759999999999998</v>
      </c>
      <c r="O12" s="111">
        <v>33.119999999999997</v>
      </c>
      <c r="P12" s="111">
        <v>16.559999999999999</v>
      </c>
      <c r="Q12" s="111">
        <v>19.8</v>
      </c>
      <c r="R12" s="111">
        <v>18</v>
      </c>
      <c r="S12" s="111">
        <v>14.76</v>
      </c>
      <c r="T12" s="111">
        <v>17.64</v>
      </c>
      <c r="U12" s="111">
        <v>23.400000000000002</v>
      </c>
      <c r="V12" s="111">
        <v>26.28</v>
      </c>
      <c r="W12" s="111">
        <v>38.519999999999996</v>
      </c>
      <c r="X12" s="111">
        <v>34.200000000000003</v>
      </c>
      <c r="Y12" s="111">
        <v>29.52</v>
      </c>
      <c r="Z12" s="111">
        <v>34.92</v>
      </c>
      <c r="AA12" s="111">
        <v>32.4</v>
      </c>
      <c r="AB12" s="111">
        <v>37.800000000000004</v>
      </c>
      <c r="AC12" s="111">
        <v>27</v>
      </c>
      <c r="AD12" s="111">
        <v>15.840000000000002</v>
      </c>
      <c r="AE12" s="111">
        <v>25.56</v>
      </c>
      <c r="AF12" s="86">
        <f t="shared" si="1"/>
        <v>38.519999999999996</v>
      </c>
      <c r="AG12" s="129">
        <f t="shared" si="2"/>
        <v>26.687999999999995</v>
      </c>
      <c r="AJ12" t="s">
        <v>20</v>
      </c>
    </row>
    <row r="13" spans="1:37" x14ac:dyDescent="0.2">
      <c r="A13" s="57" t="s">
        <v>229</v>
      </c>
      <c r="B13" s="11" t="s">
        <v>185</v>
      </c>
      <c r="C13" s="11" t="s">
        <v>185</v>
      </c>
      <c r="D13" s="11" t="s">
        <v>185</v>
      </c>
      <c r="E13" s="11" t="s">
        <v>185</v>
      </c>
      <c r="F13" s="11" t="s">
        <v>185</v>
      </c>
      <c r="G13" s="11" t="s">
        <v>185</v>
      </c>
      <c r="H13" s="11" t="s">
        <v>185</v>
      </c>
      <c r="I13" s="11" t="s">
        <v>185</v>
      </c>
      <c r="J13" s="11" t="s">
        <v>185</v>
      </c>
      <c r="K13" s="11" t="s">
        <v>185</v>
      </c>
      <c r="L13" s="11" t="s">
        <v>185</v>
      </c>
      <c r="M13" s="11" t="s">
        <v>185</v>
      </c>
      <c r="N13" s="11" t="s">
        <v>185</v>
      </c>
      <c r="O13" s="11" t="s">
        <v>185</v>
      </c>
      <c r="P13" s="11" t="s">
        <v>185</v>
      </c>
      <c r="Q13" s="11" t="s">
        <v>185</v>
      </c>
      <c r="R13" s="11" t="s">
        <v>185</v>
      </c>
      <c r="S13" s="11" t="s">
        <v>185</v>
      </c>
      <c r="T13" s="11" t="s">
        <v>185</v>
      </c>
      <c r="U13" s="11" t="s">
        <v>185</v>
      </c>
      <c r="V13" s="11" t="s">
        <v>185</v>
      </c>
      <c r="W13" s="11" t="s">
        <v>185</v>
      </c>
      <c r="X13" s="11" t="s">
        <v>185</v>
      </c>
      <c r="Y13" s="11" t="s">
        <v>185</v>
      </c>
      <c r="Z13" s="11" t="s">
        <v>185</v>
      </c>
      <c r="AA13" s="11" t="s">
        <v>185</v>
      </c>
      <c r="AB13" s="11" t="s">
        <v>185</v>
      </c>
      <c r="AC13" s="11" t="s">
        <v>185</v>
      </c>
      <c r="AD13" s="11" t="s">
        <v>185</v>
      </c>
      <c r="AE13" s="11" t="s">
        <v>185</v>
      </c>
      <c r="AF13" s="86" t="s">
        <v>185</v>
      </c>
      <c r="AG13" s="129" t="s">
        <v>185</v>
      </c>
    </row>
    <row r="14" spans="1:37" x14ac:dyDescent="0.2">
      <c r="A14" s="57" t="s">
        <v>1</v>
      </c>
      <c r="B14" s="11" t="s">
        <v>185</v>
      </c>
      <c r="C14" s="11" t="s">
        <v>185</v>
      </c>
      <c r="D14" s="11" t="s">
        <v>185</v>
      </c>
      <c r="E14" s="11" t="s">
        <v>185</v>
      </c>
      <c r="F14" s="11" t="s">
        <v>185</v>
      </c>
      <c r="G14" s="11" t="s">
        <v>185</v>
      </c>
      <c r="H14" s="11" t="s">
        <v>185</v>
      </c>
      <c r="I14" s="11" t="s">
        <v>185</v>
      </c>
      <c r="J14" s="11" t="s">
        <v>185</v>
      </c>
      <c r="K14" s="11" t="s">
        <v>185</v>
      </c>
      <c r="L14" s="11" t="s">
        <v>185</v>
      </c>
      <c r="M14" s="11" t="s">
        <v>185</v>
      </c>
      <c r="N14" s="11" t="s">
        <v>185</v>
      </c>
      <c r="O14" s="11" t="s">
        <v>185</v>
      </c>
      <c r="P14" s="11" t="s">
        <v>185</v>
      </c>
      <c r="Q14" s="11" t="s">
        <v>185</v>
      </c>
      <c r="R14" s="11" t="s">
        <v>185</v>
      </c>
      <c r="S14" s="11" t="s">
        <v>185</v>
      </c>
      <c r="T14" s="11" t="s">
        <v>185</v>
      </c>
      <c r="U14" s="11" t="s">
        <v>185</v>
      </c>
      <c r="V14" s="11" t="s">
        <v>185</v>
      </c>
      <c r="W14" s="11" t="s">
        <v>185</v>
      </c>
      <c r="X14" s="11" t="s">
        <v>185</v>
      </c>
      <c r="Y14" s="11" t="s">
        <v>185</v>
      </c>
      <c r="Z14" s="11" t="s">
        <v>185</v>
      </c>
      <c r="AA14" s="11" t="s">
        <v>185</v>
      </c>
      <c r="AB14" s="11" t="s">
        <v>185</v>
      </c>
      <c r="AC14" s="11" t="s">
        <v>185</v>
      </c>
      <c r="AD14" s="11" t="s">
        <v>185</v>
      </c>
      <c r="AE14" s="11" t="s">
        <v>185</v>
      </c>
      <c r="AF14" s="86" t="s">
        <v>185</v>
      </c>
      <c r="AG14" s="129" t="s">
        <v>185</v>
      </c>
      <c r="AH14" s="12" t="s">
        <v>20</v>
      </c>
      <c r="AJ14" t="s">
        <v>20</v>
      </c>
    </row>
    <row r="15" spans="1:37" x14ac:dyDescent="0.2">
      <c r="A15" s="57" t="s">
        <v>134</v>
      </c>
      <c r="B15" s="11">
        <v>23.759999999999998</v>
      </c>
      <c r="C15" s="11">
        <v>19.440000000000001</v>
      </c>
      <c r="D15" s="11">
        <v>24.48</v>
      </c>
      <c r="E15" s="11">
        <v>46.440000000000005</v>
      </c>
      <c r="F15" s="11">
        <v>29.52</v>
      </c>
      <c r="G15" s="11">
        <v>22.32</v>
      </c>
      <c r="H15" s="11">
        <v>78.84</v>
      </c>
      <c r="I15" s="11">
        <v>47.88</v>
      </c>
      <c r="J15" s="11">
        <v>24.12</v>
      </c>
      <c r="K15" s="11">
        <v>41.04</v>
      </c>
      <c r="L15" s="11">
        <v>58.32</v>
      </c>
      <c r="M15" s="11">
        <v>46.440000000000005</v>
      </c>
      <c r="N15" s="11">
        <v>39.6</v>
      </c>
      <c r="O15" s="11">
        <v>33.480000000000004</v>
      </c>
      <c r="P15" s="11">
        <v>30.96</v>
      </c>
      <c r="Q15" s="11">
        <v>25.2</v>
      </c>
      <c r="R15" s="11">
        <v>25.92</v>
      </c>
      <c r="S15" s="11">
        <v>19.440000000000001</v>
      </c>
      <c r="T15" s="11">
        <v>27</v>
      </c>
      <c r="U15" s="11">
        <v>28.8</v>
      </c>
      <c r="V15" s="11">
        <v>32.4</v>
      </c>
      <c r="W15" s="11">
        <v>43.2</v>
      </c>
      <c r="X15" s="11">
        <v>59.760000000000005</v>
      </c>
      <c r="Y15" s="11">
        <v>27</v>
      </c>
      <c r="Z15" s="11">
        <v>28.8</v>
      </c>
      <c r="AA15" s="11">
        <v>29.52</v>
      </c>
      <c r="AB15" s="11">
        <v>33.840000000000003</v>
      </c>
      <c r="AC15" s="11">
        <v>34.92</v>
      </c>
      <c r="AD15" s="11">
        <v>23.400000000000002</v>
      </c>
      <c r="AE15" s="11">
        <v>29.52</v>
      </c>
      <c r="AF15" s="86">
        <f t="shared" si="1"/>
        <v>78.84</v>
      </c>
      <c r="AG15" s="129">
        <f t="shared" si="2"/>
        <v>34.512000000000008</v>
      </c>
    </row>
    <row r="16" spans="1:37" x14ac:dyDescent="0.2">
      <c r="A16" s="57" t="s">
        <v>2</v>
      </c>
      <c r="B16" s="11">
        <v>15.120000000000001</v>
      </c>
      <c r="C16" s="11">
        <v>17.64</v>
      </c>
      <c r="D16" s="11">
        <v>98.28</v>
      </c>
      <c r="E16" s="11">
        <v>52.2</v>
      </c>
      <c r="F16" s="11">
        <v>19.440000000000001</v>
      </c>
      <c r="G16" s="11">
        <v>18</v>
      </c>
      <c r="H16" s="11">
        <v>27.36</v>
      </c>
      <c r="I16" s="11">
        <v>40.680000000000007</v>
      </c>
      <c r="J16" s="11">
        <v>20.88</v>
      </c>
      <c r="K16" s="11">
        <v>29.880000000000003</v>
      </c>
      <c r="L16" s="11">
        <v>60.480000000000004</v>
      </c>
      <c r="M16" s="11">
        <v>39.6</v>
      </c>
      <c r="N16" s="11">
        <v>31.319999999999997</v>
      </c>
      <c r="O16" s="11">
        <v>28.44</v>
      </c>
      <c r="P16" s="11">
        <v>25.2</v>
      </c>
      <c r="Q16" s="11">
        <v>26.64</v>
      </c>
      <c r="R16" s="11">
        <v>22.32</v>
      </c>
      <c r="S16" s="11">
        <v>21.240000000000002</v>
      </c>
      <c r="T16" s="11">
        <v>20.88</v>
      </c>
      <c r="U16" s="11">
        <v>29.52</v>
      </c>
      <c r="V16" s="11">
        <v>25.92</v>
      </c>
      <c r="W16" s="11">
        <v>36</v>
      </c>
      <c r="X16" s="11">
        <v>52.2</v>
      </c>
      <c r="Y16" s="11">
        <v>30.6</v>
      </c>
      <c r="Z16" s="11">
        <v>39.24</v>
      </c>
      <c r="AA16" s="11">
        <v>23.400000000000002</v>
      </c>
      <c r="AB16" s="11">
        <v>32.4</v>
      </c>
      <c r="AC16" s="11">
        <v>22.32</v>
      </c>
      <c r="AD16" s="11">
        <v>17.64</v>
      </c>
      <c r="AE16" s="11">
        <v>32.76</v>
      </c>
      <c r="AF16" s="86">
        <f t="shared" si="1"/>
        <v>98.28</v>
      </c>
      <c r="AG16" s="129">
        <f t="shared" si="2"/>
        <v>31.920000000000005</v>
      </c>
      <c r="AJ16" t="s">
        <v>20</v>
      </c>
      <c r="AK16" t="s">
        <v>20</v>
      </c>
    </row>
    <row r="17" spans="1:37" x14ac:dyDescent="0.2">
      <c r="A17" s="57" t="s">
        <v>123</v>
      </c>
      <c r="B17" s="11">
        <v>24.48</v>
      </c>
      <c r="C17" s="11">
        <v>37.800000000000004</v>
      </c>
      <c r="D17" s="11">
        <v>36.36</v>
      </c>
      <c r="E17" s="11">
        <v>40.680000000000007</v>
      </c>
      <c r="F17" s="11">
        <v>26.64</v>
      </c>
      <c r="G17" s="11">
        <v>26.28</v>
      </c>
      <c r="H17" s="11">
        <v>31.319999999999997</v>
      </c>
      <c r="I17" s="11">
        <v>75.239999999999995</v>
      </c>
      <c r="J17" s="11">
        <v>21.96</v>
      </c>
      <c r="K17" s="11">
        <v>21.96</v>
      </c>
      <c r="L17" s="11">
        <v>45.36</v>
      </c>
      <c r="M17" s="11">
        <v>47.16</v>
      </c>
      <c r="N17" s="11">
        <v>49.680000000000007</v>
      </c>
      <c r="O17" s="11">
        <v>33.480000000000004</v>
      </c>
      <c r="P17" s="11">
        <v>29.16</v>
      </c>
      <c r="Q17" s="11">
        <v>31.319999999999997</v>
      </c>
      <c r="R17" s="11">
        <v>38.880000000000003</v>
      </c>
      <c r="S17" s="11">
        <v>32.4</v>
      </c>
      <c r="T17" s="11">
        <v>25.56</v>
      </c>
      <c r="U17" s="11">
        <v>36</v>
      </c>
      <c r="V17" s="11">
        <v>30.96</v>
      </c>
      <c r="W17" s="11">
        <v>52.2</v>
      </c>
      <c r="X17" s="11">
        <v>77.760000000000005</v>
      </c>
      <c r="Y17" s="11">
        <v>32.04</v>
      </c>
      <c r="Z17" s="11">
        <v>36</v>
      </c>
      <c r="AA17" s="11">
        <v>32.04</v>
      </c>
      <c r="AB17" s="11">
        <v>30.6</v>
      </c>
      <c r="AC17" s="11">
        <v>29.16</v>
      </c>
      <c r="AD17" s="11">
        <v>23.040000000000003</v>
      </c>
      <c r="AE17" s="11">
        <v>34.92</v>
      </c>
      <c r="AF17" s="86">
        <f t="shared" si="1"/>
        <v>77.760000000000005</v>
      </c>
      <c r="AG17" s="129">
        <f t="shared" si="2"/>
        <v>36.347999999999992</v>
      </c>
      <c r="AJ17" t="s">
        <v>20</v>
      </c>
    </row>
    <row r="18" spans="1:37" x14ac:dyDescent="0.2">
      <c r="A18" s="57" t="s">
        <v>6</v>
      </c>
      <c r="B18" s="111">
        <v>30.6</v>
      </c>
      <c r="C18" s="111">
        <v>21.6</v>
      </c>
      <c r="D18" s="111">
        <v>32.76</v>
      </c>
      <c r="E18" s="111">
        <v>28.8</v>
      </c>
      <c r="F18" s="111">
        <v>30.240000000000002</v>
      </c>
      <c r="G18" s="111">
        <v>27.36</v>
      </c>
      <c r="H18" s="111">
        <v>28.8</v>
      </c>
      <c r="I18" s="111">
        <v>42.84</v>
      </c>
      <c r="J18" s="111">
        <v>27.720000000000002</v>
      </c>
      <c r="K18" s="111">
        <v>32.76</v>
      </c>
      <c r="L18" s="111">
        <v>32.76</v>
      </c>
      <c r="M18" s="111">
        <v>40.32</v>
      </c>
      <c r="N18" s="111">
        <v>49.32</v>
      </c>
      <c r="O18" s="111">
        <v>31.680000000000003</v>
      </c>
      <c r="P18" s="111">
        <v>34.200000000000003</v>
      </c>
      <c r="Q18" s="111">
        <v>26.28</v>
      </c>
      <c r="R18" s="111">
        <v>23.759999999999998</v>
      </c>
      <c r="S18" s="111">
        <v>22.32</v>
      </c>
      <c r="T18" s="111">
        <v>25.92</v>
      </c>
      <c r="U18" s="111">
        <v>23.759999999999998</v>
      </c>
      <c r="V18" s="111">
        <v>29.16</v>
      </c>
      <c r="W18" s="111">
        <v>35.28</v>
      </c>
      <c r="X18" s="111">
        <v>45.72</v>
      </c>
      <c r="Y18" s="111">
        <v>26.64</v>
      </c>
      <c r="Z18" s="111">
        <v>37.080000000000005</v>
      </c>
      <c r="AA18" s="111">
        <v>28.44</v>
      </c>
      <c r="AB18" s="111">
        <v>37.080000000000005</v>
      </c>
      <c r="AC18" s="111">
        <v>36</v>
      </c>
      <c r="AD18" s="111">
        <v>23.040000000000003</v>
      </c>
      <c r="AE18" s="111">
        <v>30.6</v>
      </c>
      <c r="AF18" s="86">
        <f t="shared" si="1"/>
        <v>49.32</v>
      </c>
      <c r="AG18" s="129">
        <f t="shared" si="2"/>
        <v>31.428000000000001</v>
      </c>
      <c r="AJ18" t="s">
        <v>20</v>
      </c>
    </row>
    <row r="19" spans="1:37" x14ac:dyDescent="0.2">
      <c r="A19" s="57" t="s">
        <v>17</v>
      </c>
      <c r="B19" s="111">
        <v>26.28</v>
      </c>
      <c r="C19" s="111">
        <v>23.400000000000002</v>
      </c>
      <c r="D19" s="111">
        <v>29.880000000000003</v>
      </c>
      <c r="E19" s="111">
        <v>54.36</v>
      </c>
      <c r="F19" s="111">
        <v>37.080000000000005</v>
      </c>
      <c r="G19" s="111">
        <v>39.6</v>
      </c>
      <c r="H19" s="111">
        <v>32.76</v>
      </c>
      <c r="I19" s="111">
        <v>28.08</v>
      </c>
      <c r="J19" s="111">
        <v>58.32</v>
      </c>
      <c r="K19" s="111">
        <v>35.64</v>
      </c>
      <c r="L19" s="111">
        <v>35.64</v>
      </c>
      <c r="M19" s="111">
        <v>34.200000000000003</v>
      </c>
      <c r="N19" s="111">
        <v>59.760000000000005</v>
      </c>
      <c r="O19" s="111">
        <v>37.800000000000004</v>
      </c>
      <c r="P19" s="111">
        <v>40.680000000000007</v>
      </c>
      <c r="Q19" s="111">
        <v>25.56</v>
      </c>
      <c r="R19" s="111">
        <v>30.6</v>
      </c>
      <c r="S19" s="111">
        <v>37.440000000000005</v>
      </c>
      <c r="T19" s="111">
        <v>27</v>
      </c>
      <c r="U19" s="111">
        <v>32.4</v>
      </c>
      <c r="V19" s="111">
        <v>25.56</v>
      </c>
      <c r="W19" s="111">
        <v>39.24</v>
      </c>
      <c r="X19" s="111">
        <v>75.960000000000008</v>
      </c>
      <c r="Y19" s="111">
        <v>30.96</v>
      </c>
      <c r="Z19" s="111">
        <v>34.92</v>
      </c>
      <c r="AA19" s="111">
        <v>34.56</v>
      </c>
      <c r="AB19" s="111">
        <v>37.440000000000005</v>
      </c>
      <c r="AC19" s="111">
        <v>30.6</v>
      </c>
      <c r="AD19" s="111">
        <v>29.52</v>
      </c>
      <c r="AE19" s="111">
        <v>43.56</v>
      </c>
      <c r="AF19" s="86">
        <f t="shared" si="1"/>
        <v>75.960000000000008</v>
      </c>
      <c r="AG19" s="129">
        <f t="shared" si="2"/>
        <v>36.96</v>
      </c>
      <c r="AH19" s="12" t="s">
        <v>20</v>
      </c>
      <c r="AJ19" t="s">
        <v>20</v>
      </c>
    </row>
    <row r="20" spans="1:37" x14ac:dyDescent="0.2">
      <c r="A20" s="57" t="s">
        <v>3</v>
      </c>
      <c r="B20" s="11" t="s">
        <v>185</v>
      </c>
      <c r="C20" s="11" t="s">
        <v>185</v>
      </c>
      <c r="D20" s="11" t="s">
        <v>185</v>
      </c>
      <c r="E20" s="11" t="s">
        <v>185</v>
      </c>
      <c r="F20" s="11" t="s">
        <v>185</v>
      </c>
      <c r="G20" s="11" t="s">
        <v>185</v>
      </c>
      <c r="H20" s="11" t="s">
        <v>185</v>
      </c>
      <c r="I20" s="11" t="s">
        <v>185</v>
      </c>
      <c r="J20" s="11" t="s">
        <v>185</v>
      </c>
      <c r="K20" s="11" t="s">
        <v>185</v>
      </c>
      <c r="L20" s="11" t="s">
        <v>185</v>
      </c>
      <c r="M20" s="11" t="s">
        <v>185</v>
      </c>
      <c r="N20" s="11" t="s">
        <v>185</v>
      </c>
      <c r="O20" s="11" t="s">
        <v>185</v>
      </c>
      <c r="P20" s="11" t="s">
        <v>185</v>
      </c>
      <c r="Q20" s="11" t="s">
        <v>185</v>
      </c>
      <c r="R20" s="11" t="s">
        <v>185</v>
      </c>
      <c r="S20" s="11" t="s">
        <v>185</v>
      </c>
      <c r="T20" s="11" t="s">
        <v>185</v>
      </c>
      <c r="U20" s="11" t="s">
        <v>185</v>
      </c>
      <c r="V20" s="11" t="s">
        <v>185</v>
      </c>
      <c r="W20" s="11" t="s">
        <v>185</v>
      </c>
      <c r="X20" s="11" t="s">
        <v>185</v>
      </c>
      <c r="Y20" s="11" t="s">
        <v>185</v>
      </c>
      <c r="Z20" s="11" t="s">
        <v>185</v>
      </c>
      <c r="AA20" s="11" t="s">
        <v>185</v>
      </c>
      <c r="AB20" s="11" t="s">
        <v>185</v>
      </c>
      <c r="AC20" s="11" t="s">
        <v>185</v>
      </c>
      <c r="AD20" s="11" t="s">
        <v>185</v>
      </c>
      <c r="AE20" s="11" t="s">
        <v>185</v>
      </c>
      <c r="AF20" s="86" t="s">
        <v>185</v>
      </c>
      <c r="AG20" s="129" t="s">
        <v>185</v>
      </c>
      <c r="AK20" t="s">
        <v>20</v>
      </c>
    </row>
    <row r="21" spans="1:37" s="5" customFormat="1" ht="17.100000000000001" customHeight="1" x14ac:dyDescent="0.2">
      <c r="A21" s="58" t="s">
        <v>7</v>
      </c>
      <c r="B21" s="13">
        <f t="shared" ref="B21:AF21" si="3">MAX(B5:B20)</f>
        <v>30.6</v>
      </c>
      <c r="C21" s="13">
        <f t="shared" si="3"/>
        <v>37.800000000000004</v>
      </c>
      <c r="D21" s="13">
        <f t="shared" si="3"/>
        <v>98.28</v>
      </c>
      <c r="E21" s="13">
        <f t="shared" si="3"/>
        <v>54.36</v>
      </c>
      <c r="F21" s="13">
        <f t="shared" si="3"/>
        <v>37.080000000000005</v>
      </c>
      <c r="G21" s="13">
        <f t="shared" si="3"/>
        <v>39.6</v>
      </c>
      <c r="H21" s="13">
        <f t="shared" si="3"/>
        <v>78.84</v>
      </c>
      <c r="I21" s="13">
        <f t="shared" si="3"/>
        <v>75.239999999999995</v>
      </c>
      <c r="J21" s="13">
        <f t="shared" si="3"/>
        <v>58.32</v>
      </c>
      <c r="K21" s="13">
        <f t="shared" si="3"/>
        <v>48.96</v>
      </c>
      <c r="L21" s="13">
        <f t="shared" si="3"/>
        <v>60.480000000000004</v>
      </c>
      <c r="M21" s="13">
        <f t="shared" si="3"/>
        <v>56.16</v>
      </c>
      <c r="N21" s="13">
        <f t="shared" si="3"/>
        <v>59.760000000000005</v>
      </c>
      <c r="O21" s="13">
        <f t="shared" si="3"/>
        <v>37.800000000000004</v>
      </c>
      <c r="P21" s="13">
        <f t="shared" si="3"/>
        <v>42.12</v>
      </c>
      <c r="Q21" s="13">
        <f t="shared" si="3"/>
        <v>33.119999999999997</v>
      </c>
      <c r="R21" s="13">
        <f t="shared" si="3"/>
        <v>38.880000000000003</v>
      </c>
      <c r="S21" s="13">
        <f t="shared" si="3"/>
        <v>37.440000000000005</v>
      </c>
      <c r="T21" s="13">
        <f t="shared" si="3"/>
        <v>34.200000000000003</v>
      </c>
      <c r="U21" s="13">
        <f t="shared" si="3"/>
        <v>36</v>
      </c>
      <c r="V21" s="13">
        <f t="shared" si="3"/>
        <v>32.4</v>
      </c>
      <c r="W21" s="13">
        <f t="shared" si="3"/>
        <v>52.2</v>
      </c>
      <c r="X21" s="13">
        <f t="shared" si="3"/>
        <v>77.760000000000005</v>
      </c>
      <c r="Y21" s="13">
        <f t="shared" si="3"/>
        <v>47.16</v>
      </c>
      <c r="Z21" s="13">
        <f t="shared" si="3"/>
        <v>47.519999999999996</v>
      </c>
      <c r="AA21" s="13">
        <f t="shared" si="3"/>
        <v>41.04</v>
      </c>
      <c r="AB21" s="13">
        <f t="shared" si="3"/>
        <v>46.080000000000005</v>
      </c>
      <c r="AC21" s="13">
        <f t="shared" si="3"/>
        <v>37.080000000000005</v>
      </c>
      <c r="AD21" s="13">
        <f t="shared" si="3"/>
        <v>31.680000000000003</v>
      </c>
      <c r="AE21" s="13">
        <f t="shared" si="3"/>
        <v>43.56</v>
      </c>
      <c r="AF21" s="15">
        <f t="shared" si="3"/>
        <v>98.28</v>
      </c>
      <c r="AG21" s="123">
        <f>AVERAGE(AG5:AG20)</f>
        <v>33.336923076923078</v>
      </c>
    </row>
    <row r="22" spans="1:37" x14ac:dyDescent="0.2">
      <c r="A22" s="46"/>
      <c r="B22" s="47"/>
      <c r="C22" s="47"/>
      <c r="D22" s="47" t="s">
        <v>72</v>
      </c>
      <c r="E22" s="47"/>
      <c r="F22" s="47"/>
      <c r="G22" s="47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54"/>
      <c r="AE22" s="59" t="s">
        <v>20</v>
      </c>
      <c r="AF22" s="51"/>
      <c r="AG22" s="53"/>
      <c r="AJ22" t="s">
        <v>20</v>
      </c>
    </row>
    <row r="23" spans="1:37" x14ac:dyDescent="0.2">
      <c r="A23" s="46"/>
      <c r="B23" s="48" t="s">
        <v>73</v>
      </c>
      <c r="C23" s="48"/>
      <c r="D23" s="48"/>
      <c r="E23" s="48"/>
      <c r="F23" s="48"/>
      <c r="G23" s="48"/>
      <c r="H23" s="48"/>
      <c r="I23" s="48"/>
      <c r="J23" s="109"/>
      <c r="K23" s="109"/>
      <c r="L23" s="109"/>
      <c r="M23" s="109" t="s">
        <v>18</v>
      </c>
      <c r="N23" s="109"/>
      <c r="O23" s="109"/>
      <c r="P23" s="109"/>
      <c r="Q23" s="109"/>
      <c r="R23" s="109"/>
      <c r="S23" s="109"/>
      <c r="T23" s="139" t="s">
        <v>189</v>
      </c>
      <c r="U23" s="139"/>
      <c r="V23" s="139"/>
      <c r="W23" s="139"/>
      <c r="X23" s="139"/>
      <c r="Y23" s="109"/>
      <c r="Z23" s="109"/>
      <c r="AA23" s="109"/>
      <c r="AB23" s="109"/>
      <c r="AC23" s="109"/>
      <c r="AD23" s="109"/>
      <c r="AE23" s="109"/>
      <c r="AF23" s="51"/>
      <c r="AG23" s="50"/>
    </row>
    <row r="24" spans="1:37" x14ac:dyDescent="0.2">
      <c r="A24" s="49"/>
      <c r="B24" s="109"/>
      <c r="C24" s="109"/>
      <c r="D24" s="109"/>
      <c r="E24" s="109"/>
      <c r="F24" s="109"/>
      <c r="G24" s="109"/>
      <c r="H24" s="109"/>
      <c r="I24" s="109"/>
      <c r="J24" s="110"/>
      <c r="K24" s="110"/>
      <c r="L24" s="110"/>
      <c r="M24" s="110" t="s">
        <v>19</v>
      </c>
      <c r="N24" s="110"/>
      <c r="O24" s="110"/>
      <c r="P24" s="110"/>
      <c r="Q24" s="109"/>
      <c r="R24" s="109"/>
      <c r="S24" s="109"/>
      <c r="T24" s="140" t="s">
        <v>69</v>
      </c>
      <c r="U24" s="140"/>
      <c r="V24" s="140"/>
      <c r="W24" s="140"/>
      <c r="X24" s="140"/>
      <c r="Y24" s="109"/>
      <c r="Z24" s="109"/>
      <c r="AA24" s="109"/>
      <c r="AB24" s="109"/>
      <c r="AC24" s="109"/>
      <c r="AD24" s="54"/>
      <c r="AE24" s="54"/>
      <c r="AF24" s="51"/>
      <c r="AG24" s="50"/>
    </row>
    <row r="25" spans="1:37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54"/>
      <c r="AE25" s="54"/>
      <c r="AF25" s="51"/>
      <c r="AG25" s="87"/>
      <c r="AJ25" s="12" t="s">
        <v>20</v>
      </c>
    </row>
    <row r="26" spans="1:37" x14ac:dyDescent="0.2">
      <c r="A26" s="4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54"/>
      <c r="AF26" s="51"/>
      <c r="AG26" s="53"/>
      <c r="AJ26" t="s">
        <v>20</v>
      </c>
    </row>
    <row r="27" spans="1:37" x14ac:dyDescent="0.2">
      <c r="A27" s="4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55"/>
      <c r="AF27" s="51"/>
      <c r="AG27" s="53"/>
    </row>
    <row r="28" spans="1:37" ht="13.5" thickBot="1" x14ac:dyDescent="0.25">
      <c r="A28" s="60"/>
      <c r="B28" s="61"/>
      <c r="C28" s="61"/>
      <c r="D28" s="61"/>
      <c r="E28" s="61"/>
      <c r="F28" s="61"/>
      <c r="G28" s="61" t="s">
        <v>20</v>
      </c>
      <c r="H28" s="61"/>
      <c r="I28" s="61"/>
      <c r="J28" s="61"/>
      <c r="K28" s="61"/>
      <c r="L28" s="61" t="s">
        <v>20</v>
      </c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2"/>
      <c r="AG28" s="88"/>
      <c r="AK28" t="s">
        <v>20</v>
      </c>
    </row>
    <row r="29" spans="1:37" x14ac:dyDescent="0.2">
      <c r="AF29" s="7"/>
    </row>
    <row r="30" spans="1:37" x14ac:dyDescent="0.2">
      <c r="AJ30" t="s">
        <v>20</v>
      </c>
    </row>
    <row r="31" spans="1:37" x14ac:dyDescent="0.2">
      <c r="AJ31" t="s">
        <v>20</v>
      </c>
    </row>
    <row r="32" spans="1:37" x14ac:dyDescent="0.2">
      <c r="R32" s="2" t="s">
        <v>20</v>
      </c>
      <c r="S32" s="2" t="s">
        <v>20</v>
      </c>
      <c r="AJ32" t="s">
        <v>20</v>
      </c>
      <c r="AK32" t="s">
        <v>20</v>
      </c>
    </row>
    <row r="33" spans="7:36" x14ac:dyDescent="0.2">
      <c r="N33" s="2" t="s">
        <v>20</v>
      </c>
      <c r="O33" s="2" t="s">
        <v>20</v>
      </c>
      <c r="S33" s="2" t="s">
        <v>20</v>
      </c>
      <c r="AJ33" t="s">
        <v>20</v>
      </c>
    </row>
    <row r="34" spans="7:36" x14ac:dyDescent="0.2">
      <c r="N34" s="2" t="s">
        <v>20</v>
      </c>
    </row>
    <row r="35" spans="7:36" x14ac:dyDescent="0.2">
      <c r="G35" s="2" t="s">
        <v>20</v>
      </c>
      <c r="AI35" s="12"/>
      <c r="AJ35" t="s">
        <v>20</v>
      </c>
    </row>
    <row r="36" spans="7:36" x14ac:dyDescent="0.2">
      <c r="L36" s="2" t="s">
        <v>20</v>
      </c>
      <c r="M36" s="2" t="s">
        <v>20</v>
      </c>
      <c r="O36" s="2" t="s">
        <v>20</v>
      </c>
      <c r="P36" s="2" t="s">
        <v>20</v>
      </c>
      <c r="W36" s="2" t="s">
        <v>188</v>
      </c>
      <c r="AA36" s="2" t="s">
        <v>20</v>
      </c>
      <c r="AC36" s="2" t="s">
        <v>20</v>
      </c>
      <c r="AG36" s="1" t="s">
        <v>20</v>
      </c>
      <c r="AJ36" t="s">
        <v>20</v>
      </c>
    </row>
    <row r="37" spans="7:36" x14ac:dyDescent="0.2">
      <c r="K37" s="2" t="s">
        <v>20</v>
      </c>
      <c r="AJ37" t="s">
        <v>20</v>
      </c>
    </row>
    <row r="38" spans="7:36" x14ac:dyDescent="0.2">
      <c r="K38" s="2" t="s">
        <v>20</v>
      </c>
    </row>
    <row r="39" spans="7:36" x14ac:dyDescent="0.2">
      <c r="G39" s="2" t="s">
        <v>20</v>
      </c>
      <c r="H39" s="2" t="s">
        <v>20</v>
      </c>
    </row>
    <row r="40" spans="7:36" x14ac:dyDescent="0.2">
      <c r="P40" s="2" t="s">
        <v>20</v>
      </c>
    </row>
    <row r="42" spans="7:36" x14ac:dyDescent="0.2">
      <c r="H42" s="2" t="s">
        <v>20</v>
      </c>
      <c r="Z42" s="2" t="s">
        <v>20</v>
      </c>
    </row>
    <row r="43" spans="7:36" x14ac:dyDescent="0.2">
      <c r="I43" s="2" t="s">
        <v>20</v>
      </c>
      <c r="T43" s="2" t="s">
        <v>20</v>
      </c>
    </row>
  </sheetData>
  <mergeCells count="35">
    <mergeCell ref="B2:AG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23:X23"/>
    <mergeCell ref="T24:X2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5"/>
  <sheetViews>
    <sheetView tabSelected="1" zoomScale="90" zoomScaleNormal="90" workbookViewId="0">
      <selection activeCell="AB22" sqref="AB22"/>
    </sheetView>
  </sheetViews>
  <sheetFormatPr defaultRowHeight="12.75" x14ac:dyDescent="0.2"/>
  <cols>
    <col min="1" max="1" width="39.2851562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1" width="6.5703125" style="2" customWidth="1"/>
    <col min="32" max="32" width="8.28515625" style="7" customWidth="1"/>
    <col min="33" max="33" width="7.85546875" style="1" customWidth="1"/>
    <col min="34" max="34" width="15.28515625" style="10" customWidth="1"/>
  </cols>
  <sheetData>
    <row r="1" spans="1:36" ht="20.100000000000001" customHeight="1" x14ac:dyDescent="0.2">
      <c r="A1" s="145" t="s">
        <v>199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67"/>
    </row>
    <row r="2" spans="1:36" s="4" customFormat="1" ht="20.100000000000001" customHeight="1" x14ac:dyDescent="0.2">
      <c r="A2" s="148" t="s">
        <v>4</v>
      </c>
      <c r="B2" s="142" t="s">
        <v>190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94"/>
    </row>
    <row r="3" spans="1:36" s="5" customFormat="1" ht="20.100000000000001" customHeight="1" x14ac:dyDescent="0.2">
      <c r="A3" s="148"/>
      <c r="B3" s="153">
        <v>1</v>
      </c>
      <c r="C3" s="153">
        <f>SUM(B3+1)</f>
        <v>2</v>
      </c>
      <c r="D3" s="153">
        <f t="shared" ref="D3:AD3" si="0">SUM(C3+1)</f>
        <v>3</v>
      </c>
      <c r="E3" s="153">
        <f t="shared" si="0"/>
        <v>4</v>
      </c>
      <c r="F3" s="153">
        <f t="shared" si="0"/>
        <v>5</v>
      </c>
      <c r="G3" s="153">
        <f t="shared" si="0"/>
        <v>6</v>
      </c>
      <c r="H3" s="153">
        <f t="shared" si="0"/>
        <v>7</v>
      </c>
      <c r="I3" s="153">
        <f t="shared" si="0"/>
        <v>8</v>
      </c>
      <c r="J3" s="153">
        <f t="shared" si="0"/>
        <v>9</v>
      </c>
      <c r="K3" s="153">
        <f t="shared" si="0"/>
        <v>10</v>
      </c>
      <c r="L3" s="153">
        <f t="shared" si="0"/>
        <v>11</v>
      </c>
      <c r="M3" s="153">
        <f t="shared" si="0"/>
        <v>12</v>
      </c>
      <c r="N3" s="153">
        <f t="shared" si="0"/>
        <v>13</v>
      </c>
      <c r="O3" s="153">
        <f t="shared" si="0"/>
        <v>14</v>
      </c>
      <c r="P3" s="153">
        <f t="shared" si="0"/>
        <v>15</v>
      </c>
      <c r="Q3" s="153">
        <f t="shared" si="0"/>
        <v>16</v>
      </c>
      <c r="R3" s="153">
        <f t="shared" si="0"/>
        <v>17</v>
      </c>
      <c r="S3" s="153">
        <f t="shared" si="0"/>
        <v>18</v>
      </c>
      <c r="T3" s="153">
        <f t="shared" si="0"/>
        <v>19</v>
      </c>
      <c r="U3" s="153">
        <f t="shared" si="0"/>
        <v>20</v>
      </c>
      <c r="V3" s="153">
        <f t="shared" si="0"/>
        <v>21</v>
      </c>
      <c r="W3" s="153">
        <f t="shared" si="0"/>
        <v>22</v>
      </c>
      <c r="X3" s="153">
        <f t="shared" si="0"/>
        <v>23</v>
      </c>
      <c r="Y3" s="153">
        <f t="shared" si="0"/>
        <v>24</v>
      </c>
      <c r="Z3" s="153">
        <f t="shared" si="0"/>
        <v>25</v>
      </c>
      <c r="AA3" s="153">
        <f t="shared" si="0"/>
        <v>26</v>
      </c>
      <c r="AB3" s="153">
        <f t="shared" si="0"/>
        <v>27</v>
      </c>
      <c r="AC3" s="153">
        <f t="shared" si="0"/>
        <v>28</v>
      </c>
      <c r="AD3" s="153">
        <f t="shared" si="0"/>
        <v>29</v>
      </c>
      <c r="AE3" s="171">
        <v>30</v>
      </c>
      <c r="AF3" s="103" t="s">
        <v>13</v>
      </c>
      <c r="AG3" s="125" t="s">
        <v>11</v>
      </c>
      <c r="AH3" s="99" t="s">
        <v>184</v>
      </c>
    </row>
    <row r="4" spans="1:36" s="5" customFormat="1" ht="20.100000000000001" customHeight="1" x14ac:dyDescent="0.2">
      <c r="A4" s="148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59"/>
      <c r="AF4" s="100" t="s">
        <v>9</v>
      </c>
      <c r="AG4" s="126" t="s">
        <v>9</v>
      </c>
      <c r="AH4" s="93" t="s">
        <v>9</v>
      </c>
    </row>
    <row r="5" spans="1:36" s="5" customFormat="1" x14ac:dyDescent="0.2">
      <c r="A5" s="57" t="s">
        <v>14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51.400000000000006</v>
      </c>
      <c r="J5" s="11">
        <v>0</v>
      </c>
      <c r="K5" s="11">
        <v>0</v>
      </c>
      <c r="L5" s="11">
        <v>0</v>
      </c>
      <c r="M5" s="11">
        <v>9</v>
      </c>
      <c r="N5" s="11">
        <v>13.4</v>
      </c>
      <c r="O5" s="11">
        <v>0.4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7.6000000000000005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5">
        <f>SUM(B5:AE5)</f>
        <v>81.800000000000011</v>
      </c>
      <c r="AG5" s="121">
        <f>MAX(B5:AE5)</f>
        <v>51.400000000000006</v>
      </c>
      <c r="AH5" s="65">
        <f>COUNTIF(B5:AE5,"=0,0")</f>
        <v>25</v>
      </c>
    </row>
    <row r="6" spans="1:36" s="5" customFormat="1" x14ac:dyDescent="0.2">
      <c r="A6" s="57" t="s">
        <v>230</v>
      </c>
      <c r="B6" s="185">
        <v>3.8000000000000003</v>
      </c>
      <c r="C6" s="185">
        <v>0.4</v>
      </c>
      <c r="D6" s="185">
        <v>0</v>
      </c>
      <c r="E6" s="185">
        <v>1.6</v>
      </c>
      <c r="F6" s="185">
        <v>8</v>
      </c>
      <c r="G6" s="185">
        <v>0.2</v>
      </c>
      <c r="H6" s="185">
        <v>0.2</v>
      </c>
      <c r="I6" s="185">
        <v>14.4</v>
      </c>
      <c r="J6" s="185">
        <v>0</v>
      </c>
      <c r="K6" s="185">
        <v>24.8</v>
      </c>
      <c r="L6" s="185">
        <v>0</v>
      </c>
      <c r="M6" s="185">
        <v>26.4</v>
      </c>
      <c r="N6" s="185">
        <v>39</v>
      </c>
      <c r="O6" s="185">
        <v>0</v>
      </c>
      <c r="P6" s="185">
        <v>0</v>
      </c>
      <c r="Q6" s="185">
        <v>0</v>
      </c>
      <c r="R6" s="185">
        <v>0</v>
      </c>
      <c r="S6" s="185">
        <v>0</v>
      </c>
      <c r="T6" s="185">
        <v>0</v>
      </c>
      <c r="U6" s="185">
        <v>0</v>
      </c>
      <c r="V6" s="185">
        <v>0</v>
      </c>
      <c r="W6" s="185">
        <v>0</v>
      </c>
      <c r="X6" s="185">
        <v>65.800000000000011</v>
      </c>
      <c r="Y6" s="185">
        <v>0</v>
      </c>
      <c r="Z6" s="185">
        <v>0</v>
      </c>
      <c r="AA6" s="185">
        <v>0</v>
      </c>
      <c r="AB6" s="185">
        <v>0</v>
      </c>
      <c r="AC6" s="185">
        <v>0</v>
      </c>
      <c r="AD6" s="185">
        <v>0</v>
      </c>
      <c r="AE6" s="185">
        <v>0</v>
      </c>
      <c r="AF6" s="15">
        <f>SUM(B6:AE6)</f>
        <v>184.60000000000002</v>
      </c>
      <c r="AG6" s="121">
        <f>MAX(B6:AE6)</f>
        <v>65.800000000000011</v>
      </c>
      <c r="AH6" s="65">
        <f>COUNTIF(B6:AE6,"=0,0")</f>
        <v>19</v>
      </c>
    </row>
    <row r="7" spans="1:36" x14ac:dyDescent="0.2">
      <c r="A7" s="57" t="s">
        <v>81</v>
      </c>
      <c r="B7" s="11">
        <v>0.4</v>
      </c>
      <c r="C7" s="11">
        <v>0.4</v>
      </c>
      <c r="D7" s="11">
        <v>0.4</v>
      </c>
      <c r="E7" s="11">
        <v>0.4</v>
      </c>
      <c r="F7" s="11">
        <v>0.4</v>
      </c>
      <c r="G7" s="11">
        <v>0.2</v>
      </c>
      <c r="H7" s="11">
        <v>0.2</v>
      </c>
      <c r="I7" s="11">
        <v>0.2</v>
      </c>
      <c r="J7" s="11">
        <v>0.2</v>
      </c>
      <c r="K7" s="11">
        <v>0</v>
      </c>
      <c r="L7" s="11">
        <v>0</v>
      </c>
      <c r="M7" s="11">
        <v>0</v>
      </c>
      <c r="N7" s="11">
        <v>0</v>
      </c>
      <c r="O7" s="11">
        <v>0.2</v>
      </c>
      <c r="P7" s="11">
        <v>0</v>
      </c>
      <c r="Q7" s="11">
        <v>0.2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1.9999999999999998</v>
      </c>
      <c r="Y7" s="11">
        <v>0.60000000000000009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4">
        <f t="shared" ref="AF7:AF18" si="1">SUM(B7:AE7)</f>
        <v>5.8000000000000007</v>
      </c>
      <c r="AG7" s="122">
        <f t="shared" ref="AG7:AG18" si="2">MAX(B7:AE7)</f>
        <v>1.9999999999999998</v>
      </c>
      <c r="AH7" s="65">
        <f t="shared" ref="AH7:AH18" si="3">COUNTIF(B7:AE7,"=0,0")</f>
        <v>17</v>
      </c>
    </row>
    <row r="8" spans="1:36" x14ac:dyDescent="0.2">
      <c r="A8" s="57" t="s">
        <v>132</v>
      </c>
      <c r="B8" s="11">
        <v>0.2</v>
      </c>
      <c r="C8" s="11">
        <v>0</v>
      </c>
      <c r="D8" s="11">
        <v>0.6</v>
      </c>
      <c r="E8" s="11">
        <v>0.2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2.8000000000000003</v>
      </c>
      <c r="M8" s="11">
        <v>3.4000000000000004</v>
      </c>
      <c r="N8" s="11">
        <v>9.8000000000000007</v>
      </c>
      <c r="O8" s="11">
        <v>7.6000000000000005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0</v>
      </c>
      <c r="W8" s="11">
        <v>0</v>
      </c>
      <c r="X8" s="11">
        <v>10.799999999999999</v>
      </c>
      <c r="Y8" s="11">
        <v>2.4000000000000004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4">
        <f t="shared" si="1"/>
        <v>37.799999999999997</v>
      </c>
      <c r="AG8" s="122">
        <f t="shared" si="2"/>
        <v>10.799999999999999</v>
      </c>
      <c r="AH8" s="65">
        <f t="shared" si="3"/>
        <v>21</v>
      </c>
    </row>
    <row r="9" spans="1:36" x14ac:dyDescent="0.2">
      <c r="A9" s="57" t="s">
        <v>0</v>
      </c>
      <c r="B9" s="11">
        <v>0.8</v>
      </c>
      <c r="C9" s="11">
        <v>0.2</v>
      </c>
      <c r="D9" s="11">
        <v>0</v>
      </c>
      <c r="E9" s="11">
        <v>4.8</v>
      </c>
      <c r="F9" s="11">
        <v>0.60000000000000009</v>
      </c>
      <c r="G9" s="11">
        <v>0</v>
      </c>
      <c r="H9" s="11">
        <v>0</v>
      </c>
      <c r="I9" s="11">
        <v>7.2</v>
      </c>
      <c r="J9" s="11">
        <v>0</v>
      </c>
      <c r="K9" s="11">
        <v>2</v>
      </c>
      <c r="L9" s="11">
        <v>0</v>
      </c>
      <c r="M9" s="11">
        <v>0</v>
      </c>
      <c r="N9" s="11">
        <v>63</v>
      </c>
      <c r="O9" s="11">
        <v>0.8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9.6</v>
      </c>
      <c r="Y9" s="11">
        <v>0</v>
      </c>
      <c r="Z9" s="11">
        <v>0</v>
      </c>
      <c r="AA9" s="11">
        <v>0</v>
      </c>
      <c r="AB9" s="11">
        <v>0</v>
      </c>
      <c r="AC9" s="11">
        <v>0</v>
      </c>
      <c r="AD9" s="11">
        <v>0</v>
      </c>
      <c r="AE9" s="11">
        <v>0</v>
      </c>
      <c r="AF9" s="14">
        <f t="shared" si="1"/>
        <v>88.999999999999986</v>
      </c>
      <c r="AG9" s="122">
        <f t="shared" si="2"/>
        <v>63</v>
      </c>
      <c r="AH9" s="65">
        <f t="shared" si="3"/>
        <v>21</v>
      </c>
      <c r="AJ9" s="12" t="s">
        <v>20</v>
      </c>
    </row>
    <row r="10" spans="1:36" x14ac:dyDescent="0.2">
      <c r="A10" s="57" t="s">
        <v>16</v>
      </c>
      <c r="B10" s="11" t="s">
        <v>185</v>
      </c>
      <c r="C10" s="11" t="s">
        <v>185</v>
      </c>
      <c r="D10" s="11" t="s">
        <v>185</v>
      </c>
      <c r="E10" s="11" t="s">
        <v>185</v>
      </c>
      <c r="F10" s="11" t="s">
        <v>185</v>
      </c>
      <c r="G10" s="11" t="s">
        <v>185</v>
      </c>
      <c r="H10" s="11" t="s">
        <v>185</v>
      </c>
      <c r="I10" s="11" t="s">
        <v>185</v>
      </c>
      <c r="J10" s="11" t="s">
        <v>185</v>
      </c>
      <c r="K10" s="11" t="s">
        <v>185</v>
      </c>
      <c r="L10" s="11" t="s">
        <v>185</v>
      </c>
      <c r="M10" s="11" t="s">
        <v>185</v>
      </c>
      <c r="N10" s="11" t="s">
        <v>185</v>
      </c>
      <c r="O10" s="11" t="s">
        <v>185</v>
      </c>
      <c r="P10" s="11" t="s">
        <v>185</v>
      </c>
      <c r="Q10" s="11" t="s">
        <v>185</v>
      </c>
      <c r="R10" s="11" t="s">
        <v>185</v>
      </c>
      <c r="S10" s="11" t="s">
        <v>185</v>
      </c>
      <c r="T10" s="11" t="s">
        <v>185</v>
      </c>
      <c r="U10" s="11" t="s">
        <v>185</v>
      </c>
      <c r="V10" s="11" t="s">
        <v>185</v>
      </c>
      <c r="W10" s="11" t="s">
        <v>185</v>
      </c>
      <c r="X10" s="11" t="s">
        <v>185</v>
      </c>
      <c r="Y10" s="11" t="s">
        <v>185</v>
      </c>
      <c r="Z10" s="11" t="s">
        <v>185</v>
      </c>
      <c r="AA10" s="11" t="s">
        <v>185</v>
      </c>
      <c r="AB10" s="11" t="s">
        <v>185</v>
      </c>
      <c r="AC10" s="11" t="s">
        <v>185</v>
      </c>
      <c r="AD10" s="11" t="s">
        <v>185</v>
      </c>
      <c r="AE10" s="11" t="s">
        <v>185</v>
      </c>
      <c r="AF10" s="14" t="s">
        <v>185</v>
      </c>
      <c r="AG10" s="122" t="s">
        <v>185</v>
      </c>
      <c r="AH10" s="65" t="s">
        <v>185</v>
      </c>
    </row>
    <row r="11" spans="1:36" x14ac:dyDescent="0.2">
      <c r="A11" s="57" t="s">
        <v>133</v>
      </c>
      <c r="B11" s="11" t="s">
        <v>185</v>
      </c>
      <c r="C11" s="11" t="s">
        <v>185</v>
      </c>
      <c r="D11" s="11" t="s">
        <v>185</v>
      </c>
      <c r="E11" s="11" t="s">
        <v>185</v>
      </c>
      <c r="F11" s="11" t="s">
        <v>185</v>
      </c>
      <c r="G11" s="11" t="s">
        <v>185</v>
      </c>
      <c r="H11" s="11" t="s">
        <v>185</v>
      </c>
      <c r="I11" s="11" t="s">
        <v>185</v>
      </c>
      <c r="J11" s="11" t="s">
        <v>185</v>
      </c>
      <c r="K11" s="11" t="s">
        <v>185</v>
      </c>
      <c r="L11" s="11" t="s">
        <v>185</v>
      </c>
      <c r="M11" s="11" t="s">
        <v>185</v>
      </c>
      <c r="N11" s="11" t="s">
        <v>185</v>
      </c>
      <c r="O11" s="11" t="s">
        <v>185</v>
      </c>
      <c r="P11" s="11" t="s">
        <v>185</v>
      </c>
      <c r="Q11" s="11" t="s">
        <v>185</v>
      </c>
      <c r="R11" s="11" t="s">
        <v>185</v>
      </c>
      <c r="S11" s="11" t="s">
        <v>185</v>
      </c>
      <c r="T11" s="11" t="s">
        <v>185</v>
      </c>
      <c r="U11" s="11" t="s">
        <v>185</v>
      </c>
      <c r="V11" s="11" t="s">
        <v>185</v>
      </c>
      <c r="W11" s="11" t="s">
        <v>185</v>
      </c>
      <c r="X11" s="11" t="s">
        <v>185</v>
      </c>
      <c r="Y11" s="11" t="s">
        <v>185</v>
      </c>
      <c r="Z11" s="11" t="s">
        <v>185</v>
      </c>
      <c r="AA11" s="11" t="s">
        <v>185</v>
      </c>
      <c r="AB11" s="11" t="s">
        <v>185</v>
      </c>
      <c r="AC11" s="11" t="s">
        <v>185</v>
      </c>
      <c r="AD11" s="11" t="s">
        <v>185</v>
      </c>
      <c r="AE11" s="11" t="s">
        <v>185</v>
      </c>
      <c r="AF11" s="14" t="s">
        <v>185</v>
      </c>
      <c r="AG11" s="122" t="s">
        <v>185</v>
      </c>
      <c r="AH11" s="65" t="s">
        <v>185</v>
      </c>
      <c r="AI11" s="12" t="s">
        <v>20</v>
      </c>
    </row>
    <row r="12" spans="1:36" x14ac:dyDescent="0.2">
      <c r="A12" s="57" t="s">
        <v>15</v>
      </c>
      <c r="B12" s="11" t="s">
        <v>185</v>
      </c>
      <c r="C12" s="11" t="s">
        <v>185</v>
      </c>
      <c r="D12" s="11" t="s">
        <v>185</v>
      </c>
      <c r="E12" s="11" t="s">
        <v>185</v>
      </c>
      <c r="F12" s="11" t="s">
        <v>185</v>
      </c>
      <c r="G12" s="11" t="s">
        <v>185</v>
      </c>
      <c r="H12" s="11" t="s">
        <v>185</v>
      </c>
      <c r="I12" s="11" t="s">
        <v>185</v>
      </c>
      <c r="J12" s="11" t="s">
        <v>185</v>
      </c>
      <c r="K12" s="11" t="s">
        <v>185</v>
      </c>
      <c r="L12" s="11" t="s">
        <v>185</v>
      </c>
      <c r="M12" s="11" t="s">
        <v>185</v>
      </c>
      <c r="N12" s="11" t="s">
        <v>185</v>
      </c>
      <c r="O12" s="11" t="s">
        <v>185</v>
      </c>
      <c r="P12" s="11" t="s">
        <v>185</v>
      </c>
      <c r="Q12" s="11" t="s">
        <v>185</v>
      </c>
      <c r="R12" s="11" t="s">
        <v>185</v>
      </c>
      <c r="S12" s="11" t="s">
        <v>185</v>
      </c>
      <c r="T12" s="11" t="s">
        <v>185</v>
      </c>
      <c r="U12" s="11" t="s">
        <v>185</v>
      </c>
      <c r="V12" s="11" t="s">
        <v>185</v>
      </c>
      <c r="W12" s="11" t="s">
        <v>185</v>
      </c>
      <c r="X12" s="11" t="s">
        <v>185</v>
      </c>
      <c r="Y12" s="11" t="s">
        <v>185</v>
      </c>
      <c r="Z12" s="11" t="s">
        <v>185</v>
      </c>
      <c r="AA12" s="11" t="s">
        <v>185</v>
      </c>
      <c r="AB12" s="11" t="s">
        <v>185</v>
      </c>
      <c r="AC12" s="11" t="s">
        <v>185</v>
      </c>
      <c r="AD12" s="11" t="s">
        <v>185</v>
      </c>
      <c r="AE12" s="11" t="s">
        <v>185</v>
      </c>
      <c r="AF12" s="14" t="s">
        <v>185</v>
      </c>
      <c r="AG12" s="122" t="s">
        <v>185</v>
      </c>
      <c r="AH12" s="65" t="s">
        <v>185</v>
      </c>
    </row>
    <row r="13" spans="1:36" x14ac:dyDescent="0.2">
      <c r="A13" s="57" t="s">
        <v>228</v>
      </c>
      <c r="B13" s="11">
        <v>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0.2</v>
      </c>
      <c r="J13" s="11">
        <v>0</v>
      </c>
      <c r="K13" s="11">
        <v>0</v>
      </c>
      <c r="L13" s="11">
        <v>0</v>
      </c>
      <c r="M13" s="11">
        <v>15.4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0</v>
      </c>
      <c r="Z13" s="11">
        <v>0</v>
      </c>
      <c r="AA13" s="11">
        <v>0</v>
      </c>
      <c r="AB13" s="11">
        <v>0</v>
      </c>
      <c r="AC13" s="11">
        <v>0</v>
      </c>
      <c r="AD13" s="11">
        <v>0</v>
      </c>
      <c r="AE13" s="11">
        <v>0</v>
      </c>
      <c r="AF13" s="14">
        <f t="shared" si="1"/>
        <v>16.600000000000001</v>
      </c>
      <c r="AG13" s="122">
        <f t="shared" si="2"/>
        <v>15.4</v>
      </c>
      <c r="AH13" s="65">
        <f t="shared" si="3"/>
        <v>27</v>
      </c>
    </row>
    <row r="14" spans="1:36" x14ac:dyDescent="0.2">
      <c r="A14" s="57" t="s">
        <v>1</v>
      </c>
      <c r="B14" s="11" t="s">
        <v>185</v>
      </c>
      <c r="C14" s="11" t="s">
        <v>185</v>
      </c>
      <c r="D14" s="11" t="s">
        <v>185</v>
      </c>
      <c r="E14" s="11" t="s">
        <v>185</v>
      </c>
      <c r="F14" s="11" t="s">
        <v>185</v>
      </c>
      <c r="G14" s="11" t="s">
        <v>185</v>
      </c>
      <c r="H14" s="11" t="s">
        <v>185</v>
      </c>
      <c r="I14" s="11" t="s">
        <v>185</v>
      </c>
      <c r="J14" s="11" t="s">
        <v>185</v>
      </c>
      <c r="K14" s="11" t="s">
        <v>185</v>
      </c>
      <c r="L14" s="11" t="s">
        <v>185</v>
      </c>
      <c r="M14" s="11" t="s">
        <v>185</v>
      </c>
      <c r="N14" s="11" t="s">
        <v>185</v>
      </c>
      <c r="O14" s="11" t="s">
        <v>185</v>
      </c>
      <c r="P14" s="11" t="s">
        <v>185</v>
      </c>
      <c r="Q14" s="11" t="s">
        <v>185</v>
      </c>
      <c r="R14" s="11" t="s">
        <v>185</v>
      </c>
      <c r="S14" s="11" t="s">
        <v>185</v>
      </c>
      <c r="T14" s="11" t="s">
        <v>185</v>
      </c>
      <c r="U14" s="11" t="s">
        <v>185</v>
      </c>
      <c r="V14" s="11" t="s">
        <v>185</v>
      </c>
      <c r="W14" s="11" t="s">
        <v>185</v>
      </c>
      <c r="X14" s="11" t="s">
        <v>185</v>
      </c>
      <c r="Y14" s="11" t="s">
        <v>185</v>
      </c>
      <c r="Z14" s="11" t="s">
        <v>185</v>
      </c>
      <c r="AA14" s="11" t="s">
        <v>185</v>
      </c>
      <c r="AB14" s="11" t="s">
        <v>185</v>
      </c>
      <c r="AC14" s="11" t="s">
        <v>185</v>
      </c>
      <c r="AD14" s="11" t="s">
        <v>185</v>
      </c>
      <c r="AE14" s="11" t="s">
        <v>185</v>
      </c>
      <c r="AF14" s="14" t="s">
        <v>185</v>
      </c>
      <c r="AG14" s="122" t="s">
        <v>185</v>
      </c>
      <c r="AH14" s="65" t="s">
        <v>185</v>
      </c>
      <c r="AI14" s="12" t="s">
        <v>20</v>
      </c>
    </row>
    <row r="15" spans="1:36" x14ac:dyDescent="0.2">
      <c r="A15" s="57" t="s">
        <v>134</v>
      </c>
      <c r="B15" s="11">
        <v>0.8</v>
      </c>
      <c r="C15" s="11">
        <v>0.2</v>
      </c>
      <c r="D15" s="11">
        <v>0</v>
      </c>
      <c r="E15" s="11">
        <v>0</v>
      </c>
      <c r="F15" s="11">
        <v>0</v>
      </c>
      <c r="G15" s="11">
        <v>0</v>
      </c>
      <c r="H15" s="11">
        <v>7.2</v>
      </c>
      <c r="I15" s="11">
        <v>0</v>
      </c>
      <c r="J15" s="11">
        <v>0</v>
      </c>
      <c r="K15" s="11">
        <v>11</v>
      </c>
      <c r="L15" s="11">
        <v>26.199999999999996</v>
      </c>
      <c r="M15" s="11">
        <v>15.2</v>
      </c>
      <c r="N15" s="11">
        <v>22.000000000000004</v>
      </c>
      <c r="O15" s="11">
        <v>0.60000000000000009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16.600000000000001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4">
        <f t="shared" si="1"/>
        <v>99.799999999999983</v>
      </c>
      <c r="AG15" s="122">
        <f t="shared" si="2"/>
        <v>26.199999999999996</v>
      </c>
      <c r="AH15" s="65">
        <f t="shared" si="3"/>
        <v>21</v>
      </c>
    </row>
    <row r="16" spans="1:36" x14ac:dyDescent="0.2">
      <c r="A16" s="57" t="s">
        <v>2</v>
      </c>
      <c r="B16" s="11" t="s">
        <v>185</v>
      </c>
      <c r="C16" s="11" t="s">
        <v>185</v>
      </c>
      <c r="D16" s="11" t="s">
        <v>185</v>
      </c>
      <c r="E16" s="11" t="s">
        <v>185</v>
      </c>
      <c r="F16" s="11" t="s">
        <v>185</v>
      </c>
      <c r="G16" s="11" t="s">
        <v>185</v>
      </c>
      <c r="H16" s="11" t="s">
        <v>185</v>
      </c>
      <c r="I16" s="11" t="s">
        <v>185</v>
      </c>
      <c r="J16" s="11" t="s">
        <v>185</v>
      </c>
      <c r="K16" s="11" t="s">
        <v>185</v>
      </c>
      <c r="L16" s="11" t="s">
        <v>185</v>
      </c>
      <c r="M16" s="11" t="s">
        <v>185</v>
      </c>
      <c r="N16" s="11" t="s">
        <v>185</v>
      </c>
      <c r="O16" s="11" t="s">
        <v>185</v>
      </c>
      <c r="P16" s="11" t="s">
        <v>185</v>
      </c>
      <c r="Q16" s="11" t="s">
        <v>185</v>
      </c>
      <c r="R16" s="11" t="s">
        <v>185</v>
      </c>
      <c r="S16" s="11" t="s">
        <v>185</v>
      </c>
      <c r="T16" s="11" t="s">
        <v>185</v>
      </c>
      <c r="U16" s="11" t="s">
        <v>185</v>
      </c>
      <c r="V16" s="11" t="s">
        <v>185</v>
      </c>
      <c r="W16" s="11" t="s">
        <v>185</v>
      </c>
      <c r="X16" s="11" t="s">
        <v>185</v>
      </c>
      <c r="Y16" s="11" t="s">
        <v>185</v>
      </c>
      <c r="Z16" s="11" t="s">
        <v>185</v>
      </c>
      <c r="AA16" s="11" t="s">
        <v>185</v>
      </c>
      <c r="AB16" s="11" t="s">
        <v>185</v>
      </c>
      <c r="AC16" s="11" t="s">
        <v>185</v>
      </c>
      <c r="AD16" s="11" t="s">
        <v>185</v>
      </c>
      <c r="AE16" s="11" t="s">
        <v>185</v>
      </c>
      <c r="AF16" s="14" t="s">
        <v>185</v>
      </c>
      <c r="AG16" s="122" t="s">
        <v>185</v>
      </c>
      <c r="AH16" s="65" t="s">
        <v>185</v>
      </c>
    </row>
    <row r="17" spans="1:37" x14ac:dyDescent="0.2">
      <c r="A17" s="57" t="s">
        <v>123</v>
      </c>
      <c r="B17" s="11">
        <v>16.799999999999997</v>
      </c>
      <c r="C17" s="11">
        <v>0.2</v>
      </c>
      <c r="D17" s="11">
        <v>0</v>
      </c>
      <c r="E17" s="11">
        <v>0</v>
      </c>
      <c r="F17" s="11">
        <v>0.2</v>
      </c>
      <c r="G17" s="11">
        <v>0</v>
      </c>
      <c r="H17" s="11">
        <v>0</v>
      </c>
      <c r="I17" s="11">
        <v>9.1999999999999993</v>
      </c>
      <c r="J17" s="11">
        <v>0.4</v>
      </c>
      <c r="K17" s="11">
        <v>0</v>
      </c>
      <c r="L17" s="11">
        <v>25</v>
      </c>
      <c r="M17" s="11">
        <v>4.8</v>
      </c>
      <c r="N17" s="11">
        <v>31.400000000000002</v>
      </c>
      <c r="O17" s="11">
        <v>0.2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12.600000000000001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4">
        <f t="shared" si="1"/>
        <v>100.80000000000001</v>
      </c>
      <c r="AG17" s="122">
        <f t="shared" si="2"/>
        <v>31.400000000000002</v>
      </c>
      <c r="AH17" s="65">
        <f t="shared" si="3"/>
        <v>20</v>
      </c>
      <c r="AJ17" s="12" t="s">
        <v>20</v>
      </c>
    </row>
    <row r="18" spans="1:37" x14ac:dyDescent="0.2">
      <c r="A18" s="57" t="s">
        <v>6</v>
      </c>
      <c r="B18" s="11">
        <v>1.4000000000000001</v>
      </c>
      <c r="C18" s="11">
        <v>0.4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0.2</v>
      </c>
      <c r="M18" s="11">
        <v>0</v>
      </c>
      <c r="N18" s="11">
        <v>91.4</v>
      </c>
      <c r="O18" s="11">
        <v>0</v>
      </c>
      <c r="P18" s="11">
        <v>0</v>
      </c>
      <c r="Q18" s="11">
        <v>0.2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16.799999999999997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4">
        <f t="shared" si="1"/>
        <v>110.4</v>
      </c>
      <c r="AG18" s="122">
        <f t="shared" si="2"/>
        <v>91.4</v>
      </c>
      <c r="AH18" s="65">
        <f t="shared" si="3"/>
        <v>24</v>
      </c>
    </row>
    <row r="19" spans="1:37" x14ac:dyDescent="0.2">
      <c r="A19" s="57" t="s">
        <v>17</v>
      </c>
      <c r="B19" s="11">
        <v>0.2</v>
      </c>
      <c r="C19" s="11">
        <v>0.4</v>
      </c>
      <c r="D19" s="11">
        <v>0.2</v>
      </c>
      <c r="E19" s="11">
        <v>0.2</v>
      </c>
      <c r="F19" s="11">
        <v>0</v>
      </c>
      <c r="G19" s="11">
        <v>0.2</v>
      </c>
      <c r="H19" s="11">
        <v>0</v>
      </c>
      <c r="I19" s="11">
        <v>0</v>
      </c>
      <c r="J19" s="11">
        <v>1</v>
      </c>
      <c r="K19" s="11">
        <v>0.8</v>
      </c>
      <c r="L19" s="11">
        <v>0.4</v>
      </c>
      <c r="M19" s="11">
        <v>0.4</v>
      </c>
      <c r="N19" s="11">
        <v>0.2</v>
      </c>
      <c r="O19" s="11">
        <v>0.4</v>
      </c>
      <c r="P19" s="11">
        <v>0.2</v>
      </c>
      <c r="Q19" s="11">
        <v>0.4</v>
      </c>
      <c r="R19" s="11">
        <v>0.2</v>
      </c>
      <c r="S19" s="11">
        <v>0.2</v>
      </c>
      <c r="T19" s="11">
        <v>0.2</v>
      </c>
      <c r="U19" s="11">
        <v>0.2</v>
      </c>
      <c r="V19" s="11">
        <v>0</v>
      </c>
      <c r="W19" s="11">
        <v>0</v>
      </c>
      <c r="X19" s="11">
        <v>0</v>
      </c>
      <c r="Y19" s="11">
        <v>0.2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4">
        <f t="shared" ref="AF19" si="4">SUM(B19:AE19)</f>
        <v>6.0000000000000018</v>
      </c>
      <c r="AG19" s="122">
        <f t="shared" ref="AG19" si="5">MAX(B19:AE19)</f>
        <v>1</v>
      </c>
      <c r="AH19" s="65">
        <f t="shared" ref="AH19" si="6">COUNTIF(B19:AE19,"=0,0")</f>
        <v>12</v>
      </c>
    </row>
    <row r="20" spans="1:37" x14ac:dyDescent="0.2">
      <c r="A20" s="57" t="s">
        <v>3</v>
      </c>
      <c r="B20" s="11" t="s">
        <v>185</v>
      </c>
      <c r="C20" s="11" t="s">
        <v>185</v>
      </c>
      <c r="D20" s="11" t="s">
        <v>185</v>
      </c>
      <c r="E20" s="11" t="s">
        <v>185</v>
      </c>
      <c r="F20" s="11" t="s">
        <v>185</v>
      </c>
      <c r="G20" s="11" t="s">
        <v>185</v>
      </c>
      <c r="H20" s="11" t="s">
        <v>185</v>
      </c>
      <c r="I20" s="11" t="s">
        <v>185</v>
      </c>
      <c r="J20" s="11" t="s">
        <v>185</v>
      </c>
      <c r="K20" s="11" t="s">
        <v>185</v>
      </c>
      <c r="L20" s="11" t="s">
        <v>185</v>
      </c>
      <c r="M20" s="11" t="s">
        <v>185</v>
      </c>
      <c r="N20" s="11" t="s">
        <v>185</v>
      </c>
      <c r="O20" s="11" t="s">
        <v>185</v>
      </c>
      <c r="P20" s="11" t="s">
        <v>185</v>
      </c>
      <c r="Q20" s="11" t="s">
        <v>185</v>
      </c>
      <c r="R20" s="11" t="s">
        <v>185</v>
      </c>
      <c r="S20" s="11" t="s">
        <v>185</v>
      </c>
      <c r="T20" s="11" t="s">
        <v>185</v>
      </c>
      <c r="U20" s="11" t="s">
        <v>185</v>
      </c>
      <c r="V20" s="11" t="s">
        <v>185</v>
      </c>
      <c r="W20" s="11" t="s">
        <v>185</v>
      </c>
      <c r="X20" s="11" t="s">
        <v>185</v>
      </c>
      <c r="Y20" s="11" t="s">
        <v>185</v>
      </c>
      <c r="Z20" s="11" t="s">
        <v>185</v>
      </c>
      <c r="AA20" s="11" t="s">
        <v>185</v>
      </c>
      <c r="AB20" s="11" t="s">
        <v>185</v>
      </c>
      <c r="AC20" s="11" t="s">
        <v>185</v>
      </c>
      <c r="AD20" s="11" t="s">
        <v>185</v>
      </c>
      <c r="AE20" s="11" t="s">
        <v>185</v>
      </c>
      <c r="AF20" s="14" t="s">
        <v>185</v>
      </c>
      <c r="AG20" s="122" t="s">
        <v>185</v>
      </c>
      <c r="AH20" s="65" t="s">
        <v>185</v>
      </c>
    </row>
    <row r="21" spans="1:37" x14ac:dyDescent="0.2">
      <c r="A21" s="136" t="s">
        <v>200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1.2</v>
      </c>
      <c r="I21" s="11">
        <v>0.2</v>
      </c>
      <c r="J21" s="11">
        <v>0</v>
      </c>
      <c r="K21" s="11">
        <v>0</v>
      </c>
      <c r="L21" s="11">
        <v>2.2000000000000002</v>
      </c>
      <c r="M21" s="11">
        <v>2.8</v>
      </c>
      <c r="N21" s="11">
        <v>35</v>
      </c>
      <c r="O21" s="11">
        <v>0.2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1.2</v>
      </c>
      <c r="Y21" s="11">
        <v>0.2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8">
        <f t="shared" ref="AF21:AF39" si="7">SUM(B21:AE21)</f>
        <v>43.000000000000007</v>
      </c>
      <c r="AG21" s="123">
        <f t="shared" ref="AG21:AG39" si="8">MAX(B21:AE21)</f>
        <v>35</v>
      </c>
      <c r="AH21" s="112">
        <f t="shared" ref="AH21:AH39" si="9">COUNTIF(B21:AE21,"=0,0")</f>
        <v>22</v>
      </c>
    </row>
    <row r="22" spans="1:37" x14ac:dyDescent="0.2">
      <c r="A22" s="136" t="s">
        <v>201</v>
      </c>
      <c r="B22" s="11">
        <v>7</v>
      </c>
      <c r="C22" s="11">
        <v>0.4</v>
      </c>
      <c r="D22" s="11">
        <v>0</v>
      </c>
      <c r="E22" s="11">
        <v>27.2</v>
      </c>
      <c r="F22" s="11">
        <v>0.2</v>
      </c>
      <c r="G22" s="11">
        <v>0</v>
      </c>
      <c r="H22" s="11">
        <v>2</v>
      </c>
      <c r="I22" s="11">
        <v>0</v>
      </c>
      <c r="J22" s="11">
        <v>0</v>
      </c>
      <c r="K22" s="11">
        <v>0</v>
      </c>
      <c r="L22" s="11">
        <v>2.8</v>
      </c>
      <c r="M22" s="11">
        <v>3.2</v>
      </c>
      <c r="N22" s="11">
        <v>30.6</v>
      </c>
      <c r="O22" s="11">
        <v>4.5999999999999996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12.4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8">
        <f t="shared" si="7"/>
        <v>90.4</v>
      </c>
      <c r="AG22" s="123">
        <f t="shared" si="8"/>
        <v>30.6</v>
      </c>
      <c r="AH22" s="112">
        <f t="shared" si="9"/>
        <v>20</v>
      </c>
    </row>
    <row r="23" spans="1:37" x14ac:dyDescent="0.2">
      <c r="A23" s="136" t="s">
        <v>202</v>
      </c>
      <c r="B23" s="11">
        <v>0</v>
      </c>
      <c r="C23" s="11">
        <v>0.2</v>
      </c>
      <c r="D23" s="11">
        <v>0</v>
      </c>
      <c r="E23" s="11">
        <v>0</v>
      </c>
      <c r="F23" s="11">
        <v>0</v>
      </c>
      <c r="G23" s="11">
        <v>0.2</v>
      </c>
      <c r="H23" s="11">
        <v>2</v>
      </c>
      <c r="I23" s="11">
        <v>0</v>
      </c>
      <c r="J23" s="11">
        <v>0</v>
      </c>
      <c r="K23" s="11" t="s">
        <v>185</v>
      </c>
      <c r="L23" s="11">
        <v>1</v>
      </c>
      <c r="M23" s="11">
        <v>0.2</v>
      </c>
      <c r="N23" s="11">
        <v>8.4</v>
      </c>
      <c r="O23" s="11">
        <v>0.2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31.6</v>
      </c>
      <c r="X23" s="11">
        <v>4.4000000000000004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8">
        <f t="shared" si="7"/>
        <v>48.199999999999996</v>
      </c>
      <c r="AG23" s="123">
        <f t="shared" si="8"/>
        <v>31.6</v>
      </c>
      <c r="AH23" s="112">
        <f t="shared" si="9"/>
        <v>20</v>
      </c>
    </row>
    <row r="24" spans="1:37" x14ac:dyDescent="0.2">
      <c r="A24" s="136" t="s">
        <v>203</v>
      </c>
      <c r="B24" s="11">
        <v>0.2</v>
      </c>
      <c r="C24" s="11">
        <v>0.2</v>
      </c>
      <c r="D24" s="11">
        <v>4.2</v>
      </c>
      <c r="E24" s="11">
        <v>6.8</v>
      </c>
      <c r="F24" s="11">
        <v>12.6</v>
      </c>
      <c r="G24" s="11">
        <v>0</v>
      </c>
      <c r="H24" s="11">
        <v>0</v>
      </c>
      <c r="I24" s="11">
        <v>7</v>
      </c>
      <c r="J24" s="11">
        <v>0</v>
      </c>
      <c r="K24" s="11">
        <v>0</v>
      </c>
      <c r="L24" s="11">
        <v>1</v>
      </c>
      <c r="M24" s="11">
        <v>0.2</v>
      </c>
      <c r="N24" s="11">
        <v>75</v>
      </c>
      <c r="O24" s="11">
        <v>0.2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20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8">
        <f t="shared" si="7"/>
        <v>127.4</v>
      </c>
      <c r="AG24" s="123">
        <f t="shared" si="8"/>
        <v>75</v>
      </c>
      <c r="AH24" s="112">
        <f t="shared" si="9"/>
        <v>19</v>
      </c>
    </row>
    <row r="25" spans="1:37" x14ac:dyDescent="0.2">
      <c r="A25" s="136" t="s">
        <v>204</v>
      </c>
      <c r="B25" s="11">
        <v>0.4</v>
      </c>
      <c r="C25" s="11">
        <v>0.2</v>
      </c>
      <c r="D25" s="11">
        <v>0</v>
      </c>
      <c r="E25" s="11">
        <v>0.8</v>
      </c>
      <c r="F25" s="11">
        <v>0</v>
      </c>
      <c r="G25" s="11">
        <v>0</v>
      </c>
      <c r="H25" s="11">
        <v>0</v>
      </c>
      <c r="I25" s="11">
        <v>4</v>
      </c>
      <c r="J25" s="11">
        <v>0</v>
      </c>
      <c r="K25" s="11">
        <v>0</v>
      </c>
      <c r="L25" s="11">
        <v>0.2</v>
      </c>
      <c r="M25" s="11">
        <v>0.8</v>
      </c>
      <c r="N25" s="11">
        <v>71.8</v>
      </c>
      <c r="O25" s="11">
        <v>0.4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21.2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8">
        <f t="shared" si="7"/>
        <v>99.800000000000011</v>
      </c>
      <c r="AG25" s="123">
        <f t="shared" si="8"/>
        <v>71.8</v>
      </c>
      <c r="AH25" s="112">
        <f t="shared" si="9"/>
        <v>21</v>
      </c>
    </row>
    <row r="26" spans="1:37" x14ac:dyDescent="0.2">
      <c r="A26" s="136" t="s">
        <v>205</v>
      </c>
      <c r="B26" s="11">
        <v>0.2</v>
      </c>
      <c r="C26" s="11">
        <v>0.2</v>
      </c>
      <c r="D26" s="11">
        <v>5.8</v>
      </c>
      <c r="E26" s="11">
        <v>0.4</v>
      </c>
      <c r="F26" s="11">
        <v>1.2</v>
      </c>
      <c r="G26" s="11">
        <v>0</v>
      </c>
      <c r="H26" s="11">
        <v>0</v>
      </c>
      <c r="I26" s="11">
        <v>6</v>
      </c>
      <c r="J26" s="11">
        <v>0</v>
      </c>
      <c r="K26" s="11">
        <v>0</v>
      </c>
      <c r="L26" s="11">
        <v>3</v>
      </c>
      <c r="M26" s="11">
        <v>3.4</v>
      </c>
      <c r="N26" s="11">
        <v>63.2</v>
      </c>
      <c r="O26" s="11">
        <v>0.2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6.6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8">
        <f t="shared" si="7"/>
        <v>90.2</v>
      </c>
      <c r="AG26" s="123">
        <f t="shared" si="8"/>
        <v>63.2</v>
      </c>
      <c r="AH26" s="112">
        <f t="shared" si="9"/>
        <v>19</v>
      </c>
    </row>
    <row r="27" spans="1:37" x14ac:dyDescent="0.2">
      <c r="A27" s="136" t="s">
        <v>206</v>
      </c>
      <c r="B27" s="11">
        <v>0.2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22.6</v>
      </c>
      <c r="O27" s="11">
        <v>0.4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4.5999999999999996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8">
        <f t="shared" si="7"/>
        <v>27.799999999999997</v>
      </c>
      <c r="AG27" s="123">
        <f t="shared" si="8"/>
        <v>22.6</v>
      </c>
      <c r="AH27" s="112">
        <f t="shared" si="9"/>
        <v>26</v>
      </c>
    </row>
    <row r="28" spans="1:37" x14ac:dyDescent="0.2">
      <c r="A28" s="136" t="s">
        <v>207</v>
      </c>
      <c r="B28" s="11">
        <v>0.2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12.2</v>
      </c>
      <c r="O28" s="11">
        <v>3.6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8">
        <f t="shared" si="7"/>
        <v>15.999999999999998</v>
      </c>
      <c r="AG28" s="123">
        <f t="shared" si="8"/>
        <v>12.2</v>
      </c>
      <c r="AH28" s="112">
        <f t="shared" si="9"/>
        <v>27</v>
      </c>
    </row>
    <row r="29" spans="1:37" x14ac:dyDescent="0.2">
      <c r="A29" s="136" t="s">
        <v>208</v>
      </c>
      <c r="B29" s="11">
        <v>2.2000000000000002</v>
      </c>
      <c r="C29" s="11">
        <v>0.2</v>
      </c>
      <c r="D29" s="11">
        <v>0.2</v>
      </c>
      <c r="E29" s="11">
        <v>0</v>
      </c>
      <c r="F29" s="11">
        <v>0</v>
      </c>
      <c r="G29" s="11">
        <v>0</v>
      </c>
      <c r="H29" s="11">
        <v>9.4</v>
      </c>
      <c r="I29" s="11">
        <v>0</v>
      </c>
      <c r="J29" s="11">
        <v>0</v>
      </c>
      <c r="K29" s="11">
        <v>0</v>
      </c>
      <c r="L29" s="11">
        <v>0.2</v>
      </c>
      <c r="M29" s="11">
        <v>1</v>
      </c>
      <c r="N29" s="11">
        <v>18.600000000000001</v>
      </c>
      <c r="O29" s="11">
        <v>3.2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33</v>
      </c>
      <c r="Y29" s="11">
        <v>0.2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8">
        <f t="shared" si="7"/>
        <v>68.2</v>
      </c>
      <c r="AG29" s="123">
        <f t="shared" si="8"/>
        <v>33</v>
      </c>
      <c r="AH29" s="112">
        <f t="shared" si="9"/>
        <v>20</v>
      </c>
    </row>
    <row r="30" spans="1:37" x14ac:dyDescent="0.2">
      <c r="A30" s="136" t="s">
        <v>209</v>
      </c>
      <c r="B30" s="11">
        <v>0</v>
      </c>
      <c r="C30" s="11">
        <v>0.2</v>
      </c>
      <c r="D30" s="11">
        <v>0.6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7.8</v>
      </c>
      <c r="L30" s="11">
        <v>0</v>
      </c>
      <c r="M30" s="11">
        <v>1</v>
      </c>
      <c r="N30" s="11">
        <v>5</v>
      </c>
      <c r="O30" s="11">
        <v>16.399999999999999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2.4</v>
      </c>
      <c r="Y30" s="11">
        <v>1.6</v>
      </c>
      <c r="Z30" s="11">
        <v>0</v>
      </c>
      <c r="AA30" s="11">
        <v>0</v>
      </c>
      <c r="AB30" s="11">
        <v>1.2</v>
      </c>
      <c r="AC30" s="11">
        <v>0</v>
      </c>
      <c r="AD30" s="11">
        <v>0</v>
      </c>
      <c r="AE30" s="11">
        <v>0</v>
      </c>
      <c r="AF30" s="118">
        <f t="shared" si="7"/>
        <v>36.200000000000003</v>
      </c>
      <c r="AG30" s="123">
        <f t="shared" si="8"/>
        <v>16.399999999999999</v>
      </c>
      <c r="AH30" s="112">
        <f t="shared" si="9"/>
        <v>21</v>
      </c>
    </row>
    <row r="31" spans="1:37" x14ac:dyDescent="0.2">
      <c r="A31" s="136" t="s">
        <v>210</v>
      </c>
      <c r="B31" s="11">
        <v>1.8</v>
      </c>
      <c r="C31" s="11">
        <v>0.8</v>
      </c>
      <c r="D31" s="11">
        <v>0</v>
      </c>
      <c r="E31" s="11">
        <v>4.8</v>
      </c>
      <c r="F31" s="11">
        <v>0</v>
      </c>
      <c r="G31" s="11">
        <v>0</v>
      </c>
      <c r="H31" s="11">
        <v>0</v>
      </c>
      <c r="I31" s="11">
        <v>10</v>
      </c>
      <c r="J31" s="11">
        <v>0</v>
      </c>
      <c r="K31" s="11">
        <v>0</v>
      </c>
      <c r="L31" s="11">
        <v>0.6</v>
      </c>
      <c r="M31" s="11">
        <v>0.4</v>
      </c>
      <c r="N31" s="11">
        <v>26.2</v>
      </c>
      <c r="O31" s="11">
        <v>2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44.6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8">
        <f t="shared" si="7"/>
        <v>91.199999999999989</v>
      </c>
      <c r="AG31" s="123">
        <f t="shared" si="8"/>
        <v>44.6</v>
      </c>
      <c r="AH31" s="112">
        <f t="shared" si="9"/>
        <v>21</v>
      </c>
    </row>
    <row r="32" spans="1:37" x14ac:dyDescent="0.2">
      <c r="A32" s="136" t="s">
        <v>211</v>
      </c>
      <c r="B32" s="11">
        <v>0.2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0.2</v>
      </c>
      <c r="J32" s="11">
        <v>0</v>
      </c>
      <c r="K32" s="11">
        <v>0</v>
      </c>
      <c r="L32" s="11">
        <v>1.8</v>
      </c>
      <c r="M32" s="11">
        <v>1.8</v>
      </c>
      <c r="N32" s="11">
        <v>62.4</v>
      </c>
      <c r="O32" s="11">
        <v>0.4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8">
        <f t="shared" si="7"/>
        <v>66.800000000000011</v>
      </c>
      <c r="AG32" s="123">
        <f t="shared" si="8"/>
        <v>62.4</v>
      </c>
      <c r="AH32" s="112">
        <f t="shared" si="9"/>
        <v>24</v>
      </c>
      <c r="AK32" t="s">
        <v>20</v>
      </c>
    </row>
    <row r="33" spans="1:37" x14ac:dyDescent="0.2">
      <c r="A33" s="136" t="s">
        <v>212</v>
      </c>
      <c r="B33" s="11">
        <v>0.6</v>
      </c>
      <c r="C33" s="11">
        <v>0.2</v>
      </c>
      <c r="D33" s="11">
        <v>0</v>
      </c>
      <c r="E33" s="11">
        <v>10.199999999999999</v>
      </c>
      <c r="F33" s="11">
        <v>0.2</v>
      </c>
      <c r="G33" s="11">
        <v>0</v>
      </c>
      <c r="H33" s="11">
        <v>0</v>
      </c>
      <c r="I33" s="11">
        <v>7.2</v>
      </c>
      <c r="J33" s="11">
        <v>0</v>
      </c>
      <c r="K33" s="11">
        <v>0</v>
      </c>
      <c r="L33" s="11">
        <v>5</v>
      </c>
      <c r="M33" s="11">
        <v>155</v>
      </c>
      <c r="N33" s="11">
        <v>2.2000000000000002</v>
      </c>
      <c r="O33" s="11">
        <v>0.2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13.6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8">
        <f t="shared" si="7"/>
        <v>194.39999999999998</v>
      </c>
      <c r="AG33" s="123">
        <f t="shared" si="8"/>
        <v>155</v>
      </c>
      <c r="AH33" s="112">
        <f t="shared" si="9"/>
        <v>20</v>
      </c>
    </row>
    <row r="34" spans="1:37" x14ac:dyDescent="0.2">
      <c r="A34" s="136" t="s">
        <v>213</v>
      </c>
      <c r="B34" s="11">
        <v>4.5999999999999996</v>
      </c>
      <c r="C34" s="11">
        <v>0.2</v>
      </c>
      <c r="D34" s="11">
        <v>0</v>
      </c>
      <c r="E34" s="11">
        <v>13.4</v>
      </c>
      <c r="F34" s="11">
        <v>0.2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18</v>
      </c>
      <c r="M34" s="11">
        <v>12.8</v>
      </c>
      <c r="N34" s="11">
        <v>68</v>
      </c>
      <c r="O34" s="11">
        <v>0.2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18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8">
        <f t="shared" si="7"/>
        <v>135.4</v>
      </c>
      <c r="AG34" s="123">
        <f t="shared" si="8"/>
        <v>68</v>
      </c>
      <c r="AH34" s="112">
        <f t="shared" si="9"/>
        <v>21</v>
      </c>
    </row>
    <row r="35" spans="1:37" x14ac:dyDescent="0.2">
      <c r="A35" s="136" t="s">
        <v>214</v>
      </c>
      <c r="B35" s="11">
        <v>0.4</v>
      </c>
      <c r="C35" s="11">
        <v>0.4</v>
      </c>
      <c r="D35" s="11">
        <v>0.2</v>
      </c>
      <c r="E35" s="11">
        <v>0.2</v>
      </c>
      <c r="F35" s="11">
        <v>0</v>
      </c>
      <c r="G35" s="11">
        <v>0</v>
      </c>
      <c r="H35" s="11">
        <v>2.4</v>
      </c>
      <c r="I35" s="11">
        <v>0</v>
      </c>
      <c r="J35" s="11">
        <v>0</v>
      </c>
      <c r="K35" s="11">
        <v>0</v>
      </c>
      <c r="L35" s="11">
        <v>0</v>
      </c>
      <c r="M35" s="11">
        <v>11.2</v>
      </c>
      <c r="N35" s="11">
        <v>17</v>
      </c>
      <c r="O35" s="11">
        <v>0.2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44.6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8">
        <f t="shared" si="7"/>
        <v>76.599999999999994</v>
      </c>
      <c r="AG35" s="123">
        <f t="shared" si="8"/>
        <v>44.6</v>
      </c>
      <c r="AH35" s="112">
        <f t="shared" si="9"/>
        <v>21</v>
      </c>
    </row>
    <row r="36" spans="1:37" x14ac:dyDescent="0.2">
      <c r="A36" s="136" t="s">
        <v>215</v>
      </c>
      <c r="B36" s="11">
        <v>0</v>
      </c>
      <c r="C36" s="11">
        <v>0</v>
      </c>
      <c r="D36" s="11">
        <v>0</v>
      </c>
      <c r="E36" s="11">
        <v>19.2</v>
      </c>
      <c r="F36" s="11">
        <v>0</v>
      </c>
      <c r="G36" s="11">
        <v>0</v>
      </c>
      <c r="H36" s="11">
        <v>59</v>
      </c>
      <c r="I36" s="11">
        <v>3</v>
      </c>
      <c r="J36" s="11">
        <v>0.2</v>
      </c>
      <c r="K36" s="11">
        <v>0</v>
      </c>
      <c r="L36" s="11">
        <v>18.399999999999999</v>
      </c>
      <c r="M36" s="11">
        <v>71.400000000000006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0.8</v>
      </c>
      <c r="X36" s="11">
        <v>22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8">
        <f t="shared" si="7"/>
        <v>194.00000000000003</v>
      </c>
      <c r="AG36" s="123">
        <f t="shared" si="8"/>
        <v>71.400000000000006</v>
      </c>
      <c r="AH36" s="112">
        <f t="shared" si="9"/>
        <v>22</v>
      </c>
      <c r="AK36" t="s">
        <v>20</v>
      </c>
    </row>
    <row r="37" spans="1:37" x14ac:dyDescent="0.2">
      <c r="A37" s="136" t="s">
        <v>216</v>
      </c>
      <c r="B37" s="11">
        <v>8.8000000000000007</v>
      </c>
      <c r="C37" s="11">
        <v>1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4</v>
      </c>
      <c r="J37" s="11">
        <v>0.6</v>
      </c>
      <c r="K37" s="11">
        <v>0</v>
      </c>
      <c r="L37" s="11">
        <v>3.2</v>
      </c>
      <c r="M37" s="11">
        <v>22.4</v>
      </c>
      <c r="N37" s="11">
        <v>7</v>
      </c>
      <c r="O37" s="11">
        <v>1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80.2</v>
      </c>
      <c r="Y37" s="11">
        <v>0.2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8">
        <f t="shared" si="7"/>
        <v>128.39999999999998</v>
      </c>
      <c r="AG37" s="123">
        <f t="shared" si="8"/>
        <v>80.2</v>
      </c>
      <c r="AH37" s="112">
        <f t="shared" si="9"/>
        <v>20</v>
      </c>
    </row>
    <row r="38" spans="1:37" x14ac:dyDescent="0.2">
      <c r="A38" s="136" t="s">
        <v>217</v>
      </c>
      <c r="B38" s="11">
        <v>5.8</v>
      </c>
      <c r="C38" s="11">
        <v>0.2</v>
      </c>
      <c r="D38" s="11">
        <v>0</v>
      </c>
      <c r="E38" s="11">
        <v>0</v>
      </c>
      <c r="F38" s="11">
        <v>4.8</v>
      </c>
      <c r="G38" s="11">
        <v>0.6</v>
      </c>
      <c r="H38" s="11">
        <v>13.4</v>
      </c>
      <c r="I38" s="11">
        <v>0.4</v>
      </c>
      <c r="J38" s="11">
        <v>0</v>
      </c>
      <c r="K38" s="11">
        <v>1.8</v>
      </c>
      <c r="L38" s="11">
        <v>3</v>
      </c>
      <c r="M38" s="11">
        <v>4.5999999999999996</v>
      </c>
      <c r="N38" s="11">
        <v>46.8</v>
      </c>
      <c r="O38" s="11">
        <v>1.8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24.2</v>
      </c>
      <c r="Y38" s="11">
        <v>0.2</v>
      </c>
      <c r="Z38" s="11">
        <v>0</v>
      </c>
      <c r="AA38" s="11">
        <v>7</v>
      </c>
      <c r="AB38" s="11">
        <v>0</v>
      </c>
      <c r="AC38" s="11">
        <v>0</v>
      </c>
      <c r="AD38" s="11">
        <v>0.4</v>
      </c>
      <c r="AE38" s="11">
        <v>0.2</v>
      </c>
      <c r="AF38" s="118">
        <f t="shared" si="7"/>
        <v>115.20000000000002</v>
      </c>
      <c r="AG38" s="123">
        <f t="shared" si="8"/>
        <v>46.8</v>
      </c>
      <c r="AH38" s="112">
        <f t="shared" si="9"/>
        <v>14</v>
      </c>
    </row>
    <row r="39" spans="1:37" x14ac:dyDescent="0.2">
      <c r="A39" s="136" t="s">
        <v>218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13.4</v>
      </c>
      <c r="N39" s="11">
        <v>6.2</v>
      </c>
      <c r="O39" s="11">
        <v>10.199999999999999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80.599999999999994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1.2</v>
      </c>
      <c r="AF39" s="118">
        <f t="shared" si="7"/>
        <v>111.6</v>
      </c>
      <c r="AG39" s="123">
        <f t="shared" si="8"/>
        <v>80.599999999999994</v>
      </c>
      <c r="AH39" s="112">
        <f t="shared" si="9"/>
        <v>25</v>
      </c>
      <c r="AI39" s="12" t="s">
        <v>20</v>
      </c>
    </row>
    <row r="40" spans="1:37" x14ac:dyDescent="0.2">
      <c r="A40" s="136" t="s">
        <v>219</v>
      </c>
      <c r="B40" s="11" t="s">
        <v>185</v>
      </c>
      <c r="C40" s="11" t="s">
        <v>185</v>
      </c>
      <c r="D40" s="11" t="s">
        <v>185</v>
      </c>
      <c r="E40" s="11" t="s">
        <v>185</v>
      </c>
      <c r="F40" s="11" t="s">
        <v>185</v>
      </c>
      <c r="G40" s="11" t="s">
        <v>185</v>
      </c>
      <c r="H40" s="11" t="s">
        <v>185</v>
      </c>
      <c r="I40" s="11" t="s">
        <v>185</v>
      </c>
      <c r="J40" s="11" t="s">
        <v>185</v>
      </c>
      <c r="K40" s="11" t="s">
        <v>185</v>
      </c>
      <c r="L40" s="11" t="s">
        <v>185</v>
      </c>
      <c r="M40" s="11" t="s">
        <v>185</v>
      </c>
      <c r="N40" s="11" t="s">
        <v>185</v>
      </c>
      <c r="O40" s="11" t="s">
        <v>185</v>
      </c>
      <c r="P40" s="11" t="s">
        <v>185</v>
      </c>
      <c r="Q40" s="11" t="s">
        <v>185</v>
      </c>
      <c r="R40" s="11" t="s">
        <v>185</v>
      </c>
      <c r="S40" s="11" t="s">
        <v>185</v>
      </c>
      <c r="T40" s="11" t="s">
        <v>185</v>
      </c>
      <c r="U40" s="11" t="s">
        <v>185</v>
      </c>
      <c r="V40" s="11" t="s">
        <v>185</v>
      </c>
      <c r="W40" s="11" t="s">
        <v>185</v>
      </c>
      <c r="X40" s="11" t="s">
        <v>185</v>
      </c>
      <c r="Y40" s="11" t="s">
        <v>185</v>
      </c>
      <c r="Z40" s="11" t="s">
        <v>185</v>
      </c>
      <c r="AA40" s="11" t="s">
        <v>185</v>
      </c>
      <c r="AB40" s="11" t="s">
        <v>185</v>
      </c>
      <c r="AC40" s="11" t="s">
        <v>185</v>
      </c>
      <c r="AD40" s="11" t="s">
        <v>185</v>
      </c>
      <c r="AE40" s="11" t="s">
        <v>185</v>
      </c>
      <c r="AF40" s="118" t="s">
        <v>185</v>
      </c>
      <c r="AG40" s="123" t="s">
        <v>185</v>
      </c>
      <c r="AH40" s="112" t="s">
        <v>185</v>
      </c>
      <c r="AK40" t="s">
        <v>20</v>
      </c>
    </row>
    <row r="41" spans="1:37" s="5" customFormat="1" ht="17.100000000000001" customHeight="1" x14ac:dyDescent="0.2">
      <c r="A41" s="58" t="s">
        <v>7</v>
      </c>
      <c r="B41" s="13">
        <f t="shared" ref="B41:AG41" si="10">MAX(B5:B40)</f>
        <v>16.799999999999997</v>
      </c>
      <c r="C41" s="13">
        <f t="shared" si="10"/>
        <v>1</v>
      </c>
      <c r="D41" s="13">
        <f t="shared" si="10"/>
        <v>5.8</v>
      </c>
      <c r="E41" s="13">
        <f t="shared" si="10"/>
        <v>27.2</v>
      </c>
      <c r="F41" s="13">
        <f t="shared" si="10"/>
        <v>12.6</v>
      </c>
      <c r="G41" s="13">
        <f t="shared" si="10"/>
        <v>0.6</v>
      </c>
      <c r="H41" s="13">
        <f t="shared" si="10"/>
        <v>59</v>
      </c>
      <c r="I41" s="13">
        <f t="shared" si="10"/>
        <v>51.400000000000006</v>
      </c>
      <c r="J41" s="13">
        <f t="shared" si="10"/>
        <v>1</v>
      </c>
      <c r="K41" s="13">
        <f t="shared" si="10"/>
        <v>24.8</v>
      </c>
      <c r="L41" s="13">
        <f t="shared" si="10"/>
        <v>26.199999999999996</v>
      </c>
      <c r="M41" s="13">
        <f t="shared" si="10"/>
        <v>155</v>
      </c>
      <c r="N41" s="13">
        <f t="shared" si="10"/>
        <v>91.4</v>
      </c>
      <c r="O41" s="13">
        <f t="shared" si="10"/>
        <v>16.399999999999999</v>
      </c>
      <c r="P41" s="13">
        <f t="shared" si="10"/>
        <v>0.2</v>
      </c>
      <c r="Q41" s="13">
        <f t="shared" si="10"/>
        <v>0.4</v>
      </c>
      <c r="R41" s="13">
        <f t="shared" si="10"/>
        <v>0.2</v>
      </c>
      <c r="S41" s="13">
        <f t="shared" si="10"/>
        <v>0.2</v>
      </c>
      <c r="T41" s="13">
        <f t="shared" si="10"/>
        <v>0.2</v>
      </c>
      <c r="U41" s="13">
        <f t="shared" si="10"/>
        <v>0.2</v>
      </c>
      <c r="V41" s="13">
        <f t="shared" si="10"/>
        <v>0</v>
      </c>
      <c r="W41" s="13">
        <f t="shared" si="10"/>
        <v>31.6</v>
      </c>
      <c r="X41" s="13">
        <f t="shared" si="10"/>
        <v>80.599999999999994</v>
      </c>
      <c r="Y41" s="13">
        <f t="shared" si="10"/>
        <v>2.4000000000000004</v>
      </c>
      <c r="Z41" s="13">
        <f t="shared" si="10"/>
        <v>0</v>
      </c>
      <c r="AA41" s="13">
        <f t="shared" si="10"/>
        <v>7</v>
      </c>
      <c r="AB41" s="13">
        <f t="shared" si="10"/>
        <v>1.2</v>
      </c>
      <c r="AC41" s="13">
        <f t="shared" si="10"/>
        <v>0</v>
      </c>
      <c r="AD41" s="13">
        <f t="shared" si="10"/>
        <v>0.4</v>
      </c>
      <c r="AE41" s="13">
        <f t="shared" si="10"/>
        <v>1.2</v>
      </c>
      <c r="AF41" s="107">
        <f t="shared" si="10"/>
        <v>194.39999999999998</v>
      </c>
      <c r="AG41" s="124">
        <f t="shared" si="10"/>
        <v>155</v>
      </c>
      <c r="AH41" s="183"/>
    </row>
    <row r="42" spans="1:37" s="8" customFormat="1" x14ac:dyDescent="0.2">
      <c r="A42" s="66" t="s">
        <v>8</v>
      </c>
      <c r="B42" s="98">
        <f t="shared" ref="B42:AF42" si="11">SUM(B5:B40)</f>
        <v>58</v>
      </c>
      <c r="C42" s="98">
        <f t="shared" si="11"/>
        <v>6.6000000000000014</v>
      </c>
      <c r="D42" s="98">
        <f t="shared" si="11"/>
        <v>12.199999999999998</v>
      </c>
      <c r="E42" s="98">
        <f t="shared" si="11"/>
        <v>90.2</v>
      </c>
      <c r="F42" s="98">
        <f t="shared" si="11"/>
        <v>28.4</v>
      </c>
      <c r="G42" s="98">
        <f t="shared" si="11"/>
        <v>1.4</v>
      </c>
      <c r="H42" s="98">
        <f t="shared" si="11"/>
        <v>97</v>
      </c>
      <c r="I42" s="98">
        <f t="shared" si="11"/>
        <v>124.60000000000004</v>
      </c>
      <c r="J42" s="98">
        <f t="shared" si="11"/>
        <v>2.4</v>
      </c>
      <c r="K42" s="98">
        <f t="shared" si="11"/>
        <v>48.199999999999989</v>
      </c>
      <c r="L42" s="98">
        <f t="shared" si="11"/>
        <v>115.00000000000001</v>
      </c>
      <c r="M42" s="98">
        <f t="shared" si="11"/>
        <v>380.19999999999993</v>
      </c>
      <c r="N42" s="98">
        <f t="shared" si="11"/>
        <v>848.4000000000002</v>
      </c>
      <c r="O42" s="98">
        <f t="shared" si="11"/>
        <v>55.599999999999994</v>
      </c>
      <c r="P42" s="98">
        <f t="shared" si="11"/>
        <v>0.2</v>
      </c>
      <c r="Q42" s="98">
        <f t="shared" si="11"/>
        <v>0.8</v>
      </c>
      <c r="R42" s="98">
        <f t="shared" si="11"/>
        <v>0.2</v>
      </c>
      <c r="S42" s="98">
        <f t="shared" si="11"/>
        <v>0.2</v>
      </c>
      <c r="T42" s="98">
        <f t="shared" si="11"/>
        <v>0.2</v>
      </c>
      <c r="U42" s="98">
        <f t="shared" si="11"/>
        <v>0.2</v>
      </c>
      <c r="V42" s="98">
        <f t="shared" si="11"/>
        <v>0</v>
      </c>
      <c r="W42" s="98">
        <f t="shared" si="11"/>
        <v>32.4</v>
      </c>
      <c r="X42" s="98">
        <f t="shared" si="11"/>
        <v>575.4</v>
      </c>
      <c r="Y42" s="98">
        <f t="shared" si="11"/>
        <v>5.6000000000000014</v>
      </c>
      <c r="Z42" s="98">
        <f t="shared" si="11"/>
        <v>0</v>
      </c>
      <c r="AA42" s="98">
        <f t="shared" si="11"/>
        <v>7</v>
      </c>
      <c r="AB42" s="98">
        <f t="shared" si="11"/>
        <v>1.2</v>
      </c>
      <c r="AC42" s="98">
        <f t="shared" si="11"/>
        <v>0</v>
      </c>
      <c r="AD42" s="98">
        <f t="shared" si="11"/>
        <v>0.4</v>
      </c>
      <c r="AE42" s="98">
        <f t="shared" si="11"/>
        <v>1.4</v>
      </c>
      <c r="AF42" s="107">
        <f t="shared" si="11"/>
        <v>2493.4</v>
      </c>
      <c r="AG42" s="95"/>
      <c r="AH42" s="184"/>
    </row>
    <row r="43" spans="1:37" x14ac:dyDescent="0.2">
      <c r="A43" s="46"/>
      <c r="B43" s="47"/>
      <c r="C43" s="47"/>
      <c r="D43" s="47" t="s">
        <v>72</v>
      </c>
      <c r="E43" s="47"/>
      <c r="F43" s="47"/>
      <c r="G43" s="47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54"/>
      <c r="AE43" s="59" t="s">
        <v>20</v>
      </c>
      <c r="AF43" s="51"/>
      <c r="AG43" s="55"/>
      <c r="AH43" s="53"/>
    </row>
    <row r="44" spans="1:37" x14ac:dyDescent="0.2">
      <c r="A44" s="46"/>
      <c r="B44" s="48" t="s">
        <v>73</v>
      </c>
      <c r="C44" s="48"/>
      <c r="D44" s="48"/>
      <c r="E44" s="48"/>
      <c r="F44" s="48"/>
      <c r="G44" s="48"/>
      <c r="H44" s="48"/>
      <c r="I44" s="48"/>
      <c r="J44" s="82"/>
      <c r="K44" s="82"/>
      <c r="L44" s="82"/>
      <c r="M44" s="82" t="s">
        <v>18</v>
      </c>
      <c r="N44" s="82"/>
      <c r="O44" s="82"/>
      <c r="P44" s="82"/>
      <c r="Q44" s="82"/>
      <c r="R44" s="82"/>
      <c r="S44" s="82"/>
      <c r="T44" s="139" t="s">
        <v>189</v>
      </c>
      <c r="U44" s="139"/>
      <c r="V44" s="139"/>
      <c r="W44" s="139"/>
      <c r="X44" s="139"/>
      <c r="Y44" s="82"/>
      <c r="Z44" s="82"/>
      <c r="AA44" s="82"/>
      <c r="AB44" s="82"/>
      <c r="AC44" s="82"/>
      <c r="AD44" s="82"/>
      <c r="AE44" s="82"/>
      <c r="AF44" s="51"/>
      <c r="AG44" s="82"/>
      <c r="AH44" s="53"/>
    </row>
    <row r="45" spans="1:37" x14ac:dyDescent="0.2">
      <c r="A45" s="49"/>
      <c r="B45" s="82"/>
      <c r="C45" s="82"/>
      <c r="D45" s="82"/>
      <c r="E45" s="82"/>
      <c r="F45" s="82"/>
      <c r="G45" s="82"/>
      <c r="H45" s="82"/>
      <c r="I45" s="82"/>
      <c r="J45" s="83"/>
      <c r="K45" s="83"/>
      <c r="L45" s="83"/>
      <c r="M45" s="83" t="s">
        <v>19</v>
      </c>
      <c r="N45" s="83"/>
      <c r="O45" s="83"/>
      <c r="P45" s="83"/>
      <c r="Q45" s="82"/>
      <c r="R45" s="82"/>
      <c r="S45" s="82"/>
      <c r="T45" s="140" t="s">
        <v>69</v>
      </c>
      <c r="U45" s="140"/>
      <c r="V45" s="140"/>
      <c r="W45" s="140"/>
      <c r="X45" s="140"/>
      <c r="Y45" s="82"/>
      <c r="Z45" s="82"/>
      <c r="AA45" s="82"/>
      <c r="AB45" s="82"/>
      <c r="AC45" s="82"/>
      <c r="AD45" s="54"/>
      <c r="AE45" s="54"/>
      <c r="AF45" s="51"/>
      <c r="AG45" s="82"/>
      <c r="AH45" s="50"/>
    </row>
    <row r="46" spans="1:37" x14ac:dyDescent="0.2">
      <c r="A46" s="46"/>
      <c r="B46" s="47"/>
      <c r="C46" s="47"/>
      <c r="D46" s="47"/>
      <c r="E46" s="47"/>
      <c r="F46" s="47"/>
      <c r="G46" s="47"/>
      <c r="H46" s="47"/>
      <c r="I46" s="47"/>
      <c r="J46" s="47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54"/>
      <c r="AE46" s="54"/>
      <c r="AF46" s="51"/>
      <c r="AG46" s="83"/>
      <c r="AH46" s="50"/>
    </row>
    <row r="47" spans="1:37" x14ac:dyDescent="0.2">
      <c r="A47" s="49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54"/>
      <c r="AF47" s="51"/>
      <c r="AG47" s="55"/>
      <c r="AH47" s="63"/>
    </row>
    <row r="48" spans="1:37" x14ac:dyDescent="0.2">
      <c r="A48" s="49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55"/>
      <c r="AF48" s="51"/>
      <c r="AG48" s="55"/>
      <c r="AH48" s="63"/>
    </row>
    <row r="49" spans="1:37" ht="13.5" thickBot="1" x14ac:dyDescent="0.25">
      <c r="A49" s="60"/>
      <c r="B49" s="61"/>
      <c r="C49" s="61"/>
      <c r="D49" s="61"/>
      <c r="E49" s="61"/>
      <c r="F49" s="61"/>
      <c r="G49" s="61" t="s">
        <v>20</v>
      </c>
      <c r="H49" s="61"/>
      <c r="I49" s="61"/>
      <c r="J49" s="61"/>
      <c r="K49" s="61"/>
      <c r="L49" s="61" t="s">
        <v>20</v>
      </c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2"/>
      <c r="AG49" s="64"/>
      <c r="AH49" s="56" t="s">
        <v>20</v>
      </c>
    </row>
    <row r="50" spans="1:37" x14ac:dyDescent="0.2">
      <c r="AK50" t="s">
        <v>20</v>
      </c>
    </row>
    <row r="51" spans="1:37" x14ac:dyDescent="0.2">
      <c r="AG51" s="1" t="s">
        <v>20</v>
      </c>
      <c r="AK51" t="s">
        <v>20</v>
      </c>
    </row>
    <row r="52" spans="1:37" x14ac:dyDescent="0.2">
      <c r="G52" s="2" t="s">
        <v>20</v>
      </c>
      <c r="I52" s="2" t="s">
        <v>20</v>
      </c>
    </row>
    <row r="53" spans="1:37" x14ac:dyDescent="0.2">
      <c r="J53" s="2" t="s">
        <v>20</v>
      </c>
      <c r="Q53" s="2" t="s">
        <v>20</v>
      </c>
      <c r="T53" s="2" t="s">
        <v>20</v>
      </c>
      <c r="V53" s="2" t="s">
        <v>20</v>
      </c>
      <c r="X53" s="2" t="s">
        <v>20</v>
      </c>
      <c r="Z53" s="2" t="s">
        <v>20</v>
      </c>
      <c r="AI53" t="s">
        <v>20</v>
      </c>
      <c r="AJ53" t="s">
        <v>20</v>
      </c>
    </row>
    <row r="54" spans="1:37" x14ac:dyDescent="0.2">
      <c r="J54" s="2" t="s">
        <v>20</v>
      </c>
      <c r="M54" s="2" t="s">
        <v>20</v>
      </c>
      <c r="P54" s="2" t="s">
        <v>20</v>
      </c>
      <c r="Q54" s="2" t="s">
        <v>20</v>
      </c>
      <c r="R54" s="2" t="s">
        <v>20</v>
      </c>
      <c r="S54" s="2" t="s">
        <v>20</v>
      </c>
      <c r="T54" s="2" t="s">
        <v>20</v>
      </c>
      <c r="W54" s="2" t="s">
        <v>20</v>
      </c>
      <c r="X54" s="2" t="s">
        <v>20</v>
      </c>
      <c r="Z54" s="2" t="s">
        <v>20</v>
      </c>
      <c r="AB54" s="2" t="s">
        <v>20</v>
      </c>
      <c r="AG54" s="106" t="s">
        <v>20</v>
      </c>
      <c r="AI54" s="12" t="s">
        <v>20</v>
      </c>
    </row>
    <row r="55" spans="1:37" x14ac:dyDescent="0.2">
      <c r="Q55" s="2" t="s">
        <v>20</v>
      </c>
      <c r="S55" s="2" t="s">
        <v>20</v>
      </c>
      <c r="V55" s="2" t="s">
        <v>20</v>
      </c>
      <c r="W55" s="2" t="s">
        <v>20</v>
      </c>
      <c r="AB55" s="2" t="s">
        <v>20</v>
      </c>
      <c r="AC55" s="2" t="s">
        <v>20</v>
      </c>
      <c r="AF55" s="7" t="s">
        <v>20</v>
      </c>
      <c r="AG55" s="1" t="s">
        <v>20</v>
      </c>
      <c r="AH55" s="10" t="s">
        <v>20</v>
      </c>
      <c r="AJ55" t="s">
        <v>20</v>
      </c>
    </row>
    <row r="56" spans="1:37" x14ac:dyDescent="0.2">
      <c r="J56" s="2" t="s">
        <v>20</v>
      </c>
      <c r="O56" s="2" t="s">
        <v>188</v>
      </c>
      <c r="P56" s="2" t="s">
        <v>20</v>
      </c>
      <c r="S56" s="2" t="s">
        <v>20</v>
      </c>
      <c r="T56" s="2" t="s">
        <v>20</v>
      </c>
      <c r="U56" s="2" t="s">
        <v>20</v>
      </c>
      <c r="V56" s="2" t="s">
        <v>20</v>
      </c>
      <c r="Z56" s="2" t="s">
        <v>20</v>
      </c>
      <c r="AH56" s="10" t="s">
        <v>20</v>
      </c>
      <c r="AI56" t="s">
        <v>20</v>
      </c>
    </row>
    <row r="57" spans="1:37" x14ac:dyDescent="0.2">
      <c r="K57" s="2" t="s">
        <v>20</v>
      </c>
      <c r="L57" s="2" t="s">
        <v>20</v>
      </c>
      <c r="M57" s="2" t="s">
        <v>20</v>
      </c>
      <c r="P57" s="2" t="s">
        <v>20</v>
      </c>
      <c r="Q57" s="2" t="s">
        <v>20</v>
      </c>
      <c r="S57" s="2" t="s">
        <v>20</v>
      </c>
      <c r="W57" s="2" t="s">
        <v>20</v>
      </c>
      <c r="Z57" s="2" t="s">
        <v>20</v>
      </c>
      <c r="AB57" s="2" t="s">
        <v>20</v>
      </c>
      <c r="AE57" s="2" t="s">
        <v>20</v>
      </c>
      <c r="AJ57" t="s">
        <v>20</v>
      </c>
    </row>
    <row r="58" spans="1:37" x14ac:dyDescent="0.2">
      <c r="H58" s="2" t="s">
        <v>20</v>
      </c>
      <c r="S58" s="2" t="s">
        <v>20</v>
      </c>
      <c r="W58" s="2" t="s">
        <v>20</v>
      </c>
    </row>
    <row r="59" spans="1:37" x14ac:dyDescent="0.2">
      <c r="Q59" s="2" t="s">
        <v>20</v>
      </c>
      <c r="R59" s="2" t="s">
        <v>20</v>
      </c>
      <c r="AE59" s="2" t="s">
        <v>20</v>
      </c>
    </row>
    <row r="60" spans="1:37" x14ac:dyDescent="0.2">
      <c r="S60" s="2" t="s">
        <v>20</v>
      </c>
      <c r="X60" s="2" t="s">
        <v>20</v>
      </c>
      <c r="AC60" s="2" t="s">
        <v>20</v>
      </c>
      <c r="AH60" s="10" t="s">
        <v>20</v>
      </c>
      <c r="AI60" s="12" t="s">
        <v>20</v>
      </c>
    </row>
    <row r="61" spans="1:37" x14ac:dyDescent="0.2">
      <c r="Y61" s="2" t="s">
        <v>20</v>
      </c>
    </row>
    <row r="63" spans="1:37" x14ac:dyDescent="0.2">
      <c r="AI63" t="s">
        <v>20</v>
      </c>
    </row>
    <row r="64" spans="1:37" x14ac:dyDescent="0.2">
      <c r="AJ64" t="s">
        <v>20</v>
      </c>
    </row>
    <row r="65" spans="19:19" x14ac:dyDescent="0.2">
      <c r="S65" s="2" t="s">
        <v>20</v>
      </c>
    </row>
  </sheetData>
  <sortState ref="A5:AI49">
    <sortCondition ref="A5:A49"/>
  </sortState>
  <mergeCells count="36">
    <mergeCell ref="A2:A4"/>
    <mergeCell ref="B3:B4"/>
    <mergeCell ref="C3:C4"/>
    <mergeCell ref="D3:D4"/>
    <mergeCell ref="B2:AG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H41:AH42"/>
    <mergeCell ref="S3:S4"/>
    <mergeCell ref="T44:X44"/>
    <mergeCell ref="R3:R4"/>
    <mergeCell ref="T45:X45"/>
    <mergeCell ref="V3:V4"/>
    <mergeCell ref="A1:AG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43" customWidth="1"/>
    <col min="3" max="3" width="9.5703125" style="44" customWidth="1"/>
    <col min="4" max="4" width="18.140625" style="43" customWidth="1"/>
    <col min="5" max="5" width="14" style="43" customWidth="1"/>
    <col min="6" max="6" width="10.140625" style="43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8" customFormat="1" ht="42.75" customHeight="1" x14ac:dyDescent="0.2">
      <c r="A1" s="16" t="s">
        <v>180</v>
      </c>
      <c r="B1" s="16" t="s">
        <v>21</v>
      </c>
      <c r="C1" s="16" t="s">
        <v>22</v>
      </c>
      <c r="D1" s="16" t="s">
        <v>23</v>
      </c>
      <c r="E1" s="16" t="s">
        <v>24</v>
      </c>
      <c r="F1" s="16" t="s">
        <v>25</v>
      </c>
      <c r="G1" s="16" t="s">
        <v>26</v>
      </c>
      <c r="H1" s="16" t="s">
        <v>74</v>
      </c>
      <c r="I1" s="16" t="s">
        <v>27</v>
      </c>
      <c r="J1" s="17"/>
      <c r="K1" s="17"/>
      <c r="L1" s="17"/>
      <c r="M1" s="17"/>
    </row>
    <row r="2" spans="1:13" s="23" customFormat="1" x14ac:dyDescent="0.2">
      <c r="A2" s="19" t="s">
        <v>135</v>
      </c>
      <c r="B2" s="19" t="s">
        <v>28</v>
      </c>
      <c r="C2" s="20" t="s">
        <v>29</v>
      </c>
      <c r="D2" s="20">
        <v>-20.444199999999999</v>
      </c>
      <c r="E2" s="20">
        <v>-52.875599999999999</v>
      </c>
      <c r="F2" s="20">
        <v>388</v>
      </c>
      <c r="G2" s="21">
        <v>40405</v>
      </c>
      <c r="H2" s="22">
        <v>1</v>
      </c>
      <c r="I2" s="20" t="s">
        <v>30</v>
      </c>
      <c r="J2" s="17"/>
      <c r="K2" s="17"/>
      <c r="L2" s="17"/>
      <c r="M2" s="17"/>
    </row>
    <row r="3" spans="1:13" ht="12.75" customHeight="1" x14ac:dyDescent="0.2">
      <c r="A3" s="19" t="s">
        <v>136</v>
      </c>
      <c r="B3" s="19" t="s">
        <v>28</v>
      </c>
      <c r="C3" s="20" t="s">
        <v>31</v>
      </c>
      <c r="D3" s="22">
        <v>-23.002500000000001</v>
      </c>
      <c r="E3" s="22">
        <v>-55.3294</v>
      </c>
      <c r="F3" s="22">
        <v>431</v>
      </c>
      <c r="G3" s="24">
        <v>39611</v>
      </c>
      <c r="H3" s="22">
        <v>1</v>
      </c>
      <c r="I3" s="20" t="s">
        <v>32</v>
      </c>
      <c r="J3" s="25"/>
      <c r="K3" s="25"/>
      <c r="L3" s="25"/>
      <c r="M3" s="25"/>
    </row>
    <row r="4" spans="1:13" x14ac:dyDescent="0.2">
      <c r="A4" s="19" t="s">
        <v>137</v>
      </c>
      <c r="B4" s="19" t="s">
        <v>28</v>
      </c>
      <c r="C4" s="20" t="s">
        <v>33</v>
      </c>
      <c r="D4" s="26">
        <v>-20.4756</v>
      </c>
      <c r="E4" s="26">
        <v>-55.783900000000003</v>
      </c>
      <c r="F4" s="26">
        <v>155</v>
      </c>
      <c r="G4" s="24">
        <v>39022</v>
      </c>
      <c r="H4" s="22">
        <v>1</v>
      </c>
      <c r="I4" s="20" t="s">
        <v>34</v>
      </c>
      <c r="J4" s="25"/>
      <c r="K4" s="25"/>
      <c r="L4" s="25"/>
      <c r="M4" s="25"/>
    </row>
    <row r="5" spans="1:13" ht="14.25" customHeight="1" x14ac:dyDescent="0.2">
      <c r="A5" s="19" t="s">
        <v>138</v>
      </c>
      <c r="B5" s="19" t="s">
        <v>75</v>
      </c>
      <c r="C5" s="20" t="s">
        <v>76</v>
      </c>
      <c r="D5" s="69">
        <v>-11148083</v>
      </c>
      <c r="E5" s="70">
        <v>-53763736</v>
      </c>
      <c r="F5" s="26">
        <v>347</v>
      </c>
      <c r="G5" s="24">
        <v>43199</v>
      </c>
      <c r="H5" s="22">
        <v>1</v>
      </c>
      <c r="I5" s="20" t="s">
        <v>77</v>
      </c>
      <c r="J5" s="25"/>
      <c r="K5" s="25"/>
      <c r="L5" s="25"/>
      <c r="M5" s="25"/>
    </row>
    <row r="6" spans="1:13" ht="14.25" customHeight="1" x14ac:dyDescent="0.2">
      <c r="A6" s="19" t="s">
        <v>139</v>
      </c>
      <c r="B6" s="19" t="s">
        <v>75</v>
      </c>
      <c r="C6" s="20" t="s">
        <v>78</v>
      </c>
      <c r="D6" s="70">
        <v>-22955028</v>
      </c>
      <c r="E6" s="70">
        <v>-55626001</v>
      </c>
      <c r="F6" s="26">
        <v>605</v>
      </c>
      <c r="G6" s="24">
        <v>43203</v>
      </c>
      <c r="H6" s="22">
        <v>1</v>
      </c>
      <c r="I6" s="20" t="s">
        <v>79</v>
      </c>
      <c r="J6" s="25"/>
      <c r="K6" s="25"/>
      <c r="L6" s="25"/>
      <c r="M6" s="25"/>
    </row>
    <row r="7" spans="1:13" s="28" customFormat="1" x14ac:dyDescent="0.2">
      <c r="A7" s="19" t="s">
        <v>140</v>
      </c>
      <c r="B7" s="19" t="s">
        <v>28</v>
      </c>
      <c r="C7" s="20" t="s">
        <v>35</v>
      </c>
      <c r="D7" s="26">
        <v>-22.1008</v>
      </c>
      <c r="E7" s="26">
        <v>-56.54</v>
      </c>
      <c r="F7" s="26">
        <v>208</v>
      </c>
      <c r="G7" s="24">
        <v>40764</v>
      </c>
      <c r="H7" s="22">
        <v>1</v>
      </c>
      <c r="I7" s="27" t="s">
        <v>36</v>
      </c>
      <c r="J7" s="25"/>
      <c r="K7" s="25"/>
      <c r="L7" s="25"/>
      <c r="M7" s="25"/>
    </row>
    <row r="8" spans="1:13" s="28" customFormat="1" x14ac:dyDescent="0.2">
      <c r="A8" s="19" t="s">
        <v>141</v>
      </c>
      <c r="B8" s="19" t="s">
        <v>28</v>
      </c>
      <c r="C8" s="20" t="s">
        <v>37</v>
      </c>
      <c r="D8" s="26">
        <v>-21.7514</v>
      </c>
      <c r="E8" s="26">
        <v>-52.470599999999997</v>
      </c>
      <c r="F8" s="26">
        <v>387</v>
      </c>
      <c r="G8" s="24">
        <v>41354</v>
      </c>
      <c r="H8" s="22">
        <v>1</v>
      </c>
      <c r="I8" s="27" t="s">
        <v>80</v>
      </c>
      <c r="J8" s="25"/>
      <c r="K8" s="25"/>
      <c r="L8" s="25"/>
      <c r="M8" s="25"/>
    </row>
    <row r="9" spans="1:13" s="28" customFormat="1" x14ac:dyDescent="0.2">
      <c r="A9" s="19" t="s">
        <v>142</v>
      </c>
      <c r="B9" s="19" t="s">
        <v>75</v>
      </c>
      <c r="C9" s="20" t="s">
        <v>82</v>
      </c>
      <c r="D9" s="70">
        <v>-19945539</v>
      </c>
      <c r="E9" s="70">
        <v>-54368533</v>
      </c>
      <c r="F9" s="26">
        <v>624</v>
      </c>
      <c r="G9" s="24">
        <v>43129</v>
      </c>
      <c r="H9" s="22">
        <v>1</v>
      </c>
      <c r="I9" s="27" t="s">
        <v>83</v>
      </c>
      <c r="J9" s="25"/>
      <c r="K9" s="25"/>
      <c r="L9" s="25"/>
      <c r="M9" s="25"/>
    </row>
    <row r="10" spans="1:13" s="28" customFormat="1" x14ac:dyDescent="0.2">
      <c r="A10" s="19" t="s">
        <v>143</v>
      </c>
      <c r="B10" s="19" t="s">
        <v>75</v>
      </c>
      <c r="C10" s="20" t="s">
        <v>84</v>
      </c>
      <c r="D10" s="70">
        <v>-21246756</v>
      </c>
      <c r="E10" s="70">
        <v>-564560442</v>
      </c>
      <c r="F10" s="26">
        <v>329</v>
      </c>
      <c r="G10" s="24" t="s">
        <v>85</v>
      </c>
      <c r="H10" s="22">
        <v>1</v>
      </c>
      <c r="I10" s="27" t="s">
        <v>86</v>
      </c>
      <c r="J10" s="25"/>
      <c r="K10" s="25"/>
      <c r="L10" s="25"/>
      <c r="M10" s="25"/>
    </row>
    <row r="11" spans="1:13" s="28" customFormat="1" x14ac:dyDescent="0.2">
      <c r="A11" s="19" t="s">
        <v>144</v>
      </c>
      <c r="B11" s="19" t="s">
        <v>75</v>
      </c>
      <c r="C11" s="20" t="s">
        <v>87</v>
      </c>
      <c r="D11" s="70">
        <v>-21298278</v>
      </c>
      <c r="E11" s="70">
        <v>-52068917</v>
      </c>
      <c r="F11" s="26">
        <v>345</v>
      </c>
      <c r="G11" s="24">
        <v>43196</v>
      </c>
      <c r="H11" s="22">
        <v>1</v>
      </c>
      <c r="I11" s="27" t="s">
        <v>88</v>
      </c>
      <c r="J11" s="25"/>
      <c r="K11" s="25"/>
      <c r="L11" s="25"/>
      <c r="M11" s="25"/>
    </row>
    <row r="12" spans="1:13" s="28" customFormat="1" x14ac:dyDescent="0.2">
      <c r="A12" s="19" t="s">
        <v>145</v>
      </c>
      <c r="B12" s="19" t="s">
        <v>75</v>
      </c>
      <c r="C12" s="20" t="s">
        <v>89</v>
      </c>
      <c r="D12" s="70">
        <v>-22657056</v>
      </c>
      <c r="E12" s="70">
        <v>-54819306</v>
      </c>
      <c r="F12" s="26">
        <v>456</v>
      </c>
      <c r="G12" s="24">
        <v>43165</v>
      </c>
      <c r="H12" s="22">
        <v>1</v>
      </c>
      <c r="I12" s="27" t="s">
        <v>90</v>
      </c>
      <c r="J12" s="25"/>
      <c r="K12" s="25"/>
      <c r="L12" s="25"/>
      <c r="M12" s="25"/>
    </row>
    <row r="13" spans="1:13" s="79" customFormat="1" ht="15" x14ac:dyDescent="0.25">
      <c r="A13" s="71" t="s">
        <v>146</v>
      </c>
      <c r="B13" s="71" t="s">
        <v>75</v>
      </c>
      <c r="C13" s="72" t="s">
        <v>91</v>
      </c>
      <c r="D13" s="73">
        <v>-19587528</v>
      </c>
      <c r="E13" s="73">
        <v>-54030083</v>
      </c>
      <c r="F13" s="74">
        <v>540</v>
      </c>
      <c r="G13" s="75">
        <v>43206</v>
      </c>
      <c r="H13" s="76">
        <v>1</v>
      </c>
      <c r="I13" s="77" t="s">
        <v>92</v>
      </c>
      <c r="J13" s="78"/>
      <c r="K13" s="78"/>
      <c r="L13" s="78"/>
      <c r="M13" s="78"/>
    </row>
    <row r="14" spans="1:13" x14ac:dyDescent="0.2">
      <c r="A14" s="19" t="s">
        <v>147</v>
      </c>
      <c r="B14" s="19" t="s">
        <v>28</v>
      </c>
      <c r="C14" s="20" t="s">
        <v>93</v>
      </c>
      <c r="D14" s="26">
        <v>-20.45</v>
      </c>
      <c r="E14" s="26">
        <v>-54.616599999999998</v>
      </c>
      <c r="F14" s="26">
        <v>530</v>
      </c>
      <c r="G14" s="24">
        <v>37145</v>
      </c>
      <c r="H14" s="22">
        <v>1</v>
      </c>
      <c r="I14" s="20" t="s">
        <v>38</v>
      </c>
      <c r="J14" s="25"/>
      <c r="K14" s="25"/>
      <c r="L14" s="25"/>
      <c r="M14" s="25"/>
    </row>
    <row r="15" spans="1:13" x14ac:dyDescent="0.2">
      <c r="A15" s="19" t="s">
        <v>148</v>
      </c>
      <c r="B15" s="19" t="s">
        <v>28</v>
      </c>
      <c r="C15" s="20" t="s">
        <v>94</v>
      </c>
      <c r="D15" s="22">
        <v>-19.122499999999999</v>
      </c>
      <c r="E15" s="22">
        <v>-51.720799999999997</v>
      </c>
      <c r="F15" s="26">
        <v>516</v>
      </c>
      <c r="G15" s="24">
        <v>39515</v>
      </c>
      <c r="H15" s="22">
        <v>1</v>
      </c>
      <c r="I15" s="20" t="s">
        <v>39</v>
      </c>
      <c r="J15" s="25"/>
      <c r="K15" s="25"/>
      <c r="L15" s="25" t="s">
        <v>20</v>
      </c>
      <c r="M15" s="25"/>
    </row>
    <row r="16" spans="1:13" x14ac:dyDescent="0.2">
      <c r="A16" s="19" t="s">
        <v>149</v>
      </c>
      <c r="B16" s="19" t="s">
        <v>28</v>
      </c>
      <c r="C16" s="20" t="s">
        <v>95</v>
      </c>
      <c r="D16" s="26">
        <v>-18.802199999999999</v>
      </c>
      <c r="E16" s="26">
        <v>-52.602800000000002</v>
      </c>
      <c r="F16" s="26">
        <v>818</v>
      </c>
      <c r="G16" s="24">
        <v>39070</v>
      </c>
      <c r="H16" s="22">
        <v>1</v>
      </c>
      <c r="I16" s="20" t="s">
        <v>70</v>
      </c>
      <c r="J16" s="25"/>
      <c r="K16" s="25"/>
      <c r="L16" s="25"/>
      <c r="M16" s="25"/>
    </row>
    <row r="17" spans="1:13" ht="13.5" customHeight="1" x14ac:dyDescent="0.2">
      <c r="A17" s="19" t="s">
        <v>150</v>
      </c>
      <c r="B17" s="19" t="s">
        <v>28</v>
      </c>
      <c r="C17" s="20" t="s">
        <v>96</v>
      </c>
      <c r="D17" s="26">
        <v>-18.996700000000001</v>
      </c>
      <c r="E17" s="26">
        <v>-57.637500000000003</v>
      </c>
      <c r="F17" s="26">
        <v>126</v>
      </c>
      <c r="G17" s="24">
        <v>39017</v>
      </c>
      <c r="H17" s="22">
        <v>1</v>
      </c>
      <c r="I17" s="20" t="s">
        <v>40</v>
      </c>
      <c r="J17" s="25"/>
      <c r="K17" s="25"/>
      <c r="L17" s="25"/>
      <c r="M17" s="25"/>
    </row>
    <row r="18" spans="1:13" ht="13.5" customHeight="1" x14ac:dyDescent="0.2">
      <c r="A18" s="19" t="s">
        <v>151</v>
      </c>
      <c r="B18" s="19" t="s">
        <v>28</v>
      </c>
      <c r="C18" s="20" t="s">
        <v>97</v>
      </c>
      <c r="D18" s="26">
        <v>-18.4922</v>
      </c>
      <c r="E18" s="26">
        <v>-53.167200000000001</v>
      </c>
      <c r="F18" s="26">
        <v>730</v>
      </c>
      <c r="G18" s="24">
        <v>41247</v>
      </c>
      <c r="H18" s="22">
        <v>1</v>
      </c>
      <c r="I18" s="27" t="s">
        <v>41</v>
      </c>
      <c r="J18" s="25"/>
      <c r="K18" s="25"/>
      <c r="L18" s="25" t="s">
        <v>20</v>
      </c>
      <c r="M18" s="25"/>
    </row>
    <row r="19" spans="1:13" x14ac:dyDescent="0.2">
      <c r="A19" s="19" t="s">
        <v>152</v>
      </c>
      <c r="B19" s="19" t="s">
        <v>28</v>
      </c>
      <c r="C19" s="20" t="s">
        <v>98</v>
      </c>
      <c r="D19" s="26">
        <v>-18.304400000000001</v>
      </c>
      <c r="E19" s="26">
        <v>-54.440899999999999</v>
      </c>
      <c r="F19" s="26">
        <v>252</v>
      </c>
      <c r="G19" s="24">
        <v>39028</v>
      </c>
      <c r="H19" s="22">
        <v>1</v>
      </c>
      <c r="I19" s="20" t="s">
        <v>42</v>
      </c>
      <c r="J19" s="25"/>
      <c r="K19" s="25"/>
      <c r="L19" s="25" t="s">
        <v>20</v>
      </c>
      <c r="M19" s="25"/>
    </row>
    <row r="20" spans="1:13" x14ac:dyDescent="0.2">
      <c r="A20" s="19" t="s">
        <v>153</v>
      </c>
      <c r="B20" s="19" t="s">
        <v>28</v>
      </c>
      <c r="C20" s="20" t="s">
        <v>99</v>
      </c>
      <c r="D20" s="26">
        <v>-22.193899999999999</v>
      </c>
      <c r="E20" s="29">
        <v>-54.9114</v>
      </c>
      <c r="F20" s="26">
        <v>469</v>
      </c>
      <c r="G20" s="24">
        <v>39011</v>
      </c>
      <c r="H20" s="22">
        <v>1</v>
      </c>
      <c r="I20" s="20" t="s">
        <v>43</v>
      </c>
      <c r="J20" s="25"/>
      <c r="K20" s="25"/>
      <c r="L20" s="25"/>
      <c r="M20" s="25"/>
    </row>
    <row r="21" spans="1:13" x14ac:dyDescent="0.2">
      <c r="A21" s="19" t="s">
        <v>154</v>
      </c>
      <c r="B21" s="19" t="s">
        <v>75</v>
      </c>
      <c r="C21" s="20" t="s">
        <v>100</v>
      </c>
      <c r="D21" s="70">
        <v>-22308694</v>
      </c>
      <c r="E21" s="80">
        <v>-54325833</v>
      </c>
      <c r="F21" s="26">
        <v>340</v>
      </c>
      <c r="G21" s="24">
        <v>43159</v>
      </c>
      <c r="H21" s="22">
        <v>1</v>
      </c>
      <c r="I21" s="20" t="s">
        <v>101</v>
      </c>
      <c r="J21" s="25"/>
      <c r="K21" s="25"/>
      <c r="L21" s="25"/>
      <c r="M21" s="25" t="s">
        <v>20</v>
      </c>
    </row>
    <row r="22" spans="1:13" ht="25.5" x14ac:dyDescent="0.2">
      <c r="A22" s="19" t="s">
        <v>155</v>
      </c>
      <c r="B22" s="19" t="s">
        <v>75</v>
      </c>
      <c r="C22" s="20" t="s">
        <v>102</v>
      </c>
      <c r="D22" s="70">
        <v>-23644881</v>
      </c>
      <c r="E22" s="80">
        <v>-54570289</v>
      </c>
      <c r="F22" s="26">
        <v>319</v>
      </c>
      <c r="G22" s="24">
        <v>43204</v>
      </c>
      <c r="H22" s="22">
        <v>1</v>
      </c>
      <c r="I22" s="20" t="s">
        <v>103</v>
      </c>
      <c r="J22" s="25"/>
      <c r="K22" s="25"/>
      <c r="L22" s="25"/>
      <c r="M22" s="25"/>
    </row>
    <row r="23" spans="1:13" x14ac:dyDescent="0.2">
      <c r="A23" s="19" t="s">
        <v>156</v>
      </c>
      <c r="B23" s="19" t="s">
        <v>75</v>
      </c>
      <c r="C23" s="20" t="s">
        <v>104</v>
      </c>
      <c r="D23" s="70">
        <v>-22092833</v>
      </c>
      <c r="E23" s="80">
        <v>-54798833</v>
      </c>
      <c r="F23" s="26">
        <v>360</v>
      </c>
      <c r="G23" s="24">
        <v>43157</v>
      </c>
      <c r="H23" s="22">
        <v>1</v>
      </c>
      <c r="I23" s="20" t="s">
        <v>105</v>
      </c>
      <c r="J23" s="25"/>
      <c r="K23" s="25"/>
      <c r="L23" s="25"/>
      <c r="M23" s="25"/>
    </row>
    <row r="24" spans="1:13" x14ac:dyDescent="0.2">
      <c r="A24" s="19" t="s">
        <v>157</v>
      </c>
      <c r="B24" s="19" t="s">
        <v>28</v>
      </c>
      <c r="C24" s="20" t="s">
        <v>44</v>
      </c>
      <c r="D24" s="22">
        <v>-23.449400000000001</v>
      </c>
      <c r="E24" s="22">
        <v>-54.181699999999999</v>
      </c>
      <c r="F24" s="22">
        <v>336</v>
      </c>
      <c r="G24" s="24">
        <v>39598</v>
      </c>
      <c r="H24" s="22">
        <v>1</v>
      </c>
      <c r="I24" s="20" t="s">
        <v>45</v>
      </c>
      <c r="J24" s="25"/>
      <c r="K24" s="25"/>
      <c r="L24" s="25" t="s">
        <v>20</v>
      </c>
      <c r="M24" s="25" t="s">
        <v>20</v>
      </c>
    </row>
    <row r="25" spans="1:13" x14ac:dyDescent="0.2">
      <c r="A25" s="19" t="s">
        <v>158</v>
      </c>
      <c r="B25" s="19" t="s">
        <v>28</v>
      </c>
      <c r="C25" s="20" t="s">
        <v>46</v>
      </c>
      <c r="D25" s="26">
        <v>-22.3</v>
      </c>
      <c r="E25" s="26">
        <v>-53.816600000000001</v>
      </c>
      <c r="F25" s="26">
        <v>373.29</v>
      </c>
      <c r="G25" s="24">
        <v>37662</v>
      </c>
      <c r="H25" s="22">
        <v>1</v>
      </c>
      <c r="I25" s="20" t="s">
        <v>47</v>
      </c>
      <c r="J25" s="25"/>
      <c r="K25" s="25"/>
      <c r="L25" s="25" t="s">
        <v>20</v>
      </c>
      <c r="M25" s="25"/>
    </row>
    <row r="26" spans="1:13" s="28" customFormat="1" x14ac:dyDescent="0.2">
      <c r="A26" s="19" t="s">
        <v>159</v>
      </c>
      <c r="B26" s="19" t="s">
        <v>28</v>
      </c>
      <c r="C26" s="20" t="s">
        <v>48</v>
      </c>
      <c r="D26" s="26">
        <v>-21.478200000000001</v>
      </c>
      <c r="E26" s="26">
        <v>-56.136899999999997</v>
      </c>
      <c r="F26" s="26">
        <v>249</v>
      </c>
      <c r="G26" s="24">
        <v>40759</v>
      </c>
      <c r="H26" s="22">
        <v>1</v>
      </c>
      <c r="I26" s="27" t="s">
        <v>49</v>
      </c>
      <c r="J26" s="25"/>
      <c r="K26" s="25"/>
      <c r="L26" s="25"/>
      <c r="M26" s="25"/>
    </row>
    <row r="27" spans="1:13" x14ac:dyDescent="0.2">
      <c r="A27" s="19" t="s">
        <v>160</v>
      </c>
      <c r="B27" s="19" t="s">
        <v>28</v>
      </c>
      <c r="C27" s="20" t="s">
        <v>50</v>
      </c>
      <c r="D27" s="22">
        <v>-22.857199999999999</v>
      </c>
      <c r="E27" s="22">
        <v>-54.605600000000003</v>
      </c>
      <c r="F27" s="22">
        <v>379</v>
      </c>
      <c r="G27" s="24">
        <v>39617</v>
      </c>
      <c r="H27" s="22">
        <v>1</v>
      </c>
      <c r="I27" s="20" t="s">
        <v>51</v>
      </c>
      <c r="J27" s="25"/>
      <c r="K27" s="25"/>
      <c r="L27" s="25"/>
      <c r="M27" s="25"/>
    </row>
    <row r="28" spans="1:13" x14ac:dyDescent="0.2">
      <c r="A28" s="19" t="s">
        <v>161</v>
      </c>
      <c r="B28" s="19" t="s">
        <v>75</v>
      </c>
      <c r="C28" s="20" t="s">
        <v>106</v>
      </c>
      <c r="D28" s="70">
        <v>-22575389</v>
      </c>
      <c r="E28" s="70">
        <v>-55160833</v>
      </c>
      <c r="F28" s="22">
        <v>499</v>
      </c>
      <c r="G28" s="24">
        <v>43166</v>
      </c>
      <c r="H28" s="22">
        <v>1</v>
      </c>
      <c r="I28" s="20" t="s">
        <v>107</v>
      </c>
      <c r="J28" s="25"/>
      <c r="K28" s="25"/>
      <c r="L28" s="25"/>
      <c r="M28" s="25"/>
    </row>
    <row r="29" spans="1:13" ht="12.75" customHeight="1" x14ac:dyDescent="0.2">
      <c r="A29" s="19" t="s">
        <v>162</v>
      </c>
      <c r="B29" s="19" t="s">
        <v>28</v>
      </c>
      <c r="C29" s="20" t="s">
        <v>108</v>
      </c>
      <c r="D29" s="26">
        <v>-21.609200000000001</v>
      </c>
      <c r="E29" s="26">
        <v>-55.177799999999998</v>
      </c>
      <c r="F29" s="26">
        <v>401</v>
      </c>
      <c r="G29" s="24">
        <v>39065</v>
      </c>
      <c r="H29" s="22">
        <v>1</v>
      </c>
      <c r="I29" s="20" t="s">
        <v>52</v>
      </c>
      <c r="J29" s="25"/>
      <c r="K29" s="25"/>
      <c r="L29" s="25"/>
      <c r="M29" s="25"/>
    </row>
    <row r="30" spans="1:13" ht="12.75" customHeight="1" x14ac:dyDescent="0.2">
      <c r="A30" s="19" t="s">
        <v>163</v>
      </c>
      <c r="B30" s="19" t="s">
        <v>75</v>
      </c>
      <c r="C30" s="20" t="s">
        <v>109</v>
      </c>
      <c r="D30" s="70">
        <v>-21450972</v>
      </c>
      <c r="E30" s="70">
        <v>-54341972</v>
      </c>
      <c r="F30" s="26">
        <v>500</v>
      </c>
      <c r="G30" s="24">
        <v>43153</v>
      </c>
      <c r="H30" s="22">
        <v>1</v>
      </c>
      <c r="I30" s="20" t="s">
        <v>110</v>
      </c>
      <c r="J30" s="25"/>
      <c r="K30" s="25"/>
      <c r="L30" s="25"/>
      <c r="M30" s="25"/>
    </row>
    <row r="31" spans="1:13" ht="12.75" customHeight="1" x14ac:dyDescent="0.2">
      <c r="A31" s="19" t="s">
        <v>164</v>
      </c>
      <c r="B31" s="19" t="s">
        <v>75</v>
      </c>
      <c r="C31" s="20" t="s">
        <v>111</v>
      </c>
      <c r="D31" s="70">
        <v>-22078528</v>
      </c>
      <c r="E31" s="70">
        <v>-53465889</v>
      </c>
      <c r="F31" s="26">
        <v>372</v>
      </c>
      <c r="G31" s="24">
        <v>43199</v>
      </c>
      <c r="H31" s="22">
        <v>1</v>
      </c>
      <c r="I31" s="20" t="s">
        <v>112</v>
      </c>
      <c r="J31" s="25"/>
      <c r="K31" s="25"/>
      <c r="L31" s="25"/>
      <c r="M31" s="25"/>
    </row>
    <row r="32" spans="1:13" s="28" customFormat="1" x14ac:dyDescent="0.2">
      <c r="A32" s="19" t="s">
        <v>165</v>
      </c>
      <c r="B32" s="19" t="s">
        <v>28</v>
      </c>
      <c r="C32" s="20" t="s">
        <v>113</v>
      </c>
      <c r="D32" s="26">
        <v>-20.395600000000002</v>
      </c>
      <c r="E32" s="26">
        <v>-56.431699999999999</v>
      </c>
      <c r="F32" s="26">
        <v>140</v>
      </c>
      <c r="G32" s="24">
        <v>39023</v>
      </c>
      <c r="H32" s="22">
        <v>1</v>
      </c>
      <c r="I32" s="20" t="s">
        <v>53</v>
      </c>
      <c r="J32" s="25"/>
      <c r="K32" s="25"/>
      <c r="L32" s="25"/>
      <c r="M32" s="25" t="s">
        <v>20</v>
      </c>
    </row>
    <row r="33" spans="1:13" x14ac:dyDescent="0.2">
      <c r="A33" s="19" t="s">
        <v>166</v>
      </c>
      <c r="B33" s="19" t="s">
        <v>28</v>
      </c>
      <c r="C33" s="20" t="s">
        <v>114</v>
      </c>
      <c r="D33" s="26">
        <v>-18.988900000000001</v>
      </c>
      <c r="E33" s="26">
        <v>-56.623100000000001</v>
      </c>
      <c r="F33" s="26">
        <v>104</v>
      </c>
      <c r="G33" s="24">
        <v>38932</v>
      </c>
      <c r="H33" s="22">
        <v>1</v>
      </c>
      <c r="I33" s="20" t="s">
        <v>54</v>
      </c>
      <c r="J33" s="25"/>
      <c r="K33" s="25"/>
      <c r="L33" s="25"/>
      <c r="M33" s="25"/>
    </row>
    <row r="34" spans="1:13" s="28" customFormat="1" x14ac:dyDescent="0.2">
      <c r="A34" s="19" t="s">
        <v>167</v>
      </c>
      <c r="B34" s="19" t="s">
        <v>28</v>
      </c>
      <c r="C34" s="20" t="s">
        <v>115</v>
      </c>
      <c r="D34" s="26">
        <v>-19.414300000000001</v>
      </c>
      <c r="E34" s="26">
        <v>-51.1053</v>
      </c>
      <c r="F34" s="26">
        <v>424</v>
      </c>
      <c r="G34" s="24" t="s">
        <v>55</v>
      </c>
      <c r="H34" s="22">
        <v>1</v>
      </c>
      <c r="I34" s="20" t="s">
        <v>56</v>
      </c>
      <c r="J34" s="25"/>
      <c r="K34" s="25"/>
      <c r="L34" s="25"/>
      <c r="M34" s="25"/>
    </row>
    <row r="35" spans="1:13" s="28" customFormat="1" x14ac:dyDescent="0.2">
      <c r="A35" s="19" t="s">
        <v>168</v>
      </c>
      <c r="B35" s="19" t="s">
        <v>75</v>
      </c>
      <c r="C35" s="20" t="s">
        <v>116</v>
      </c>
      <c r="D35" s="70">
        <v>-18072711</v>
      </c>
      <c r="E35" s="70">
        <v>-54548811</v>
      </c>
      <c r="F35" s="26">
        <v>251</v>
      </c>
      <c r="G35" s="24">
        <v>43133</v>
      </c>
      <c r="H35" s="22">
        <v>1</v>
      </c>
      <c r="I35" s="20" t="s">
        <v>117</v>
      </c>
      <c r="J35" s="25"/>
      <c r="K35" s="25"/>
      <c r="L35" s="25"/>
      <c r="M35" s="25" t="s">
        <v>20</v>
      </c>
    </row>
    <row r="36" spans="1:13" x14ac:dyDescent="0.2">
      <c r="A36" s="19" t="s">
        <v>169</v>
      </c>
      <c r="B36" s="19" t="s">
        <v>28</v>
      </c>
      <c r="C36" s="20" t="s">
        <v>118</v>
      </c>
      <c r="D36" s="26">
        <v>-22.533300000000001</v>
      </c>
      <c r="E36" s="26">
        <v>-55.533299999999997</v>
      </c>
      <c r="F36" s="26">
        <v>650</v>
      </c>
      <c r="G36" s="24">
        <v>37140</v>
      </c>
      <c r="H36" s="22">
        <v>1</v>
      </c>
      <c r="I36" s="20" t="s">
        <v>57</v>
      </c>
      <c r="J36" s="25"/>
      <c r="K36" s="25"/>
      <c r="L36" s="25"/>
      <c r="M36" s="25"/>
    </row>
    <row r="37" spans="1:13" x14ac:dyDescent="0.2">
      <c r="A37" s="19" t="s">
        <v>170</v>
      </c>
      <c r="B37" s="19" t="s">
        <v>28</v>
      </c>
      <c r="C37" s="20" t="s">
        <v>119</v>
      </c>
      <c r="D37" s="26">
        <v>-21.7058</v>
      </c>
      <c r="E37" s="26">
        <v>-57.5533</v>
      </c>
      <c r="F37" s="26">
        <v>85</v>
      </c>
      <c r="G37" s="24">
        <v>39014</v>
      </c>
      <c r="H37" s="22">
        <v>1</v>
      </c>
      <c r="I37" s="20" t="s">
        <v>58</v>
      </c>
      <c r="J37" s="25"/>
      <c r="K37" s="25"/>
      <c r="L37" s="25"/>
      <c r="M37" s="25"/>
    </row>
    <row r="38" spans="1:13" s="28" customFormat="1" x14ac:dyDescent="0.2">
      <c r="A38" s="19" t="s">
        <v>171</v>
      </c>
      <c r="B38" s="19" t="s">
        <v>28</v>
      </c>
      <c r="C38" s="20" t="s">
        <v>120</v>
      </c>
      <c r="D38" s="26">
        <v>-19.420100000000001</v>
      </c>
      <c r="E38" s="26">
        <v>-54.553100000000001</v>
      </c>
      <c r="F38" s="26">
        <v>647</v>
      </c>
      <c r="G38" s="24">
        <v>39067</v>
      </c>
      <c r="H38" s="22">
        <v>1</v>
      </c>
      <c r="I38" s="20" t="s">
        <v>71</v>
      </c>
      <c r="J38" s="25"/>
      <c r="K38" s="25"/>
      <c r="L38" s="25"/>
      <c r="M38" s="25"/>
    </row>
    <row r="39" spans="1:13" s="28" customFormat="1" x14ac:dyDescent="0.2">
      <c r="A39" s="19" t="s">
        <v>172</v>
      </c>
      <c r="B39" s="19" t="s">
        <v>75</v>
      </c>
      <c r="C39" s="20" t="s">
        <v>121</v>
      </c>
      <c r="D39" s="70">
        <v>-20466094</v>
      </c>
      <c r="E39" s="70">
        <v>-53763028</v>
      </c>
      <c r="F39" s="26">
        <v>442</v>
      </c>
      <c r="G39" s="24">
        <v>43118</v>
      </c>
      <c r="H39" s="22">
        <v>1</v>
      </c>
      <c r="I39" s="20"/>
      <c r="J39" s="25"/>
      <c r="K39" s="25"/>
      <c r="L39" s="25"/>
      <c r="M39" s="25"/>
    </row>
    <row r="40" spans="1:13" x14ac:dyDescent="0.2">
      <c r="A40" s="19" t="s">
        <v>173</v>
      </c>
      <c r="B40" s="19" t="s">
        <v>28</v>
      </c>
      <c r="C40" s="20" t="s">
        <v>122</v>
      </c>
      <c r="D40" s="22">
        <v>-21.774999999999999</v>
      </c>
      <c r="E40" s="22">
        <v>-54.528100000000002</v>
      </c>
      <c r="F40" s="22">
        <v>329</v>
      </c>
      <c r="G40" s="24">
        <v>39625</v>
      </c>
      <c r="H40" s="22">
        <v>1</v>
      </c>
      <c r="I40" s="20" t="s">
        <v>59</v>
      </c>
      <c r="J40" s="25"/>
      <c r="K40" s="25"/>
      <c r="L40" s="25"/>
      <c r="M40" s="25" t="s">
        <v>20</v>
      </c>
    </row>
    <row r="41" spans="1:13" s="33" customFormat="1" ht="15" customHeight="1" x14ac:dyDescent="0.2">
      <c r="A41" s="30" t="s">
        <v>174</v>
      </c>
      <c r="B41" s="30" t="s">
        <v>75</v>
      </c>
      <c r="C41" s="20" t="s">
        <v>124</v>
      </c>
      <c r="D41" s="81">
        <v>-21305889</v>
      </c>
      <c r="E41" s="81">
        <v>-52820375</v>
      </c>
      <c r="F41" s="31">
        <v>383</v>
      </c>
      <c r="G41" s="21">
        <v>43209</v>
      </c>
      <c r="H41" s="20">
        <v>1</v>
      </c>
      <c r="I41" s="30" t="s">
        <v>125</v>
      </c>
      <c r="J41" s="32"/>
      <c r="K41" s="32"/>
      <c r="L41" s="32"/>
      <c r="M41" s="32"/>
    </row>
    <row r="42" spans="1:13" s="33" customFormat="1" ht="15" customHeight="1" x14ac:dyDescent="0.2">
      <c r="A42" s="30" t="s">
        <v>175</v>
      </c>
      <c r="B42" s="30" t="s">
        <v>28</v>
      </c>
      <c r="C42" s="20" t="s">
        <v>126</v>
      </c>
      <c r="D42" s="81">
        <v>-20981633</v>
      </c>
      <c r="E42" s="31">
        <v>-54.971899999999998</v>
      </c>
      <c r="F42" s="31">
        <v>464</v>
      </c>
      <c r="G42" s="21" t="s">
        <v>60</v>
      </c>
      <c r="H42" s="20">
        <v>1</v>
      </c>
      <c r="I42" s="30" t="s">
        <v>61</v>
      </c>
      <c r="J42" s="32"/>
      <c r="K42" s="32"/>
      <c r="L42" s="32"/>
      <c r="M42" s="32"/>
    </row>
    <row r="43" spans="1:13" s="28" customFormat="1" x14ac:dyDescent="0.2">
      <c r="A43" s="19" t="s">
        <v>176</v>
      </c>
      <c r="B43" s="19" t="s">
        <v>28</v>
      </c>
      <c r="C43" s="20" t="s">
        <v>127</v>
      </c>
      <c r="D43" s="22">
        <v>-23.966899999999999</v>
      </c>
      <c r="E43" s="22">
        <v>-55.0242</v>
      </c>
      <c r="F43" s="22">
        <v>402</v>
      </c>
      <c r="G43" s="24">
        <v>39605</v>
      </c>
      <c r="H43" s="22">
        <v>1</v>
      </c>
      <c r="I43" s="20" t="s">
        <v>62</v>
      </c>
      <c r="J43" s="25"/>
      <c r="K43" s="25"/>
      <c r="L43" s="25"/>
      <c r="M43" s="25"/>
    </row>
    <row r="44" spans="1:13" s="28" customFormat="1" x14ac:dyDescent="0.2">
      <c r="A44" s="19" t="s">
        <v>177</v>
      </c>
      <c r="B44" s="19" t="s">
        <v>75</v>
      </c>
      <c r="C44" s="20" t="s">
        <v>128</v>
      </c>
      <c r="D44" s="70">
        <v>-20351444</v>
      </c>
      <c r="E44" s="70">
        <v>-51430222</v>
      </c>
      <c r="F44" s="22">
        <v>374</v>
      </c>
      <c r="G44" s="24">
        <v>43196</v>
      </c>
      <c r="H44" s="22">
        <v>1</v>
      </c>
      <c r="I44" s="20" t="s">
        <v>129</v>
      </c>
      <c r="J44" s="25"/>
      <c r="K44" s="25"/>
      <c r="L44" s="25"/>
      <c r="M44" s="25"/>
    </row>
    <row r="45" spans="1:13" s="35" customFormat="1" x14ac:dyDescent="0.2">
      <c r="A45" s="30" t="s">
        <v>178</v>
      </c>
      <c r="B45" s="30" t="s">
        <v>28</v>
      </c>
      <c r="C45" s="20" t="s">
        <v>130</v>
      </c>
      <c r="D45" s="20">
        <v>-17.634699999999999</v>
      </c>
      <c r="E45" s="20">
        <v>-54.760100000000001</v>
      </c>
      <c r="F45" s="20">
        <v>486</v>
      </c>
      <c r="G45" s="21" t="s">
        <v>63</v>
      </c>
      <c r="H45" s="20">
        <v>1</v>
      </c>
      <c r="I45" s="22" t="s">
        <v>64</v>
      </c>
      <c r="J45" s="34"/>
      <c r="K45" s="34"/>
      <c r="L45" s="34"/>
      <c r="M45" s="34"/>
    </row>
    <row r="46" spans="1:13" x14ac:dyDescent="0.2">
      <c r="A46" s="19" t="s">
        <v>179</v>
      </c>
      <c r="B46" s="19" t="s">
        <v>28</v>
      </c>
      <c r="C46" s="20" t="s">
        <v>131</v>
      </c>
      <c r="D46" s="22">
        <v>-20.783300000000001</v>
      </c>
      <c r="E46" s="22">
        <v>-51.7</v>
      </c>
      <c r="F46" s="22">
        <v>313</v>
      </c>
      <c r="G46" s="24">
        <v>37137</v>
      </c>
      <c r="H46" s="22">
        <v>1</v>
      </c>
      <c r="I46" s="20" t="s">
        <v>65</v>
      </c>
      <c r="J46" s="25"/>
      <c r="K46" s="25"/>
      <c r="L46" s="25"/>
      <c r="M46" s="25"/>
    </row>
    <row r="47" spans="1:13" ht="18" customHeight="1" x14ac:dyDescent="0.2">
      <c r="A47" s="36"/>
      <c r="B47" s="37"/>
      <c r="C47" s="38"/>
      <c r="D47" s="38"/>
      <c r="E47" s="38"/>
      <c r="F47" s="38"/>
      <c r="G47" s="16" t="s">
        <v>66</v>
      </c>
      <c r="H47" s="20">
        <f>SUM(H2:H46)</f>
        <v>45</v>
      </c>
      <c r="I47" s="36"/>
      <c r="J47" s="25"/>
      <c r="K47" s="25"/>
      <c r="L47" s="25"/>
      <c r="M47" s="25"/>
    </row>
    <row r="48" spans="1:13" x14ac:dyDescent="0.2">
      <c r="A48" s="25" t="s">
        <v>67</v>
      </c>
      <c r="B48" s="39"/>
      <c r="C48" s="39"/>
      <c r="D48" s="39"/>
      <c r="E48" s="39"/>
      <c r="F48" s="39"/>
      <c r="G48" s="25"/>
      <c r="H48" s="40"/>
      <c r="I48" s="25"/>
      <c r="J48" s="25"/>
      <c r="K48" s="25"/>
      <c r="L48" s="25"/>
      <c r="M48" s="25"/>
    </row>
    <row r="49" spans="1:13" x14ac:dyDescent="0.2">
      <c r="A49" s="41" t="s">
        <v>68</v>
      </c>
      <c r="B49" s="42"/>
      <c r="C49" s="42"/>
      <c r="D49" s="42"/>
      <c r="E49" s="42"/>
      <c r="F49" s="42"/>
      <c r="G49" s="25"/>
      <c r="H49" s="25"/>
      <c r="I49" s="25"/>
      <c r="J49" s="25"/>
      <c r="K49" s="25"/>
      <c r="L49" s="25"/>
      <c r="M49" s="25"/>
    </row>
    <row r="50" spans="1:13" x14ac:dyDescent="0.2">
      <c r="A50" s="25"/>
      <c r="B50" s="42"/>
      <c r="C50" s="42"/>
      <c r="D50" s="42"/>
      <c r="E50" s="42"/>
      <c r="F50" s="42"/>
      <c r="G50" s="25"/>
      <c r="H50" s="25"/>
      <c r="I50" s="25"/>
      <c r="J50" s="25"/>
      <c r="K50" s="25"/>
      <c r="L50" s="25"/>
      <c r="M50" s="25"/>
    </row>
    <row r="51" spans="1:13" x14ac:dyDescent="0.2">
      <c r="A51" s="25"/>
      <c r="B51" s="42"/>
      <c r="C51" s="42"/>
      <c r="D51" s="42"/>
      <c r="E51" s="42"/>
      <c r="F51" s="42"/>
      <c r="G51" s="25"/>
      <c r="H51" s="25"/>
      <c r="I51" s="25"/>
      <c r="J51" s="25"/>
      <c r="K51" s="25"/>
      <c r="L51" s="25"/>
      <c r="M51" s="25"/>
    </row>
    <row r="52" spans="1:13" x14ac:dyDescent="0.2">
      <c r="A52" s="25"/>
      <c r="B52" s="42"/>
      <c r="C52" s="42"/>
      <c r="D52" s="42"/>
      <c r="E52" s="42"/>
      <c r="F52" s="42"/>
      <c r="G52" s="25"/>
      <c r="H52" s="25"/>
      <c r="I52" s="25"/>
      <c r="J52" s="25"/>
      <c r="K52" s="25"/>
      <c r="L52" s="25"/>
      <c r="M52" s="25"/>
    </row>
    <row r="53" spans="1:13" x14ac:dyDescent="0.2">
      <c r="A53" s="25"/>
      <c r="B53" s="42"/>
      <c r="C53" s="42"/>
      <c r="D53" s="42"/>
      <c r="E53" s="42"/>
      <c r="F53" s="42"/>
      <c r="G53" s="25"/>
      <c r="H53" s="25"/>
      <c r="I53" s="25"/>
      <c r="J53" s="25"/>
      <c r="K53" s="25"/>
      <c r="L53" s="25"/>
      <c r="M53" s="25"/>
    </row>
    <row r="54" spans="1:13" x14ac:dyDescent="0.2">
      <c r="A54" s="25"/>
      <c r="B54" s="42"/>
      <c r="C54" s="42"/>
      <c r="D54" s="42"/>
      <c r="E54" s="42"/>
      <c r="F54" s="42"/>
      <c r="G54" s="25"/>
      <c r="H54" s="25"/>
      <c r="I54" s="25"/>
      <c r="J54" s="25"/>
      <c r="K54" s="25"/>
      <c r="L54" s="25"/>
      <c r="M54" s="25"/>
    </row>
    <row r="55" spans="1:13" x14ac:dyDescent="0.2">
      <c r="A55" s="25"/>
      <c r="B55" s="42"/>
      <c r="C55" s="42"/>
      <c r="D55" s="42"/>
      <c r="E55" s="42"/>
      <c r="F55" s="42"/>
      <c r="G55" s="25"/>
      <c r="H55" s="25"/>
      <c r="I55" s="25"/>
      <c r="J55" s="25"/>
      <c r="K55" s="25"/>
      <c r="L55" s="25"/>
      <c r="M55" s="25"/>
    </row>
    <row r="56" spans="1:13" x14ac:dyDescent="0.2">
      <c r="A56" s="25"/>
      <c r="B56" s="42"/>
      <c r="C56" s="42"/>
      <c r="D56" s="42"/>
      <c r="E56" s="42"/>
      <c r="F56" s="42"/>
      <c r="G56" s="25"/>
      <c r="H56" s="25"/>
      <c r="I56" s="25"/>
      <c r="J56" s="25"/>
      <c r="K56" s="25"/>
      <c r="L56" s="25"/>
      <c r="M56" s="25"/>
    </row>
    <row r="57" spans="1:13" x14ac:dyDescent="0.2">
      <c r="A57" s="25"/>
      <c r="B57" s="42"/>
      <c r="C57" s="42"/>
      <c r="D57" s="42"/>
      <c r="E57" s="42"/>
      <c r="F57" s="42"/>
      <c r="G57" s="25"/>
      <c r="H57" s="25"/>
      <c r="I57" s="25"/>
      <c r="J57" s="25"/>
      <c r="K57" s="25"/>
      <c r="L57" s="25"/>
      <c r="M57" s="25"/>
    </row>
    <row r="58" spans="1:13" x14ac:dyDescent="0.2">
      <c r="A58" s="25"/>
      <c r="B58" s="42"/>
      <c r="C58" s="42"/>
      <c r="D58" s="42"/>
      <c r="E58" s="42"/>
      <c r="F58" s="42"/>
      <c r="G58" s="25"/>
      <c r="H58" s="25"/>
      <c r="I58" s="25"/>
      <c r="J58" s="25"/>
      <c r="K58" s="25"/>
      <c r="L58" s="25"/>
      <c r="M58" s="25"/>
    </row>
    <row r="59" spans="1:13" x14ac:dyDescent="0.2">
      <c r="A59" s="25"/>
      <c r="B59" s="42"/>
      <c r="C59" s="42"/>
      <c r="D59" s="42"/>
      <c r="E59" s="42"/>
      <c r="F59" s="42" t="s">
        <v>20</v>
      </c>
      <c r="G59" s="25"/>
      <c r="H59" s="25"/>
      <c r="I59" s="25"/>
      <c r="J59" s="25"/>
      <c r="K59" s="25"/>
      <c r="L59" s="25"/>
      <c r="M59" s="25"/>
    </row>
    <row r="60" spans="1:13" x14ac:dyDescent="0.2">
      <c r="A60" s="25"/>
      <c r="B60" s="42"/>
      <c r="C60" s="42"/>
      <c r="D60" s="42"/>
      <c r="E60" s="42"/>
      <c r="F60" s="42"/>
      <c r="G60" s="25"/>
      <c r="H60" s="25"/>
      <c r="I60" s="25"/>
      <c r="J60" s="25"/>
      <c r="K60" s="25"/>
      <c r="L60" s="25"/>
      <c r="M60" s="25"/>
    </row>
    <row r="61" spans="1:13" x14ac:dyDescent="0.2">
      <c r="A61" s="25"/>
      <c r="B61" s="42"/>
      <c r="C61" s="42"/>
      <c r="D61" s="42"/>
      <c r="E61" s="42"/>
      <c r="F61" s="42"/>
      <c r="G61" s="25"/>
      <c r="H61" s="25"/>
      <c r="I61" s="25"/>
      <c r="J61" s="25"/>
      <c r="K61" s="25"/>
      <c r="L61" s="25"/>
      <c r="M61" s="25"/>
    </row>
    <row r="62" spans="1:13" x14ac:dyDescent="0.2">
      <c r="A62" s="25"/>
      <c r="B62" s="42"/>
      <c r="C62" s="42"/>
      <c r="D62" s="42"/>
      <c r="E62" s="42"/>
      <c r="F62" s="42"/>
      <c r="G62" s="25"/>
      <c r="H62" s="25"/>
      <c r="I62" s="25"/>
      <c r="J62" s="25"/>
      <c r="K62" s="25"/>
      <c r="L62" s="25"/>
      <c r="M62" s="25"/>
    </row>
    <row r="63" spans="1:13" x14ac:dyDescent="0.2">
      <c r="A63" s="25"/>
      <c r="B63" s="42"/>
      <c r="C63" s="42"/>
      <c r="D63" s="42"/>
      <c r="E63" s="42"/>
      <c r="F63" s="42"/>
      <c r="G63" s="25"/>
      <c r="H63" s="25"/>
      <c r="I63" s="25"/>
      <c r="J63" s="25"/>
      <c r="K63" s="25"/>
      <c r="L63" s="25"/>
      <c r="M63" s="25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TempInstantânea</vt:lpstr>
      <vt:lpstr>TempMax</vt:lpstr>
      <vt:lpstr>TempMin</vt:lpstr>
      <vt:lpstr>UmidInstantânea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TempInstantânea!Area_de_impressao</vt:lpstr>
      <vt:lpstr>TempMax!Area_de_impressao</vt:lpstr>
      <vt:lpstr>TempMin!Area_de_impressao</vt:lpstr>
      <vt:lpstr>UmidInstantânea!Area_de_impressao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Pedro Vinicius Pontes de Oliveira</cp:lastModifiedBy>
  <cp:lastPrinted>2018-11-22T17:22:01Z</cp:lastPrinted>
  <dcterms:created xsi:type="dcterms:W3CDTF">2008-08-15T13:32:29Z</dcterms:created>
  <dcterms:modified xsi:type="dcterms:W3CDTF">2023-01-19T15:06:24Z</dcterms:modified>
</cp:coreProperties>
</file>